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\Downloads\"/>
    </mc:Choice>
  </mc:AlternateContent>
  <bookViews>
    <workbookView xWindow="0" yWindow="0" windowWidth="28800" windowHeight="12435" activeTab="2"/>
  </bookViews>
  <sheets>
    <sheet name="Table 1" sheetId="1" r:id="rId1"/>
    <sheet name="Sheet1" sheetId="2" r:id="rId2"/>
    <sheet name="ADJUSTED SORTED" sheetId="8" r:id="rId3"/>
    <sheet name="SORTED" sheetId="3" r:id="rId4"/>
    <sheet name="Sheet 1" sheetId="4" r:id="rId5"/>
    <sheet name="INVOICING" sheetId="6" r:id="rId6"/>
    <sheet name="TAX INFO" sheetId="7" r:id="rId7"/>
  </sheets>
  <externalReferences>
    <externalReference r:id="rId8"/>
  </externalReferences>
  <definedNames>
    <definedName name="_xlnm._FilterDatabase" localSheetId="2" hidden="1">'ADJUSTED SORTED'!$A$2:$Q$1213</definedName>
    <definedName name="_xlnm._FilterDatabase" localSheetId="5" hidden="1">INVOICING!$A$2:$G$1163</definedName>
    <definedName name="_xlnm._FilterDatabase" localSheetId="3" hidden="1">SORTED!$A$2:$P$646</definedName>
    <definedName name="_xlnm._FilterDatabase" localSheetId="6" hidden="1">'TAX INFO'!$A$1:$G$895</definedName>
  </definedNames>
  <calcPr calcId="152511"/>
</workbook>
</file>

<file path=xl/calcChain.xml><?xml version="1.0" encoding="utf-8"?>
<calcChain xmlns="http://schemas.openxmlformats.org/spreadsheetml/2006/main">
  <c r="K1215" i="8" l="1"/>
  <c r="L1215" i="8"/>
  <c r="M1215" i="8"/>
  <c r="N1215" i="8"/>
  <c r="N1218" i="8" s="1"/>
  <c r="E1213" i="8"/>
  <c r="D1213" i="8"/>
  <c r="M1218" i="8" l="1"/>
  <c r="M1219" i="8" s="1"/>
  <c r="N1219" i="8"/>
  <c r="K1218" i="8"/>
  <c r="K1219" i="8" s="1"/>
  <c r="L1218" i="8"/>
  <c r="L1219" i="8" s="1"/>
  <c r="J3" i="6"/>
  <c r="O1212" i="8" l="1"/>
  <c r="E1212" i="8"/>
  <c r="D1212" i="8"/>
  <c r="O1211" i="8"/>
  <c r="E1211" i="8"/>
  <c r="D1211" i="8"/>
  <c r="O1210" i="8"/>
  <c r="E1210" i="8"/>
  <c r="D1210" i="8"/>
  <c r="O1209" i="8"/>
  <c r="E1209" i="8"/>
  <c r="D1209" i="8"/>
  <c r="O1208" i="8"/>
  <c r="E1208" i="8"/>
  <c r="D1208" i="8"/>
  <c r="O1207" i="8"/>
  <c r="E1207" i="8"/>
  <c r="D1207" i="8"/>
  <c r="O1206" i="8"/>
  <c r="E1206" i="8"/>
  <c r="D1206" i="8"/>
  <c r="O1205" i="8"/>
  <c r="E1205" i="8"/>
  <c r="D1205" i="8"/>
  <c r="O1204" i="8"/>
  <c r="E1204" i="8"/>
  <c r="D1204" i="8"/>
  <c r="O1203" i="8"/>
  <c r="E1203" i="8"/>
  <c r="D1203" i="8"/>
  <c r="O1202" i="8"/>
  <c r="E1202" i="8"/>
  <c r="D1202" i="8"/>
  <c r="O1201" i="8"/>
  <c r="E1201" i="8"/>
  <c r="D1201" i="8"/>
  <c r="O1200" i="8"/>
  <c r="E1200" i="8"/>
  <c r="D1200" i="8"/>
  <c r="O1199" i="8"/>
  <c r="E1199" i="8"/>
  <c r="D1199" i="8"/>
  <c r="O1198" i="8"/>
  <c r="E1198" i="8"/>
  <c r="D1198" i="8"/>
  <c r="O1197" i="8"/>
  <c r="E1197" i="8"/>
  <c r="D1197" i="8"/>
  <c r="O1196" i="8"/>
  <c r="E1196" i="8"/>
  <c r="D1196" i="8"/>
  <c r="O1195" i="8"/>
  <c r="E1195" i="8"/>
  <c r="D1195" i="8"/>
  <c r="O1194" i="8"/>
  <c r="E1194" i="8"/>
  <c r="D1194" i="8"/>
  <c r="O1193" i="8"/>
  <c r="E1193" i="8"/>
  <c r="D1193" i="8"/>
  <c r="O1192" i="8"/>
  <c r="E1192" i="8"/>
  <c r="D1192" i="8"/>
  <c r="O1191" i="8"/>
  <c r="E1191" i="8"/>
  <c r="D1191" i="8"/>
  <c r="O1190" i="8"/>
  <c r="E1190" i="8"/>
  <c r="D1190" i="8"/>
  <c r="O1189" i="8"/>
  <c r="E1189" i="8"/>
  <c r="D1189" i="8"/>
  <c r="O1188" i="8"/>
  <c r="E1188" i="8"/>
  <c r="D1188" i="8"/>
  <c r="O1187" i="8"/>
  <c r="E1187" i="8"/>
  <c r="D1187" i="8"/>
  <c r="O1186" i="8"/>
  <c r="E1186" i="8"/>
  <c r="D1186" i="8"/>
  <c r="O1185" i="8"/>
  <c r="E1185" i="8"/>
  <c r="D1185" i="8"/>
  <c r="O1184" i="8"/>
  <c r="E1184" i="8"/>
  <c r="D1184" i="8"/>
  <c r="O1183" i="8"/>
  <c r="E1183" i="8"/>
  <c r="D1183" i="8"/>
  <c r="O1182" i="8"/>
  <c r="E1182" i="8"/>
  <c r="D1182" i="8"/>
  <c r="O1181" i="8"/>
  <c r="E1181" i="8"/>
  <c r="D1181" i="8"/>
  <c r="O1180" i="8"/>
  <c r="E1180" i="8"/>
  <c r="D1180" i="8"/>
  <c r="O1179" i="8"/>
  <c r="E1179" i="8"/>
  <c r="D1179" i="8"/>
  <c r="O1178" i="8"/>
  <c r="E1178" i="8"/>
  <c r="D1178" i="8"/>
  <c r="O1177" i="8"/>
  <c r="E1177" i="8"/>
  <c r="D1177" i="8"/>
  <c r="O1176" i="8"/>
  <c r="E1176" i="8"/>
  <c r="D1176" i="8"/>
  <c r="O1175" i="8"/>
  <c r="E1175" i="8"/>
  <c r="D1175" i="8"/>
  <c r="O1174" i="8"/>
  <c r="E1174" i="8"/>
  <c r="D1174" i="8"/>
  <c r="O1173" i="8"/>
  <c r="E1173" i="8"/>
  <c r="D1173" i="8"/>
  <c r="O1172" i="8"/>
  <c r="E1172" i="8"/>
  <c r="D1172" i="8"/>
  <c r="O1171" i="8"/>
  <c r="E1171" i="8"/>
  <c r="D1171" i="8"/>
  <c r="O1170" i="8"/>
  <c r="E1170" i="8"/>
  <c r="D1170" i="8"/>
  <c r="O1169" i="8"/>
  <c r="E1169" i="8"/>
  <c r="D1169" i="8"/>
  <c r="O1168" i="8"/>
  <c r="E1168" i="8"/>
  <c r="D1168" i="8"/>
  <c r="O1167" i="8"/>
  <c r="E1167" i="8"/>
  <c r="D1167" i="8"/>
  <c r="O1166" i="8"/>
  <c r="E1166" i="8"/>
  <c r="D1166" i="8"/>
  <c r="O1165" i="8"/>
  <c r="E1165" i="8"/>
  <c r="D1165" i="8"/>
  <c r="O1164" i="8"/>
  <c r="E1164" i="8"/>
  <c r="D1164" i="8"/>
  <c r="O1163" i="8"/>
  <c r="E1163" i="8"/>
  <c r="D1163" i="8"/>
  <c r="O1162" i="8"/>
  <c r="E1162" i="8"/>
  <c r="D1162" i="8"/>
  <c r="O1161" i="8"/>
  <c r="E1161" i="8"/>
  <c r="D1161" i="8"/>
  <c r="O1160" i="8"/>
  <c r="E1160" i="8"/>
  <c r="D1160" i="8"/>
  <c r="O1159" i="8"/>
  <c r="E1159" i="8"/>
  <c r="D1159" i="8"/>
  <c r="O1158" i="8"/>
  <c r="E1158" i="8"/>
  <c r="D1158" i="8"/>
  <c r="O1157" i="8"/>
  <c r="E1157" i="8"/>
  <c r="D1157" i="8"/>
  <c r="O1156" i="8"/>
  <c r="E1156" i="8"/>
  <c r="D1156" i="8"/>
  <c r="O1155" i="8"/>
  <c r="E1155" i="8"/>
  <c r="D1155" i="8"/>
  <c r="O1154" i="8"/>
  <c r="E1154" i="8"/>
  <c r="D1154" i="8"/>
  <c r="O1153" i="8"/>
  <c r="E1153" i="8"/>
  <c r="D1153" i="8"/>
  <c r="O1152" i="8"/>
  <c r="E1152" i="8"/>
  <c r="D1152" i="8"/>
  <c r="O1151" i="8"/>
  <c r="E1151" i="8"/>
  <c r="D1151" i="8"/>
  <c r="O1150" i="8"/>
  <c r="E1150" i="8"/>
  <c r="D1150" i="8"/>
  <c r="O1149" i="8"/>
  <c r="E1149" i="8"/>
  <c r="D1149" i="8"/>
  <c r="O1148" i="8"/>
  <c r="E1148" i="8"/>
  <c r="D1148" i="8"/>
  <c r="O1147" i="8"/>
  <c r="E1147" i="8"/>
  <c r="D1147" i="8"/>
  <c r="O1146" i="8"/>
  <c r="E1146" i="8"/>
  <c r="D1146" i="8"/>
  <c r="O1145" i="8"/>
  <c r="E1145" i="8"/>
  <c r="D1145" i="8"/>
  <c r="O1144" i="8"/>
  <c r="E1144" i="8"/>
  <c r="D1144" i="8"/>
  <c r="O1143" i="8"/>
  <c r="E1143" i="8"/>
  <c r="D1143" i="8"/>
  <c r="O1142" i="8"/>
  <c r="E1142" i="8"/>
  <c r="D1142" i="8"/>
  <c r="O1141" i="8"/>
  <c r="E1141" i="8"/>
  <c r="D1141" i="8"/>
  <c r="O1140" i="8"/>
  <c r="E1140" i="8"/>
  <c r="D1140" i="8"/>
  <c r="O1139" i="8"/>
  <c r="E1139" i="8"/>
  <c r="D1139" i="8"/>
  <c r="O1138" i="8"/>
  <c r="E1138" i="8"/>
  <c r="D1138" i="8"/>
  <c r="O1137" i="8"/>
  <c r="E1137" i="8"/>
  <c r="D1137" i="8"/>
  <c r="O1136" i="8"/>
  <c r="E1136" i="8"/>
  <c r="D1136" i="8"/>
  <c r="O1135" i="8"/>
  <c r="E1135" i="8"/>
  <c r="D1135" i="8"/>
  <c r="O1134" i="8"/>
  <c r="E1134" i="8"/>
  <c r="D1134" i="8"/>
  <c r="O1133" i="8"/>
  <c r="E1133" i="8"/>
  <c r="D1133" i="8"/>
  <c r="O1132" i="8"/>
  <c r="E1132" i="8"/>
  <c r="D1132" i="8"/>
  <c r="O1131" i="8"/>
  <c r="E1131" i="8"/>
  <c r="D1131" i="8"/>
  <c r="O1130" i="8"/>
  <c r="E1130" i="8"/>
  <c r="D1130" i="8"/>
  <c r="O1129" i="8"/>
  <c r="E1129" i="8"/>
  <c r="D1129" i="8"/>
  <c r="O1128" i="8"/>
  <c r="E1128" i="8"/>
  <c r="D1128" i="8"/>
  <c r="O1127" i="8"/>
  <c r="E1127" i="8"/>
  <c r="D1127" i="8"/>
  <c r="O1126" i="8"/>
  <c r="E1126" i="8"/>
  <c r="D1126" i="8"/>
  <c r="O1125" i="8"/>
  <c r="E1125" i="8"/>
  <c r="D1125" i="8"/>
  <c r="O1124" i="8"/>
  <c r="E1124" i="8"/>
  <c r="D1124" i="8"/>
  <c r="O1123" i="8"/>
  <c r="E1123" i="8"/>
  <c r="D1123" i="8"/>
  <c r="O1122" i="8"/>
  <c r="E1122" i="8"/>
  <c r="D1122" i="8"/>
  <c r="O1121" i="8"/>
  <c r="E1121" i="8"/>
  <c r="D1121" i="8"/>
  <c r="O1120" i="8"/>
  <c r="E1120" i="8"/>
  <c r="D1120" i="8"/>
  <c r="O1119" i="8"/>
  <c r="E1119" i="8"/>
  <c r="D1119" i="8"/>
  <c r="O1118" i="8"/>
  <c r="E1118" i="8"/>
  <c r="D1118" i="8"/>
  <c r="O1117" i="8"/>
  <c r="E1117" i="8"/>
  <c r="D1117" i="8"/>
  <c r="O1116" i="8"/>
  <c r="E1116" i="8"/>
  <c r="D1116" i="8"/>
  <c r="O1115" i="8"/>
  <c r="E1115" i="8"/>
  <c r="D1115" i="8"/>
  <c r="O1114" i="8"/>
  <c r="E1114" i="8"/>
  <c r="D1114" i="8"/>
  <c r="O1113" i="8"/>
  <c r="E1113" i="8"/>
  <c r="D1113" i="8"/>
  <c r="O1112" i="8"/>
  <c r="E1112" i="8"/>
  <c r="D1112" i="8"/>
  <c r="O1111" i="8"/>
  <c r="E1111" i="8"/>
  <c r="D1111" i="8"/>
  <c r="O1110" i="8"/>
  <c r="E1110" i="8"/>
  <c r="D1110" i="8"/>
  <c r="O1109" i="8"/>
  <c r="E1109" i="8"/>
  <c r="D1109" i="8"/>
  <c r="O1108" i="8"/>
  <c r="E1108" i="8"/>
  <c r="D1108" i="8"/>
  <c r="O1107" i="8"/>
  <c r="E1107" i="8"/>
  <c r="D1107" i="8"/>
  <c r="O1106" i="8"/>
  <c r="E1106" i="8"/>
  <c r="D1106" i="8"/>
  <c r="O1105" i="8"/>
  <c r="E1105" i="8"/>
  <c r="D1105" i="8"/>
  <c r="O1104" i="8"/>
  <c r="E1104" i="8"/>
  <c r="D1104" i="8"/>
  <c r="O1103" i="8"/>
  <c r="E1103" i="8"/>
  <c r="D1103" i="8"/>
  <c r="O1102" i="8"/>
  <c r="E1102" i="8"/>
  <c r="D1102" i="8"/>
  <c r="O1101" i="8"/>
  <c r="E1101" i="8"/>
  <c r="D1101" i="8"/>
  <c r="O1100" i="8"/>
  <c r="E1100" i="8"/>
  <c r="D1100" i="8"/>
  <c r="O1099" i="8"/>
  <c r="E1099" i="8"/>
  <c r="D1099" i="8"/>
  <c r="O1098" i="8"/>
  <c r="E1098" i="8"/>
  <c r="D1098" i="8"/>
  <c r="O1097" i="8"/>
  <c r="E1097" i="8"/>
  <c r="D1097" i="8"/>
  <c r="O1096" i="8"/>
  <c r="E1096" i="8"/>
  <c r="D1096" i="8"/>
  <c r="O1095" i="8"/>
  <c r="E1095" i="8"/>
  <c r="D1095" i="8"/>
  <c r="O1094" i="8"/>
  <c r="E1094" i="8"/>
  <c r="D1094" i="8"/>
  <c r="O1093" i="8"/>
  <c r="E1093" i="8"/>
  <c r="D1093" i="8"/>
  <c r="O1092" i="8"/>
  <c r="E1092" i="8"/>
  <c r="D1092" i="8"/>
  <c r="O1091" i="8"/>
  <c r="E1091" i="8"/>
  <c r="D1091" i="8"/>
  <c r="O1090" i="8"/>
  <c r="E1090" i="8"/>
  <c r="D1090" i="8"/>
  <c r="O1089" i="8"/>
  <c r="E1089" i="8"/>
  <c r="D1089" i="8"/>
  <c r="O1088" i="8"/>
  <c r="E1088" i="8"/>
  <c r="D1088" i="8"/>
  <c r="O1087" i="8"/>
  <c r="E1087" i="8"/>
  <c r="D1087" i="8"/>
  <c r="O1086" i="8"/>
  <c r="E1086" i="8"/>
  <c r="D1086" i="8"/>
  <c r="O1085" i="8"/>
  <c r="E1085" i="8"/>
  <c r="D1085" i="8"/>
  <c r="O1084" i="8"/>
  <c r="E1084" i="8"/>
  <c r="D1084" i="8"/>
  <c r="O1083" i="8"/>
  <c r="E1083" i="8"/>
  <c r="D1083" i="8"/>
  <c r="O1082" i="8"/>
  <c r="E1082" i="8"/>
  <c r="D1082" i="8"/>
  <c r="O1081" i="8"/>
  <c r="E1081" i="8"/>
  <c r="D1081" i="8"/>
  <c r="O1080" i="8"/>
  <c r="E1080" i="8"/>
  <c r="D1080" i="8"/>
  <c r="O1079" i="8"/>
  <c r="E1079" i="8"/>
  <c r="D1079" i="8"/>
  <c r="O1078" i="8"/>
  <c r="E1078" i="8"/>
  <c r="D1078" i="8"/>
  <c r="O1077" i="8"/>
  <c r="E1077" i="8"/>
  <c r="D1077" i="8"/>
  <c r="O1076" i="8"/>
  <c r="E1076" i="8"/>
  <c r="D1076" i="8"/>
  <c r="O1075" i="8"/>
  <c r="E1075" i="8"/>
  <c r="D1075" i="8"/>
  <c r="O1074" i="8"/>
  <c r="E1074" i="8"/>
  <c r="D1074" i="8"/>
  <c r="O1073" i="8"/>
  <c r="E1073" i="8"/>
  <c r="D1073" i="8"/>
  <c r="O1072" i="8"/>
  <c r="E1072" i="8"/>
  <c r="D1072" i="8"/>
  <c r="O1071" i="8"/>
  <c r="E1071" i="8"/>
  <c r="D1071" i="8"/>
  <c r="O1070" i="8"/>
  <c r="E1070" i="8"/>
  <c r="D1070" i="8"/>
  <c r="O1069" i="8"/>
  <c r="E1069" i="8"/>
  <c r="D1069" i="8"/>
  <c r="O1068" i="8"/>
  <c r="E1068" i="8"/>
  <c r="D1068" i="8"/>
  <c r="O1067" i="8"/>
  <c r="E1067" i="8"/>
  <c r="D1067" i="8"/>
  <c r="O1066" i="8"/>
  <c r="E1066" i="8"/>
  <c r="D1066" i="8"/>
  <c r="O1065" i="8"/>
  <c r="E1065" i="8"/>
  <c r="D1065" i="8"/>
  <c r="O1064" i="8"/>
  <c r="E1064" i="8"/>
  <c r="D1064" i="8"/>
  <c r="O1063" i="8"/>
  <c r="E1063" i="8"/>
  <c r="D1063" i="8"/>
  <c r="O1062" i="8"/>
  <c r="E1062" i="8"/>
  <c r="D1062" i="8"/>
  <c r="O1061" i="8"/>
  <c r="E1061" i="8"/>
  <c r="D1061" i="8"/>
  <c r="O1060" i="8"/>
  <c r="E1060" i="8"/>
  <c r="D1060" i="8"/>
  <c r="O1059" i="8"/>
  <c r="E1059" i="8"/>
  <c r="D1059" i="8"/>
  <c r="O1058" i="8"/>
  <c r="E1058" i="8"/>
  <c r="D1058" i="8"/>
  <c r="O1057" i="8"/>
  <c r="E1057" i="8"/>
  <c r="D1057" i="8"/>
  <c r="O1056" i="8"/>
  <c r="E1056" i="8"/>
  <c r="D1056" i="8"/>
  <c r="O1055" i="8"/>
  <c r="E1055" i="8"/>
  <c r="D1055" i="8"/>
  <c r="O1054" i="8"/>
  <c r="E1054" i="8"/>
  <c r="D1054" i="8"/>
  <c r="O1053" i="8"/>
  <c r="E1053" i="8"/>
  <c r="D1053" i="8"/>
  <c r="O1052" i="8"/>
  <c r="E1052" i="8"/>
  <c r="D1052" i="8"/>
  <c r="O1051" i="8"/>
  <c r="E1051" i="8"/>
  <c r="D1051" i="8"/>
  <c r="O1050" i="8"/>
  <c r="E1050" i="8"/>
  <c r="D1050" i="8"/>
  <c r="O1049" i="8"/>
  <c r="E1049" i="8"/>
  <c r="D1049" i="8"/>
  <c r="O1048" i="8"/>
  <c r="E1048" i="8"/>
  <c r="D1048" i="8"/>
  <c r="O1047" i="8"/>
  <c r="E1047" i="8"/>
  <c r="D1047" i="8"/>
  <c r="O1046" i="8"/>
  <c r="E1046" i="8"/>
  <c r="D1046" i="8"/>
  <c r="O1045" i="8"/>
  <c r="E1045" i="8"/>
  <c r="D1045" i="8"/>
  <c r="O1044" i="8"/>
  <c r="E1044" i="8"/>
  <c r="D1044" i="8"/>
  <c r="O1043" i="8"/>
  <c r="E1043" i="8"/>
  <c r="D1043" i="8"/>
  <c r="O1042" i="8"/>
  <c r="E1042" i="8"/>
  <c r="D1042" i="8"/>
  <c r="O1041" i="8"/>
  <c r="E1041" i="8"/>
  <c r="D1041" i="8"/>
  <c r="O1040" i="8"/>
  <c r="E1040" i="8"/>
  <c r="D1040" i="8"/>
  <c r="O1039" i="8"/>
  <c r="E1039" i="8"/>
  <c r="D1039" i="8"/>
  <c r="O1038" i="8"/>
  <c r="E1038" i="8"/>
  <c r="D1038" i="8"/>
  <c r="O1037" i="8"/>
  <c r="E1037" i="8"/>
  <c r="D1037" i="8"/>
  <c r="O1036" i="8"/>
  <c r="E1036" i="8"/>
  <c r="D1036" i="8"/>
  <c r="O1035" i="8"/>
  <c r="E1035" i="8"/>
  <c r="D1035" i="8"/>
  <c r="O1034" i="8"/>
  <c r="E1034" i="8"/>
  <c r="D1034" i="8"/>
  <c r="O1033" i="8"/>
  <c r="E1033" i="8"/>
  <c r="D1033" i="8"/>
  <c r="O1032" i="8"/>
  <c r="E1032" i="8"/>
  <c r="D1032" i="8"/>
  <c r="O1031" i="8"/>
  <c r="E1031" i="8"/>
  <c r="D1031" i="8"/>
  <c r="O1030" i="8"/>
  <c r="E1030" i="8"/>
  <c r="D1030" i="8"/>
  <c r="O1029" i="8"/>
  <c r="E1029" i="8"/>
  <c r="D1029" i="8"/>
  <c r="O1028" i="8"/>
  <c r="E1028" i="8"/>
  <c r="D1028" i="8"/>
  <c r="O1027" i="8"/>
  <c r="E1027" i="8"/>
  <c r="D1027" i="8"/>
  <c r="O1026" i="8"/>
  <c r="E1026" i="8"/>
  <c r="D1026" i="8"/>
  <c r="O1025" i="8"/>
  <c r="E1025" i="8"/>
  <c r="D1025" i="8"/>
  <c r="O1024" i="8"/>
  <c r="E1024" i="8"/>
  <c r="D1024" i="8"/>
  <c r="O1023" i="8"/>
  <c r="E1023" i="8"/>
  <c r="D1023" i="8"/>
  <c r="O1022" i="8"/>
  <c r="E1022" i="8"/>
  <c r="D1022" i="8"/>
  <c r="O1021" i="8"/>
  <c r="E1021" i="8"/>
  <c r="D1021" i="8"/>
  <c r="O1020" i="8"/>
  <c r="E1020" i="8"/>
  <c r="D1020" i="8"/>
  <c r="O1019" i="8"/>
  <c r="E1019" i="8"/>
  <c r="D1019" i="8"/>
  <c r="O1018" i="8"/>
  <c r="E1018" i="8"/>
  <c r="D1018" i="8"/>
  <c r="O1017" i="8"/>
  <c r="E1017" i="8"/>
  <c r="D1017" i="8"/>
  <c r="O1016" i="8"/>
  <c r="E1016" i="8"/>
  <c r="D1016" i="8"/>
  <c r="O1015" i="8"/>
  <c r="E1015" i="8"/>
  <c r="D1015" i="8"/>
  <c r="O1014" i="8"/>
  <c r="E1014" i="8"/>
  <c r="D1014" i="8"/>
  <c r="O1013" i="8"/>
  <c r="E1013" i="8"/>
  <c r="D1013" i="8"/>
  <c r="O1012" i="8"/>
  <c r="E1012" i="8"/>
  <c r="D1012" i="8"/>
  <c r="O1011" i="8"/>
  <c r="E1011" i="8"/>
  <c r="D1011" i="8"/>
  <c r="O1010" i="8"/>
  <c r="E1010" i="8"/>
  <c r="D1010" i="8"/>
  <c r="O1009" i="8"/>
  <c r="E1009" i="8"/>
  <c r="D1009" i="8"/>
  <c r="O1008" i="8"/>
  <c r="E1008" i="8"/>
  <c r="D1008" i="8"/>
  <c r="O1007" i="8"/>
  <c r="E1007" i="8"/>
  <c r="D1007" i="8"/>
  <c r="O1006" i="8"/>
  <c r="E1006" i="8"/>
  <c r="D1006" i="8"/>
  <c r="O1005" i="8"/>
  <c r="E1005" i="8"/>
  <c r="D1005" i="8"/>
  <c r="O1004" i="8"/>
  <c r="E1004" i="8"/>
  <c r="D1004" i="8"/>
  <c r="O1003" i="8"/>
  <c r="E1003" i="8"/>
  <c r="D1003" i="8"/>
  <c r="O1002" i="8"/>
  <c r="E1002" i="8"/>
  <c r="D1002" i="8"/>
  <c r="O1001" i="8"/>
  <c r="E1001" i="8"/>
  <c r="D1001" i="8"/>
  <c r="O1000" i="8"/>
  <c r="E1000" i="8"/>
  <c r="D1000" i="8"/>
  <c r="O999" i="8"/>
  <c r="E999" i="8"/>
  <c r="D999" i="8"/>
  <c r="O998" i="8"/>
  <c r="E998" i="8"/>
  <c r="D998" i="8"/>
  <c r="O997" i="8"/>
  <c r="E997" i="8"/>
  <c r="D997" i="8"/>
  <c r="O996" i="8"/>
  <c r="E996" i="8"/>
  <c r="D996" i="8"/>
  <c r="O995" i="8"/>
  <c r="E995" i="8"/>
  <c r="D995" i="8"/>
  <c r="O994" i="8"/>
  <c r="E994" i="8"/>
  <c r="D994" i="8"/>
  <c r="O993" i="8"/>
  <c r="E993" i="8"/>
  <c r="D993" i="8"/>
  <c r="O992" i="8"/>
  <c r="E992" i="8"/>
  <c r="D992" i="8"/>
  <c r="O991" i="8"/>
  <c r="E991" i="8"/>
  <c r="D991" i="8"/>
  <c r="O990" i="8"/>
  <c r="E990" i="8"/>
  <c r="D990" i="8"/>
  <c r="O989" i="8"/>
  <c r="E989" i="8"/>
  <c r="D989" i="8"/>
  <c r="O988" i="8"/>
  <c r="E988" i="8"/>
  <c r="D988" i="8"/>
  <c r="O987" i="8"/>
  <c r="E987" i="8"/>
  <c r="D987" i="8"/>
  <c r="O986" i="8"/>
  <c r="E986" i="8"/>
  <c r="D986" i="8"/>
  <c r="O985" i="8"/>
  <c r="E985" i="8"/>
  <c r="D985" i="8"/>
  <c r="O984" i="8"/>
  <c r="E984" i="8"/>
  <c r="D984" i="8"/>
  <c r="O983" i="8"/>
  <c r="E983" i="8"/>
  <c r="D983" i="8"/>
  <c r="O982" i="8"/>
  <c r="E982" i="8"/>
  <c r="D982" i="8"/>
  <c r="O981" i="8"/>
  <c r="E981" i="8"/>
  <c r="D981" i="8"/>
  <c r="O980" i="8"/>
  <c r="E980" i="8"/>
  <c r="D980" i="8"/>
  <c r="O979" i="8"/>
  <c r="E979" i="8"/>
  <c r="D979" i="8"/>
  <c r="O978" i="8"/>
  <c r="E978" i="8"/>
  <c r="D978" i="8"/>
  <c r="O977" i="8"/>
  <c r="E977" i="8"/>
  <c r="D977" i="8"/>
  <c r="O976" i="8"/>
  <c r="E976" i="8"/>
  <c r="D976" i="8"/>
  <c r="O975" i="8"/>
  <c r="E975" i="8"/>
  <c r="D975" i="8"/>
  <c r="O974" i="8"/>
  <c r="E974" i="8"/>
  <c r="D974" i="8"/>
  <c r="O973" i="8"/>
  <c r="E973" i="8"/>
  <c r="D973" i="8"/>
  <c r="O972" i="8"/>
  <c r="E972" i="8"/>
  <c r="D972" i="8"/>
  <c r="O971" i="8"/>
  <c r="E971" i="8"/>
  <c r="D971" i="8"/>
  <c r="O970" i="8"/>
  <c r="E970" i="8"/>
  <c r="D970" i="8"/>
  <c r="O969" i="8"/>
  <c r="E969" i="8"/>
  <c r="D969" i="8"/>
  <c r="O968" i="8"/>
  <c r="E968" i="8"/>
  <c r="D968" i="8"/>
  <c r="O967" i="8"/>
  <c r="E967" i="8"/>
  <c r="D967" i="8"/>
  <c r="O966" i="8"/>
  <c r="E966" i="8"/>
  <c r="D966" i="8"/>
  <c r="O965" i="8"/>
  <c r="E965" i="8"/>
  <c r="D965" i="8"/>
  <c r="O964" i="8"/>
  <c r="E964" i="8"/>
  <c r="D964" i="8"/>
  <c r="O963" i="8"/>
  <c r="E963" i="8"/>
  <c r="D963" i="8"/>
  <c r="O962" i="8"/>
  <c r="E962" i="8"/>
  <c r="D962" i="8"/>
  <c r="O961" i="8"/>
  <c r="E961" i="8"/>
  <c r="D961" i="8"/>
  <c r="O960" i="8"/>
  <c r="E960" i="8"/>
  <c r="D960" i="8"/>
  <c r="O959" i="8"/>
  <c r="E959" i="8"/>
  <c r="D959" i="8"/>
  <c r="O958" i="8"/>
  <c r="E958" i="8"/>
  <c r="D958" i="8"/>
  <c r="O957" i="8"/>
  <c r="E957" i="8"/>
  <c r="D957" i="8"/>
  <c r="O956" i="8"/>
  <c r="E956" i="8"/>
  <c r="D956" i="8"/>
  <c r="O955" i="8"/>
  <c r="E955" i="8"/>
  <c r="D955" i="8"/>
  <c r="O954" i="8"/>
  <c r="E954" i="8"/>
  <c r="D954" i="8"/>
  <c r="O953" i="8"/>
  <c r="E953" i="8"/>
  <c r="D953" i="8"/>
  <c r="O952" i="8"/>
  <c r="E952" i="8"/>
  <c r="D952" i="8"/>
  <c r="O951" i="8"/>
  <c r="E951" i="8"/>
  <c r="D951" i="8"/>
  <c r="O950" i="8"/>
  <c r="E950" i="8"/>
  <c r="D950" i="8"/>
  <c r="O949" i="8"/>
  <c r="E949" i="8"/>
  <c r="D949" i="8"/>
  <c r="O948" i="8"/>
  <c r="E948" i="8"/>
  <c r="D948" i="8"/>
  <c r="O947" i="8"/>
  <c r="E947" i="8"/>
  <c r="D947" i="8"/>
  <c r="O946" i="8"/>
  <c r="E946" i="8"/>
  <c r="D946" i="8"/>
  <c r="O945" i="8"/>
  <c r="E945" i="8"/>
  <c r="D945" i="8"/>
  <c r="O944" i="8"/>
  <c r="E944" i="8"/>
  <c r="D944" i="8"/>
  <c r="O943" i="8"/>
  <c r="E943" i="8"/>
  <c r="D943" i="8"/>
  <c r="O942" i="8"/>
  <c r="E942" i="8"/>
  <c r="D942" i="8"/>
  <c r="O941" i="8"/>
  <c r="E941" i="8"/>
  <c r="D941" i="8"/>
  <c r="O940" i="8"/>
  <c r="E940" i="8"/>
  <c r="D940" i="8"/>
  <c r="O939" i="8"/>
  <c r="E939" i="8"/>
  <c r="D939" i="8"/>
  <c r="O938" i="8"/>
  <c r="E938" i="8"/>
  <c r="D938" i="8"/>
  <c r="O937" i="8"/>
  <c r="E937" i="8"/>
  <c r="D937" i="8"/>
  <c r="O936" i="8"/>
  <c r="E936" i="8"/>
  <c r="D936" i="8"/>
  <c r="O935" i="8"/>
  <c r="E935" i="8"/>
  <c r="D935" i="8"/>
  <c r="O934" i="8"/>
  <c r="E934" i="8"/>
  <c r="D934" i="8"/>
  <c r="O933" i="8"/>
  <c r="E933" i="8"/>
  <c r="D933" i="8"/>
  <c r="O932" i="8"/>
  <c r="E932" i="8"/>
  <c r="D932" i="8"/>
  <c r="O931" i="8"/>
  <c r="E931" i="8"/>
  <c r="D931" i="8"/>
  <c r="O930" i="8"/>
  <c r="E930" i="8"/>
  <c r="D930" i="8"/>
  <c r="O929" i="8"/>
  <c r="E929" i="8"/>
  <c r="D929" i="8"/>
  <c r="O928" i="8"/>
  <c r="E928" i="8"/>
  <c r="D928" i="8"/>
  <c r="O927" i="8"/>
  <c r="E927" i="8"/>
  <c r="D927" i="8"/>
  <c r="O926" i="8"/>
  <c r="E926" i="8"/>
  <c r="D926" i="8"/>
  <c r="O925" i="8"/>
  <c r="E925" i="8"/>
  <c r="D925" i="8"/>
  <c r="O924" i="8"/>
  <c r="E924" i="8"/>
  <c r="D924" i="8"/>
  <c r="O923" i="8"/>
  <c r="E923" i="8"/>
  <c r="D923" i="8"/>
  <c r="O922" i="8"/>
  <c r="E922" i="8"/>
  <c r="D922" i="8"/>
  <c r="O921" i="8"/>
  <c r="E921" i="8"/>
  <c r="D921" i="8"/>
  <c r="O920" i="8"/>
  <c r="E920" i="8"/>
  <c r="D920" i="8"/>
  <c r="O919" i="8"/>
  <c r="E919" i="8"/>
  <c r="D919" i="8"/>
  <c r="O918" i="8"/>
  <c r="E918" i="8"/>
  <c r="D918" i="8"/>
  <c r="O917" i="8"/>
  <c r="E917" i="8"/>
  <c r="D917" i="8"/>
  <c r="O916" i="8"/>
  <c r="E916" i="8"/>
  <c r="D916" i="8"/>
  <c r="O915" i="8"/>
  <c r="E915" i="8"/>
  <c r="D915" i="8"/>
  <c r="O914" i="8"/>
  <c r="E914" i="8"/>
  <c r="D914" i="8"/>
  <c r="O913" i="8"/>
  <c r="E913" i="8"/>
  <c r="D913" i="8"/>
  <c r="O912" i="8"/>
  <c r="E912" i="8"/>
  <c r="D912" i="8"/>
  <c r="O911" i="8"/>
  <c r="E911" i="8"/>
  <c r="D911" i="8"/>
  <c r="O910" i="8"/>
  <c r="E910" i="8"/>
  <c r="D910" i="8"/>
  <c r="O909" i="8"/>
  <c r="E909" i="8"/>
  <c r="D909" i="8"/>
  <c r="O908" i="8"/>
  <c r="E908" i="8"/>
  <c r="D908" i="8"/>
  <c r="O907" i="8"/>
  <c r="E907" i="8"/>
  <c r="D907" i="8"/>
  <c r="O906" i="8"/>
  <c r="E906" i="8"/>
  <c r="D906" i="8"/>
  <c r="O905" i="8"/>
  <c r="E905" i="8"/>
  <c r="D905" i="8"/>
  <c r="O904" i="8"/>
  <c r="E904" i="8"/>
  <c r="D904" i="8"/>
  <c r="O903" i="8"/>
  <c r="E903" i="8"/>
  <c r="D903" i="8"/>
  <c r="O902" i="8"/>
  <c r="E902" i="8"/>
  <c r="D902" i="8"/>
  <c r="O901" i="8"/>
  <c r="E901" i="8"/>
  <c r="D901" i="8"/>
  <c r="O900" i="8"/>
  <c r="E900" i="8"/>
  <c r="D900" i="8"/>
  <c r="O899" i="8"/>
  <c r="E899" i="8"/>
  <c r="D899" i="8"/>
  <c r="O898" i="8"/>
  <c r="E898" i="8"/>
  <c r="D898" i="8"/>
  <c r="O897" i="8"/>
  <c r="E897" i="8"/>
  <c r="D897" i="8"/>
  <c r="O896" i="8"/>
  <c r="E896" i="8"/>
  <c r="D896" i="8"/>
  <c r="O895" i="8"/>
  <c r="E895" i="8"/>
  <c r="D895" i="8"/>
  <c r="O894" i="8"/>
  <c r="E894" i="8"/>
  <c r="D894" i="8"/>
  <c r="O893" i="8"/>
  <c r="E893" i="8"/>
  <c r="D893" i="8"/>
  <c r="O892" i="8"/>
  <c r="E892" i="8"/>
  <c r="D892" i="8"/>
  <c r="O891" i="8"/>
  <c r="E891" i="8"/>
  <c r="D891" i="8"/>
  <c r="O890" i="8"/>
  <c r="E890" i="8"/>
  <c r="D890" i="8"/>
  <c r="O889" i="8"/>
  <c r="E889" i="8"/>
  <c r="D889" i="8"/>
  <c r="O888" i="8"/>
  <c r="E888" i="8"/>
  <c r="D888" i="8"/>
  <c r="O887" i="8"/>
  <c r="E887" i="8"/>
  <c r="D887" i="8"/>
  <c r="O886" i="8"/>
  <c r="E886" i="8"/>
  <c r="D886" i="8"/>
  <c r="O885" i="8"/>
  <c r="E885" i="8"/>
  <c r="D885" i="8"/>
  <c r="O884" i="8"/>
  <c r="E884" i="8"/>
  <c r="D884" i="8"/>
  <c r="O883" i="8"/>
  <c r="E883" i="8"/>
  <c r="D883" i="8"/>
  <c r="O882" i="8"/>
  <c r="E882" i="8"/>
  <c r="D882" i="8"/>
  <c r="O881" i="8"/>
  <c r="E881" i="8"/>
  <c r="D881" i="8"/>
  <c r="O880" i="8"/>
  <c r="E880" i="8"/>
  <c r="D880" i="8"/>
  <c r="O879" i="8"/>
  <c r="E879" i="8"/>
  <c r="D879" i="8"/>
  <c r="O878" i="8"/>
  <c r="E878" i="8"/>
  <c r="D878" i="8"/>
  <c r="O877" i="8"/>
  <c r="E877" i="8"/>
  <c r="D877" i="8"/>
  <c r="O876" i="8"/>
  <c r="E876" i="8"/>
  <c r="D876" i="8"/>
  <c r="O875" i="8"/>
  <c r="E875" i="8"/>
  <c r="D875" i="8"/>
  <c r="O874" i="8"/>
  <c r="E874" i="8"/>
  <c r="D874" i="8"/>
  <c r="O873" i="8"/>
  <c r="E873" i="8"/>
  <c r="D873" i="8"/>
  <c r="O872" i="8"/>
  <c r="E872" i="8"/>
  <c r="D872" i="8"/>
  <c r="O871" i="8"/>
  <c r="E871" i="8"/>
  <c r="D871" i="8"/>
  <c r="O870" i="8"/>
  <c r="E870" i="8"/>
  <c r="D870" i="8"/>
  <c r="O869" i="8"/>
  <c r="E869" i="8"/>
  <c r="D869" i="8"/>
  <c r="O868" i="8"/>
  <c r="E868" i="8"/>
  <c r="D868" i="8"/>
  <c r="O867" i="8"/>
  <c r="E867" i="8"/>
  <c r="D867" i="8"/>
  <c r="O866" i="8"/>
  <c r="E866" i="8"/>
  <c r="D866" i="8"/>
  <c r="O865" i="8"/>
  <c r="E865" i="8"/>
  <c r="D865" i="8"/>
  <c r="O864" i="8"/>
  <c r="E864" i="8"/>
  <c r="D864" i="8"/>
  <c r="O863" i="8"/>
  <c r="E863" i="8"/>
  <c r="D863" i="8"/>
  <c r="O862" i="8"/>
  <c r="E862" i="8"/>
  <c r="D862" i="8"/>
  <c r="O861" i="8"/>
  <c r="E861" i="8"/>
  <c r="D861" i="8"/>
  <c r="O860" i="8"/>
  <c r="E860" i="8"/>
  <c r="D860" i="8"/>
  <c r="O859" i="8"/>
  <c r="E859" i="8"/>
  <c r="D859" i="8"/>
  <c r="O858" i="8"/>
  <c r="E858" i="8"/>
  <c r="D858" i="8"/>
  <c r="O857" i="8"/>
  <c r="E857" i="8"/>
  <c r="D857" i="8"/>
  <c r="O856" i="8"/>
  <c r="E856" i="8"/>
  <c r="D856" i="8"/>
  <c r="O855" i="8"/>
  <c r="E855" i="8"/>
  <c r="D855" i="8"/>
  <c r="O854" i="8"/>
  <c r="E854" i="8"/>
  <c r="D854" i="8"/>
  <c r="O853" i="8"/>
  <c r="E853" i="8"/>
  <c r="D853" i="8"/>
  <c r="O852" i="8"/>
  <c r="E852" i="8"/>
  <c r="D852" i="8"/>
  <c r="O851" i="8"/>
  <c r="E851" i="8"/>
  <c r="D851" i="8"/>
  <c r="O850" i="8"/>
  <c r="E850" i="8"/>
  <c r="D850" i="8"/>
  <c r="O849" i="8"/>
  <c r="E849" i="8"/>
  <c r="D849" i="8"/>
  <c r="O848" i="8"/>
  <c r="E848" i="8"/>
  <c r="D848" i="8"/>
  <c r="O847" i="8"/>
  <c r="E847" i="8"/>
  <c r="D847" i="8"/>
  <c r="O846" i="8"/>
  <c r="E846" i="8"/>
  <c r="D846" i="8"/>
  <c r="O845" i="8"/>
  <c r="E845" i="8"/>
  <c r="D845" i="8"/>
  <c r="O844" i="8"/>
  <c r="E844" i="8"/>
  <c r="D844" i="8"/>
  <c r="O843" i="8"/>
  <c r="E843" i="8"/>
  <c r="D843" i="8"/>
  <c r="O842" i="8"/>
  <c r="E842" i="8"/>
  <c r="D842" i="8"/>
  <c r="O841" i="8"/>
  <c r="E841" i="8"/>
  <c r="D841" i="8"/>
  <c r="O840" i="8"/>
  <c r="E840" i="8"/>
  <c r="D840" i="8"/>
  <c r="O839" i="8"/>
  <c r="E839" i="8"/>
  <c r="D839" i="8"/>
  <c r="O838" i="8"/>
  <c r="E838" i="8"/>
  <c r="D838" i="8"/>
  <c r="O837" i="8"/>
  <c r="E837" i="8"/>
  <c r="D837" i="8"/>
  <c r="O836" i="8"/>
  <c r="E836" i="8"/>
  <c r="D836" i="8"/>
  <c r="O835" i="8"/>
  <c r="E835" i="8"/>
  <c r="D835" i="8"/>
  <c r="O834" i="8"/>
  <c r="E834" i="8"/>
  <c r="D834" i="8"/>
  <c r="O833" i="8"/>
  <c r="E833" i="8"/>
  <c r="D833" i="8"/>
  <c r="O832" i="8"/>
  <c r="E832" i="8"/>
  <c r="D832" i="8"/>
  <c r="O831" i="8"/>
  <c r="E831" i="8"/>
  <c r="D831" i="8"/>
  <c r="O830" i="8"/>
  <c r="E830" i="8"/>
  <c r="D830" i="8"/>
  <c r="O829" i="8"/>
  <c r="E829" i="8"/>
  <c r="D829" i="8"/>
  <c r="O828" i="8"/>
  <c r="E828" i="8"/>
  <c r="D828" i="8"/>
  <c r="O827" i="8"/>
  <c r="E827" i="8"/>
  <c r="D827" i="8"/>
  <c r="O826" i="8"/>
  <c r="E826" i="8"/>
  <c r="D826" i="8"/>
  <c r="O825" i="8"/>
  <c r="E825" i="8"/>
  <c r="D825" i="8"/>
  <c r="O824" i="8"/>
  <c r="E824" i="8"/>
  <c r="D824" i="8"/>
  <c r="O823" i="8"/>
  <c r="E823" i="8"/>
  <c r="D823" i="8"/>
  <c r="O822" i="8"/>
  <c r="E822" i="8"/>
  <c r="D822" i="8"/>
  <c r="O821" i="8"/>
  <c r="E821" i="8"/>
  <c r="D821" i="8"/>
  <c r="O820" i="8"/>
  <c r="E820" i="8"/>
  <c r="D820" i="8"/>
  <c r="O819" i="8"/>
  <c r="E819" i="8"/>
  <c r="D819" i="8"/>
  <c r="O818" i="8"/>
  <c r="E818" i="8"/>
  <c r="D818" i="8"/>
  <c r="O817" i="8"/>
  <c r="E817" i="8"/>
  <c r="D817" i="8"/>
  <c r="O816" i="8"/>
  <c r="E816" i="8"/>
  <c r="D816" i="8"/>
  <c r="O815" i="8"/>
  <c r="E815" i="8"/>
  <c r="D815" i="8"/>
  <c r="O814" i="8"/>
  <c r="E814" i="8"/>
  <c r="D814" i="8"/>
  <c r="O813" i="8"/>
  <c r="E813" i="8"/>
  <c r="D813" i="8"/>
  <c r="O812" i="8"/>
  <c r="E812" i="8"/>
  <c r="D812" i="8"/>
  <c r="O811" i="8"/>
  <c r="E811" i="8"/>
  <c r="D811" i="8"/>
  <c r="O810" i="8"/>
  <c r="E810" i="8"/>
  <c r="D810" i="8"/>
  <c r="O809" i="8"/>
  <c r="E809" i="8"/>
  <c r="D809" i="8"/>
  <c r="O808" i="8"/>
  <c r="E808" i="8"/>
  <c r="D808" i="8"/>
  <c r="O807" i="8"/>
  <c r="E807" i="8"/>
  <c r="D807" i="8"/>
  <c r="O806" i="8"/>
  <c r="E806" i="8"/>
  <c r="D806" i="8"/>
  <c r="O805" i="8"/>
  <c r="E805" i="8"/>
  <c r="D805" i="8"/>
  <c r="O804" i="8"/>
  <c r="E804" i="8"/>
  <c r="D804" i="8"/>
  <c r="O803" i="8"/>
  <c r="E803" i="8"/>
  <c r="D803" i="8"/>
  <c r="O802" i="8"/>
  <c r="E802" i="8"/>
  <c r="D802" i="8"/>
  <c r="O801" i="8"/>
  <c r="E801" i="8"/>
  <c r="D801" i="8"/>
  <c r="O800" i="8"/>
  <c r="E800" i="8"/>
  <c r="D800" i="8"/>
  <c r="O799" i="8"/>
  <c r="E799" i="8"/>
  <c r="D799" i="8"/>
  <c r="O798" i="8"/>
  <c r="E798" i="8"/>
  <c r="D798" i="8"/>
  <c r="O797" i="8"/>
  <c r="E797" i="8"/>
  <c r="D797" i="8"/>
  <c r="O796" i="8"/>
  <c r="E796" i="8"/>
  <c r="D796" i="8"/>
  <c r="O795" i="8"/>
  <c r="E795" i="8"/>
  <c r="D795" i="8"/>
  <c r="O794" i="8"/>
  <c r="E794" i="8"/>
  <c r="D794" i="8"/>
  <c r="O793" i="8"/>
  <c r="E793" i="8"/>
  <c r="D793" i="8"/>
  <c r="O792" i="8"/>
  <c r="E792" i="8"/>
  <c r="D792" i="8"/>
  <c r="O791" i="8"/>
  <c r="E791" i="8"/>
  <c r="D791" i="8"/>
  <c r="O790" i="8"/>
  <c r="E790" i="8"/>
  <c r="D790" i="8"/>
  <c r="O789" i="8"/>
  <c r="E789" i="8"/>
  <c r="D789" i="8"/>
  <c r="O788" i="8"/>
  <c r="E788" i="8"/>
  <c r="D788" i="8"/>
  <c r="O787" i="8"/>
  <c r="E787" i="8"/>
  <c r="D787" i="8"/>
  <c r="O786" i="8"/>
  <c r="E786" i="8"/>
  <c r="D786" i="8"/>
  <c r="O785" i="8"/>
  <c r="E785" i="8"/>
  <c r="D785" i="8"/>
  <c r="O784" i="8"/>
  <c r="E784" i="8"/>
  <c r="D784" i="8"/>
  <c r="O783" i="8"/>
  <c r="E783" i="8"/>
  <c r="D783" i="8"/>
  <c r="O782" i="8"/>
  <c r="E782" i="8"/>
  <c r="D782" i="8"/>
  <c r="O781" i="8"/>
  <c r="E781" i="8"/>
  <c r="D781" i="8"/>
  <c r="O780" i="8"/>
  <c r="E780" i="8"/>
  <c r="D780" i="8"/>
  <c r="O779" i="8"/>
  <c r="E779" i="8"/>
  <c r="D779" i="8"/>
  <c r="O778" i="8"/>
  <c r="E778" i="8"/>
  <c r="D778" i="8"/>
  <c r="O777" i="8"/>
  <c r="E777" i="8"/>
  <c r="D777" i="8"/>
  <c r="O776" i="8"/>
  <c r="E776" i="8"/>
  <c r="D776" i="8"/>
  <c r="O775" i="8"/>
  <c r="E775" i="8"/>
  <c r="D775" i="8"/>
  <c r="O774" i="8"/>
  <c r="E774" i="8"/>
  <c r="D774" i="8"/>
  <c r="O773" i="8"/>
  <c r="E773" i="8"/>
  <c r="D773" i="8"/>
  <c r="O772" i="8"/>
  <c r="E772" i="8"/>
  <c r="D772" i="8"/>
  <c r="O771" i="8"/>
  <c r="E771" i="8"/>
  <c r="D771" i="8"/>
  <c r="O770" i="8"/>
  <c r="E770" i="8"/>
  <c r="D770" i="8"/>
  <c r="O769" i="8"/>
  <c r="E769" i="8"/>
  <c r="D769" i="8"/>
  <c r="O768" i="8"/>
  <c r="E768" i="8"/>
  <c r="D768" i="8"/>
  <c r="O767" i="8"/>
  <c r="E767" i="8"/>
  <c r="D767" i="8"/>
  <c r="O766" i="8"/>
  <c r="E766" i="8"/>
  <c r="D766" i="8"/>
  <c r="O765" i="8"/>
  <c r="E765" i="8"/>
  <c r="D765" i="8"/>
  <c r="O764" i="8"/>
  <c r="E764" i="8"/>
  <c r="D764" i="8"/>
  <c r="O763" i="8"/>
  <c r="E763" i="8"/>
  <c r="D763" i="8"/>
  <c r="O762" i="8"/>
  <c r="E762" i="8"/>
  <c r="D762" i="8"/>
  <c r="O761" i="8"/>
  <c r="E761" i="8"/>
  <c r="D761" i="8"/>
  <c r="O760" i="8"/>
  <c r="E760" i="8"/>
  <c r="D760" i="8"/>
  <c r="O759" i="8"/>
  <c r="E759" i="8"/>
  <c r="D759" i="8"/>
  <c r="O758" i="8"/>
  <c r="E758" i="8"/>
  <c r="D758" i="8"/>
  <c r="O757" i="8"/>
  <c r="E757" i="8"/>
  <c r="D757" i="8"/>
  <c r="O756" i="8"/>
  <c r="E756" i="8"/>
  <c r="D756" i="8"/>
  <c r="O755" i="8"/>
  <c r="E755" i="8"/>
  <c r="D755" i="8"/>
  <c r="O754" i="8"/>
  <c r="E754" i="8"/>
  <c r="D754" i="8"/>
  <c r="O753" i="8"/>
  <c r="E753" i="8"/>
  <c r="D753" i="8"/>
  <c r="O752" i="8"/>
  <c r="E752" i="8"/>
  <c r="D752" i="8"/>
  <c r="O751" i="8"/>
  <c r="E751" i="8"/>
  <c r="D751" i="8"/>
  <c r="O750" i="8"/>
  <c r="E750" i="8"/>
  <c r="D750" i="8"/>
  <c r="O749" i="8"/>
  <c r="E749" i="8"/>
  <c r="D749" i="8"/>
  <c r="O748" i="8"/>
  <c r="E748" i="8"/>
  <c r="D748" i="8"/>
  <c r="O747" i="8"/>
  <c r="E747" i="8"/>
  <c r="D747" i="8"/>
  <c r="O746" i="8"/>
  <c r="E746" i="8"/>
  <c r="D746" i="8"/>
  <c r="O745" i="8"/>
  <c r="E745" i="8"/>
  <c r="D745" i="8"/>
  <c r="O744" i="8"/>
  <c r="E744" i="8"/>
  <c r="D744" i="8"/>
  <c r="O743" i="8"/>
  <c r="E743" i="8"/>
  <c r="D743" i="8"/>
  <c r="O742" i="8"/>
  <c r="E742" i="8"/>
  <c r="D742" i="8"/>
  <c r="O741" i="8"/>
  <c r="E741" i="8"/>
  <c r="D741" i="8"/>
  <c r="O740" i="8"/>
  <c r="E740" i="8"/>
  <c r="D740" i="8"/>
  <c r="O739" i="8"/>
  <c r="E739" i="8"/>
  <c r="D739" i="8"/>
  <c r="O738" i="8"/>
  <c r="E738" i="8"/>
  <c r="D738" i="8"/>
  <c r="O737" i="8"/>
  <c r="E737" i="8"/>
  <c r="D737" i="8"/>
  <c r="O736" i="8"/>
  <c r="E736" i="8"/>
  <c r="D736" i="8"/>
  <c r="O735" i="8"/>
  <c r="E735" i="8"/>
  <c r="D735" i="8"/>
  <c r="O734" i="8"/>
  <c r="E734" i="8"/>
  <c r="D734" i="8"/>
  <c r="O733" i="8"/>
  <c r="E733" i="8"/>
  <c r="D733" i="8"/>
  <c r="O732" i="8"/>
  <c r="E732" i="8"/>
  <c r="D732" i="8"/>
  <c r="O731" i="8"/>
  <c r="E731" i="8"/>
  <c r="D731" i="8"/>
  <c r="O730" i="8"/>
  <c r="E730" i="8"/>
  <c r="D730" i="8"/>
  <c r="O729" i="8"/>
  <c r="E729" i="8"/>
  <c r="D729" i="8"/>
  <c r="O728" i="8"/>
  <c r="E728" i="8"/>
  <c r="D728" i="8"/>
  <c r="O727" i="8"/>
  <c r="E727" i="8"/>
  <c r="D727" i="8"/>
  <c r="O726" i="8"/>
  <c r="E726" i="8"/>
  <c r="D726" i="8"/>
  <c r="O725" i="8"/>
  <c r="E725" i="8"/>
  <c r="D725" i="8"/>
  <c r="O724" i="8"/>
  <c r="E724" i="8"/>
  <c r="D724" i="8"/>
  <c r="O723" i="8"/>
  <c r="E723" i="8"/>
  <c r="D723" i="8"/>
  <c r="O722" i="8"/>
  <c r="E722" i="8"/>
  <c r="D722" i="8"/>
  <c r="O721" i="8"/>
  <c r="E721" i="8"/>
  <c r="D721" i="8"/>
  <c r="O720" i="8"/>
  <c r="E720" i="8"/>
  <c r="D720" i="8"/>
  <c r="O719" i="8"/>
  <c r="E719" i="8"/>
  <c r="D719" i="8"/>
  <c r="O718" i="8"/>
  <c r="E718" i="8"/>
  <c r="D718" i="8"/>
  <c r="O717" i="8"/>
  <c r="E717" i="8"/>
  <c r="D717" i="8"/>
  <c r="O716" i="8"/>
  <c r="E716" i="8"/>
  <c r="D716" i="8"/>
  <c r="O715" i="8"/>
  <c r="E715" i="8"/>
  <c r="D715" i="8"/>
  <c r="O714" i="8"/>
  <c r="E714" i="8"/>
  <c r="D714" i="8"/>
  <c r="O713" i="8"/>
  <c r="E713" i="8"/>
  <c r="D713" i="8"/>
  <c r="O712" i="8"/>
  <c r="E712" i="8"/>
  <c r="D712" i="8"/>
  <c r="O711" i="8"/>
  <c r="E711" i="8"/>
  <c r="D711" i="8"/>
  <c r="O710" i="8"/>
  <c r="E710" i="8"/>
  <c r="D710" i="8"/>
  <c r="O709" i="8"/>
  <c r="E709" i="8"/>
  <c r="D709" i="8"/>
  <c r="O708" i="8"/>
  <c r="E708" i="8"/>
  <c r="D708" i="8"/>
  <c r="O707" i="8"/>
  <c r="E707" i="8"/>
  <c r="D707" i="8"/>
  <c r="O706" i="8"/>
  <c r="E706" i="8"/>
  <c r="D706" i="8"/>
  <c r="O705" i="8"/>
  <c r="E705" i="8"/>
  <c r="D705" i="8"/>
  <c r="O704" i="8"/>
  <c r="E704" i="8"/>
  <c r="D704" i="8"/>
  <c r="O703" i="8"/>
  <c r="E703" i="8"/>
  <c r="D703" i="8"/>
  <c r="O702" i="8"/>
  <c r="E702" i="8"/>
  <c r="D702" i="8"/>
  <c r="O701" i="8"/>
  <c r="E701" i="8"/>
  <c r="D701" i="8"/>
  <c r="O700" i="8"/>
  <c r="E700" i="8"/>
  <c r="D700" i="8"/>
  <c r="O699" i="8"/>
  <c r="E699" i="8"/>
  <c r="D699" i="8"/>
  <c r="O698" i="8"/>
  <c r="E698" i="8"/>
  <c r="D698" i="8"/>
  <c r="O697" i="8"/>
  <c r="E697" i="8"/>
  <c r="D697" i="8"/>
  <c r="O696" i="8"/>
  <c r="E696" i="8"/>
  <c r="D696" i="8"/>
  <c r="O695" i="8"/>
  <c r="E695" i="8"/>
  <c r="D695" i="8"/>
  <c r="O694" i="8"/>
  <c r="E694" i="8"/>
  <c r="D694" i="8"/>
  <c r="O693" i="8"/>
  <c r="E693" i="8"/>
  <c r="D693" i="8"/>
  <c r="O692" i="8"/>
  <c r="E692" i="8"/>
  <c r="D692" i="8"/>
  <c r="O691" i="8"/>
  <c r="E691" i="8"/>
  <c r="D691" i="8"/>
  <c r="O690" i="8"/>
  <c r="E690" i="8"/>
  <c r="D690" i="8"/>
  <c r="O689" i="8"/>
  <c r="E689" i="8"/>
  <c r="D689" i="8"/>
  <c r="O688" i="8"/>
  <c r="E688" i="8"/>
  <c r="D688" i="8"/>
  <c r="O687" i="8"/>
  <c r="E687" i="8"/>
  <c r="D687" i="8"/>
  <c r="O686" i="8"/>
  <c r="E686" i="8"/>
  <c r="D686" i="8"/>
  <c r="O685" i="8"/>
  <c r="E685" i="8"/>
  <c r="D685" i="8"/>
  <c r="O684" i="8"/>
  <c r="E684" i="8"/>
  <c r="D684" i="8"/>
  <c r="O683" i="8"/>
  <c r="E683" i="8"/>
  <c r="D683" i="8"/>
  <c r="O682" i="8"/>
  <c r="E682" i="8"/>
  <c r="D682" i="8"/>
  <c r="O681" i="8"/>
  <c r="E681" i="8"/>
  <c r="D681" i="8"/>
  <c r="O680" i="8"/>
  <c r="E680" i="8"/>
  <c r="D680" i="8"/>
  <c r="O679" i="8"/>
  <c r="E679" i="8"/>
  <c r="D679" i="8"/>
  <c r="O678" i="8"/>
  <c r="E678" i="8"/>
  <c r="D678" i="8"/>
  <c r="O677" i="8"/>
  <c r="E677" i="8"/>
  <c r="D677" i="8"/>
  <c r="O676" i="8"/>
  <c r="E676" i="8"/>
  <c r="D676" i="8"/>
  <c r="O675" i="8"/>
  <c r="E675" i="8"/>
  <c r="D675" i="8"/>
  <c r="O674" i="8"/>
  <c r="E674" i="8"/>
  <c r="D674" i="8"/>
  <c r="O673" i="8"/>
  <c r="E673" i="8"/>
  <c r="D673" i="8"/>
  <c r="O672" i="8"/>
  <c r="E672" i="8"/>
  <c r="D672" i="8"/>
  <c r="O671" i="8"/>
  <c r="E671" i="8"/>
  <c r="D671" i="8"/>
  <c r="O670" i="8"/>
  <c r="E670" i="8"/>
  <c r="D670" i="8"/>
  <c r="O669" i="8"/>
  <c r="E669" i="8"/>
  <c r="D669" i="8"/>
  <c r="O668" i="8"/>
  <c r="E668" i="8"/>
  <c r="D668" i="8"/>
  <c r="O667" i="8"/>
  <c r="E667" i="8"/>
  <c r="D667" i="8"/>
  <c r="O666" i="8"/>
  <c r="E666" i="8"/>
  <c r="D666" i="8"/>
  <c r="O665" i="8"/>
  <c r="E665" i="8"/>
  <c r="D665" i="8"/>
  <c r="O664" i="8"/>
  <c r="E664" i="8"/>
  <c r="D664" i="8"/>
  <c r="O663" i="8"/>
  <c r="E663" i="8"/>
  <c r="D663" i="8"/>
  <c r="O662" i="8"/>
  <c r="E662" i="8"/>
  <c r="D662" i="8"/>
  <c r="O661" i="8"/>
  <c r="E661" i="8"/>
  <c r="D661" i="8"/>
  <c r="O660" i="8"/>
  <c r="E660" i="8"/>
  <c r="D660" i="8"/>
  <c r="O659" i="8"/>
  <c r="E659" i="8"/>
  <c r="D659" i="8"/>
  <c r="O658" i="8"/>
  <c r="E658" i="8"/>
  <c r="D658" i="8"/>
  <c r="O657" i="8"/>
  <c r="E657" i="8"/>
  <c r="D657" i="8"/>
  <c r="O656" i="8"/>
  <c r="E656" i="8"/>
  <c r="D656" i="8"/>
  <c r="O655" i="8"/>
  <c r="E655" i="8"/>
  <c r="D655" i="8"/>
  <c r="O654" i="8"/>
  <c r="E654" i="8"/>
  <c r="D654" i="8"/>
  <c r="O653" i="8"/>
  <c r="E653" i="8"/>
  <c r="D653" i="8"/>
  <c r="O652" i="8"/>
  <c r="E652" i="8"/>
  <c r="D652" i="8"/>
  <c r="O651" i="8"/>
  <c r="E651" i="8"/>
  <c r="D651" i="8"/>
  <c r="O650" i="8"/>
  <c r="E650" i="8"/>
  <c r="D650" i="8"/>
  <c r="O649" i="8"/>
  <c r="E649" i="8"/>
  <c r="D649" i="8"/>
  <c r="O648" i="8"/>
  <c r="E648" i="8"/>
  <c r="D648" i="8"/>
  <c r="O647" i="8"/>
  <c r="E647" i="8"/>
  <c r="D647" i="8"/>
  <c r="O646" i="8"/>
  <c r="E646" i="8"/>
  <c r="D646" i="8"/>
  <c r="O645" i="8"/>
  <c r="E645" i="8"/>
  <c r="D645" i="8"/>
  <c r="O644" i="8"/>
  <c r="E644" i="8"/>
  <c r="D644" i="8"/>
  <c r="O643" i="8"/>
  <c r="E643" i="8"/>
  <c r="D643" i="8"/>
  <c r="O629" i="8"/>
  <c r="E629" i="8"/>
  <c r="D629" i="8"/>
  <c r="O621" i="8"/>
  <c r="E621" i="8"/>
  <c r="D621" i="8"/>
  <c r="O607" i="8"/>
  <c r="E607" i="8"/>
  <c r="D607" i="8"/>
  <c r="O606" i="8"/>
  <c r="E606" i="8"/>
  <c r="D606" i="8"/>
  <c r="O583" i="8"/>
  <c r="E583" i="8"/>
  <c r="D583" i="8"/>
  <c r="O563" i="8"/>
  <c r="E563" i="8"/>
  <c r="D563" i="8"/>
  <c r="O513" i="8"/>
  <c r="E513" i="8"/>
  <c r="D513" i="8"/>
  <c r="O485" i="8"/>
  <c r="E485" i="8"/>
  <c r="D485" i="8"/>
  <c r="O448" i="8"/>
  <c r="E448" i="8"/>
  <c r="D448" i="8"/>
  <c r="O427" i="8"/>
  <c r="E427" i="8"/>
  <c r="D427" i="8"/>
  <c r="O423" i="8"/>
  <c r="E423" i="8"/>
  <c r="D423" i="8"/>
  <c r="O411" i="8"/>
  <c r="E411" i="8"/>
  <c r="D411" i="8"/>
  <c r="O409" i="8"/>
  <c r="E409" i="8"/>
  <c r="D409" i="8"/>
  <c r="O408" i="8"/>
  <c r="E408" i="8"/>
  <c r="D408" i="8"/>
  <c r="O402" i="8"/>
  <c r="E402" i="8"/>
  <c r="D402" i="8"/>
  <c r="O385" i="8"/>
  <c r="E385" i="8"/>
  <c r="D385" i="8"/>
  <c r="O362" i="8"/>
  <c r="E362" i="8"/>
  <c r="D362" i="8"/>
  <c r="O356" i="8"/>
  <c r="E356" i="8"/>
  <c r="D356" i="8"/>
  <c r="O353" i="8"/>
  <c r="E353" i="8"/>
  <c r="D353" i="8"/>
  <c r="O338" i="8"/>
  <c r="E338" i="8"/>
  <c r="D338" i="8"/>
  <c r="O320" i="8"/>
  <c r="E320" i="8"/>
  <c r="D320" i="8"/>
  <c r="O289" i="8"/>
  <c r="E289" i="8"/>
  <c r="D289" i="8"/>
  <c r="O277" i="8"/>
  <c r="E277" i="8"/>
  <c r="D277" i="8"/>
  <c r="O256" i="8"/>
  <c r="E256" i="8"/>
  <c r="D256" i="8"/>
  <c r="O218" i="8"/>
  <c r="E218" i="8"/>
  <c r="D218" i="8"/>
  <c r="O173" i="8"/>
  <c r="E173" i="8"/>
  <c r="D173" i="8"/>
  <c r="O160" i="8"/>
  <c r="E160" i="8"/>
  <c r="D160" i="8"/>
  <c r="O158" i="8"/>
  <c r="E158" i="8"/>
  <c r="D158" i="8"/>
  <c r="O157" i="8"/>
  <c r="E157" i="8"/>
  <c r="D157" i="8"/>
  <c r="O156" i="8"/>
  <c r="E156" i="8"/>
  <c r="D156" i="8"/>
  <c r="O93" i="8"/>
  <c r="E93" i="8"/>
  <c r="D93" i="8"/>
  <c r="O89" i="8"/>
  <c r="E89" i="8"/>
  <c r="D89" i="8"/>
  <c r="O3" i="8"/>
  <c r="E3" i="8"/>
  <c r="D3" i="8"/>
  <c r="O642" i="8"/>
  <c r="E642" i="8"/>
  <c r="D642" i="8"/>
  <c r="O641" i="8"/>
  <c r="E641" i="8"/>
  <c r="D641" i="8"/>
  <c r="O640" i="8"/>
  <c r="E640" i="8"/>
  <c r="D640" i="8"/>
  <c r="O639" i="8"/>
  <c r="E639" i="8"/>
  <c r="D639" i="8"/>
  <c r="O638" i="8"/>
  <c r="E638" i="8"/>
  <c r="D638" i="8"/>
  <c r="O637" i="8"/>
  <c r="E637" i="8"/>
  <c r="D637" i="8"/>
  <c r="O636" i="8"/>
  <c r="E636" i="8"/>
  <c r="D636" i="8"/>
  <c r="O635" i="8"/>
  <c r="E635" i="8"/>
  <c r="D635" i="8"/>
  <c r="O634" i="8"/>
  <c r="E634" i="8"/>
  <c r="D634" i="8"/>
  <c r="O633" i="8"/>
  <c r="E633" i="8"/>
  <c r="D633" i="8"/>
  <c r="O632" i="8"/>
  <c r="E632" i="8"/>
  <c r="D632" i="8"/>
  <c r="O631" i="8"/>
  <c r="E631" i="8"/>
  <c r="D631" i="8"/>
  <c r="O630" i="8"/>
  <c r="E630" i="8"/>
  <c r="D630" i="8"/>
  <c r="O628" i="8"/>
  <c r="E628" i="8"/>
  <c r="D628" i="8"/>
  <c r="O627" i="8"/>
  <c r="E627" i="8"/>
  <c r="D627" i="8"/>
  <c r="O626" i="8"/>
  <c r="E626" i="8"/>
  <c r="D626" i="8"/>
  <c r="O625" i="8"/>
  <c r="E625" i="8"/>
  <c r="D625" i="8"/>
  <c r="O624" i="8"/>
  <c r="E624" i="8"/>
  <c r="D624" i="8"/>
  <c r="O623" i="8"/>
  <c r="E623" i="8"/>
  <c r="D623" i="8"/>
  <c r="O622" i="8"/>
  <c r="E622" i="8"/>
  <c r="D622" i="8"/>
  <c r="O620" i="8"/>
  <c r="E620" i="8"/>
  <c r="D620" i="8"/>
  <c r="O619" i="8"/>
  <c r="E619" i="8"/>
  <c r="D619" i="8"/>
  <c r="O618" i="8"/>
  <c r="E618" i="8"/>
  <c r="D618" i="8"/>
  <c r="O617" i="8"/>
  <c r="E617" i="8"/>
  <c r="D617" i="8"/>
  <c r="O616" i="8"/>
  <c r="E616" i="8"/>
  <c r="D616" i="8"/>
  <c r="O615" i="8"/>
  <c r="E615" i="8"/>
  <c r="D615" i="8"/>
  <c r="O614" i="8"/>
  <c r="E614" i="8"/>
  <c r="D614" i="8"/>
  <c r="O613" i="8"/>
  <c r="E613" i="8"/>
  <c r="D613" i="8"/>
  <c r="O612" i="8"/>
  <c r="E612" i="8"/>
  <c r="D612" i="8"/>
  <c r="O611" i="8"/>
  <c r="E611" i="8"/>
  <c r="D611" i="8"/>
  <c r="O610" i="8"/>
  <c r="E610" i="8"/>
  <c r="D610" i="8"/>
  <c r="O609" i="8"/>
  <c r="E609" i="8"/>
  <c r="D609" i="8"/>
  <c r="O608" i="8"/>
  <c r="E608" i="8"/>
  <c r="D608" i="8"/>
  <c r="O605" i="8"/>
  <c r="E605" i="8"/>
  <c r="D605" i="8"/>
  <c r="O604" i="8"/>
  <c r="E604" i="8"/>
  <c r="D604" i="8"/>
  <c r="O603" i="8"/>
  <c r="E603" i="8"/>
  <c r="D603" i="8"/>
  <c r="O602" i="8"/>
  <c r="E602" i="8"/>
  <c r="D602" i="8"/>
  <c r="O601" i="8"/>
  <c r="E601" i="8"/>
  <c r="D601" i="8"/>
  <c r="O600" i="8"/>
  <c r="E600" i="8"/>
  <c r="D600" i="8"/>
  <c r="O599" i="8"/>
  <c r="E599" i="8"/>
  <c r="D599" i="8"/>
  <c r="O598" i="8"/>
  <c r="E598" i="8"/>
  <c r="D598" i="8"/>
  <c r="O597" i="8"/>
  <c r="E597" i="8"/>
  <c r="D597" i="8"/>
  <c r="O596" i="8"/>
  <c r="E596" i="8"/>
  <c r="D596" i="8"/>
  <c r="O595" i="8"/>
  <c r="E595" i="8"/>
  <c r="D595" i="8"/>
  <c r="O594" i="8"/>
  <c r="E594" i="8"/>
  <c r="D594" i="8"/>
  <c r="O593" i="8"/>
  <c r="E593" i="8"/>
  <c r="D593" i="8"/>
  <c r="O592" i="8"/>
  <c r="E592" i="8"/>
  <c r="D592" i="8"/>
  <c r="O591" i="8"/>
  <c r="E591" i="8"/>
  <c r="D591" i="8"/>
  <c r="O590" i="8"/>
  <c r="E590" i="8"/>
  <c r="D590" i="8"/>
  <c r="O589" i="8"/>
  <c r="E589" i="8"/>
  <c r="D589" i="8"/>
  <c r="O588" i="8"/>
  <c r="E588" i="8"/>
  <c r="D588" i="8"/>
  <c r="O587" i="8"/>
  <c r="E587" i="8"/>
  <c r="D587" i="8"/>
  <c r="O586" i="8"/>
  <c r="E586" i="8"/>
  <c r="D586" i="8"/>
  <c r="O585" i="8"/>
  <c r="E585" i="8"/>
  <c r="D585" i="8"/>
  <c r="O584" i="8"/>
  <c r="E584" i="8"/>
  <c r="D584" i="8"/>
  <c r="O582" i="8"/>
  <c r="E582" i="8"/>
  <c r="D582" i="8"/>
  <c r="O581" i="8"/>
  <c r="E581" i="8"/>
  <c r="D581" i="8"/>
  <c r="O580" i="8"/>
  <c r="E580" i="8"/>
  <c r="D580" i="8"/>
  <c r="O579" i="8"/>
  <c r="E579" i="8"/>
  <c r="D579" i="8"/>
  <c r="O578" i="8"/>
  <c r="E578" i="8"/>
  <c r="D578" i="8"/>
  <c r="O577" i="8"/>
  <c r="E577" i="8"/>
  <c r="D577" i="8"/>
  <c r="O576" i="8"/>
  <c r="E576" i="8"/>
  <c r="D576" i="8"/>
  <c r="O575" i="8"/>
  <c r="E575" i="8"/>
  <c r="D575" i="8"/>
  <c r="O574" i="8"/>
  <c r="E574" i="8"/>
  <c r="D574" i="8"/>
  <c r="O573" i="8"/>
  <c r="E573" i="8"/>
  <c r="D573" i="8"/>
  <c r="O572" i="8"/>
  <c r="E572" i="8"/>
  <c r="D572" i="8"/>
  <c r="O571" i="8"/>
  <c r="E571" i="8"/>
  <c r="D571" i="8"/>
  <c r="O570" i="8"/>
  <c r="E570" i="8"/>
  <c r="D570" i="8"/>
  <c r="O569" i="8"/>
  <c r="E569" i="8"/>
  <c r="D569" i="8"/>
  <c r="O568" i="8"/>
  <c r="E568" i="8"/>
  <c r="D568" i="8"/>
  <c r="O567" i="8"/>
  <c r="E567" i="8"/>
  <c r="D567" i="8"/>
  <c r="O566" i="8"/>
  <c r="E566" i="8"/>
  <c r="D566" i="8"/>
  <c r="O565" i="8"/>
  <c r="E565" i="8"/>
  <c r="D565" i="8"/>
  <c r="O564" i="8"/>
  <c r="E564" i="8"/>
  <c r="D564" i="8"/>
  <c r="O562" i="8"/>
  <c r="E562" i="8"/>
  <c r="D562" i="8"/>
  <c r="O561" i="8"/>
  <c r="E561" i="8"/>
  <c r="D561" i="8"/>
  <c r="O560" i="8"/>
  <c r="E560" i="8"/>
  <c r="D560" i="8"/>
  <c r="O559" i="8"/>
  <c r="E559" i="8"/>
  <c r="D559" i="8"/>
  <c r="O558" i="8"/>
  <c r="E558" i="8"/>
  <c r="D558" i="8"/>
  <c r="O557" i="8"/>
  <c r="E557" i="8"/>
  <c r="D557" i="8"/>
  <c r="O556" i="8"/>
  <c r="E556" i="8"/>
  <c r="D556" i="8"/>
  <c r="O555" i="8"/>
  <c r="E555" i="8"/>
  <c r="D555" i="8"/>
  <c r="O554" i="8"/>
  <c r="E554" i="8"/>
  <c r="D554" i="8"/>
  <c r="O553" i="8"/>
  <c r="E553" i="8"/>
  <c r="D553" i="8"/>
  <c r="O552" i="8"/>
  <c r="E552" i="8"/>
  <c r="D552" i="8"/>
  <c r="O551" i="8"/>
  <c r="E551" i="8"/>
  <c r="D551" i="8"/>
  <c r="O550" i="8"/>
  <c r="E550" i="8"/>
  <c r="D550" i="8"/>
  <c r="O549" i="8"/>
  <c r="E549" i="8"/>
  <c r="D549" i="8"/>
  <c r="O548" i="8"/>
  <c r="E548" i="8"/>
  <c r="D548" i="8"/>
  <c r="O547" i="8"/>
  <c r="E547" i="8"/>
  <c r="D547" i="8"/>
  <c r="O546" i="8"/>
  <c r="E546" i="8"/>
  <c r="D546" i="8"/>
  <c r="O545" i="8"/>
  <c r="E545" i="8"/>
  <c r="D545" i="8"/>
  <c r="O544" i="8"/>
  <c r="E544" i="8"/>
  <c r="D544" i="8"/>
  <c r="O543" i="8"/>
  <c r="E543" i="8"/>
  <c r="D543" i="8"/>
  <c r="O542" i="8"/>
  <c r="E542" i="8"/>
  <c r="D542" i="8"/>
  <c r="O541" i="8"/>
  <c r="E541" i="8"/>
  <c r="D541" i="8"/>
  <c r="O540" i="8"/>
  <c r="E540" i="8"/>
  <c r="D540" i="8"/>
  <c r="O539" i="8"/>
  <c r="E539" i="8"/>
  <c r="D539" i="8"/>
  <c r="O538" i="8"/>
  <c r="E538" i="8"/>
  <c r="D538" i="8"/>
  <c r="O537" i="8"/>
  <c r="E537" i="8"/>
  <c r="D537" i="8"/>
  <c r="O536" i="8"/>
  <c r="E536" i="8"/>
  <c r="D536" i="8"/>
  <c r="O535" i="8"/>
  <c r="E535" i="8"/>
  <c r="D535" i="8"/>
  <c r="O534" i="8"/>
  <c r="E534" i="8"/>
  <c r="D534" i="8"/>
  <c r="O533" i="8"/>
  <c r="E533" i="8"/>
  <c r="D533" i="8"/>
  <c r="O532" i="8"/>
  <c r="E532" i="8"/>
  <c r="D532" i="8"/>
  <c r="O531" i="8"/>
  <c r="E531" i="8"/>
  <c r="D531" i="8"/>
  <c r="O530" i="8"/>
  <c r="E530" i="8"/>
  <c r="D530" i="8"/>
  <c r="O529" i="8"/>
  <c r="E529" i="8"/>
  <c r="D529" i="8"/>
  <c r="O528" i="8"/>
  <c r="E528" i="8"/>
  <c r="D528" i="8"/>
  <c r="O527" i="8"/>
  <c r="E527" i="8"/>
  <c r="D527" i="8"/>
  <c r="O526" i="8"/>
  <c r="E526" i="8"/>
  <c r="D526" i="8"/>
  <c r="O525" i="8"/>
  <c r="E525" i="8"/>
  <c r="D525" i="8"/>
  <c r="O524" i="8"/>
  <c r="E524" i="8"/>
  <c r="D524" i="8"/>
  <c r="O523" i="8"/>
  <c r="E523" i="8"/>
  <c r="D523" i="8"/>
  <c r="O522" i="8"/>
  <c r="E522" i="8"/>
  <c r="D522" i="8"/>
  <c r="O521" i="8"/>
  <c r="E521" i="8"/>
  <c r="D521" i="8"/>
  <c r="O520" i="8"/>
  <c r="E520" i="8"/>
  <c r="D520" i="8"/>
  <c r="O519" i="8"/>
  <c r="E519" i="8"/>
  <c r="D519" i="8"/>
  <c r="O518" i="8"/>
  <c r="E518" i="8"/>
  <c r="D518" i="8"/>
  <c r="O517" i="8"/>
  <c r="E517" i="8"/>
  <c r="D517" i="8"/>
  <c r="O516" i="8"/>
  <c r="E516" i="8"/>
  <c r="D516" i="8"/>
  <c r="O515" i="8"/>
  <c r="E515" i="8"/>
  <c r="D515" i="8"/>
  <c r="O514" i="8"/>
  <c r="E514" i="8"/>
  <c r="D514" i="8"/>
  <c r="O512" i="8"/>
  <c r="E512" i="8"/>
  <c r="D512" i="8"/>
  <c r="O511" i="8"/>
  <c r="E511" i="8"/>
  <c r="D511" i="8"/>
  <c r="O510" i="8"/>
  <c r="E510" i="8"/>
  <c r="D510" i="8"/>
  <c r="O509" i="8"/>
  <c r="E509" i="8"/>
  <c r="D509" i="8"/>
  <c r="O508" i="8"/>
  <c r="E508" i="8"/>
  <c r="D508" i="8"/>
  <c r="O507" i="8"/>
  <c r="E507" i="8"/>
  <c r="D507" i="8"/>
  <c r="O506" i="8"/>
  <c r="E506" i="8"/>
  <c r="D506" i="8"/>
  <c r="O505" i="8"/>
  <c r="E505" i="8"/>
  <c r="D505" i="8"/>
  <c r="O504" i="8"/>
  <c r="E504" i="8"/>
  <c r="D504" i="8"/>
  <c r="O503" i="8"/>
  <c r="E503" i="8"/>
  <c r="D503" i="8"/>
  <c r="O502" i="8"/>
  <c r="E502" i="8"/>
  <c r="D502" i="8"/>
  <c r="O501" i="8"/>
  <c r="E501" i="8"/>
  <c r="D501" i="8"/>
  <c r="O500" i="8"/>
  <c r="E500" i="8"/>
  <c r="D500" i="8"/>
  <c r="O499" i="8"/>
  <c r="E499" i="8"/>
  <c r="D499" i="8"/>
  <c r="O498" i="8"/>
  <c r="E498" i="8"/>
  <c r="D498" i="8"/>
  <c r="O497" i="8"/>
  <c r="E497" i="8"/>
  <c r="D497" i="8"/>
  <c r="O496" i="8"/>
  <c r="E496" i="8"/>
  <c r="D496" i="8"/>
  <c r="O495" i="8"/>
  <c r="E495" i="8"/>
  <c r="D495" i="8"/>
  <c r="O494" i="8"/>
  <c r="E494" i="8"/>
  <c r="D494" i="8"/>
  <c r="O493" i="8"/>
  <c r="E493" i="8"/>
  <c r="D493" i="8"/>
  <c r="O492" i="8"/>
  <c r="E492" i="8"/>
  <c r="D492" i="8"/>
  <c r="O491" i="8"/>
  <c r="E491" i="8"/>
  <c r="D491" i="8"/>
  <c r="O490" i="8"/>
  <c r="E490" i="8"/>
  <c r="D490" i="8"/>
  <c r="O489" i="8"/>
  <c r="E489" i="8"/>
  <c r="D489" i="8"/>
  <c r="O488" i="8"/>
  <c r="E488" i="8"/>
  <c r="D488" i="8"/>
  <c r="O487" i="8"/>
  <c r="E487" i="8"/>
  <c r="D487" i="8"/>
  <c r="O486" i="8"/>
  <c r="E486" i="8"/>
  <c r="D486" i="8"/>
  <c r="O484" i="8"/>
  <c r="E484" i="8"/>
  <c r="D484" i="8"/>
  <c r="O483" i="8"/>
  <c r="E483" i="8"/>
  <c r="D483" i="8"/>
  <c r="O482" i="8"/>
  <c r="E482" i="8"/>
  <c r="D482" i="8"/>
  <c r="O481" i="8"/>
  <c r="E481" i="8"/>
  <c r="D481" i="8"/>
  <c r="O480" i="8"/>
  <c r="E480" i="8"/>
  <c r="D480" i="8"/>
  <c r="O479" i="8"/>
  <c r="E479" i="8"/>
  <c r="D479" i="8"/>
  <c r="O478" i="8"/>
  <c r="E478" i="8"/>
  <c r="D478" i="8"/>
  <c r="O477" i="8"/>
  <c r="E477" i="8"/>
  <c r="D477" i="8"/>
  <c r="O476" i="8"/>
  <c r="E476" i="8"/>
  <c r="D476" i="8"/>
  <c r="O475" i="8"/>
  <c r="E475" i="8"/>
  <c r="D475" i="8"/>
  <c r="O474" i="8"/>
  <c r="E474" i="8"/>
  <c r="D474" i="8"/>
  <c r="O473" i="8"/>
  <c r="E473" i="8"/>
  <c r="D473" i="8"/>
  <c r="O472" i="8"/>
  <c r="E472" i="8"/>
  <c r="D472" i="8"/>
  <c r="O471" i="8"/>
  <c r="E471" i="8"/>
  <c r="D471" i="8"/>
  <c r="O470" i="8"/>
  <c r="E470" i="8"/>
  <c r="D470" i="8"/>
  <c r="O469" i="8"/>
  <c r="E469" i="8"/>
  <c r="D469" i="8"/>
  <c r="O468" i="8"/>
  <c r="E468" i="8"/>
  <c r="D468" i="8"/>
  <c r="O467" i="8"/>
  <c r="E467" i="8"/>
  <c r="D467" i="8"/>
  <c r="O466" i="8"/>
  <c r="E466" i="8"/>
  <c r="D466" i="8"/>
  <c r="O465" i="8"/>
  <c r="E465" i="8"/>
  <c r="D465" i="8"/>
  <c r="O464" i="8"/>
  <c r="E464" i="8"/>
  <c r="D464" i="8"/>
  <c r="O463" i="8"/>
  <c r="E463" i="8"/>
  <c r="D463" i="8"/>
  <c r="O462" i="8"/>
  <c r="E462" i="8"/>
  <c r="D462" i="8"/>
  <c r="O461" i="8"/>
  <c r="E461" i="8"/>
  <c r="D461" i="8"/>
  <c r="O460" i="8"/>
  <c r="E460" i="8"/>
  <c r="D460" i="8"/>
  <c r="O459" i="8"/>
  <c r="E459" i="8"/>
  <c r="D459" i="8"/>
  <c r="O458" i="8"/>
  <c r="E458" i="8"/>
  <c r="D458" i="8"/>
  <c r="O457" i="8"/>
  <c r="E457" i="8"/>
  <c r="D457" i="8"/>
  <c r="O456" i="8"/>
  <c r="E456" i="8"/>
  <c r="D456" i="8"/>
  <c r="O455" i="8"/>
  <c r="E455" i="8"/>
  <c r="D455" i="8"/>
  <c r="O454" i="8"/>
  <c r="E454" i="8"/>
  <c r="D454" i="8"/>
  <c r="O453" i="8"/>
  <c r="E453" i="8"/>
  <c r="D453" i="8"/>
  <c r="O452" i="8"/>
  <c r="E452" i="8"/>
  <c r="D452" i="8"/>
  <c r="O451" i="8"/>
  <c r="E451" i="8"/>
  <c r="D451" i="8"/>
  <c r="O450" i="8"/>
  <c r="E450" i="8"/>
  <c r="D450" i="8"/>
  <c r="O449" i="8"/>
  <c r="E449" i="8"/>
  <c r="D449" i="8"/>
  <c r="O447" i="8"/>
  <c r="E447" i="8"/>
  <c r="D447" i="8"/>
  <c r="O446" i="8"/>
  <c r="E446" i="8"/>
  <c r="D446" i="8"/>
  <c r="O445" i="8"/>
  <c r="E445" i="8"/>
  <c r="D445" i="8"/>
  <c r="O444" i="8"/>
  <c r="E444" i="8"/>
  <c r="D444" i="8"/>
  <c r="O443" i="8"/>
  <c r="E443" i="8"/>
  <c r="D443" i="8"/>
  <c r="O442" i="8"/>
  <c r="E442" i="8"/>
  <c r="D442" i="8"/>
  <c r="O441" i="8"/>
  <c r="E441" i="8"/>
  <c r="D441" i="8"/>
  <c r="O440" i="8"/>
  <c r="E440" i="8"/>
  <c r="D440" i="8"/>
  <c r="O439" i="8"/>
  <c r="E439" i="8"/>
  <c r="D439" i="8"/>
  <c r="O438" i="8"/>
  <c r="E438" i="8"/>
  <c r="D438" i="8"/>
  <c r="O437" i="8"/>
  <c r="E437" i="8"/>
  <c r="D437" i="8"/>
  <c r="O436" i="8"/>
  <c r="E436" i="8"/>
  <c r="D436" i="8"/>
  <c r="O435" i="8"/>
  <c r="E435" i="8"/>
  <c r="D435" i="8"/>
  <c r="O434" i="8"/>
  <c r="E434" i="8"/>
  <c r="D434" i="8"/>
  <c r="O433" i="8"/>
  <c r="E433" i="8"/>
  <c r="D433" i="8"/>
  <c r="O432" i="8"/>
  <c r="E432" i="8"/>
  <c r="D432" i="8"/>
  <c r="O431" i="8"/>
  <c r="E431" i="8"/>
  <c r="D431" i="8"/>
  <c r="O430" i="8"/>
  <c r="E430" i="8"/>
  <c r="D430" i="8"/>
  <c r="O429" i="8"/>
  <c r="E429" i="8"/>
  <c r="D429" i="8"/>
  <c r="O428" i="8"/>
  <c r="E428" i="8"/>
  <c r="D428" i="8"/>
  <c r="O426" i="8"/>
  <c r="E426" i="8"/>
  <c r="D426" i="8"/>
  <c r="O425" i="8"/>
  <c r="E425" i="8"/>
  <c r="D425" i="8"/>
  <c r="O424" i="8"/>
  <c r="E424" i="8"/>
  <c r="D424" i="8"/>
  <c r="O422" i="8"/>
  <c r="E422" i="8"/>
  <c r="D422" i="8"/>
  <c r="O421" i="8"/>
  <c r="E421" i="8"/>
  <c r="D421" i="8"/>
  <c r="O420" i="8"/>
  <c r="E420" i="8"/>
  <c r="D420" i="8"/>
  <c r="O419" i="8"/>
  <c r="E419" i="8"/>
  <c r="D419" i="8"/>
  <c r="O418" i="8"/>
  <c r="E418" i="8"/>
  <c r="D418" i="8"/>
  <c r="O417" i="8"/>
  <c r="E417" i="8"/>
  <c r="D417" i="8"/>
  <c r="O416" i="8"/>
  <c r="E416" i="8"/>
  <c r="D416" i="8"/>
  <c r="O415" i="8"/>
  <c r="E415" i="8"/>
  <c r="D415" i="8"/>
  <c r="O414" i="8"/>
  <c r="E414" i="8"/>
  <c r="D414" i="8"/>
  <c r="O413" i="8"/>
  <c r="E413" i="8"/>
  <c r="D413" i="8"/>
  <c r="O412" i="8"/>
  <c r="E412" i="8"/>
  <c r="D412" i="8"/>
  <c r="O410" i="8"/>
  <c r="E410" i="8"/>
  <c r="D410" i="8"/>
  <c r="O407" i="8"/>
  <c r="E407" i="8"/>
  <c r="D407" i="8"/>
  <c r="O406" i="8"/>
  <c r="E406" i="8"/>
  <c r="D406" i="8"/>
  <c r="O405" i="8"/>
  <c r="E405" i="8"/>
  <c r="D405" i="8"/>
  <c r="O404" i="8"/>
  <c r="E404" i="8"/>
  <c r="D404" i="8"/>
  <c r="O403" i="8"/>
  <c r="E403" i="8"/>
  <c r="D403" i="8"/>
  <c r="O401" i="8"/>
  <c r="E401" i="8"/>
  <c r="D401" i="8"/>
  <c r="O400" i="8"/>
  <c r="E400" i="8"/>
  <c r="D400" i="8"/>
  <c r="O399" i="8"/>
  <c r="E399" i="8"/>
  <c r="D399" i="8"/>
  <c r="O398" i="8"/>
  <c r="E398" i="8"/>
  <c r="D398" i="8"/>
  <c r="O397" i="8"/>
  <c r="E397" i="8"/>
  <c r="D397" i="8"/>
  <c r="O396" i="8"/>
  <c r="E396" i="8"/>
  <c r="D396" i="8"/>
  <c r="O395" i="8"/>
  <c r="E395" i="8"/>
  <c r="D395" i="8"/>
  <c r="O394" i="8"/>
  <c r="E394" i="8"/>
  <c r="D394" i="8"/>
  <c r="O393" i="8"/>
  <c r="E393" i="8"/>
  <c r="D393" i="8"/>
  <c r="O392" i="8"/>
  <c r="E392" i="8"/>
  <c r="D392" i="8"/>
  <c r="O391" i="8"/>
  <c r="E391" i="8"/>
  <c r="D391" i="8"/>
  <c r="O390" i="8"/>
  <c r="E390" i="8"/>
  <c r="D390" i="8"/>
  <c r="O389" i="8"/>
  <c r="E389" i="8"/>
  <c r="D389" i="8"/>
  <c r="O388" i="8"/>
  <c r="E388" i="8"/>
  <c r="D388" i="8"/>
  <c r="O387" i="8"/>
  <c r="E387" i="8"/>
  <c r="D387" i="8"/>
  <c r="O386" i="8"/>
  <c r="E386" i="8"/>
  <c r="D386" i="8"/>
  <c r="O384" i="8"/>
  <c r="E384" i="8"/>
  <c r="D384" i="8"/>
  <c r="O383" i="8"/>
  <c r="E383" i="8"/>
  <c r="D383" i="8"/>
  <c r="O382" i="8"/>
  <c r="E382" i="8"/>
  <c r="D382" i="8"/>
  <c r="O381" i="8"/>
  <c r="E381" i="8"/>
  <c r="D381" i="8"/>
  <c r="O380" i="8"/>
  <c r="E380" i="8"/>
  <c r="D380" i="8"/>
  <c r="O379" i="8"/>
  <c r="E379" i="8"/>
  <c r="D379" i="8"/>
  <c r="O378" i="8"/>
  <c r="E378" i="8"/>
  <c r="D378" i="8"/>
  <c r="O377" i="8"/>
  <c r="E377" i="8"/>
  <c r="D377" i="8"/>
  <c r="O376" i="8"/>
  <c r="E376" i="8"/>
  <c r="D376" i="8"/>
  <c r="O375" i="8"/>
  <c r="E375" i="8"/>
  <c r="D375" i="8"/>
  <c r="O374" i="8"/>
  <c r="E374" i="8"/>
  <c r="D374" i="8"/>
  <c r="O373" i="8"/>
  <c r="E373" i="8"/>
  <c r="D373" i="8"/>
  <c r="O372" i="8"/>
  <c r="E372" i="8"/>
  <c r="D372" i="8"/>
  <c r="O371" i="8"/>
  <c r="E371" i="8"/>
  <c r="D371" i="8"/>
  <c r="O370" i="8"/>
  <c r="E370" i="8"/>
  <c r="D370" i="8"/>
  <c r="O369" i="8"/>
  <c r="E369" i="8"/>
  <c r="D369" i="8"/>
  <c r="O368" i="8"/>
  <c r="E368" i="8"/>
  <c r="D368" i="8"/>
  <c r="O367" i="8"/>
  <c r="E367" i="8"/>
  <c r="D367" i="8"/>
  <c r="O366" i="8"/>
  <c r="E366" i="8"/>
  <c r="D366" i="8"/>
  <c r="O365" i="8"/>
  <c r="E365" i="8"/>
  <c r="D365" i="8"/>
  <c r="O364" i="8"/>
  <c r="E364" i="8"/>
  <c r="D364" i="8"/>
  <c r="O363" i="8"/>
  <c r="E363" i="8"/>
  <c r="D363" i="8"/>
  <c r="O361" i="8"/>
  <c r="E361" i="8"/>
  <c r="D361" i="8"/>
  <c r="O360" i="8"/>
  <c r="E360" i="8"/>
  <c r="D360" i="8"/>
  <c r="O359" i="8"/>
  <c r="E359" i="8"/>
  <c r="D359" i="8"/>
  <c r="O358" i="8"/>
  <c r="E358" i="8"/>
  <c r="D358" i="8"/>
  <c r="O357" i="8"/>
  <c r="E357" i="8"/>
  <c r="D357" i="8"/>
  <c r="O355" i="8"/>
  <c r="E355" i="8"/>
  <c r="D355" i="8"/>
  <c r="O354" i="8"/>
  <c r="E354" i="8"/>
  <c r="D354" i="8"/>
  <c r="O352" i="8"/>
  <c r="E352" i="8"/>
  <c r="D352" i="8"/>
  <c r="O351" i="8"/>
  <c r="E351" i="8"/>
  <c r="D351" i="8"/>
  <c r="O350" i="8"/>
  <c r="E350" i="8"/>
  <c r="D350" i="8"/>
  <c r="O349" i="8"/>
  <c r="E349" i="8"/>
  <c r="D349" i="8"/>
  <c r="O348" i="8"/>
  <c r="E348" i="8"/>
  <c r="D348" i="8"/>
  <c r="O347" i="8"/>
  <c r="E347" i="8"/>
  <c r="D347" i="8"/>
  <c r="O346" i="8"/>
  <c r="E346" i="8"/>
  <c r="D346" i="8"/>
  <c r="O345" i="8"/>
  <c r="E345" i="8"/>
  <c r="D345" i="8"/>
  <c r="O344" i="8"/>
  <c r="E344" i="8"/>
  <c r="D344" i="8"/>
  <c r="O343" i="8"/>
  <c r="E343" i="8"/>
  <c r="D343" i="8"/>
  <c r="O342" i="8"/>
  <c r="E342" i="8"/>
  <c r="D342" i="8"/>
  <c r="O341" i="8"/>
  <c r="E341" i="8"/>
  <c r="D341" i="8"/>
  <c r="O340" i="8"/>
  <c r="E340" i="8"/>
  <c r="D340" i="8"/>
  <c r="O339" i="8"/>
  <c r="E339" i="8"/>
  <c r="D339" i="8"/>
  <c r="O337" i="8"/>
  <c r="E337" i="8"/>
  <c r="D337" i="8"/>
  <c r="O335" i="8"/>
  <c r="E335" i="8"/>
  <c r="D335" i="8"/>
  <c r="O334" i="8"/>
  <c r="E334" i="8"/>
  <c r="D334" i="8"/>
  <c r="O333" i="8"/>
  <c r="E333" i="8"/>
  <c r="D333" i="8"/>
  <c r="O332" i="8"/>
  <c r="E332" i="8"/>
  <c r="D332" i="8"/>
  <c r="O331" i="8"/>
  <c r="E331" i="8"/>
  <c r="D331" i="8"/>
  <c r="O330" i="8"/>
  <c r="E330" i="8"/>
  <c r="D330" i="8"/>
  <c r="O329" i="8"/>
  <c r="E329" i="8"/>
  <c r="D329" i="8"/>
  <c r="O328" i="8"/>
  <c r="E328" i="8"/>
  <c r="D328" i="8"/>
  <c r="O327" i="8"/>
  <c r="E327" i="8"/>
  <c r="D327" i="8"/>
  <c r="O326" i="8"/>
  <c r="E326" i="8"/>
  <c r="D326" i="8"/>
  <c r="O325" i="8"/>
  <c r="E325" i="8"/>
  <c r="D325" i="8"/>
  <c r="O324" i="8"/>
  <c r="E324" i="8"/>
  <c r="D324" i="8"/>
  <c r="O323" i="8"/>
  <c r="E323" i="8"/>
  <c r="D323" i="8"/>
  <c r="O322" i="8"/>
  <c r="E322" i="8"/>
  <c r="D322" i="8"/>
  <c r="O321" i="8"/>
  <c r="E321" i="8"/>
  <c r="D321" i="8"/>
  <c r="O319" i="8"/>
  <c r="E319" i="8"/>
  <c r="D319" i="8"/>
  <c r="O318" i="8"/>
  <c r="E318" i="8"/>
  <c r="D318" i="8"/>
  <c r="O317" i="8"/>
  <c r="E317" i="8"/>
  <c r="D317" i="8"/>
  <c r="O316" i="8"/>
  <c r="E316" i="8"/>
  <c r="D316" i="8"/>
  <c r="O315" i="8"/>
  <c r="E315" i="8"/>
  <c r="D315" i="8"/>
  <c r="O336" i="8"/>
  <c r="E336" i="8"/>
  <c r="D336" i="8"/>
  <c r="O314" i="8"/>
  <c r="E314" i="8"/>
  <c r="D314" i="8"/>
  <c r="O313" i="8"/>
  <c r="E313" i="8"/>
  <c r="D313" i="8"/>
  <c r="O312" i="8"/>
  <c r="E312" i="8"/>
  <c r="D312" i="8"/>
  <c r="O311" i="8"/>
  <c r="E311" i="8"/>
  <c r="D311" i="8"/>
  <c r="O310" i="8"/>
  <c r="E310" i="8"/>
  <c r="D310" i="8"/>
  <c r="O309" i="8"/>
  <c r="E309" i="8"/>
  <c r="D309" i="8"/>
  <c r="O308" i="8"/>
  <c r="E308" i="8"/>
  <c r="D308" i="8"/>
  <c r="O307" i="8"/>
  <c r="E307" i="8"/>
  <c r="D307" i="8"/>
  <c r="O306" i="8"/>
  <c r="E306" i="8"/>
  <c r="D306" i="8"/>
  <c r="O305" i="8"/>
  <c r="E305" i="8"/>
  <c r="D305" i="8"/>
  <c r="O304" i="8"/>
  <c r="E304" i="8"/>
  <c r="D304" i="8"/>
  <c r="O303" i="8"/>
  <c r="E303" i="8"/>
  <c r="D303" i="8"/>
  <c r="O302" i="8"/>
  <c r="E302" i="8"/>
  <c r="D302" i="8"/>
  <c r="O301" i="8"/>
  <c r="E301" i="8"/>
  <c r="D301" i="8"/>
  <c r="O300" i="8"/>
  <c r="E300" i="8"/>
  <c r="D300" i="8"/>
  <c r="O299" i="8"/>
  <c r="E299" i="8"/>
  <c r="D299" i="8"/>
  <c r="O298" i="8"/>
  <c r="E298" i="8"/>
  <c r="D298" i="8"/>
  <c r="O297" i="8"/>
  <c r="E297" i="8"/>
  <c r="D297" i="8"/>
  <c r="O296" i="8"/>
  <c r="E296" i="8"/>
  <c r="D296" i="8"/>
  <c r="O295" i="8"/>
  <c r="E295" i="8"/>
  <c r="D295" i="8"/>
  <c r="O294" i="8"/>
  <c r="E294" i="8"/>
  <c r="D294" i="8"/>
  <c r="O293" i="8"/>
  <c r="E293" i="8"/>
  <c r="D293" i="8"/>
  <c r="O292" i="8"/>
  <c r="E292" i="8"/>
  <c r="D292" i="8"/>
  <c r="O291" i="8"/>
  <c r="E291" i="8"/>
  <c r="D291" i="8"/>
  <c r="O290" i="8"/>
  <c r="E290" i="8"/>
  <c r="D290" i="8"/>
  <c r="O288" i="8"/>
  <c r="E288" i="8"/>
  <c r="D288" i="8"/>
  <c r="O287" i="8"/>
  <c r="E287" i="8"/>
  <c r="D287" i="8"/>
  <c r="O286" i="8"/>
  <c r="E286" i="8"/>
  <c r="D286" i="8"/>
  <c r="O285" i="8"/>
  <c r="E285" i="8"/>
  <c r="D285" i="8"/>
  <c r="O284" i="8"/>
  <c r="E284" i="8"/>
  <c r="D284" i="8"/>
  <c r="O283" i="8"/>
  <c r="E283" i="8"/>
  <c r="D283" i="8"/>
  <c r="O282" i="8"/>
  <c r="E282" i="8"/>
  <c r="D282" i="8"/>
  <c r="O281" i="8"/>
  <c r="E281" i="8"/>
  <c r="D281" i="8"/>
  <c r="O280" i="8"/>
  <c r="E280" i="8"/>
  <c r="D280" i="8"/>
  <c r="O279" i="8"/>
  <c r="E279" i="8"/>
  <c r="D279" i="8"/>
  <c r="O278" i="8"/>
  <c r="E278" i="8"/>
  <c r="D278" i="8"/>
  <c r="O276" i="8"/>
  <c r="E276" i="8"/>
  <c r="D276" i="8"/>
  <c r="O275" i="8"/>
  <c r="E275" i="8"/>
  <c r="D275" i="8"/>
  <c r="O274" i="8"/>
  <c r="E274" i="8"/>
  <c r="D274" i="8"/>
  <c r="O273" i="8"/>
  <c r="E273" i="8"/>
  <c r="D273" i="8"/>
  <c r="O272" i="8"/>
  <c r="E272" i="8"/>
  <c r="D272" i="8"/>
  <c r="O271" i="8"/>
  <c r="E271" i="8"/>
  <c r="D271" i="8"/>
  <c r="O270" i="8"/>
  <c r="E270" i="8"/>
  <c r="D270" i="8"/>
  <c r="O269" i="8"/>
  <c r="E269" i="8"/>
  <c r="D269" i="8"/>
  <c r="O268" i="8"/>
  <c r="E268" i="8"/>
  <c r="D268" i="8"/>
  <c r="O267" i="8"/>
  <c r="E267" i="8"/>
  <c r="D267" i="8"/>
  <c r="O266" i="8"/>
  <c r="E266" i="8"/>
  <c r="D266" i="8"/>
  <c r="O265" i="8"/>
  <c r="E265" i="8"/>
  <c r="D265" i="8"/>
  <c r="O264" i="8"/>
  <c r="E264" i="8"/>
  <c r="D264" i="8"/>
  <c r="O263" i="8"/>
  <c r="E263" i="8"/>
  <c r="D263" i="8"/>
  <c r="O262" i="8"/>
  <c r="E262" i="8"/>
  <c r="D262" i="8"/>
  <c r="O261" i="8"/>
  <c r="E261" i="8"/>
  <c r="D261" i="8"/>
  <c r="O260" i="8"/>
  <c r="E260" i="8"/>
  <c r="D260" i="8"/>
  <c r="O259" i="8"/>
  <c r="E259" i="8"/>
  <c r="D259" i="8"/>
  <c r="O258" i="8"/>
  <c r="E258" i="8"/>
  <c r="D258" i="8"/>
  <c r="O257" i="8"/>
  <c r="E257" i="8"/>
  <c r="D257" i="8"/>
  <c r="O255" i="8"/>
  <c r="E255" i="8"/>
  <c r="D255" i="8"/>
  <c r="O254" i="8"/>
  <c r="E254" i="8"/>
  <c r="D254" i="8"/>
  <c r="O253" i="8"/>
  <c r="E253" i="8"/>
  <c r="D253" i="8"/>
  <c r="O252" i="8"/>
  <c r="E252" i="8"/>
  <c r="D252" i="8"/>
  <c r="O251" i="8"/>
  <c r="E251" i="8"/>
  <c r="D251" i="8"/>
  <c r="O250" i="8"/>
  <c r="E250" i="8"/>
  <c r="D250" i="8"/>
  <c r="O249" i="8"/>
  <c r="E249" i="8"/>
  <c r="D249" i="8"/>
  <c r="O248" i="8"/>
  <c r="E248" i="8"/>
  <c r="D248" i="8"/>
  <c r="O247" i="8"/>
  <c r="E247" i="8"/>
  <c r="D247" i="8"/>
  <c r="O246" i="8"/>
  <c r="E246" i="8"/>
  <c r="D246" i="8"/>
  <c r="O245" i="8"/>
  <c r="E245" i="8"/>
  <c r="D245" i="8"/>
  <c r="O244" i="8"/>
  <c r="E244" i="8"/>
  <c r="D244" i="8"/>
  <c r="O243" i="8"/>
  <c r="E243" i="8"/>
  <c r="D243" i="8"/>
  <c r="O242" i="8"/>
  <c r="E242" i="8"/>
  <c r="D242" i="8"/>
  <c r="O241" i="8"/>
  <c r="E241" i="8"/>
  <c r="D241" i="8"/>
  <c r="O240" i="8"/>
  <c r="E240" i="8"/>
  <c r="D240" i="8"/>
  <c r="O239" i="8"/>
  <c r="E239" i="8"/>
  <c r="D239" i="8"/>
  <c r="O238" i="8"/>
  <c r="E238" i="8"/>
  <c r="D238" i="8"/>
  <c r="O237" i="8"/>
  <c r="E237" i="8"/>
  <c r="D237" i="8"/>
  <c r="O236" i="8"/>
  <c r="E236" i="8"/>
  <c r="D236" i="8"/>
  <c r="O235" i="8"/>
  <c r="E235" i="8"/>
  <c r="D235" i="8"/>
  <c r="O234" i="8"/>
  <c r="E234" i="8"/>
  <c r="D234" i="8"/>
  <c r="O233" i="8"/>
  <c r="E233" i="8"/>
  <c r="D233" i="8"/>
  <c r="O232" i="8"/>
  <c r="E232" i="8"/>
  <c r="D232" i="8"/>
  <c r="O231" i="8"/>
  <c r="E231" i="8"/>
  <c r="D231" i="8"/>
  <c r="O230" i="8"/>
  <c r="E230" i="8"/>
  <c r="D230" i="8"/>
  <c r="O229" i="8"/>
  <c r="E229" i="8"/>
  <c r="D229" i="8"/>
  <c r="O228" i="8"/>
  <c r="E228" i="8"/>
  <c r="D228" i="8"/>
  <c r="O227" i="8"/>
  <c r="E227" i="8"/>
  <c r="D227" i="8"/>
  <c r="O226" i="8"/>
  <c r="E226" i="8"/>
  <c r="D226" i="8"/>
  <c r="O225" i="8"/>
  <c r="E225" i="8"/>
  <c r="D225" i="8"/>
  <c r="O224" i="8"/>
  <c r="E224" i="8"/>
  <c r="D224" i="8"/>
  <c r="O223" i="8"/>
  <c r="E223" i="8"/>
  <c r="D223" i="8"/>
  <c r="O222" i="8"/>
  <c r="E222" i="8"/>
  <c r="D222" i="8"/>
  <c r="O221" i="8"/>
  <c r="E221" i="8"/>
  <c r="D221" i="8"/>
  <c r="O220" i="8"/>
  <c r="E220" i="8"/>
  <c r="D220" i="8"/>
  <c r="O219" i="8"/>
  <c r="E219" i="8"/>
  <c r="D219" i="8"/>
  <c r="O217" i="8"/>
  <c r="E217" i="8"/>
  <c r="D217" i="8"/>
  <c r="O216" i="8"/>
  <c r="E216" i="8"/>
  <c r="D216" i="8"/>
  <c r="O215" i="8"/>
  <c r="E215" i="8"/>
  <c r="D215" i="8"/>
  <c r="O214" i="8"/>
  <c r="E214" i="8"/>
  <c r="D214" i="8"/>
  <c r="O213" i="8"/>
  <c r="E213" i="8"/>
  <c r="D213" i="8"/>
  <c r="O212" i="8"/>
  <c r="E212" i="8"/>
  <c r="D212" i="8"/>
  <c r="O211" i="8"/>
  <c r="E211" i="8"/>
  <c r="D211" i="8"/>
  <c r="O210" i="8"/>
  <c r="E210" i="8"/>
  <c r="D210" i="8"/>
  <c r="O209" i="8"/>
  <c r="E209" i="8"/>
  <c r="D209" i="8"/>
  <c r="O208" i="8"/>
  <c r="E208" i="8"/>
  <c r="D208" i="8"/>
  <c r="O207" i="8"/>
  <c r="E207" i="8"/>
  <c r="D207" i="8"/>
  <c r="O206" i="8"/>
  <c r="E206" i="8"/>
  <c r="D206" i="8"/>
  <c r="O205" i="8"/>
  <c r="E205" i="8"/>
  <c r="D205" i="8"/>
  <c r="O204" i="8"/>
  <c r="E204" i="8"/>
  <c r="D204" i="8"/>
  <c r="O203" i="8"/>
  <c r="E203" i="8"/>
  <c r="D203" i="8"/>
  <c r="O202" i="8"/>
  <c r="E202" i="8"/>
  <c r="D202" i="8"/>
  <c r="O201" i="8"/>
  <c r="E201" i="8"/>
  <c r="D201" i="8"/>
  <c r="O200" i="8"/>
  <c r="E200" i="8"/>
  <c r="D200" i="8"/>
  <c r="O199" i="8"/>
  <c r="E199" i="8"/>
  <c r="D199" i="8"/>
  <c r="O198" i="8"/>
  <c r="E198" i="8"/>
  <c r="D198" i="8"/>
  <c r="O197" i="8"/>
  <c r="E197" i="8"/>
  <c r="D197" i="8"/>
  <c r="O196" i="8"/>
  <c r="E196" i="8"/>
  <c r="D196" i="8"/>
  <c r="O195" i="8"/>
  <c r="E195" i="8"/>
  <c r="D195" i="8"/>
  <c r="O194" i="8"/>
  <c r="E194" i="8"/>
  <c r="D194" i="8"/>
  <c r="O193" i="8"/>
  <c r="E193" i="8"/>
  <c r="D193" i="8"/>
  <c r="O192" i="8"/>
  <c r="E192" i="8"/>
  <c r="D192" i="8"/>
  <c r="O191" i="8"/>
  <c r="E191" i="8"/>
  <c r="D191" i="8"/>
  <c r="O190" i="8"/>
  <c r="E190" i="8"/>
  <c r="D190" i="8"/>
  <c r="O189" i="8"/>
  <c r="E189" i="8"/>
  <c r="D189" i="8"/>
  <c r="O188" i="8"/>
  <c r="E188" i="8"/>
  <c r="D188" i="8"/>
  <c r="O187" i="8"/>
  <c r="E187" i="8"/>
  <c r="D187" i="8"/>
  <c r="O186" i="8"/>
  <c r="E186" i="8"/>
  <c r="D186" i="8"/>
  <c r="O185" i="8"/>
  <c r="E185" i="8"/>
  <c r="D185" i="8"/>
  <c r="O184" i="8"/>
  <c r="E184" i="8"/>
  <c r="D184" i="8"/>
  <c r="O183" i="8"/>
  <c r="E183" i="8"/>
  <c r="D183" i="8"/>
  <c r="O182" i="8"/>
  <c r="E182" i="8"/>
  <c r="D182" i="8"/>
  <c r="O181" i="8"/>
  <c r="E181" i="8"/>
  <c r="D181" i="8"/>
  <c r="O180" i="8"/>
  <c r="E180" i="8"/>
  <c r="D180" i="8"/>
  <c r="O179" i="8"/>
  <c r="E179" i="8"/>
  <c r="D179" i="8"/>
  <c r="O178" i="8"/>
  <c r="E178" i="8"/>
  <c r="D178" i="8"/>
  <c r="O177" i="8"/>
  <c r="E177" i="8"/>
  <c r="D177" i="8"/>
  <c r="O176" i="8"/>
  <c r="E176" i="8"/>
  <c r="D176" i="8"/>
  <c r="O175" i="8"/>
  <c r="E175" i="8"/>
  <c r="D175" i="8"/>
  <c r="O174" i="8"/>
  <c r="E174" i="8"/>
  <c r="D174" i="8"/>
  <c r="O172" i="8"/>
  <c r="E172" i="8"/>
  <c r="D172" i="8"/>
  <c r="O171" i="8"/>
  <c r="E171" i="8"/>
  <c r="D171" i="8"/>
  <c r="O170" i="8"/>
  <c r="E170" i="8"/>
  <c r="D170" i="8"/>
  <c r="O169" i="8"/>
  <c r="E169" i="8"/>
  <c r="D169" i="8"/>
  <c r="O168" i="8"/>
  <c r="E168" i="8"/>
  <c r="D168" i="8"/>
  <c r="O167" i="8"/>
  <c r="E167" i="8"/>
  <c r="D167" i="8"/>
  <c r="O166" i="8"/>
  <c r="E166" i="8"/>
  <c r="D166" i="8"/>
  <c r="O165" i="8"/>
  <c r="E165" i="8"/>
  <c r="D165" i="8"/>
  <c r="O164" i="8"/>
  <c r="E164" i="8"/>
  <c r="D164" i="8"/>
  <c r="O163" i="8"/>
  <c r="E163" i="8"/>
  <c r="D163" i="8"/>
  <c r="O162" i="8"/>
  <c r="E162" i="8"/>
  <c r="D162" i="8"/>
  <c r="O161" i="8"/>
  <c r="E161" i="8"/>
  <c r="D161" i="8"/>
  <c r="O159" i="8"/>
  <c r="E159" i="8"/>
  <c r="D159" i="8"/>
  <c r="O155" i="8"/>
  <c r="E155" i="8"/>
  <c r="D155" i="8"/>
  <c r="O154" i="8"/>
  <c r="E154" i="8"/>
  <c r="D154" i="8"/>
  <c r="O153" i="8"/>
  <c r="E153" i="8"/>
  <c r="D153" i="8"/>
  <c r="O152" i="8"/>
  <c r="E152" i="8"/>
  <c r="D152" i="8"/>
  <c r="O151" i="8"/>
  <c r="E151" i="8"/>
  <c r="D151" i="8"/>
  <c r="O150" i="8"/>
  <c r="E150" i="8"/>
  <c r="D150" i="8"/>
  <c r="O149" i="8"/>
  <c r="E149" i="8"/>
  <c r="D149" i="8"/>
  <c r="O148" i="8"/>
  <c r="E148" i="8"/>
  <c r="D148" i="8"/>
  <c r="O147" i="8"/>
  <c r="E147" i="8"/>
  <c r="D147" i="8"/>
  <c r="O146" i="8"/>
  <c r="E146" i="8"/>
  <c r="D146" i="8"/>
  <c r="O145" i="8"/>
  <c r="E145" i="8"/>
  <c r="D145" i="8"/>
  <c r="O144" i="8"/>
  <c r="E144" i="8"/>
  <c r="D144" i="8"/>
  <c r="O143" i="8"/>
  <c r="E143" i="8"/>
  <c r="D143" i="8"/>
  <c r="O142" i="8"/>
  <c r="E142" i="8"/>
  <c r="D142" i="8"/>
  <c r="O141" i="8"/>
  <c r="E141" i="8"/>
  <c r="D141" i="8"/>
  <c r="O140" i="8"/>
  <c r="E140" i="8"/>
  <c r="D140" i="8"/>
  <c r="O139" i="8"/>
  <c r="E139" i="8"/>
  <c r="D139" i="8"/>
  <c r="O138" i="8"/>
  <c r="E138" i="8"/>
  <c r="D138" i="8"/>
  <c r="O137" i="8"/>
  <c r="E137" i="8"/>
  <c r="D137" i="8"/>
  <c r="O136" i="8"/>
  <c r="E136" i="8"/>
  <c r="D136" i="8"/>
  <c r="O135" i="8"/>
  <c r="E135" i="8"/>
  <c r="D135" i="8"/>
  <c r="O134" i="8"/>
  <c r="E134" i="8"/>
  <c r="D134" i="8"/>
  <c r="O133" i="8"/>
  <c r="E133" i="8"/>
  <c r="D133" i="8"/>
  <c r="O132" i="8"/>
  <c r="E132" i="8"/>
  <c r="D132" i="8"/>
  <c r="O131" i="8"/>
  <c r="E131" i="8"/>
  <c r="D131" i="8"/>
  <c r="O130" i="8"/>
  <c r="E130" i="8"/>
  <c r="D130" i="8"/>
  <c r="O129" i="8"/>
  <c r="E129" i="8"/>
  <c r="D129" i="8"/>
  <c r="O128" i="8"/>
  <c r="E128" i="8"/>
  <c r="D128" i="8"/>
  <c r="O127" i="8"/>
  <c r="E127" i="8"/>
  <c r="D127" i="8"/>
  <c r="O126" i="8"/>
  <c r="E126" i="8"/>
  <c r="D126" i="8"/>
  <c r="O125" i="8"/>
  <c r="E125" i="8"/>
  <c r="D125" i="8"/>
  <c r="O124" i="8"/>
  <c r="E124" i="8"/>
  <c r="D124" i="8"/>
  <c r="O123" i="8"/>
  <c r="E123" i="8"/>
  <c r="D123" i="8"/>
  <c r="O122" i="8"/>
  <c r="E122" i="8"/>
  <c r="D122" i="8"/>
  <c r="O121" i="8"/>
  <c r="E121" i="8"/>
  <c r="D121" i="8"/>
  <c r="O120" i="8"/>
  <c r="E120" i="8"/>
  <c r="D120" i="8"/>
  <c r="O119" i="8"/>
  <c r="E119" i="8"/>
  <c r="D119" i="8"/>
  <c r="O118" i="8"/>
  <c r="E118" i="8"/>
  <c r="D118" i="8"/>
  <c r="O117" i="8"/>
  <c r="E117" i="8"/>
  <c r="D117" i="8"/>
  <c r="O116" i="8"/>
  <c r="E116" i="8"/>
  <c r="D116" i="8"/>
  <c r="O115" i="8"/>
  <c r="E115" i="8"/>
  <c r="D115" i="8"/>
  <c r="O114" i="8"/>
  <c r="E114" i="8"/>
  <c r="D114" i="8"/>
  <c r="O113" i="8"/>
  <c r="E113" i="8"/>
  <c r="D113" i="8"/>
  <c r="O112" i="8"/>
  <c r="E112" i="8"/>
  <c r="D112" i="8"/>
  <c r="O111" i="8"/>
  <c r="E111" i="8"/>
  <c r="D111" i="8"/>
  <c r="O110" i="8"/>
  <c r="E110" i="8"/>
  <c r="D110" i="8"/>
  <c r="O109" i="8"/>
  <c r="E109" i="8"/>
  <c r="D109" i="8"/>
  <c r="O108" i="8"/>
  <c r="E108" i="8"/>
  <c r="D108" i="8"/>
  <c r="O107" i="8"/>
  <c r="E107" i="8"/>
  <c r="D107" i="8"/>
  <c r="O106" i="8"/>
  <c r="E106" i="8"/>
  <c r="D106" i="8"/>
  <c r="O105" i="8"/>
  <c r="E105" i="8"/>
  <c r="D105" i="8"/>
  <c r="O104" i="8"/>
  <c r="E104" i="8"/>
  <c r="D104" i="8"/>
  <c r="O103" i="8"/>
  <c r="E103" i="8"/>
  <c r="D103" i="8"/>
  <c r="O102" i="8"/>
  <c r="E102" i="8"/>
  <c r="D102" i="8"/>
  <c r="O101" i="8"/>
  <c r="E101" i="8"/>
  <c r="D101" i="8"/>
  <c r="O100" i="8"/>
  <c r="E100" i="8"/>
  <c r="D100" i="8"/>
  <c r="O99" i="8"/>
  <c r="E99" i="8"/>
  <c r="D99" i="8"/>
  <c r="O98" i="8"/>
  <c r="E98" i="8"/>
  <c r="D98" i="8"/>
  <c r="O97" i="8"/>
  <c r="E97" i="8"/>
  <c r="D97" i="8"/>
  <c r="O96" i="8"/>
  <c r="E96" i="8"/>
  <c r="D96" i="8"/>
  <c r="O95" i="8"/>
  <c r="E95" i="8"/>
  <c r="D95" i="8"/>
  <c r="O94" i="8"/>
  <c r="E94" i="8"/>
  <c r="D94" i="8"/>
  <c r="O92" i="8"/>
  <c r="E92" i="8"/>
  <c r="D92" i="8"/>
  <c r="O91" i="8"/>
  <c r="E91" i="8"/>
  <c r="D91" i="8"/>
  <c r="O90" i="8"/>
  <c r="E90" i="8"/>
  <c r="D90" i="8"/>
  <c r="O88" i="8"/>
  <c r="E88" i="8"/>
  <c r="D88" i="8"/>
  <c r="O87" i="8"/>
  <c r="E87" i="8"/>
  <c r="D87" i="8"/>
  <c r="O86" i="8"/>
  <c r="E86" i="8"/>
  <c r="D86" i="8"/>
  <c r="O85" i="8"/>
  <c r="E85" i="8"/>
  <c r="D85" i="8"/>
  <c r="O84" i="8"/>
  <c r="E84" i="8"/>
  <c r="D84" i="8"/>
  <c r="O83" i="8"/>
  <c r="E83" i="8"/>
  <c r="D83" i="8"/>
  <c r="O82" i="8"/>
  <c r="E82" i="8"/>
  <c r="D82" i="8"/>
  <c r="O81" i="8"/>
  <c r="E81" i="8"/>
  <c r="D81" i="8"/>
  <c r="O80" i="8"/>
  <c r="E80" i="8"/>
  <c r="D80" i="8"/>
  <c r="O79" i="8"/>
  <c r="E79" i="8"/>
  <c r="D79" i="8"/>
  <c r="O78" i="8"/>
  <c r="E78" i="8"/>
  <c r="D78" i="8"/>
  <c r="O77" i="8"/>
  <c r="E77" i="8"/>
  <c r="D77" i="8"/>
  <c r="O76" i="8"/>
  <c r="E76" i="8"/>
  <c r="D76" i="8"/>
  <c r="O75" i="8"/>
  <c r="E75" i="8"/>
  <c r="D75" i="8"/>
  <c r="O74" i="8"/>
  <c r="E74" i="8"/>
  <c r="D74" i="8"/>
  <c r="O73" i="8"/>
  <c r="E73" i="8"/>
  <c r="D73" i="8"/>
  <c r="O72" i="8"/>
  <c r="E72" i="8"/>
  <c r="D72" i="8"/>
  <c r="O71" i="8"/>
  <c r="E71" i="8"/>
  <c r="D71" i="8"/>
  <c r="O70" i="8"/>
  <c r="E70" i="8"/>
  <c r="D70" i="8"/>
  <c r="O69" i="8"/>
  <c r="E69" i="8"/>
  <c r="D69" i="8"/>
  <c r="O68" i="8"/>
  <c r="E68" i="8"/>
  <c r="D68" i="8"/>
  <c r="O67" i="8"/>
  <c r="E67" i="8"/>
  <c r="D67" i="8"/>
  <c r="O66" i="8"/>
  <c r="E66" i="8"/>
  <c r="D66" i="8"/>
  <c r="O65" i="8"/>
  <c r="E65" i="8"/>
  <c r="D65" i="8"/>
  <c r="O64" i="8"/>
  <c r="E64" i="8"/>
  <c r="D64" i="8"/>
  <c r="O63" i="8"/>
  <c r="E63" i="8"/>
  <c r="D63" i="8"/>
  <c r="O62" i="8"/>
  <c r="E62" i="8"/>
  <c r="D62" i="8"/>
  <c r="O61" i="8"/>
  <c r="E61" i="8"/>
  <c r="D61" i="8"/>
  <c r="O60" i="8"/>
  <c r="E60" i="8"/>
  <c r="D60" i="8"/>
  <c r="O59" i="8"/>
  <c r="E59" i="8"/>
  <c r="D59" i="8"/>
  <c r="O58" i="8"/>
  <c r="E58" i="8"/>
  <c r="D58" i="8"/>
  <c r="O57" i="8"/>
  <c r="E57" i="8"/>
  <c r="D57" i="8"/>
  <c r="O56" i="8"/>
  <c r="E56" i="8"/>
  <c r="D56" i="8"/>
  <c r="O55" i="8"/>
  <c r="E55" i="8"/>
  <c r="D55" i="8"/>
  <c r="O54" i="8"/>
  <c r="E54" i="8"/>
  <c r="D54" i="8"/>
  <c r="O53" i="8"/>
  <c r="E53" i="8"/>
  <c r="D53" i="8"/>
  <c r="O52" i="8"/>
  <c r="E52" i="8"/>
  <c r="D52" i="8"/>
  <c r="O51" i="8"/>
  <c r="E51" i="8"/>
  <c r="D51" i="8"/>
  <c r="O50" i="8"/>
  <c r="E50" i="8"/>
  <c r="D50" i="8"/>
  <c r="O49" i="8"/>
  <c r="E49" i="8"/>
  <c r="D49" i="8"/>
  <c r="O48" i="8"/>
  <c r="E48" i="8"/>
  <c r="D48" i="8"/>
  <c r="O47" i="8"/>
  <c r="E47" i="8"/>
  <c r="D47" i="8"/>
  <c r="O46" i="8"/>
  <c r="E46" i="8"/>
  <c r="D46" i="8"/>
  <c r="O45" i="8"/>
  <c r="E45" i="8"/>
  <c r="D45" i="8"/>
  <c r="O44" i="8"/>
  <c r="E44" i="8"/>
  <c r="D44" i="8"/>
  <c r="O43" i="8"/>
  <c r="E43" i="8"/>
  <c r="D43" i="8"/>
  <c r="O42" i="8"/>
  <c r="E42" i="8"/>
  <c r="D42" i="8"/>
  <c r="O41" i="8"/>
  <c r="E41" i="8"/>
  <c r="D41" i="8"/>
  <c r="O40" i="8"/>
  <c r="E40" i="8"/>
  <c r="D40" i="8"/>
  <c r="O39" i="8"/>
  <c r="E39" i="8"/>
  <c r="D39" i="8"/>
  <c r="O38" i="8"/>
  <c r="E38" i="8"/>
  <c r="D38" i="8"/>
  <c r="O37" i="8"/>
  <c r="E37" i="8"/>
  <c r="D37" i="8"/>
  <c r="O36" i="8"/>
  <c r="E36" i="8"/>
  <c r="D36" i="8"/>
  <c r="O35" i="8"/>
  <c r="E35" i="8"/>
  <c r="D35" i="8"/>
  <c r="O34" i="8"/>
  <c r="E34" i="8"/>
  <c r="D34" i="8"/>
  <c r="O33" i="8"/>
  <c r="E33" i="8"/>
  <c r="D33" i="8"/>
  <c r="O32" i="8"/>
  <c r="E32" i="8"/>
  <c r="D32" i="8"/>
  <c r="O31" i="8"/>
  <c r="E31" i="8"/>
  <c r="D31" i="8"/>
  <c r="O30" i="8"/>
  <c r="E30" i="8"/>
  <c r="D30" i="8"/>
  <c r="O29" i="8"/>
  <c r="E29" i="8"/>
  <c r="D29" i="8"/>
  <c r="O28" i="8"/>
  <c r="E28" i="8"/>
  <c r="D28" i="8"/>
  <c r="O27" i="8"/>
  <c r="E27" i="8"/>
  <c r="D27" i="8"/>
  <c r="O26" i="8"/>
  <c r="E26" i="8"/>
  <c r="D26" i="8"/>
  <c r="O25" i="8"/>
  <c r="E25" i="8"/>
  <c r="D25" i="8"/>
  <c r="O24" i="8"/>
  <c r="E24" i="8"/>
  <c r="D24" i="8"/>
  <c r="O23" i="8"/>
  <c r="E23" i="8"/>
  <c r="D23" i="8"/>
  <c r="O22" i="8"/>
  <c r="E22" i="8"/>
  <c r="D22" i="8"/>
  <c r="O21" i="8"/>
  <c r="E21" i="8"/>
  <c r="D21" i="8"/>
  <c r="O20" i="8"/>
  <c r="E20" i="8"/>
  <c r="D20" i="8"/>
  <c r="O19" i="8"/>
  <c r="E19" i="8"/>
  <c r="D19" i="8"/>
  <c r="O18" i="8"/>
  <c r="E18" i="8"/>
  <c r="D18" i="8"/>
  <c r="O17" i="8"/>
  <c r="E17" i="8"/>
  <c r="D17" i="8"/>
  <c r="O16" i="8"/>
  <c r="E16" i="8"/>
  <c r="D16" i="8"/>
  <c r="O15" i="8"/>
  <c r="E15" i="8"/>
  <c r="D15" i="8"/>
  <c r="O14" i="8"/>
  <c r="E14" i="8"/>
  <c r="D14" i="8"/>
  <c r="O13" i="8"/>
  <c r="E13" i="8"/>
  <c r="D13" i="8"/>
  <c r="O12" i="8"/>
  <c r="E12" i="8"/>
  <c r="D12" i="8"/>
  <c r="O11" i="8"/>
  <c r="E11" i="8"/>
  <c r="D11" i="8"/>
  <c r="O10" i="8"/>
  <c r="E10" i="8"/>
  <c r="D10" i="8"/>
  <c r="O9" i="8"/>
  <c r="E9" i="8"/>
  <c r="D9" i="8"/>
  <c r="O8" i="8"/>
  <c r="E8" i="8"/>
  <c r="D8" i="8"/>
  <c r="O7" i="8"/>
  <c r="E7" i="8"/>
  <c r="D7" i="8"/>
  <c r="O6" i="8"/>
  <c r="E6" i="8"/>
  <c r="D6" i="8"/>
  <c r="O5" i="8"/>
  <c r="E5" i="8"/>
  <c r="D5" i="8"/>
  <c r="O4" i="8"/>
  <c r="E4" i="8"/>
  <c r="D4" i="8"/>
  <c r="J351" i="6" l="1"/>
  <c r="O1215" i="8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46" i="3"/>
  <c r="D646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645" i="3"/>
  <c r="D645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644" i="3"/>
  <c r="D644" i="3"/>
  <c r="E643" i="3"/>
  <c r="D643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642" i="3"/>
  <c r="D642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641" i="3"/>
  <c r="D641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640" i="3"/>
  <c r="D64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639" i="3"/>
  <c r="D639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638" i="3"/>
  <c r="D638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637" i="3"/>
  <c r="D637" i="3"/>
  <c r="E406" i="3"/>
  <c r="D406" i="3"/>
  <c r="E405" i="3"/>
  <c r="D405" i="3"/>
  <c r="E404" i="3"/>
  <c r="D404" i="3"/>
  <c r="E636" i="3"/>
  <c r="D636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635" i="3"/>
  <c r="D635" i="3"/>
  <c r="E392" i="3"/>
  <c r="D392" i="3"/>
  <c r="E634" i="3"/>
  <c r="D634" i="3"/>
  <c r="E633" i="3"/>
  <c r="D633" i="3"/>
  <c r="E391" i="3"/>
  <c r="D391" i="3"/>
  <c r="E390" i="3"/>
  <c r="D390" i="3"/>
  <c r="E389" i="3"/>
  <c r="D389" i="3"/>
  <c r="E388" i="3"/>
  <c r="D388" i="3"/>
  <c r="E387" i="3"/>
  <c r="D387" i="3"/>
  <c r="E632" i="3"/>
  <c r="D632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631" i="3"/>
  <c r="D63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630" i="3"/>
  <c r="D630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629" i="3"/>
  <c r="D629" i="3"/>
  <c r="E342" i="3"/>
  <c r="D342" i="3"/>
  <c r="E341" i="3"/>
  <c r="D341" i="3"/>
  <c r="E628" i="3"/>
  <c r="D628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627" i="3"/>
  <c r="D627" i="3"/>
  <c r="E326" i="3"/>
  <c r="D326" i="3"/>
  <c r="E305" i="3"/>
  <c r="D305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626" i="3"/>
  <c r="D626" i="3"/>
  <c r="E310" i="3"/>
  <c r="D310" i="3"/>
  <c r="E309" i="3"/>
  <c r="D309" i="3"/>
  <c r="E308" i="3"/>
  <c r="D308" i="3"/>
  <c r="E307" i="3"/>
  <c r="D307" i="3"/>
  <c r="E306" i="3"/>
  <c r="D306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625" i="3"/>
  <c r="D625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624" i="3"/>
  <c r="D624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623" i="3"/>
  <c r="D623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622" i="3"/>
  <c r="D62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621" i="3"/>
  <c r="D621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620" i="3"/>
  <c r="D620" i="3"/>
  <c r="E155" i="3"/>
  <c r="D155" i="3"/>
  <c r="E619" i="3"/>
  <c r="D619" i="3"/>
  <c r="E618" i="3"/>
  <c r="D618" i="3"/>
  <c r="E617" i="3"/>
  <c r="D617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616" i="3"/>
  <c r="D616" i="3"/>
  <c r="E90" i="3"/>
  <c r="D90" i="3"/>
  <c r="E89" i="3"/>
  <c r="D89" i="3"/>
  <c r="E88" i="3"/>
  <c r="D88" i="3"/>
  <c r="E615" i="3"/>
  <c r="D615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614" i="3"/>
  <c r="D614" i="3"/>
  <c r="O1218" i="8" l="1"/>
  <c r="O1219" i="8" s="1"/>
  <c r="L648" i="3"/>
  <c r="M648" i="3"/>
  <c r="N648" i="3"/>
  <c r="K648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46" i="3"/>
  <c r="O600" i="3"/>
  <c r="O599" i="3"/>
  <c r="O598" i="3"/>
  <c r="O597" i="3"/>
  <c r="O596" i="3"/>
  <c r="O595" i="3"/>
  <c r="O594" i="3"/>
  <c r="O645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644" i="3"/>
  <c r="O643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642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641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64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639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638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637" i="3"/>
  <c r="O406" i="3"/>
  <c r="O405" i="3"/>
  <c r="O404" i="3"/>
  <c r="O636" i="3"/>
  <c r="O403" i="3"/>
  <c r="O402" i="3"/>
  <c r="O401" i="3"/>
  <c r="O400" i="3"/>
  <c r="O399" i="3"/>
  <c r="O398" i="3"/>
  <c r="O397" i="3"/>
  <c r="O396" i="3"/>
  <c r="O395" i="3"/>
  <c r="O394" i="3"/>
  <c r="O393" i="3"/>
  <c r="O635" i="3"/>
  <c r="O392" i="3"/>
  <c r="O634" i="3"/>
  <c r="O633" i="3"/>
  <c r="O391" i="3"/>
  <c r="O390" i="3"/>
  <c r="O389" i="3"/>
  <c r="O388" i="3"/>
  <c r="O387" i="3"/>
  <c r="O632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63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630" i="3"/>
  <c r="O348" i="3"/>
  <c r="O347" i="3"/>
  <c r="O346" i="3"/>
  <c r="O345" i="3"/>
  <c r="O344" i="3"/>
  <c r="O343" i="3"/>
  <c r="O629" i="3"/>
  <c r="O342" i="3"/>
  <c r="O341" i="3"/>
  <c r="O628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627" i="3"/>
  <c r="O326" i="3"/>
  <c r="O305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626" i="3"/>
  <c r="O310" i="3"/>
  <c r="O309" i="3"/>
  <c r="O308" i="3"/>
  <c r="O307" i="3"/>
  <c r="O306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625" i="3"/>
  <c r="O279" i="3"/>
  <c r="O278" i="3"/>
  <c r="O277" i="3"/>
  <c r="O276" i="3"/>
  <c r="O275" i="3"/>
  <c r="O274" i="3"/>
  <c r="O273" i="3"/>
  <c r="O272" i="3"/>
  <c r="O271" i="3"/>
  <c r="O270" i="3"/>
  <c r="O269" i="3"/>
  <c r="O624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623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62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621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620" i="3"/>
  <c r="O155" i="3"/>
  <c r="O619" i="3"/>
  <c r="O618" i="3"/>
  <c r="O617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616" i="3"/>
  <c r="O90" i="3"/>
  <c r="O89" i="3"/>
  <c r="O88" i="3"/>
  <c r="O615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614" i="3"/>
  <c r="O648" i="3" l="1"/>
  <c r="R649" i="4"/>
  <c r="Q649" i="4"/>
  <c r="P649" i="4"/>
  <c r="O649" i="4"/>
  <c r="N649" i="4"/>
  <c r="M649" i="4"/>
  <c r="L649" i="4"/>
  <c r="K649" i="4"/>
  <c r="J649" i="4"/>
  <c r="I649" i="4"/>
  <c r="J648" i="2" l="1"/>
  <c r="K648" i="2"/>
  <c r="L648" i="2"/>
  <c r="M648" i="2"/>
  <c r="N648" i="2"/>
  <c r="O648" i="2"/>
  <c r="P648" i="2"/>
  <c r="Q648" i="2"/>
  <c r="R648" i="2"/>
  <c r="I648" i="2"/>
  <c r="F3" i="6" l="1"/>
  <c r="F8" i="6" l="1"/>
  <c r="F7" i="6"/>
  <c r="F639" i="6"/>
  <c r="F5" i="6"/>
  <c r="F640" i="6"/>
  <c r="F642" i="6"/>
  <c r="F9" i="6"/>
  <c r="F644" i="6"/>
  <c r="F643" i="6"/>
  <c r="F4" i="6"/>
  <c r="F6" i="6"/>
  <c r="F641" i="6"/>
  <c r="F10" i="6" l="1"/>
  <c r="F11" i="6" l="1"/>
  <c r="F645" i="6"/>
  <c r="F646" i="6" l="1"/>
  <c r="F12" i="6"/>
  <c r="F458" i="6" l="1"/>
  <c r="F13" i="6"/>
  <c r="F14" i="6"/>
  <c r="F393" i="6" l="1"/>
  <c r="F15" i="6"/>
  <c r="F16" i="6" l="1"/>
  <c r="F17" i="6" l="1"/>
  <c r="F649" i="6"/>
  <c r="F650" i="6" l="1"/>
  <c r="F18" i="6"/>
  <c r="F19" i="6" l="1"/>
  <c r="F20" i="6" s="1"/>
  <c r="F529" i="6"/>
  <c r="F652" i="6"/>
  <c r="F653" i="6" l="1"/>
  <c r="F21" i="6"/>
  <c r="F654" i="6" l="1"/>
  <c r="F22" i="6"/>
  <c r="F353" i="6" l="1"/>
  <c r="F23" i="6"/>
  <c r="F656" i="6" l="1"/>
  <c r="F24" i="6"/>
  <c r="F368" i="6" l="1"/>
  <c r="F25" i="6"/>
  <c r="F26" i="6" s="1"/>
  <c r="F658" i="6" l="1"/>
  <c r="F27" i="6"/>
  <c r="F659" i="6" l="1"/>
  <c r="F28" i="6"/>
  <c r="F660" i="6" l="1"/>
  <c r="F29" i="6"/>
  <c r="F372" i="6" l="1"/>
  <c r="F30" i="6"/>
  <c r="F662" i="6" l="1"/>
  <c r="F808" i="6" l="1"/>
  <c r="F31" i="6" l="1"/>
  <c r="F590" i="6" l="1"/>
  <c r="F32" i="6"/>
  <c r="F33" i="6" l="1"/>
  <c r="F1085" i="6"/>
  <c r="F1093" i="6"/>
  <c r="F664" i="6"/>
  <c r="F552" i="6" l="1"/>
  <c r="F34" i="6"/>
  <c r="F38" i="6" s="1"/>
  <c r="F36" i="6"/>
  <c r="F37" i="6"/>
  <c r="F668" i="6" s="1"/>
  <c r="F669" i="6" l="1"/>
  <c r="F39" i="6"/>
  <c r="F670" i="6" s="1"/>
  <c r="F40" i="6"/>
  <c r="F671" i="6" s="1"/>
  <c r="F567" i="6"/>
  <c r="F575" i="6"/>
  <c r="F667" i="6"/>
  <c r="F41" i="6" l="1"/>
  <c r="F42" i="6" l="1"/>
  <c r="F672" i="6"/>
  <c r="F43" i="6"/>
  <c r="F44" i="6" l="1"/>
  <c r="F674" i="6"/>
  <c r="F675" i="6"/>
  <c r="F673" i="6"/>
  <c r="F45" i="6" l="1"/>
  <c r="F676" i="6" l="1"/>
  <c r="F46" i="6"/>
  <c r="F677" i="6" l="1"/>
  <c r="F47" i="6"/>
  <c r="F678" i="6" l="1"/>
  <c r="F48" i="6"/>
  <c r="I6" i="6"/>
  <c r="F679" i="6" l="1"/>
  <c r="F49" i="6"/>
  <c r="I7" i="6"/>
  <c r="F680" i="6" l="1"/>
  <c r="F50" i="6"/>
  <c r="I8" i="6"/>
  <c r="F681" i="6" l="1"/>
  <c r="F51" i="6"/>
  <c r="I9" i="6"/>
  <c r="F682" i="6" l="1"/>
  <c r="F52" i="6"/>
  <c r="I10" i="6"/>
  <c r="F684" i="6" l="1"/>
  <c r="F53" i="6"/>
  <c r="F683" i="6"/>
  <c r="I11" i="6"/>
  <c r="F54" i="6" l="1"/>
  <c r="I12" i="6"/>
  <c r="F685" i="6" l="1"/>
  <c r="F55" i="6"/>
  <c r="I13" i="6"/>
  <c r="F686" i="6" l="1"/>
  <c r="F56" i="6"/>
  <c r="I14" i="6"/>
  <c r="F687" i="6" l="1"/>
  <c r="F57" i="6"/>
  <c r="I15" i="6"/>
  <c r="F688" i="6" l="1"/>
  <c r="F58" i="6"/>
  <c r="I16" i="6"/>
  <c r="F689" i="6" l="1"/>
  <c r="F59" i="6"/>
  <c r="I17" i="6"/>
  <c r="F690" i="6" l="1"/>
  <c r="F60" i="6"/>
  <c r="I18" i="6"/>
  <c r="F692" i="6" l="1"/>
  <c r="F691" i="6"/>
  <c r="F61" i="6"/>
  <c r="I19" i="6"/>
  <c r="F62" i="6" l="1"/>
  <c r="I20" i="6"/>
  <c r="F64" i="6" l="1"/>
  <c r="F695" i="6"/>
  <c r="F65" i="6"/>
  <c r="F696" i="6"/>
  <c r="F694" i="6"/>
  <c r="F63" i="6"/>
  <c r="F553" i="6"/>
  <c r="I21" i="6"/>
  <c r="F66" i="6" l="1"/>
  <c r="I22" i="6"/>
  <c r="F589" i="6" l="1"/>
  <c r="F67" i="6"/>
  <c r="I23" i="6"/>
  <c r="F68" i="6" l="1"/>
  <c r="I24" i="6"/>
  <c r="F698" i="6" l="1"/>
  <c r="F69" i="6"/>
  <c r="I25" i="6"/>
  <c r="F70" i="6" l="1"/>
  <c r="I26" i="6"/>
  <c r="F509" i="6" l="1"/>
  <c r="F71" i="6"/>
  <c r="I27" i="6"/>
  <c r="F701" i="6" l="1"/>
  <c r="F700" i="6"/>
  <c r="F72" i="6"/>
  <c r="I28" i="6"/>
  <c r="F73" i="6" l="1"/>
  <c r="I29" i="6"/>
  <c r="F702" i="6" l="1"/>
  <c r="F74" i="6"/>
  <c r="I30" i="6"/>
  <c r="F75" i="6" l="1"/>
  <c r="I31" i="6"/>
  <c r="F887" i="6" l="1"/>
  <c r="F76" i="6"/>
  <c r="I32" i="6"/>
  <c r="F878" i="6" l="1"/>
  <c r="F77" i="6"/>
  <c r="I33" i="6"/>
  <c r="F705" i="6" l="1"/>
  <c r="F78" i="6"/>
  <c r="I34" i="6"/>
  <c r="F706" i="6" l="1"/>
  <c r="F79" i="6"/>
  <c r="F707" i="6"/>
  <c r="I35" i="6"/>
  <c r="F80" i="6" l="1"/>
  <c r="I36" i="6"/>
  <c r="F708" i="6" l="1"/>
  <c r="F81" i="6"/>
  <c r="I37" i="6"/>
  <c r="F710" i="6" l="1"/>
  <c r="F82" i="6"/>
  <c r="F709" i="6"/>
  <c r="F711" i="6"/>
  <c r="F83" i="6"/>
  <c r="F84" i="6" s="1"/>
  <c r="I38" i="6"/>
  <c r="F712" i="6" l="1"/>
  <c r="F85" i="6"/>
  <c r="I39" i="6"/>
  <c r="F713" i="6" l="1"/>
  <c r="F86" i="6"/>
  <c r="I40" i="6"/>
  <c r="F714" i="6" l="1"/>
  <c r="F87" i="6"/>
  <c r="I41" i="6"/>
  <c r="F715" i="6" l="1"/>
  <c r="F88" i="6"/>
  <c r="I42" i="6"/>
  <c r="F716" i="6" l="1"/>
  <c r="F89" i="6"/>
  <c r="I43" i="6"/>
  <c r="F90" i="6" l="1"/>
  <c r="F717" i="6"/>
  <c r="I44" i="6"/>
  <c r="F92" i="6" l="1"/>
  <c r="F91" i="6"/>
  <c r="F93" i="6"/>
  <c r="F94" i="6" s="1"/>
  <c r="F719" i="6"/>
  <c r="F721" i="6"/>
  <c r="F718" i="6"/>
  <c r="F720" i="6"/>
  <c r="I45" i="6"/>
  <c r="F722" i="6" l="1"/>
  <c r="F95" i="6"/>
  <c r="I46" i="6"/>
  <c r="F599" i="6" l="1"/>
  <c r="F609" i="6"/>
  <c r="F96" i="6"/>
  <c r="I47" i="6"/>
  <c r="F97" i="6" l="1"/>
  <c r="I48" i="6"/>
  <c r="F726" i="6" l="1"/>
  <c r="F597" i="6"/>
  <c r="F98" i="6"/>
  <c r="I49" i="6"/>
  <c r="F99" i="6" l="1"/>
  <c r="I50" i="6"/>
  <c r="F624" i="6" l="1"/>
  <c r="F100" i="6"/>
  <c r="I51" i="6"/>
  <c r="F594" i="6" l="1"/>
  <c r="F593" i="6"/>
  <c r="F591" i="6"/>
  <c r="F103" i="6"/>
  <c r="I52" i="6"/>
  <c r="F635" i="6" l="1"/>
  <c r="F636" i="6"/>
  <c r="F647" i="6"/>
  <c r="F638" i="6"/>
  <c r="F104" i="6"/>
  <c r="I53" i="6"/>
  <c r="F105" i="6" l="1"/>
  <c r="F612" i="6"/>
  <c r="F613" i="6"/>
  <c r="F611" i="6"/>
  <c r="F615" i="6"/>
  <c r="F614" i="6"/>
  <c r="I54" i="6"/>
  <c r="F732" i="6" l="1"/>
  <c r="F596" i="6"/>
  <c r="F106" i="6"/>
  <c r="F592" i="6"/>
  <c r="I55" i="6"/>
  <c r="F733" i="6" l="1"/>
  <c r="F107" i="6"/>
  <c r="I56" i="6"/>
  <c r="F739" i="6" l="1"/>
  <c r="F114" i="6"/>
  <c r="F610" i="6"/>
  <c r="F620" i="6"/>
  <c r="F623" i="6"/>
  <c r="F108" i="6"/>
  <c r="F111" i="6"/>
  <c r="F113" i="6"/>
  <c r="F109" i="6"/>
  <c r="F621" i="6"/>
  <c r="F112" i="6"/>
  <c r="F110" i="6"/>
  <c r="F734" i="6"/>
  <c r="I57" i="6"/>
  <c r="F115" i="6" l="1"/>
  <c r="I58" i="6"/>
  <c r="F631" i="6" l="1"/>
  <c r="F116" i="6"/>
  <c r="F741" i="6"/>
  <c r="I59" i="6"/>
  <c r="F629" i="6" l="1"/>
  <c r="F118" i="6"/>
  <c r="I60" i="6"/>
  <c r="F743" i="6" l="1"/>
  <c r="F630" i="6"/>
  <c r="F119" i="6"/>
  <c r="I61" i="6"/>
  <c r="F744" i="6" l="1"/>
  <c r="F120" i="6"/>
  <c r="I62" i="6"/>
  <c r="F745" i="6" l="1"/>
  <c r="F121" i="6"/>
  <c r="I63" i="6"/>
  <c r="F122" i="6" l="1"/>
  <c r="F747" i="6"/>
  <c r="F746" i="6"/>
  <c r="I64" i="6"/>
  <c r="F123" i="6" l="1"/>
  <c r="I65" i="6"/>
  <c r="F655" i="6" l="1"/>
  <c r="F124" i="6"/>
  <c r="I66" i="6"/>
  <c r="F125" i="6" l="1"/>
  <c r="I67" i="6"/>
  <c r="F750" i="6" l="1"/>
  <c r="F126" i="6"/>
  <c r="F665" i="6"/>
  <c r="I68" i="6"/>
  <c r="F127" i="6" l="1"/>
  <c r="I69" i="6"/>
  <c r="F751" i="6" l="1"/>
  <c r="F128" i="6"/>
  <c r="I70" i="6"/>
  <c r="F648" i="6" l="1"/>
  <c r="F129" i="6"/>
  <c r="I71" i="6"/>
  <c r="F130" i="6" l="1"/>
  <c r="F651" i="6"/>
  <c r="F754" i="6"/>
  <c r="I72" i="6"/>
  <c r="F131" i="6" l="1"/>
  <c r="I73" i="6"/>
  <c r="F663" i="6" l="1"/>
  <c r="F132" i="6"/>
  <c r="F756" i="6"/>
  <c r="I74" i="6"/>
  <c r="F133" i="6" l="1"/>
  <c r="I75" i="6"/>
  <c r="F134" i="6" l="1"/>
  <c r="F758" i="6"/>
  <c r="F759" i="6"/>
  <c r="F757" i="6"/>
  <c r="F135" i="6"/>
  <c r="F136" i="6" s="1"/>
  <c r="I76" i="6"/>
  <c r="F137" i="6" l="1"/>
  <c r="F657" i="6"/>
  <c r="F141" i="6"/>
  <c r="F138" i="6"/>
  <c r="F764" i="6"/>
  <c r="F661" i="6"/>
  <c r="F140" i="6"/>
  <c r="F762" i="6"/>
  <c r="F139" i="6"/>
  <c r="F760" i="6"/>
  <c r="F763" i="6"/>
  <c r="I77" i="6"/>
  <c r="F142" i="6" l="1"/>
  <c r="I78" i="6"/>
  <c r="F766" i="6" l="1"/>
  <c r="F143" i="6"/>
  <c r="I79" i="6"/>
  <c r="F144" i="6" l="1"/>
  <c r="F768" i="6"/>
  <c r="F767" i="6"/>
  <c r="I80" i="6"/>
  <c r="F145" i="6" l="1"/>
  <c r="I81" i="6"/>
  <c r="F146" i="6" l="1"/>
  <c r="F770" i="6"/>
  <c r="F666" i="6"/>
  <c r="I82" i="6"/>
  <c r="F147" i="6" l="1"/>
  <c r="I83" i="6"/>
  <c r="F771" i="6" l="1"/>
  <c r="F148" i="6"/>
  <c r="I84" i="6"/>
  <c r="F149" i="6" l="1"/>
  <c r="I85" i="6"/>
  <c r="F773" i="6" l="1"/>
  <c r="F150" i="6"/>
  <c r="F703" i="6"/>
  <c r="I86" i="6"/>
  <c r="F151" i="6" l="1"/>
  <c r="I87" i="6"/>
  <c r="F704" i="6" l="1"/>
  <c r="F152" i="6"/>
  <c r="F775" i="6"/>
  <c r="I88" i="6"/>
  <c r="F153" i="6" l="1"/>
  <c r="I89" i="6"/>
  <c r="F776" i="6" l="1"/>
  <c r="F154" i="6"/>
  <c r="I90" i="6"/>
  <c r="F778" i="6" l="1"/>
  <c r="F155" i="6"/>
  <c r="F723" i="6"/>
  <c r="I91" i="6"/>
  <c r="F156" i="6" l="1"/>
  <c r="I92" i="6"/>
  <c r="F780" i="6" l="1"/>
  <c r="F157" i="6"/>
  <c r="F779" i="6"/>
  <c r="I93" i="6"/>
  <c r="F158" i="6" l="1"/>
  <c r="I94" i="6"/>
  <c r="F159" i="6" l="1"/>
  <c r="F781" i="6"/>
  <c r="F782" i="6"/>
  <c r="I95" i="6"/>
  <c r="F160" i="6" l="1"/>
  <c r="I96" i="6"/>
  <c r="F693" i="6" l="1"/>
  <c r="F161" i="6"/>
  <c r="I97" i="6"/>
  <c r="F725" i="6" l="1"/>
  <c r="F163" i="6"/>
  <c r="I98" i="6"/>
  <c r="F727" i="6" l="1"/>
  <c r="F728" i="6"/>
  <c r="F164" i="6"/>
  <c r="I99" i="6"/>
  <c r="F786" i="6" l="1"/>
  <c r="F165" i="6"/>
  <c r="I100" i="6"/>
  <c r="F787" i="6" l="1"/>
  <c r="F166" i="6"/>
  <c r="I101" i="6"/>
  <c r="F168" i="6" l="1"/>
  <c r="F794" i="6"/>
  <c r="F795" i="6"/>
  <c r="F173" i="6"/>
  <c r="F172" i="6"/>
  <c r="F170" i="6"/>
  <c r="F788" i="6"/>
  <c r="F791" i="6"/>
  <c r="F167" i="6"/>
  <c r="F789" i="6"/>
  <c r="F790" i="6"/>
  <c r="F171" i="6"/>
  <c r="F169" i="6"/>
  <c r="F792" i="6"/>
  <c r="F793" i="6"/>
  <c r="I102" i="6"/>
  <c r="F174" i="6" l="1"/>
  <c r="I103" i="6"/>
  <c r="F796" i="6" l="1"/>
  <c r="F175" i="6"/>
  <c r="I104" i="6"/>
  <c r="F178" i="6" l="1"/>
  <c r="F699" i="6"/>
  <c r="F697" i="6"/>
  <c r="F177" i="6"/>
  <c r="F176" i="6"/>
  <c r="I105" i="6"/>
  <c r="F179" i="6" l="1"/>
  <c r="I106" i="6"/>
  <c r="F180" i="6" l="1"/>
  <c r="F800" i="6"/>
  <c r="F724" i="6"/>
  <c r="I107" i="6"/>
  <c r="F181" i="6" l="1"/>
  <c r="I108" i="6"/>
  <c r="F182" i="6" l="1"/>
  <c r="F801" i="6"/>
  <c r="I109" i="6"/>
  <c r="F1094" i="6" l="1"/>
  <c r="F183" i="6"/>
  <c r="F803" i="6"/>
  <c r="I110" i="6"/>
  <c r="F184" i="6" l="1"/>
  <c r="I111" i="6"/>
  <c r="F730" i="6" l="1"/>
  <c r="F185" i="6"/>
  <c r="I112" i="6"/>
  <c r="F186" i="6" l="1"/>
  <c r="I113" i="6"/>
  <c r="F1010" i="6" l="1"/>
  <c r="F187" i="6"/>
  <c r="I114" i="6"/>
  <c r="F188" i="6" l="1"/>
  <c r="I115" i="6"/>
  <c r="F749" i="6" l="1"/>
  <c r="F189" i="6"/>
  <c r="I116" i="6"/>
  <c r="F190" i="6" l="1"/>
  <c r="I117" i="6"/>
  <c r="F197" i="6" l="1"/>
  <c r="F192" i="6"/>
  <c r="F735" i="6"/>
  <c r="F196" i="6"/>
  <c r="F195" i="6"/>
  <c r="F194" i="6"/>
  <c r="F737" i="6"/>
  <c r="F193" i="6"/>
  <c r="F199" i="6"/>
  <c r="F198" i="6"/>
  <c r="F191" i="6"/>
  <c r="F738" i="6"/>
  <c r="F731" i="6"/>
  <c r="F736" i="6"/>
  <c r="I118" i="6"/>
  <c r="F200" i="6" l="1"/>
  <c r="I119" i="6"/>
  <c r="F201" i="6" l="1"/>
  <c r="F221" i="6"/>
  <c r="I120" i="6"/>
  <c r="F740" i="6" l="1"/>
  <c r="F742" i="6"/>
  <c r="F813" i="6"/>
  <c r="F202" i="6"/>
  <c r="I121" i="6"/>
  <c r="F748" i="6" l="1"/>
  <c r="F203" i="6"/>
  <c r="I122" i="6"/>
  <c r="F204" i="6" l="1"/>
  <c r="I123" i="6"/>
  <c r="F205" i="6" l="1"/>
  <c r="F816" i="6"/>
  <c r="F815" i="6"/>
  <c r="I124" i="6"/>
  <c r="F206" i="6" l="1"/>
  <c r="I125" i="6"/>
  <c r="F729" i="6" l="1"/>
  <c r="F207" i="6"/>
  <c r="I126" i="6"/>
  <c r="F208" i="6" l="1"/>
  <c r="I127" i="6"/>
  <c r="F209" i="6" l="1"/>
  <c r="I128" i="6"/>
  <c r="F765" i="6" l="1"/>
  <c r="F210" i="6"/>
  <c r="F769" i="6"/>
  <c r="I129" i="6"/>
  <c r="F211" i="6" l="1"/>
  <c r="I130" i="6"/>
  <c r="F820" i="6" l="1"/>
  <c r="F212" i="6"/>
  <c r="I131" i="6"/>
  <c r="F821" i="6" l="1"/>
  <c r="F213" i="6"/>
  <c r="I132" i="6"/>
  <c r="F822" i="6" l="1"/>
  <c r="F214" i="6"/>
  <c r="I133" i="6"/>
  <c r="F823" i="6" l="1"/>
  <c r="F215" i="6"/>
  <c r="I134" i="6"/>
  <c r="F824" i="6" l="1"/>
  <c r="F216" i="6"/>
  <c r="I135" i="6"/>
  <c r="F825" i="6" l="1"/>
  <c r="F217" i="6"/>
  <c r="I136" i="6"/>
  <c r="F218" i="6" l="1"/>
  <c r="F219" i="6" s="1"/>
  <c r="F827" i="6"/>
  <c r="F777" i="6"/>
  <c r="I137" i="6"/>
  <c r="F752" i="6" l="1"/>
  <c r="F220" i="6"/>
  <c r="F829" i="6"/>
  <c r="I138" i="6"/>
  <c r="F753" i="6" l="1"/>
  <c r="F222" i="6"/>
  <c r="I139" i="6"/>
  <c r="F755" i="6" l="1"/>
  <c r="F831" i="6"/>
  <c r="F223" i="6"/>
  <c r="I140" i="6"/>
  <c r="F832" i="6" l="1"/>
  <c r="F224" i="6"/>
  <c r="I141" i="6"/>
  <c r="F833" i="6" l="1"/>
  <c r="F225" i="6"/>
  <c r="I142" i="6"/>
  <c r="F761" i="6" l="1"/>
  <c r="F226" i="6"/>
  <c r="I143" i="6"/>
  <c r="F836" i="6" l="1"/>
  <c r="F835" i="6"/>
  <c r="F227" i="6"/>
  <c r="I144" i="6"/>
  <c r="F228" i="6" l="1"/>
  <c r="I145" i="6"/>
  <c r="F838" i="6" l="1"/>
  <c r="F229" i="6"/>
  <c r="F837" i="6"/>
  <c r="I146" i="6"/>
  <c r="F230" i="6" l="1"/>
  <c r="I147" i="6"/>
  <c r="F839" i="6" l="1"/>
  <c r="F231" i="6"/>
  <c r="F840" i="6"/>
  <c r="I148" i="6"/>
  <c r="F232" i="6" l="1"/>
  <c r="I149" i="6"/>
  <c r="F841" i="6" l="1"/>
  <c r="F234" i="6"/>
  <c r="I150" i="6"/>
  <c r="F783" i="6" l="1"/>
  <c r="F784" i="6"/>
  <c r="F843" i="6"/>
  <c r="F235" i="6"/>
  <c r="I151" i="6"/>
  <c r="F845" i="6" l="1"/>
  <c r="F844" i="6"/>
  <c r="F236" i="6"/>
  <c r="I152" i="6"/>
  <c r="F237" i="6" l="1"/>
  <c r="I153" i="6"/>
  <c r="F846" i="6" l="1"/>
  <c r="F238" i="6"/>
  <c r="I154" i="6"/>
  <c r="F847" i="6" l="1"/>
  <c r="F239" i="6"/>
  <c r="I155" i="6"/>
  <c r="F1127" i="6" l="1"/>
  <c r="F240" i="6"/>
  <c r="I156" i="6"/>
  <c r="F241" i="6" l="1"/>
  <c r="I157" i="6"/>
  <c r="F785" i="6" l="1"/>
  <c r="F242" i="6"/>
  <c r="I158" i="6"/>
  <c r="F243" i="6" l="1"/>
  <c r="I159" i="6"/>
  <c r="F850" i="6" l="1"/>
  <c r="F244" i="6"/>
  <c r="I160" i="6"/>
  <c r="F851" i="6" l="1"/>
  <c r="F245" i="6"/>
  <c r="I161" i="6"/>
  <c r="F852" i="6" l="1"/>
  <c r="F246" i="6"/>
  <c r="I162" i="6"/>
  <c r="F853" i="6" l="1"/>
  <c r="F247" i="6"/>
  <c r="I163" i="6"/>
  <c r="F854" i="6" l="1"/>
  <c r="F248" i="6"/>
  <c r="I164" i="6"/>
  <c r="F797" i="6" l="1"/>
  <c r="F249" i="6"/>
  <c r="I165" i="6"/>
  <c r="F856" i="6" l="1"/>
  <c r="F250" i="6"/>
  <c r="I166" i="6"/>
  <c r="F857" i="6" l="1"/>
  <c r="F251" i="6"/>
  <c r="I167" i="6"/>
  <c r="F256" i="6" l="1"/>
  <c r="F254" i="6"/>
  <c r="F860" i="6"/>
  <c r="F1015" i="6"/>
  <c r="F255" i="6"/>
  <c r="F253" i="6"/>
  <c r="F252" i="6"/>
  <c r="F863" i="6"/>
  <c r="F861" i="6"/>
  <c r="F862" i="6"/>
  <c r="F858" i="6"/>
  <c r="I168" i="6"/>
  <c r="F257" i="6" l="1"/>
  <c r="I169" i="6"/>
  <c r="F864" i="6" l="1"/>
  <c r="F258" i="6"/>
  <c r="I170" i="6"/>
  <c r="F886" i="6" l="1"/>
  <c r="F280" i="6"/>
  <c r="F865" i="6"/>
  <c r="F259" i="6"/>
  <c r="I171" i="6"/>
  <c r="F799" i="6" l="1"/>
  <c r="F260" i="6"/>
  <c r="I172" i="6"/>
  <c r="F805" i="6" l="1"/>
  <c r="F261" i="6"/>
  <c r="I173" i="6"/>
  <c r="F262" i="6" l="1"/>
  <c r="I174" i="6"/>
  <c r="F868" i="6" l="1"/>
  <c r="F263" i="6"/>
  <c r="I175" i="6"/>
  <c r="F869" i="6" l="1"/>
  <c r="F265" i="6"/>
  <c r="I176" i="6"/>
  <c r="F266" i="6" l="1"/>
  <c r="F814" i="6"/>
  <c r="F871" i="6"/>
  <c r="F817" i="6"/>
  <c r="I177" i="6"/>
  <c r="F872" i="6" l="1"/>
  <c r="F267" i="6"/>
  <c r="I178" i="6"/>
  <c r="F842" i="6" l="1"/>
  <c r="F268" i="6"/>
  <c r="I179" i="6"/>
  <c r="F874" i="6" l="1"/>
  <c r="F269" i="6"/>
  <c r="I180" i="6"/>
  <c r="F875" i="6" l="1"/>
  <c r="F270" i="6"/>
  <c r="I181" i="6"/>
  <c r="F876" i="6" l="1"/>
  <c r="F271" i="6"/>
  <c r="I182" i="6"/>
  <c r="F806" i="6" l="1"/>
  <c r="F272" i="6"/>
  <c r="I183" i="6"/>
  <c r="F273" i="6" l="1"/>
  <c r="F879" i="6"/>
  <c r="F802" i="6"/>
  <c r="I184" i="6"/>
  <c r="F274" i="6" l="1"/>
  <c r="I185" i="6"/>
  <c r="F275" i="6" l="1"/>
  <c r="F881" i="6"/>
  <c r="F880" i="6"/>
  <c r="F276" i="6"/>
  <c r="F277" i="6" s="1"/>
  <c r="F882" i="6"/>
  <c r="I186" i="6"/>
  <c r="F883" i="6" l="1"/>
  <c r="F278" i="6"/>
  <c r="I187" i="6"/>
  <c r="F885" i="6" l="1"/>
  <c r="F279" i="6"/>
  <c r="F884" i="6"/>
  <c r="I188" i="6"/>
  <c r="F281" i="6" l="1"/>
  <c r="I189" i="6"/>
  <c r="F804" i="6" l="1"/>
  <c r="F283" i="6"/>
  <c r="I190" i="6"/>
  <c r="F284" i="6" l="1"/>
  <c r="F818" i="6"/>
  <c r="F889" i="6"/>
  <c r="F819" i="6"/>
  <c r="I191" i="6"/>
  <c r="F285" i="6" l="1"/>
  <c r="F891" i="6"/>
  <c r="F890" i="6"/>
  <c r="I192" i="6"/>
  <c r="F286" i="6" l="1"/>
  <c r="I193" i="6"/>
  <c r="F294" i="6" l="1"/>
  <c r="F291" i="6"/>
  <c r="F893" i="6"/>
  <c r="F898" i="6"/>
  <c r="F894" i="6"/>
  <c r="F288" i="6"/>
  <c r="F900" i="6"/>
  <c r="F896" i="6"/>
  <c r="F892" i="6"/>
  <c r="F830" i="6"/>
  <c r="F293" i="6"/>
  <c r="F897" i="6"/>
  <c r="F290" i="6"/>
  <c r="F289" i="6"/>
  <c r="F292" i="6"/>
  <c r="F287" i="6"/>
  <c r="F895" i="6"/>
  <c r="I194" i="6"/>
  <c r="F295" i="6" l="1"/>
  <c r="I195" i="6"/>
  <c r="F296" i="6" l="1"/>
  <c r="I196" i="6"/>
  <c r="F297" i="6" l="1"/>
  <c r="I197" i="6"/>
  <c r="F598" i="6" l="1"/>
  <c r="F603" i="6"/>
  <c r="F602" i="6"/>
  <c r="F600" i="6"/>
  <c r="F601" i="6"/>
  <c r="F298" i="6"/>
  <c r="I198" i="6"/>
  <c r="F903" i="6" l="1"/>
  <c r="F828" i="6"/>
  <c r="F299" i="6"/>
  <c r="F826" i="6"/>
  <c r="I199" i="6"/>
  <c r="F904" i="6" l="1"/>
  <c r="F301" i="6"/>
  <c r="I200" i="6"/>
  <c r="F809" i="6" l="1"/>
  <c r="F302" i="6"/>
  <c r="I201" i="6"/>
  <c r="F303" i="6" l="1"/>
  <c r="I202" i="6"/>
  <c r="F304" i="6" l="1"/>
  <c r="I203" i="6"/>
  <c r="F908" i="6" l="1"/>
  <c r="F305" i="6"/>
  <c r="I204" i="6"/>
  <c r="F909" i="6" l="1"/>
  <c r="F306" i="6"/>
  <c r="I205" i="6"/>
  <c r="F910" i="6" l="1"/>
  <c r="F308" i="6"/>
  <c r="F309" i="6" s="1"/>
  <c r="F310" i="6" s="1"/>
  <c r="I206" i="6"/>
  <c r="F913" i="6" l="1"/>
  <c r="F311" i="6"/>
  <c r="I207" i="6"/>
  <c r="F914" i="6" l="1"/>
  <c r="F312" i="6"/>
  <c r="I208" i="6"/>
  <c r="F917" i="6" l="1"/>
  <c r="F313" i="6"/>
  <c r="F916" i="6"/>
  <c r="F314" i="6"/>
  <c r="F315" i="6" s="1"/>
  <c r="F915" i="6"/>
  <c r="I209" i="6"/>
  <c r="F859" i="6" l="1"/>
  <c r="F919" i="6"/>
  <c r="F317" i="6"/>
  <c r="F920" i="6"/>
  <c r="F318" i="6"/>
  <c r="F319" i="6" s="1"/>
  <c r="F316" i="6"/>
  <c r="I210" i="6"/>
  <c r="F921" i="6" l="1"/>
  <c r="F320" i="6"/>
  <c r="I211" i="6"/>
  <c r="F321" i="6" l="1"/>
  <c r="F855" i="6"/>
  <c r="F923" i="6"/>
  <c r="I212" i="6"/>
  <c r="F322" i="6" l="1"/>
  <c r="I213" i="6"/>
  <c r="F867" i="6" l="1"/>
  <c r="F925" i="6"/>
  <c r="F324" i="6"/>
  <c r="F323" i="6"/>
  <c r="F325" i="6"/>
  <c r="F326" i="6" s="1"/>
  <c r="F866" i="6"/>
  <c r="F927" i="6"/>
  <c r="I214" i="6"/>
  <c r="F928" i="6" l="1"/>
  <c r="F327" i="6"/>
  <c r="I215" i="6"/>
  <c r="F929" i="6" l="1"/>
  <c r="F328" i="6"/>
  <c r="I216" i="6"/>
  <c r="F930" i="6" l="1"/>
  <c r="F329" i="6"/>
  <c r="I217" i="6"/>
  <c r="F931" i="6" l="1"/>
  <c r="F331" i="6"/>
  <c r="I218" i="6"/>
  <c r="F934" i="6" l="1"/>
  <c r="F332" i="6"/>
  <c r="F870" i="6"/>
  <c r="I219" i="6"/>
  <c r="F333" i="6" l="1"/>
  <c r="I220" i="6"/>
  <c r="F935" i="6" l="1"/>
  <c r="F334" i="6"/>
  <c r="I221" i="6"/>
  <c r="F936" i="6" l="1"/>
  <c r="F335" i="6"/>
  <c r="I222" i="6"/>
  <c r="F937" i="6" l="1"/>
  <c r="F336" i="6"/>
  <c r="I223" i="6"/>
  <c r="F337" i="6" l="1"/>
  <c r="I224" i="6"/>
  <c r="F938" i="6" l="1"/>
  <c r="F338" i="6"/>
  <c r="I225" i="6"/>
  <c r="F339" i="6" l="1"/>
  <c r="F877" i="6"/>
  <c r="F942" i="6"/>
  <c r="F340" i="6"/>
  <c r="F941" i="6"/>
  <c r="F341" i="6"/>
  <c r="F342" i="6" s="1"/>
  <c r="F873" i="6"/>
  <c r="I226" i="6"/>
  <c r="F943" i="6" l="1"/>
  <c r="F343" i="6"/>
  <c r="I227" i="6"/>
  <c r="F944" i="6" l="1"/>
  <c r="F344" i="6"/>
  <c r="I228" i="6"/>
  <c r="F945" i="6" l="1"/>
  <c r="F345" i="6"/>
  <c r="I229" i="6"/>
  <c r="F946" i="6" l="1"/>
  <c r="F346" i="6"/>
  <c r="I230" i="6"/>
  <c r="F947" i="6" l="1"/>
  <c r="F348" i="6"/>
  <c r="I231" i="6"/>
  <c r="F349" i="6" l="1"/>
  <c r="F899" i="6"/>
  <c r="F949" i="6"/>
  <c r="F901" i="6"/>
  <c r="I232" i="6"/>
  <c r="F350" i="6" l="1"/>
  <c r="I233" i="6"/>
  <c r="F351" i="6" l="1"/>
  <c r="I234" i="6"/>
  <c r="F352" i="6" l="1"/>
  <c r="I235" i="6"/>
  <c r="F355" i="6" l="1"/>
  <c r="I236" i="6"/>
  <c r="F911" i="6" l="1"/>
  <c r="F918" i="6"/>
  <c r="F912" i="6"/>
  <c r="F357" i="6"/>
  <c r="I237" i="6"/>
  <c r="F358" i="6" l="1"/>
  <c r="I238" i="6"/>
  <c r="F360" i="6" l="1"/>
  <c r="F958" i="6"/>
  <c r="F361" i="6"/>
  <c r="F959" i="6"/>
  <c r="F957" i="6"/>
  <c r="F359" i="6"/>
  <c r="F956" i="6"/>
  <c r="I239" i="6"/>
  <c r="F362" i="6" l="1"/>
  <c r="I240" i="6"/>
  <c r="F960" i="6" l="1"/>
  <c r="F961" i="6"/>
  <c r="F363" i="6"/>
  <c r="I241" i="6"/>
  <c r="F364" i="6" l="1"/>
  <c r="I242" i="6"/>
  <c r="F963" i="6" l="1"/>
  <c r="F962" i="6"/>
  <c r="F365" i="6"/>
  <c r="I243" i="6"/>
  <c r="F366" i="6" l="1"/>
  <c r="I244" i="6"/>
  <c r="F964" i="6" l="1"/>
  <c r="F367" i="6"/>
  <c r="I245" i="6"/>
  <c r="F965" i="6" l="1"/>
  <c r="F369" i="6"/>
  <c r="I246" i="6"/>
  <c r="F370" i="6" l="1"/>
  <c r="F902" i="6"/>
  <c r="F967" i="6"/>
  <c r="F905" i="6"/>
  <c r="I247" i="6"/>
  <c r="F969" i="6" l="1"/>
  <c r="F371" i="6"/>
  <c r="F968" i="6"/>
  <c r="I248" i="6"/>
  <c r="F940" i="6" l="1"/>
  <c r="F373" i="6"/>
  <c r="I249" i="6"/>
  <c r="F948" i="6" l="1"/>
  <c r="F971" i="6"/>
  <c r="F374" i="6"/>
  <c r="I250" i="6"/>
  <c r="F972" i="6" l="1"/>
  <c r="F375" i="6"/>
  <c r="I251" i="6"/>
  <c r="F973" i="6" l="1"/>
  <c r="F376" i="6"/>
  <c r="I252" i="6"/>
  <c r="F939" i="6" l="1"/>
  <c r="F377" i="6"/>
  <c r="I253" i="6"/>
  <c r="F975" i="6" l="1"/>
  <c r="F378" i="6"/>
  <c r="I254" i="6"/>
  <c r="F379" i="6" l="1"/>
  <c r="I255" i="6"/>
  <c r="F380" i="6" l="1"/>
  <c r="I256" i="6"/>
  <c r="F381" i="6" l="1"/>
  <c r="F382" i="6"/>
  <c r="F383" i="6" s="1"/>
  <c r="F926" i="6"/>
  <c r="F977" i="6"/>
  <c r="I257" i="6"/>
  <c r="F981" i="6" l="1"/>
  <c r="F386" i="6"/>
  <c r="F984" i="6"/>
  <c r="F385" i="6"/>
  <c r="F384" i="6"/>
  <c r="I258" i="6"/>
  <c r="F387" i="6" l="1"/>
  <c r="I259" i="6"/>
  <c r="F388" i="6" l="1"/>
  <c r="F924" i="6"/>
  <c r="F982" i="6"/>
  <c r="I260" i="6"/>
  <c r="F389" i="6" l="1"/>
  <c r="I261" i="6"/>
  <c r="F983" i="6" l="1"/>
  <c r="F390" i="6"/>
  <c r="I262" i="6"/>
  <c r="F392" i="6" l="1"/>
  <c r="F394" i="6" s="1"/>
  <c r="F950" i="6"/>
  <c r="F391" i="6"/>
  <c r="F951" i="6"/>
  <c r="F952" i="6"/>
  <c r="I263" i="6"/>
  <c r="F395" i="6" l="1"/>
  <c r="F970" i="6"/>
  <c r="F397" i="6"/>
  <c r="F988" i="6"/>
  <c r="F396" i="6"/>
  <c r="F398" i="6"/>
  <c r="F403" i="6"/>
  <c r="F978" i="6"/>
  <c r="F991" i="6"/>
  <c r="F953" i="6"/>
  <c r="F405" i="6"/>
  <c r="F399" i="6"/>
  <c r="F974" i="6"/>
  <c r="F955" i="6"/>
  <c r="F404" i="6"/>
  <c r="F954" i="6"/>
  <c r="F976" i="6"/>
  <c r="F990" i="6"/>
  <c r="F401" i="6"/>
  <c r="F966" i="6"/>
  <c r="F400" i="6"/>
  <c r="F998" i="6"/>
  <c r="F406" i="6"/>
  <c r="F402" i="6"/>
  <c r="I264" i="6"/>
  <c r="F407" i="6" l="1"/>
  <c r="I265" i="6"/>
  <c r="F1000" i="6" l="1"/>
  <c r="F408" i="6"/>
  <c r="I266" i="6"/>
  <c r="F932" i="6" l="1"/>
  <c r="F409" i="6"/>
  <c r="I267" i="6"/>
  <c r="F1002" i="6" l="1"/>
  <c r="F410" i="6"/>
  <c r="I268" i="6"/>
  <c r="F411" i="6" l="1"/>
  <c r="I269" i="6"/>
  <c r="F1003" i="6" l="1"/>
  <c r="F412" i="6"/>
  <c r="I270" i="6"/>
  <c r="F1004" i="6" l="1"/>
  <c r="F413" i="6"/>
  <c r="I271" i="6"/>
  <c r="F1005" i="6" l="1"/>
  <c r="F1006" i="6"/>
  <c r="F414" i="6"/>
  <c r="I272" i="6"/>
  <c r="F415" i="6" l="1"/>
  <c r="I273" i="6"/>
  <c r="F1007" i="6" l="1"/>
  <c r="F416" i="6"/>
  <c r="I274" i="6"/>
  <c r="F987" i="6" l="1"/>
  <c r="F985" i="6"/>
  <c r="F417" i="6"/>
  <c r="F986" i="6"/>
  <c r="F418" i="6"/>
  <c r="F419" i="6"/>
  <c r="F420" i="6" s="1"/>
  <c r="I275" i="6"/>
  <c r="F1011" i="6" l="1"/>
  <c r="F421" i="6"/>
  <c r="I276" i="6"/>
  <c r="F989" i="6" l="1"/>
  <c r="F422" i="6"/>
  <c r="I277" i="6"/>
  <c r="F1013" i="6" l="1"/>
  <c r="F423" i="6"/>
  <c r="I278" i="6"/>
  <c r="F995" i="6" l="1"/>
  <c r="F424" i="6"/>
  <c r="I279" i="6"/>
  <c r="F1016" i="6" l="1"/>
  <c r="F997" i="6"/>
  <c r="F425" i="6"/>
  <c r="I280" i="6"/>
  <c r="F426" i="6" l="1"/>
  <c r="I281" i="6"/>
  <c r="F427" i="6" l="1"/>
  <c r="F996" i="6"/>
  <c r="F1017" i="6"/>
  <c r="I282" i="6"/>
  <c r="F428" i="6" l="1"/>
  <c r="I283" i="6"/>
  <c r="F1139" i="6" l="1"/>
  <c r="F432" i="6"/>
  <c r="F1132" i="6"/>
  <c r="F1023" i="6"/>
  <c r="F431" i="6"/>
  <c r="F1129" i="6"/>
  <c r="F429" i="6"/>
  <c r="F1131" i="6"/>
  <c r="F433" i="6"/>
  <c r="F434" i="6" s="1"/>
  <c r="F1022" i="6"/>
  <c r="F1024" i="6"/>
  <c r="I284" i="6"/>
  <c r="F1059" i="6" l="1"/>
  <c r="F435" i="6"/>
  <c r="F1026" i="6"/>
  <c r="I285" i="6"/>
  <c r="F436" i="6" l="1"/>
  <c r="I286" i="6"/>
  <c r="F1027" i="6" l="1"/>
  <c r="F438" i="6"/>
  <c r="F1032" i="6"/>
  <c r="F1028" i="6"/>
  <c r="F437" i="6"/>
  <c r="I287" i="6"/>
  <c r="F439" i="6" l="1"/>
  <c r="I288" i="6"/>
  <c r="F1030" i="6" l="1"/>
  <c r="F1035" i="6"/>
  <c r="F445" i="6"/>
  <c r="F1034" i="6"/>
  <c r="F447" i="6"/>
  <c r="F443" i="6"/>
  <c r="F1029" i="6"/>
  <c r="F446" i="6"/>
  <c r="F444" i="6"/>
  <c r="F442" i="6"/>
  <c r="F441" i="6"/>
  <c r="F448" i="6"/>
  <c r="F1033" i="6"/>
  <c r="F1037" i="6"/>
  <c r="F1038" i="6"/>
  <c r="F440" i="6"/>
  <c r="F1036" i="6"/>
  <c r="F1031" i="6"/>
  <c r="I289" i="6"/>
  <c r="F449" i="6" l="1"/>
  <c r="I290" i="6"/>
  <c r="F450" i="6" l="1"/>
  <c r="F1040" i="6"/>
  <c r="F1039" i="6"/>
  <c r="I291" i="6"/>
  <c r="F451" i="6" l="1"/>
  <c r="I292" i="6"/>
  <c r="F452" i="6" l="1"/>
  <c r="F1042" i="6"/>
  <c r="F1041" i="6"/>
  <c r="I293" i="6"/>
  <c r="F453" i="6" l="1"/>
  <c r="I294" i="6"/>
  <c r="F1044" i="6" l="1"/>
  <c r="F1046" i="6"/>
  <c r="F455" i="6"/>
  <c r="F456" i="6" s="1"/>
  <c r="F454" i="6"/>
  <c r="F1045" i="6"/>
  <c r="I295" i="6"/>
  <c r="F1012" i="6" l="1"/>
  <c r="F457" i="6"/>
  <c r="F1047" i="6"/>
  <c r="I296" i="6"/>
  <c r="F1048" i="6" l="1"/>
  <c r="F459" i="6"/>
  <c r="I297" i="6"/>
  <c r="F1049" i="6" l="1"/>
  <c r="F1058" i="6"/>
  <c r="F460" i="6"/>
  <c r="I298" i="6"/>
  <c r="F1050" i="6" l="1"/>
  <c r="F461" i="6"/>
  <c r="I299" i="6"/>
  <c r="F1051" i="6" l="1"/>
  <c r="F462" i="6"/>
  <c r="I300" i="6"/>
  <c r="F1052" i="6" l="1"/>
  <c r="F463" i="6"/>
  <c r="I301" i="6"/>
  <c r="F1053" i="6" l="1"/>
  <c r="F464" i="6"/>
  <c r="I302" i="6"/>
  <c r="F1055" i="6" l="1"/>
  <c r="F465" i="6"/>
  <c r="F1054" i="6"/>
  <c r="I303" i="6"/>
  <c r="F466" i="6" l="1"/>
  <c r="I304" i="6"/>
  <c r="F1056" i="6" l="1"/>
  <c r="F467" i="6"/>
  <c r="I305" i="6"/>
  <c r="F1057" i="6" l="1"/>
  <c r="F468" i="6"/>
  <c r="I306" i="6"/>
  <c r="F1060" i="6" l="1"/>
  <c r="F992" i="6"/>
  <c r="F471" i="6"/>
  <c r="F470" i="6"/>
  <c r="F469" i="6"/>
  <c r="F993" i="6"/>
  <c r="I307" i="6"/>
  <c r="F472" i="6" l="1"/>
  <c r="I308" i="6"/>
  <c r="F473" i="6" l="1"/>
  <c r="F994" i="6"/>
  <c r="F1062" i="6"/>
  <c r="I309" i="6"/>
  <c r="F474" i="6" l="1"/>
  <c r="I310" i="6"/>
  <c r="F1063" i="6" l="1"/>
  <c r="F475" i="6"/>
  <c r="I311" i="6"/>
  <c r="F477" i="6" l="1"/>
  <c r="F772" i="6"/>
  <c r="F476" i="6"/>
  <c r="F774" i="6"/>
  <c r="F478" i="6"/>
  <c r="F479" i="6" s="1"/>
  <c r="I312" i="6"/>
  <c r="F1066" i="6" l="1"/>
  <c r="F480" i="6"/>
  <c r="I313" i="6"/>
  <c r="F481" i="6" l="1"/>
  <c r="F1067" i="6"/>
  <c r="F1068" i="6"/>
  <c r="I314" i="6"/>
  <c r="F482" i="6" l="1"/>
  <c r="I315" i="6"/>
  <c r="F1069" i="6" l="1"/>
  <c r="F483" i="6"/>
  <c r="I316" i="6"/>
  <c r="F484" i="6" l="1"/>
  <c r="I317" i="6"/>
  <c r="F1071" i="6" l="1"/>
  <c r="F1072" i="6"/>
  <c r="F485" i="6"/>
  <c r="F486" i="6"/>
  <c r="F487" i="6" s="1"/>
  <c r="F488" i="6" s="1"/>
  <c r="F1008" i="6"/>
  <c r="I318" i="6"/>
  <c r="F1073" i="6" l="1"/>
  <c r="F489" i="6"/>
  <c r="I319" i="6"/>
  <c r="F1009" i="6" l="1"/>
  <c r="F490" i="6"/>
  <c r="I320" i="6"/>
  <c r="F1025" i="6" l="1"/>
  <c r="F491" i="6"/>
  <c r="I321" i="6"/>
  <c r="F492" i="6" l="1"/>
  <c r="F1077" i="6"/>
  <c r="F1043" i="6"/>
  <c r="I322" i="6"/>
  <c r="F493" i="6" l="1"/>
  <c r="I323" i="6"/>
  <c r="F1079" i="6" l="1"/>
  <c r="F494" i="6"/>
  <c r="F1078" i="6"/>
  <c r="I324" i="6"/>
  <c r="F495" i="6" l="1"/>
  <c r="I325" i="6"/>
  <c r="F1080" i="6" l="1"/>
  <c r="F496" i="6"/>
  <c r="I326" i="6"/>
  <c r="F1081" i="6" l="1"/>
  <c r="F497" i="6"/>
  <c r="I327" i="6"/>
  <c r="F1082" i="6" l="1"/>
  <c r="F498" i="6"/>
  <c r="I328" i="6"/>
  <c r="F1083" i="6" l="1"/>
  <c r="F499" i="6"/>
  <c r="I329" i="6"/>
  <c r="F1086" i="6" l="1"/>
  <c r="F501" i="6"/>
  <c r="F1014" i="6"/>
  <c r="F500" i="6"/>
  <c r="F1084" i="6"/>
  <c r="F502" i="6"/>
  <c r="F503" i="6" s="1"/>
  <c r="F1087" i="6"/>
  <c r="I330" i="6"/>
  <c r="F1088" i="6" l="1"/>
  <c r="F504" i="6"/>
  <c r="I331" i="6"/>
  <c r="F505" i="6" l="1"/>
  <c r="F1089" i="6"/>
  <c r="F1090" i="6"/>
  <c r="I332" i="6"/>
  <c r="F506" i="6" l="1"/>
  <c r="I333" i="6"/>
  <c r="F1091" i="6" l="1"/>
  <c r="F507" i="6"/>
  <c r="I334" i="6"/>
  <c r="F1092" i="6" l="1"/>
  <c r="F508" i="6"/>
  <c r="I335" i="6"/>
  <c r="F1070" i="6" l="1"/>
  <c r="F510" i="6"/>
  <c r="F1065" i="6"/>
  <c r="F1074" i="6"/>
  <c r="I336" i="6"/>
  <c r="F511" i="6" l="1"/>
  <c r="F512" i="6" l="1"/>
  <c r="F513" i="6" l="1"/>
  <c r="F514" i="6" l="1"/>
  <c r="F516" i="6"/>
  <c r="F1101" i="6"/>
  <c r="F521" i="6"/>
  <c r="F1103" i="6"/>
  <c r="F519" i="6"/>
  <c r="F1020" i="6"/>
  <c r="F523" i="6"/>
  <c r="F1019" i="6"/>
  <c r="F515" i="6"/>
  <c r="F517" i="6"/>
  <c r="F520" i="6"/>
  <c r="F1096" i="6"/>
  <c r="F1021" i="6"/>
  <c r="F522" i="6"/>
  <c r="F1018" i="6"/>
  <c r="F518" i="6"/>
  <c r="F1105" i="6"/>
  <c r="F1104" i="6"/>
  <c r="F1097" i="6"/>
  <c r="F524" i="6" l="1"/>
  <c r="F1106" i="6" l="1"/>
  <c r="F525" i="6"/>
  <c r="F1108" i="6" l="1"/>
  <c r="F1001" i="6"/>
  <c r="F526" i="6"/>
  <c r="F527" i="6" l="1"/>
  <c r="F528" i="6" l="1"/>
  <c r="F530" i="6" l="1"/>
  <c r="F1111" i="6" l="1"/>
  <c r="F531" i="6"/>
  <c r="F1112" i="6" l="1"/>
  <c r="F532" i="6"/>
  <c r="F533" i="6" l="1"/>
  <c r="F534" i="6" s="1"/>
  <c r="F1109" i="6"/>
  <c r="F1114" i="6"/>
  <c r="F1098" i="6" l="1"/>
  <c r="F535" i="6"/>
  <c r="F1076" i="6" l="1"/>
  <c r="F536" i="6"/>
  <c r="F1117" i="6" l="1"/>
  <c r="F537" i="6"/>
  <c r="F1118" i="6" l="1"/>
  <c r="F538" i="6"/>
  <c r="F1119" i="6" l="1"/>
  <c r="F539" i="6"/>
  <c r="F1121" i="6" l="1"/>
  <c r="F540" i="6"/>
  <c r="F541" i="6" s="1"/>
  <c r="F1120" i="6"/>
  <c r="F1122" i="6" l="1"/>
  <c r="F542" i="6"/>
  <c r="F543" i="6" s="1"/>
  <c r="F544" i="6" s="1"/>
  <c r="F549" i="6" l="1"/>
  <c r="F548" i="6"/>
  <c r="F1128" i="6"/>
  <c r="F551" i="6"/>
  <c r="F545" i="6"/>
  <c r="F546" i="6"/>
  <c r="F1102" i="6"/>
  <c r="F1099" i="6"/>
  <c r="F1130" i="6"/>
  <c r="F1124" i="6"/>
  <c r="F550" i="6"/>
  <c r="F1100" i="6"/>
  <c r="F547" i="6"/>
  <c r="F1107" i="6"/>
  <c r="F554" i="6" l="1"/>
  <c r="F555" i="6" l="1"/>
  <c r="F1116" i="6"/>
  <c r="F1133" i="6"/>
  <c r="F1123" i="6"/>
  <c r="F1135" i="6" l="1"/>
  <c r="F556" i="6"/>
  <c r="F557" i="6" s="1"/>
  <c r="F1134" i="6"/>
  <c r="F1136" i="6" l="1"/>
  <c r="F558" i="6"/>
  <c r="F1115" i="6" l="1"/>
  <c r="F1140" i="6"/>
  <c r="F560" i="6"/>
  <c r="F1138" i="6"/>
  <c r="F1137" i="6"/>
  <c r="F561" i="6"/>
  <c r="F562" i="6" s="1"/>
  <c r="F559" i="6"/>
  <c r="F1125" i="6" l="1"/>
  <c r="F564" i="6"/>
  <c r="F1126" i="6"/>
  <c r="F563" i="6"/>
  <c r="F565" i="6"/>
  <c r="F566" i="6" s="1"/>
  <c r="F1143" i="6" l="1"/>
  <c r="F568" i="6"/>
  <c r="F1141" i="6" l="1"/>
  <c r="F1142" i="6"/>
  <c r="F1145" i="6"/>
  <c r="F569" i="6"/>
  <c r="F1146" i="6" l="1"/>
  <c r="F570" i="6"/>
  <c r="F571" i="6" s="1"/>
  <c r="F572" i="6" s="1"/>
  <c r="F1148" i="6" l="1"/>
  <c r="F573" i="6"/>
  <c r="F1149" i="6" l="1"/>
  <c r="F574" i="6"/>
  <c r="F1150" i="6"/>
  <c r="F1144" i="6" l="1"/>
  <c r="F576" i="6"/>
  <c r="F1147" i="6" l="1"/>
  <c r="F1152" i="6"/>
  <c r="F577" i="6"/>
  <c r="F1153" i="6" l="1"/>
  <c r="F578" i="6"/>
  <c r="F1163" i="6" l="1"/>
  <c r="F579" i="6"/>
  <c r="F580" i="6" l="1"/>
  <c r="F581" i="6" s="1"/>
  <c r="F582" i="6" s="1"/>
  <c r="F583" i="6" s="1"/>
  <c r="F1154" i="6"/>
  <c r="F1155" i="6"/>
  <c r="F1157" i="6" l="1"/>
  <c r="F584" i="6"/>
  <c r="F1158" i="6" l="1"/>
  <c r="F585" i="6"/>
  <c r="F1159" i="6" l="1"/>
  <c r="F586" i="6"/>
  <c r="F1160" i="6" l="1"/>
  <c r="F587" i="6"/>
  <c r="F1161" i="6" l="1"/>
  <c r="F588" i="6"/>
  <c r="F1162" i="6" l="1"/>
  <c r="F595" i="6"/>
  <c r="F604" i="6" s="1"/>
  <c r="F605" i="6" s="1"/>
  <c r="F606" i="6" l="1"/>
  <c r="F607" i="6"/>
  <c r="F608" i="6" l="1"/>
  <c r="F616" i="6" l="1"/>
  <c r="F617" i="6" s="1"/>
  <c r="F618" i="6" s="1"/>
  <c r="F619" i="6" s="1"/>
  <c r="F622" i="6" s="1"/>
  <c r="F625" i="6" s="1"/>
  <c r="F626" i="6" s="1"/>
  <c r="F627" i="6" s="1"/>
  <c r="F628" i="6" s="1"/>
  <c r="F634" i="6" s="1"/>
  <c r="F637" i="6" s="1"/>
  <c r="J340" i="6" l="1"/>
  <c r="J343" i="6"/>
  <c r="J337" i="6"/>
  <c r="J342" i="6"/>
  <c r="J338" i="6"/>
  <c r="J344" i="6"/>
  <c r="J8" i="6"/>
  <c r="J341" i="6"/>
  <c r="J339" i="6"/>
  <c r="J346" i="6"/>
  <c r="J4" i="6"/>
  <c r="L3" i="6" s="1"/>
  <c r="J345" i="6"/>
  <c r="J21" i="6"/>
  <c r="J84" i="6"/>
  <c r="J277" i="6"/>
  <c r="J285" i="6"/>
  <c r="J252" i="6"/>
  <c r="J315" i="6"/>
  <c r="J321" i="6"/>
  <c r="J35" i="6"/>
  <c r="J45" i="6"/>
  <c r="J11" i="6"/>
  <c r="J75" i="6"/>
  <c r="J82" i="6"/>
  <c r="J185" i="6"/>
  <c r="J184" i="6"/>
  <c r="J247" i="6"/>
  <c r="J222" i="6"/>
  <c r="J229" i="6"/>
  <c r="J195" i="6"/>
  <c r="J258" i="6"/>
  <c r="J268" i="6"/>
  <c r="J241" i="6"/>
  <c r="J181" i="6"/>
  <c r="J111" i="6"/>
  <c r="J17" i="6"/>
  <c r="J28" i="6"/>
  <c r="J316" i="6"/>
  <c r="J259" i="6"/>
  <c r="J228" i="6"/>
  <c r="J290" i="6"/>
  <c r="J298" i="6"/>
  <c r="J272" i="6"/>
  <c r="J273" i="6"/>
  <c r="J51" i="6"/>
  <c r="J115" i="6"/>
  <c r="J55" i="6"/>
  <c r="J29" i="6"/>
  <c r="J38" i="6"/>
  <c r="J263" i="6"/>
  <c r="J327" i="6"/>
  <c r="J330" i="6"/>
  <c r="J303" i="6"/>
  <c r="J306" i="6"/>
  <c r="J83" i="6"/>
  <c r="J90" i="6"/>
  <c r="J65" i="6"/>
  <c r="J64" i="6"/>
  <c r="J126" i="6"/>
  <c r="J166" i="6"/>
  <c r="J173" i="6"/>
  <c r="J140" i="6"/>
  <c r="J204" i="6"/>
  <c r="J209" i="6"/>
  <c r="J313" i="6"/>
  <c r="J312" i="6"/>
  <c r="J220" i="6"/>
  <c r="J282" i="6"/>
  <c r="J291" i="6"/>
  <c r="J265" i="6"/>
  <c r="J264" i="6"/>
  <c r="J325" i="6"/>
  <c r="J301" i="6"/>
  <c r="J309" i="6"/>
  <c r="J245" i="6"/>
  <c r="J147" i="6"/>
  <c r="J154" i="6"/>
  <c r="J131" i="6"/>
  <c r="J129" i="6"/>
  <c r="J191" i="6"/>
  <c r="J230" i="6"/>
  <c r="J237" i="6"/>
  <c r="J207" i="6"/>
  <c r="J269" i="6"/>
  <c r="J274" i="6"/>
  <c r="J53" i="6"/>
  <c r="J61" i="6"/>
  <c r="J26" i="6"/>
  <c r="J91" i="6"/>
  <c r="J97" i="6"/>
  <c r="J73" i="6"/>
  <c r="J72" i="6"/>
  <c r="J134" i="6"/>
  <c r="J43" i="6"/>
  <c r="J54" i="6"/>
  <c r="J178" i="6"/>
  <c r="J328" i="6"/>
  <c r="J148" i="6"/>
  <c r="J212" i="6"/>
  <c r="J218" i="6"/>
  <c r="J193" i="6"/>
  <c r="J192" i="6"/>
  <c r="J254" i="6"/>
  <c r="J295" i="6"/>
  <c r="J304" i="6"/>
  <c r="J266" i="6"/>
  <c r="J331" i="6"/>
  <c r="J14" i="6"/>
  <c r="J118" i="6"/>
  <c r="J125" i="6"/>
  <c r="J92" i="6"/>
  <c r="J155" i="6"/>
  <c r="J161" i="6"/>
  <c r="J137" i="6"/>
  <c r="J136" i="6"/>
  <c r="J200" i="6"/>
  <c r="J174" i="6"/>
  <c r="J113" i="6"/>
  <c r="J211" i="6"/>
  <c r="J278" i="6"/>
  <c r="J283" i="6"/>
  <c r="J257" i="6"/>
  <c r="J198" i="6"/>
  <c r="J169" i="6"/>
  <c r="J168" i="6"/>
  <c r="J231" i="6"/>
  <c r="J205" i="6"/>
  <c r="J213" i="6"/>
  <c r="J308" i="6"/>
  <c r="J248" i="6"/>
  <c r="J311" i="6"/>
  <c r="J286" i="6"/>
  <c r="J293" i="6"/>
  <c r="J201" i="6"/>
  <c r="J199" i="6"/>
  <c r="J262" i="6"/>
  <c r="J238" i="6"/>
  <c r="J276" i="6"/>
  <c r="J332" i="6"/>
  <c r="J25" i="6"/>
  <c r="J322" i="6"/>
  <c r="J320" i="6"/>
  <c r="J36" i="6"/>
  <c r="J101" i="6"/>
  <c r="J106" i="6"/>
  <c r="J81" i="6"/>
  <c r="J80" i="6"/>
  <c r="J143" i="6"/>
  <c r="J246" i="6"/>
  <c r="J253" i="6"/>
  <c r="J160" i="6"/>
  <c r="J159" i="6"/>
  <c r="J223" i="6"/>
  <c r="J197" i="6"/>
  <c r="J203" i="6"/>
  <c r="J172" i="6"/>
  <c r="J235" i="6"/>
  <c r="J242" i="6"/>
  <c r="J23" i="6"/>
  <c r="J22" i="6"/>
  <c r="J87" i="6"/>
  <c r="J62" i="6"/>
  <c r="J69" i="6"/>
  <c r="J98" i="6"/>
  <c r="J163" i="6"/>
  <c r="J170" i="6"/>
  <c r="J145" i="6"/>
  <c r="J144" i="6"/>
  <c r="J206" i="6"/>
  <c r="J310" i="6"/>
  <c r="J317" i="6"/>
  <c r="J284" i="6"/>
  <c r="J333" i="6"/>
  <c r="J31" i="6"/>
  <c r="J329" i="6"/>
  <c r="J13" i="6"/>
  <c r="J236" i="6"/>
  <c r="J299" i="6"/>
  <c r="J305" i="6"/>
  <c r="J89" i="6"/>
  <c r="J88" i="6"/>
  <c r="J151" i="6"/>
  <c r="J127" i="6"/>
  <c r="J133" i="6"/>
  <c r="J164" i="6"/>
  <c r="J227" i="6"/>
  <c r="J234" i="6"/>
  <c r="J208" i="6"/>
  <c r="J210" i="6"/>
  <c r="J271" i="6"/>
  <c r="J50" i="6"/>
  <c r="J57" i="6"/>
  <c r="J33" i="6"/>
  <c r="J30" i="6"/>
  <c r="J95" i="6"/>
  <c r="J70" i="6"/>
  <c r="J77" i="6"/>
  <c r="J44" i="6"/>
  <c r="J107" i="6"/>
  <c r="J47" i="6"/>
  <c r="J153" i="6"/>
  <c r="J152" i="6"/>
  <c r="J215" i="6"/>
  <c r="J189" i="6"/>
  <c r="J128" i="6"/>
  <c r="J103" i="6"/>
  <c r="J110" i="6"/>
  <c r="J76" i="6"/>
  <c r="J139" i="6"/>
  <c r="J146" i="6"/>
  <c r="J249" i="6"/>
  <c r="J188" i="6"/>
  <c r="J156" i="6"/>
  <c r="J219" i="6"/>
  <c r="J226" i="6"/>
  <c r="J135" i="6"/>
  <c r="J141" i="6"/>
  <c r="J108" i="6"/>
  <c r="J171" i="6"/>
  <c r="J217" i="6"/>
  <c r="J216" i="6"/>
  <c r="J279" i="6"/>
  <c r="J255" i="6"/>
  <c r="J261" i="6"/>
  <c r="J292" i="6"/>
  <c r="J323" i="6"/>
  <c r="J40" i="6"/>
  <c r="J12" i="6"/>
  <c r="J20" i="6"/>
  <c r="J116" i="6"/>
  <c r="J179" i="6"/>
  <c r="J186" i="6"/>
  <c r="J94" i="6"/>
  <c r="J100" i="6"/>
  <c r="J68" i="6"/>
  <c r="J130" i="6"/>
  <c r="J138" i="6"/>
  <c r="J114" i="6"/>
  <c r="J112" i="6"/>
  <c r="J175" i="6"/>
  <c r="J281" i="6"/>
  <c r="J280" i="6"/>
  <c r="J335" i="6"/>
  <c r="J318" i="6"/>
  <c r="J324" i="6"/>
  <c r="J39" i="6"/>
  <c r="J42" i="6"/>
  <c r="J102" i="6"/>
  <c r="J78" i="6"/>
  <c r="J85" i="6"/>
  <c r="J180" i="6"/>
  <c r="J243" i="6"/>
  <c r="J250" i="6"/>
  <c r="J225" i="6"/>
  <c r="J224" i="6"/>
  <c r="J287" i="6"/>
  <c r="J260" i="6"/>
  <c r="J267" i="6"/>
  <c r="J177" i="6"/>
  <c r="J176" i="6"/>
  <c r="J239" i="6"/>
  <c r="J117" i="6"/>
  <c r="J24" i="6"/>
  <c r="J32" i="6"/>
  <c r="J6" i="6"/>
  <c r="J58" i="6"/>
  <c r="J66" i="6"/>
  <c r="J105" i="6"/>
  <c r="J104" i="6"/>
  <c r="J167" i="6"/>
  <c r="J142" i="6"/>
  <c r="J149" i="6"/>
  <c r="J244" i="6"/>
  <c r="J307" i="6"/>
  <c r="J314" i="6"/>
  <c r="J288" i="6"/>
  <c r="J289" i="6"/>
  <c r="J334" i="6"/>
  <c r="J326" i="6"/>
  <c r="J10" i="6"/>
  <c r="J300" i="6"/>
  <c r="J240" i="6"/>
  <c r="J302" i="6"/>
  <c r="J86" i="6"/>
  <c r="J93" i="6"/>
  <c r="J60" i="6"/>
  <c r="J123" i="6"/>
  <c r="J63" i="6"/>
  <c r="J37" i="6"/>
  <c r="J41" i="6"/>
  <c r="J19" i="6"/>
  <c r="J16" i="6"/>
  <c r="J79" i="6"/>
  <c r="J182" i="6"/>
  <c r="J122" i="6"/>
  <c r="J96" i="6"/>
  <c r="J99" i="6"/>
  <c r="J162" i="6"/>
  <c r="J67" i="6"/>
  <c r="J74" i="6"/>
  <c r="J48" i="6"/>
  <c r="J49" i="6"/>
  <c r="J150" i="6"/>
  <c r="J157" i="6"/>
  <c r="J124" i="6"/>
  <c r="J187" i="6"/>
  <c r="J194" i="6"/>
  <c r="J233" i="6"/>
  <c r="J232" i="6"/>
  <c r="J294" i="6"/>
  <c r="J270" i="6"/>
  <c r="J275" i="6"/>
  <c r="J56" i="6"/>
  <c r="J59" i="6"/>
  <c r="J119" i="6"/>
  <c r="J27" i="6"/>
  <c r="J34" i="6"/>
  <c r="J9" i="6"/>
  <c r="J7" i="6"/>
  <c r="J71" i="6"/>
  <c r="J46" i="6"/>
  <c r="J52" i="6"/>
  <c r="J319" i="6"/>
  <c r="J214" i="6"/>
  <c r="J221" i="6"/>
  <c r="J190" i="6"/>
  <c r="J251" i="6"/>
  <c r="J256" i="6"/>
  <c r="J297" i="6"/>
  <c r="J296" i="6"/>
  <c r="J336" i="6"/>
  <c r="J15" i="6"/>
  <c r="J18" i="6"/>
  <c r="J121" i="6"/>
  <c r="J120" i="6"/>
  <c r="J183" i="6"/>
  <c r="J158" i="6"/>
  <c r="J165" i="6"/>
  <c r="J132" i="6"/>
  <c r="J196" i="6"/>
  <c r="J202" i="6"/>
  <c r="J109" i="6"/>
  <c r="J350" i="6" l="1"/>
  <c r="J352" i="6" s="1"/>
</calcChain>
</file>

<file path=xl/comments1.xml><?xml version="1.0" encoding="utf-8"?>
<comments xmlns="http://schemas.openxmlformats.org/spreadsheetml/2006/main">
  <authors>
    <author>Trading -  Charm</author>
  </authors>
  <commentList>
    <comment ref="B1213" authorId="0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AUGUST 2024 ADJUSTMENT
SI - DOUBLE ENTRY</t>
        </r>
      </text>
    </comment>
  </commentList>
</comments>
</file>

<file path=xl/comments2.xml><?xml version="1.0" encoding="utf-8"?>
<comments xmlns="http://schemas.openxmlformats.org/spreadsheetml/2006/main">
  <authors>
    <author>Charmaine Rei Plaza</author>
    <author>Trading -  Charmaine</author>
    <author>Trading -  Charm</author>
    <author>Finah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  <comment ref="B889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0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1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2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3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4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5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07172024
deleted from Luz/Vis 
</t>
        </r>
      </text>
    </comment>
    <comment ref="B896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7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B898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9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08152024
</t>
        </r>
      </text>
    </comment>
  </commentList>
</comments>
</file>

<file path=xl/sharedStrings.xml><?xml version="1.0" encoding="utf-8"?>
<sst xmlns="http://schemas.openxmlformats.org/spreadsheetml/2006/main" count="32562" uniqueCount="2769">
  <si>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</si>
  <si>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</si>
  <si>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</si>
  <si>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</si>
  <si>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</si>
  <si>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</si>
  <si>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</si>
  <si>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</si>
  <si>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</si>
  <si>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</si>
  <si>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</si>
  <si>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</si>
  <si>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October 12,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</si>
  <si>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</si>
  <si>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Aug 26 - Sep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</si>
  <si>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</si>
  <si>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October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</si>
  <si>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</si>
  <si>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</si>
  <si>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</si>
  <si>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</si>
  <si>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</si>
  <si>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</si>
  <si>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</si>
  <si>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</si>
  <si>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</si>
  <si>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</si>
  <si>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</si>
  <si>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</si>
  <si>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</si>
  <si>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</si>
  <si>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</si>
  <si>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</si>
  <si>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</si>
  <si>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August 26, 2024 - September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</si>
  <si>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</si>
  <si>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Sat Oct 12 15:37:27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</si>
  <si>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</si>
  <si>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</si>
  <si>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</si>
  <si>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</si>
  <si>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</si>
  <si>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</si>
  <si>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</si>
  <si>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</si>
  <si>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</si>
  <si>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</si>
  <si>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</si>
  <si>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</si>
  <si>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</si>
  <si>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</si>
  <si>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</si>
  <si>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</si>
  <si>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</si>
  <si>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</si>
  <si>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</si>
  <si>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</si>
  <si>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</si>
  <si>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</si>
  <si>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</si>
  <si>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</si>
  <si>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</si>
  <si>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</si>
  <si>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APRIBIN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</si>
  <si>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</si>
  <si>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</si>
  <si>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</si>
  <si>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</si>
  <si>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</si>
  <si>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</si>
  <si>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</si>
  <si>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</si>
  <si>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</si>
  <si>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AREC</t>
    </r>
  </si>
  <si>
    <r>
      <rPr>
        <sz val="8"/>
        <rFont val="Arial"/>
        <family val="2"/>
      </rPr>
      <t>ARECSS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</si>
  <si>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</si>
  <si>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</si>
  <si>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</si>
  <si>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</si>
  <si>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</si>
  <si>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</si>
  <si>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</si>
  <si>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</si>
  <si>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</si>
  <si>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</si>
  <si>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</si>
  <si>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</si>
  <si>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</si>
  <si>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</si>
  <si>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</si>
  <si>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</si>
  <si>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BSMHC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</si>
  <si>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</si>
  <si>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</si>
  <si>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BGI_SS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</si>
  <si>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</si>
  <si>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</si>
  <si>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BATA02</t>
    </r>
  </si>
  <si>
    <r>
      <rPr>
        <sz val="8"/>
        <rFont val="Arial"/>
        <family val="2"/>
      </rPr>
      <t>BTN2020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</si>
  <si>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</si>
  <si>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</si>
  <si>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</si>
  <si>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</si>
  <si>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</si>
  <si>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</si>
  <si>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</si>
  <si>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BENECO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</si>
  <si>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</si>
  <si>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</si>
  <si>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</si>
  <si>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</si>
  <si>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</si>
  <si>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</si>
  <si>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</si>
  <si>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</si>
  <si>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</si>
  <si>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CBECSS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</si>
  <si>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</si>
  <si>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</si>
  <si>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</si>
  <si>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</si>
  <si>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</si>
  <si>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</si>
  <si>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</si>
  <si>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</si>
  <si>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</si>
  <si>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</si>
  <si>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</si>
  <si>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</si>
  <si>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</si>
  <si>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</si>
  <si>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</si>
  <si>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</si>
  <si>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</si>
  <si>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</si>
  <si>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</si>
  <si>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</si>
  <si>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</si>
  <si>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</si>
  <si>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</si>
  <si>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</si>
  <si>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</si>
  <si>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</si>
  <si>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</si>
  <si>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</si>
  <si>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</si>
  <si>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CLI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</si>
  <si>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</si>
  <si>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</si>
  <si>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</si>
  <si>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</si>
  <si>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</si>
  <si>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</si>
  <si>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</si>
  <si>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</si>
  <si>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</si>
  <si>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ESCI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</si>
  <si>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</si>
  <si>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</si>
  <si>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</si>
  <si>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</si>
  <si>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</si>
  <si>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</si>
  <si>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</si>
  <si>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</si>
  <si>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</si>
  <si>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</si>
  <si>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</si>
  <si>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</si>
  <si>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</si>
  <si>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</si>
  <si>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</si>
  <si>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</si>
  <si>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</si>
  <si>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</si>
  <si>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</si>
  <si>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</si>
  <si>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</si>
  <si>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</si>
  <si>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</si>
  <si>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</si>
  <si>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</si>
  <si>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</si>
  <si>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</si>
  <si>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</si>
  <si>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FRLC</t>
    </r>
  </si>
  <si>
    <r>
      <rPr>
        <sz val="8"/>
        <rFont val="Arial"/>
        <family val="2"/>
      </rPr>
      <t>FRLCSS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</si>
  <si>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</si>
  <si>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</si>
  <si>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</si>
  <si>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</si>
  <si>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</si>
  <si>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</si>
  <si>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</si>
  <si>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</si>
  <si>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</si>
  <si>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</si>
  <si>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</si>
  <si>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</si>
  <si>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</si>
  <si>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</si>
  <si>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</si>
  <si>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</si>
  <si>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</si>
  <si>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</si>
  <si>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</si>
  <si>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</si>
  <si>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</si>
  <si>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</si>
  <si>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</si>
  <si>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</si>
  <si>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</si>
  <si>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HTI2SS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</si>
  <si>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</si>
  <si>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</si>
  <si>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</si>
  <si>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</si>
  <si>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</si>
  <si>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</si>
  <si>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</si>
  <si>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</si>
  <si>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</si>
  <si>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</si>
  <si>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</si>
  <si>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</si>
  <si>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</si>
  <si>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</si>
  <si>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</si>
  <si>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</si>
  <si>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</si>
  <si>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IVIUPPER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</si>
  <si>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</si>
  <si>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</si>
  <si>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</si>
  <si>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</si>
  <si>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</si>
  <si>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</si>
  <si>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</si>
  <si>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</si>
  <si>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</si>
  <si>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</si>
  <si>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</si>
  <si>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</si>
  <si>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</si>
  <si>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</si>
  <si>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</si>
  <si>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</si>
  <si>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</si>
  <si>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</si>
  <si>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</si>
  <si>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</si>
  <si>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</si>
  <si>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LIANGAN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</si>
  <si>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</si>
  <si>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</si>
  <si>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</si>
  <si>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</si>
  <si>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</si>
  <si>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</si>
  <si>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MGCSS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</si>
  <si>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</si>
  <si>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</si>
  <si>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</si>
  <si>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</si>
  <si>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</si>
  <si>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</si>
  <si>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</si>
  <si>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</si>
  <si>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</si>
  <si>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</si>
  <si>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</si>
  <si>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</si>
  <si>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</si>
  <si>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</si>
  <si>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</si>
  <si>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</si>
  <si>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</si>
  <si>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</si>
  <si>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MPGC2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</si>
  <si>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</si>
  <si>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</si>
  <si>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</si>
  <si>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</si>
  <si>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MPI</t>
    </r>
  </si>
  <si>
    <r>
      <rPr>
        <sz val="8"/>
        <rFont val="Arial"/>
        <family val="2"/>
      </rPr>
      <t>MPISS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</si>
  <si>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</si>
  <si>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</si>
  <si>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</si>
  <si>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</si>
  <si>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</si>
  <si>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MOELCI2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</si>
  <si>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</si>
  <si>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</si>
  <si>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</si>
  <si>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</si>
  <si>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</si>
  <si>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</si>
  <si>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</si>
  <si>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</si>
  <si>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</si>
  <si>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</si>
  <si>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</si>
  <si>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</si>
  <si>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</si>
  <si>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</si>
  <si>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</si>
  <si>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</si>
  <si>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</si>
  <si>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NACSUR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</si>
  <si>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</si>
  <si>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</si>
  <si>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</si>
  <si>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</si>
  <si>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</si>
  <si>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</si>
  <si>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</si>
  <si>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</si>
  <si>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</si>
  <si>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</si>
  <si>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</si>
  <si>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</si>
  <si>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</si>
  <si>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</si>
  <si>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</si>
  <si>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</si>
  <si>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PHRI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</si>
  <si>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</si>
  <si>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PVSPI2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</si>
  <si>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</si>
  <si>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PECSS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</si>
  <si>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</si>
  <si>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</si>
  <si>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</si>
  <si>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</si>
  <si>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</si>
  <si>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</si>
  <si>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</si>
  <si>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</si>
  <si>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</si>
  <si>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</si>
  <si>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</si>
  <si>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</si>
  <si>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</si>
  <si>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</si>
  <si>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</si>
  <si>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</si>
  <si>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</si>
  <si>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</si>
  <si>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</si>
  <si>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</si>
  <si>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</si>
  <si>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</si>
  <si>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</si>
  <si>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</si>
  <si>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</si>
  <si>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</si>
  <si>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</si>
  <si>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</si>
  <si>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PFBSI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</si>
  <si>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</si>
  <si>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PMPCSS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</si>
  <si>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</si>
  <si>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</si>
  <si>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QUIRELCO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</si>
  <si>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</si>
  <si>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</si>
  <si>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</si>
  <si>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</si>
  <si>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</si>
  <si>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</si>
  <si>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</si>
  <si>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</si>
  <si>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</si>
  <si>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</si>
  <si>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</si>
  <si>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</si>
  <si>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</si>
  <si>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</si>
  <si>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</si>
  <si>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</si>
  <si>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</si>
  <si>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</si>
  <si>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</si>
  <si>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</si>
  <si>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</si>
  <si>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</si>
  <si>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</si>
  <si>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</si>
  <si>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</si>
  <si>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</si>
  <si>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</si>
  <si>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</si>
  <si>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</si>
  <si>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</si>
  <si>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</si>
  <si>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</si>
  <si>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</si>
  <si>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</si>
  <si>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</si>
  <si>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</si>
  <si>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</si>
  <si>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</si>
  <si>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</si>
  <si>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SHIZEN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</si>
  <si>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</si>
  <si>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SHPC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</si>
  <si>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</si>
  <si>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</si>
  <si>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</si>
  <si>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</si>
  <si>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</si>
  <si>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</si>
  <si>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</si>
  <si>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</si>
  <si>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</si>
  <si>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</si>
  <si>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</si>
  <si>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SEDI</t>
    </r>
  </si>
  <si>
    <r>
      <rPr>
        <sz val="8"/>
        <rFont val="Arial"/>
        <family val="2"/>
      </rPr>
      <t>SEDISS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</si>
  <si>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</si>
  <si>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</si>
  <si>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</si>
  <si>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</si>
  <si>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SMECSS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</si>
  <si>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</si>
  <si>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</si>
  <si>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</si>
  <si>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</si>
  <si>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</si>
  <si>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</si>
  <si>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</si>
  <si>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</si>
  <si>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</si>
  <si>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</si>
  <si>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</si>
  <si>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</si>
  <si>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</si>
  <si>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</si>
  <si>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</si>
  <si>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</si>
  <si>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</si>
  <si>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</si>
  <si>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</si>
  <si>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</si>
  <si>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</si>
  <si>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</si>
  <si>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</si>
  <si>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</si>
  <si>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</si>
  <si>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TSISS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</si>
  <si>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</si>
  <si>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</si>
  <si>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</si>
  <si>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</si>
  <si>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</si>
  <si>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</si>
  <si>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</si>
  <si>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</si>
  <si>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</si>
  <si>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</si>
  <si>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</si>
  <si>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</si>
  <si>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</si>
  <si>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</si>
  <si>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</si>
  <si>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</si>
  <si>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</si>
  <si>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</si>
  <si>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ZAMECO1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</si>
  <si>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</si>
  <si>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</si>
  <si>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Note: Sales/Purchases Include Net Settlement Surplus (NSS) flowback</t>
    </r>
  </si>
  <si>
    <t>BillingID</t>
  </si>
  <si>
    <t>1590EC_SS</t>
  </si>
  <si>
    <t>ACENGES</t>
  </si>
  <si>
    <t>ACENGESVIS</t>
  </si>
  <si>
    <t>ACEPHRES</t>
  </si>
  <si>
    <t>ACEPHRESVIS</t>
  </si>
  <si>
    <t>APDIGOS</t>
  </si>
  <si>
    <t>APDIGOSSS</t>
  </si>
  <si>
    <t>APRIBINSS</t>
  </si>
  <si>
    <t>APRICST</t>
  </si>
  <si>
    <t>AESIRES</t>
  </si>
  <si>
    <t>AESIRESMIN</t>
  </si>
  <si>
    <t>AESIRESVIS</t>
  </si>
  <si>
    <t>ABSOLUTDI</t>
  </si>
  <si>
    <t>ADVENTGES</t>
  </si>
  <si>
    <t>ADVENTGESVIS</t>
  </si>
  <si>
    <t>ADVENTRES</t>
  </si>
  <si>
    <t>ADVENTRESNV</t>
  </si>
  <si>
    <t>ADVENTRESVIS</t>
  </si>
  <si>
    <t>ADVENTRESVISNV</t>
  </si>
  <si>
    <t>ALSONSRESMIN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</si>
  <si>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</si>
  <si>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</si>
  <si>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</si>
  <si>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</si>
  <si>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</si>
  <si>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</si>
  <si>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</si>
  <si>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</si>
  <si>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BISCOMSS</t>
  </si>
  <si>
    <t>BGIGESNV</t>
  </si>
  <si>
    <t>BGIRESNV</t>
  </si>
  <si>
    <t>BGIRESVIS</t>
  </si>
  <si>
    <t>BATA02SS</t>
  </si>
  <si>
    <t>BATELEC1</t>
  </si>
  <si>
    <t>BATELEC2</t>
  </si>
  <si>
    <t>BWPCSS</t>
  </si>
  <si>
    <t>BLIRANGEO</t>
  </si>
  <si>
    <t>BLIRANGEOSS</t>
  </si>
  <si>
    <t>BOHECO1</t>
  </si>
  <si>
    <t>BOHECO2</t>
  </si>
  <si>
    <t>BOSUNG</t>
  </si>
  <si>
    <t>TAPGCSS</t>
  </si>
  <si>
    <t>COTELCO</t>
  </si>
  <si>
    <t>CEPALCO</t>
  </si>
  <si>
    <t>CAGELCO1</t>
  </si>
  <si>
    <t>CAGELCO2</t>
  </si>
  <si>
    <t>CALABANGA</t>
  </si>
  <si>
    <t>CALABANGASS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</si>
  <si>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</si>
  <si>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</si>
  <si>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</si>
  <si>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</si>
  <si>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</si>
  <si>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</si>
  <si>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</si>
  <si>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</si>
  <si>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</si>
  <si>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</si>
  <si>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</si>
  <si>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</si>
  <si>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CASA_SS</t>
  </si>
  <si>
    <t>CENECO</t>
  </si>
  <si>
    <t>CESIGES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</si>
  <si>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</si>
  <si>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</si>
  <si>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</si>
  <si>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</si>
  <si>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</si>
  <si>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</si>
  <si>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</si>
  <si>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</si>
  <si>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</si>
  <si>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</si>
  <si>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</si>
  <si>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</si>
  <si>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</si>
  <si>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</si>
  <si>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</si>
  <si>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</si>
  <si>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</si>
  <si>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</si>
  <si>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</si>
  <si>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</si>
  <si>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</si>
  <si>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</si>
  <si>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</si>
  <si>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</si>
  <si>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</si>
  <si>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</si>
  <si>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</si>
  <si>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</si>
  <si>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</si>
  <si>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</si>
  <si>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</si>
  <si>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</si>
  <si>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</si>
  <si>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EUROHYDRO3SS</t>
  </si>
  <si>
    <t>EAUC_SS</t>
  </si>
  <si>
    <t>ESAMELCO</t>
  </si>
  <si>
    <t>EDCGMIN1</t>
  </si>
  <si>
    <t>EDCGMIN3</t>
  </si>
  <si>
    <t>EDCGMIN1SS</t>
  </si>
  <si>
    <t>EDCGMIN3SS</t>
  </si>
  <si>
    <t>ELPISPPSS</t>
  </si>
  <si>
    <t>FDCRESC</t>
  </si>
  <si>
    <t>FDCRESCVIS</t>
  </si>
  <si>
    <t>FGBPCSS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</si>
  <si>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</si>
  <si>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</si>
  <si>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</si>
  <si>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</si>
  <si>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</si>
  <si>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</si>
  <si>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</si>
  <si>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</si>
  <si>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</si>
  <si>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</si>
  <si>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</si>
  <si>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</si>
  <si>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</si>
  <si>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</si>
  <si>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</si>
  <si>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</si>
  <si>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</si>
  <si>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</si>
  <si>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</si>
  <si>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GNPLCRESVISNV</t>
  </si>
  <si>
    <t>GMECSS</t>
  </si>
  <si>
    <t>G2RECSS</t>
  </si>
  <si>
    <t>GESCRESVIS</t>
  </si>
  <si>
    <t>GCGIGES</t>
  </si>
  <si>
    <t>GCGIGESNV</t>
  </si>
  <si>
    <t>GCGIGESVIS</t>
  </si>
  <si>
    <t>GCGIRES</t>
  </si>
  <si>
    <t>GCGIRESNV</t>
  </si>
  <si>
    <t>GCGIRESVIS</t>
  </si>
  <si>
    <t>GCGIRESVISNV</t>
  </si>
  <si>
    <t>GPS3ISS</t>
  </si>
  <si>
    <t>GUIMELCO</t>
  </si>
  <si>
    <t>TARECSS</t>
  </si>
  <si>
    <t>HEDBUKSS</t>
  </si>
  <si>
    <t>SIBULAN</t>
  </si>
  <si>
    <t>SIBULANSS</t>
  </si>
  <si>
    <t>HEDCOR</t>
  </si>
  <si>
    <t>HEDCORBA</t>
  </si>
  <si>
    <t>HEDCORHE</t>
  </si>
  <si>
    <t>HEDCORLAT</t>
  </si>
  <si>
    <t>HEDCORMIN</t>
  </si>
  <si>
    <t>HEDCORBASS</t>
  </si>
  <si>
    <t>HEDCORHESS</t>
  </si>
  <si>
    <t>HEDCORLATSS</t>
  </si>
  <si>
    <t>HEDCORMINSS</t>
  </si>
  <si>
    <t>HEDCORSS</t>
  </si>
  <si>
    <t>HSABISS</t>
  </si>
  <si>
    <t>HELIOSSS</t>
  </si>
  <si>
    <t>IVIUPPER</t>
  </si>
  <si>
    <t>IVIUPPERSS</t>
  </si>
  <si>
    <t>IASCOSS</t>
  </si>
  <si>
    <t>JNECRES</t>
  </si>
  <si>
    <t>JNECRESVIS</t>
  </si>
  <si>
    <t>JOBINSS</t>
  </si>
  <si>
    <t>KSPCRESVIS</t>
  </si>
  <si>
    <t>KINGENE</t>
  </si>
  <si>
    <t>KINGENESS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</si>
  <si>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</si>
  <si>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</si>
  <si>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</si>
  <si>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</si>
  <si>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</si>
  <si>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</si>
  <si>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</si>
  <si>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</si>
  <si>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LIANGAN</t>
  </si>
  <si>
    <t>SMCCPC</t>
  </si>
  <si>
    <t>ALTIMAE</t>
  </si>
  <si>
    <t>SMCCPCCST</t>
  </si>
  <si>
    <t>SMCCPCSS</t>
  </si>
  <si>
    <t>SMCCPCRES</t>
  </si>
  <si>
    <t>SMCCPCRESVIS</t>
  </si>
  <si>
    <t>MRLCOLGE</t>
  </si>
  <si>
    <t>MORESCO1</t>
  </si>
  <si>
    <t>MPBI_SS</t>
  </si>
  <si>
    <t>MECORES</t>
  </si>
  <si>
    <t>SMCPCSS</t>
  </si>
  <si>
    <t>CEPZSEM</t>
  </si>
  <si>
    <t>MERALCO</t>
  </si>
  <si>
    <t>MRLCOLRE</t>
  </si>
  <si>
    <t>MSNLOBAT</t>
  </si>
  <si>
    <t>AURELCO</t>
  </si>
  <si>
    <t>MPPCLRES</t>
  </si>
  <si>
    <t>MPPCLRESMIN</t>
  </si>
  <si>
    <t>MPPCLRESVIS</t>
  </si>
  <si>
    <t>PHILHYDRO2</t>
  </si>
  <si>
    <t>MRDCSS</t>
  </si>
  <si>
    <t>MERXRES</t>
  </si>
  <si>
    <t>MINERGY2</t>
  </si>
  <si>
    <t>MINPOWCOR</t>
  </si>
  <si>
    <t>MOELCI1</t>
  </si>
  <si>
    <t>MOELCI2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</si>
  <si>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</si>
  <si>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</si>
  <si>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</si>
  <si>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</si>
  <si>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</si>
  <si>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</si>
  <si>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</si>
  <si>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</si>
  <si>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</si>
  <si>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</si>
  <si>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</si>
  <si>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</si>
  <si>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</si>
  <si>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</si>
  <si>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</si>
  <si>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</si>
  <si>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</si>
  <si>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</si>
  <si>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</si>
  <si>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</si>
  <si>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</si>
  <si>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</si>
  <si>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</si>
  <si>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</si>
  <si>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</si>
  <si>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</si>
  <si>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PGBREISS</t>
  </si>
  <si>
    <t>PEAKBUK</t>
  </si>
  <si>
    <t>PEAKPOWER</t>
  </si>
  <si>
    <t>PEAKPOWERSS</t>
  </si>
  <si>
    <t>PVSPI2SS</t>
  </si>
  <si>
    <t>PVSPISS</t>
  </si>
  <si>
    <t>PANASIA</t>
  </si>
  <si>
    <t>PANASIASS</t>
  </si>
  <si>
    <t>PANELCO1</t>
  </si>
  <si>
    <t>PANELCO3</t>
  </si>
  <si>
    <t>PENELCO</t>
  </si>
  <si>
    <t>PETROSOLR</t>
  </si>
  <si>
    <t>PETSOLSS</t>
  </si>
  <si>
    <t>PWEIGEA1</t>
  </si>
  <si>
    <t>PWEISSGEA1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</si>
  <si>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</si>
  <si>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</si>
  <si>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</si>
  <si>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</si>
  <si>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</si>
  <si>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</si>
  <si>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</si>
  <si>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</si>
  <si>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</si>
  <si>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PSALMSS</t>
  </si>
  <si>
    <t>TESDARTC</t>
  </si>
  <si>
    <t>QUEZELCO1</t>
  </si>
  <si>
    <t>QUEZELCO2</t>
  </si>
  <si>
    <t>QUIRELCO</t>
  </si>
  <si>
    <t>REALSTEEL</t>
  </si>
  <si>
    <t>RPPOWRES</t>
  </si>
  <si>
    <t>SCRCRES</t>
  </si>
  <si>
    <t>SCRCRESVIS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</si>
  <si>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</si>
  <si>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</si>
  <si>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</si>
  <si>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</si>
  <si>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</si>
  <si>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</si>
  <si>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</si>
  <si>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</si>
  <si>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</si>
  <si>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</si>
  <si>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</si>
  <si>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</si>
  <si>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</si>
  <si>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</si>
  <si>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</si>
  <si>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</si>
  <si>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</si>
  <si>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</si>
  <si>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</si>
  <si>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</si>
  <si>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</si>
  <si>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</si>
  <si>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</si>
  <si>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</si>
  <si>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</si>
  <si>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</si>
  <si>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</si>
  <si>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</si>
  <si>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</si>
  <si>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</si>
  <si>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</si>
  <si>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</si>
  <si>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</si>
  <si>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</si>
  <si>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</si>
  <si>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SCSEISS</t>
  </si>
  <si>
    <t>SEPHGES</t>
  </si>
  <si>
    <t>MANTARES</t>
  </si>
  <si>
    <t>MANTARESVIS</t>
  </si>
  <si>
    <t>SHIZENSS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</si>
  <si>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</si>
  <si>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</si>
  <si>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</si>
  <si>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</si>
  <si>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</si>
  <si>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</si>
  <si>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</si>
  <si>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</si>
  <si>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</si>
  <si>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</si>
  <si>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SLTECSS</t>
  </si>
  <si>
    <t>SNBP_SS</t>
  </si>
  <si>
    <t>STACLARA</t>
  </si>
  <si>
    <t>STACLARA2</t>
  </si>
  <si>
    <t>STACLARA2SS</t>
  </si>
  <si>
    <t>CENPELCO</t>
  </si>
  <si>
    <t>CENTERRA</t>
  </si>
  <si>
    <t>NUVELCO</t>
  </si>
  <si>
    <t>SAJELCO</t>
  </si>
  <si>
    <t>SMECCST</t>
  </si>
  <si>
    <t>SMECCSTVIS</t>
  </si>
  <si>
    <t>SEPALCO</t>
  </si>
  <si>
    <t>SEPALCOSS</t>
  </si>
  <si>
    <t>SUWECO2</t>
  </si>
  <si>
    <t>SUWECO2SS</t>
  </si>
  <si>
    <t>SURNECO</t>
  </si>
  <si>
    <t>SURSECO1</t>
  </si>
  <si>
    <t>TAFTHEC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</si>
  <si>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</si>
  <si>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</si>
  <si>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</si>
  <si>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</si>
  <si>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</si>
  <si>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</si>
  <si>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</si>
  <si>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</si>
  <si>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</si>
  <si>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TRUSTSOLR2</t>
  </si>
  <si>
    <t>TRUSTSOLR2SS</t>
  </si>
  <si>
    <t>TRUSTSOLRSS</t>
  </si>
  <si>
    <t>UPPCGENSS</t>
  </si>
  <si>
    <t>VSGPCSS</t>
  </si>
  <si>
    <t>VESMIRES</t>
  </si>
  <si>
    <t>VESMIRESVIS</t>
  </si>
  <si>
    <t>WMPCSS</t>
  </si>
  <si>
    <t>YHGEISS</t>
  </si>
  <si>
    <t>ZAMCELCO</t>
  </si>
  <si>
    <t>ZAMECO1</t>
  </si>
  <si>
    <t>ZAMECO2</t>
  </si>
  <si>
    <t>ZAMSUREC1</t>
  </si>
  <si>
    <t>ZAMSUREC2</t>
  </si>
  <si>
    <t>STL_ID/
TPShortName</t>
  </si>
  <si>
    <t>ALSONSRES</t>
  </si>
  <si>
    <t>SCBIOPOWR</t>
  </si>
  <si>
    <t>VatableSales</t>
  </si>
  <si>
    <t>Zero-ratedSales</t>
  </si>
  <si>
    <t>Zero-ratedEcozonesSales</t>
  </si>
  <si>
    <t>VATonSales</t>
  </si>
  <si>
    <t>VatablePurchases</t>
  </si>
  <si>
    <t>Zero-ratedPurchases</t>
  </si>
  <si>
    <t>Zero-ratedEcozonesPurchases</t>
  </si>
  <si>
    <t>VATonPurchases</t>
  </si>
  <si>
    <t>Facility Type</t>
  </si>
  <si>
    <t>WHT
Agent Tag</t>
  </si>
  <si>
    <t>ITH
Tag</t>
  </si>
  <si>
    <t>Non- vatable Tag</t>
  </si>
  <si>
    <t>Zero- rated Tag</t>
  </si>
  <si>
    <t>EWT
Sales</t>
  </si>
  <si>
    <t>EWT
Purchases</t>
  </si>
  <si>
    <t>STL_ID/TPShortName</t>
  </si>
  <si>
    <t>WESM TRANSACTION ALLOCATION
Central Negros Power Reliability, Inc.
Billing Month (Period): September 2024 (Aug 26-Sep 25, 2024)</t>
  </si>
  <si>
    <t>ItemNo.</t>
  </si>
  <si>
    <t>CompanyName</t>
  </si>
  <si>
    <t>TIN</t>
  </si>
  <si>
    <t>FacilityType</t>
  </si>
  <si>
    <t>WHT
AgentTag</t>
  </si>
  <si>
    <r>
      <rPr>
        <b/>
        <sz val="8"/>
        <color theme="0"/>
        <rFont val="Arial"/>
        <family val="2"/>
      </rPr>
      <t>ITH
Tag</t>
    </r>
  </si>
  <si>
    <t>Non-vatableTag</t>
  </si>
  <si>
    <t>Zero-ratedTag</t>
  </si>
  <si>
    <t>Zero-rated Ecozones Sales</t>
  </si>
  <si>
    <t>TOTAL</t>
  </si>
  <si>
    <t>InvoiceNo.</t>
  </si>
  <si>
    <t>1590EC</t>
  </si>
  <si>
    <t>GEN</t>
  </si>
  <si>
    <t>Y</t>
  </si>
  <si>
    <t>N</t>
  </si>
  <si>
    <t>LOAD</t>
  </si>
  <si>
    <t>ANECO</t>
  </si>
  <si>
    <t>APC</t>
  </si>
  <si>
    <t>APRI</t>
  </si>
  <si>
    <t>APRIBIN</t>
  </si>
  <si>
    <t>APRI_SS</t>
  </si>
  <si>
    <t>FBPC</t>
  </si>
  <si>
    <t>HIGHST</t>
  </si>
  <si>
    <t>APEX</t>
  </si>
  <si>
    <t>ABRECO</t>
  </si>
  <si>
    <t>ASELCO</t>
  </si>
  <si>
    <t>AKELCO</t>
  </si>
  <si>
    <t>ALECO</t>
  </si>
  <si>
    <t>AREC</t>
  </si>
  <si>
    <t>ARECSS</t>
  </si>
  <si>
    <t>ANDA</t>
  </si>
  <si>
    <t>BEPZ</t>
  </si>
  <si>
    <t>AHC</t>
  </si>
  <si>
    <t>AHC_SS</t>
  </si>
  <si>
    <t>AEC</t>
  </si>
  <si>
    <t>CALIBU</t>
  </si>
  <si>
    <t>CALIBUSS</t>
  </si>
  <si>
    <t>ANTECO</t>
  </si>
  <si>
    <t>APEC</t>
  </si>
  <si>
    <t>ACNPC</t>
  </si>
  <si>
    <t>AGECO</t>
  </si>
  <si>
    <t>ASIGA</t>
  </si>
  <si>
    <t>ADGI</t>
  </si>
  <si>
    <t>ADGISS</t>
  </si>
  <si>
    <t>AFAB</t>
  </si>
  <si>
    <t>BHC</t>
  </si>
  <si>
    <t>BHCSS</t>
  </si>
  <si>
    <t>BISCOM</t>
  </si>
  <si>
    <t>BSMHC</t>
  </si>
  <si>
    <t>BGIGES</t>
  </si>
  <si>
    <t>BGI</t>
  </si>
  <si>
    <t>BGI_SS</t>
  </si>
  <si>
    <t>BGIRES</t>
  </si>
  <si>
    <t>BEZ</t>
  </si>
  <si>
    <t>BATA02</t>
  </si>
  <si>
    <t>BTN2020</t>
  </si>
  <si>
    <t>BTN2020_SS</t>
  </si>
  <si>
    <t>BSEI</t>
  </si>
  <si>
    <t>BSEISS</t>
  </si>
  <si>
    <t>BWPC</t>
  </si>
  <si>
    <t>BPC</t>
  </si>
  <si>
    <t>BPCSS</t>
  </si>
  <si>
    <t>BENECO</t>
  </si>
  <si>
    <t>BBEC</t>
  </si>
  <si>
    <t>BILECO</t>
  </si>
  <si>
    <t>BFI</t>
  </si>
  <si>
    <t>BLCI</t>
  </si>
  <si>
    <t>BUBUNAWAN</t>
  </si>
  <si>
    <t>BUSECO</t>
  </si>
  <si>
    <t>TAPGC</t>
  </si>
  <si>
    <t>CBEC</t>
  </si>
  <si>
    <t>CBECSS</t>
  </si>
  <si>
    <t>CIP2</t>
  </si>
  <si>
    <t>CIP2_SS</t>
  </si>
  <si>
    <t>CEC</t>
  </si>
  <si>
    <t>CECSS</t>
  </si>
  <si>
    <t>CELCOR</t>
  </si>
  <si>
    <t>CADPI</t>
  </si>
  <si>
    <t>CADPI_SS</t>
  </si>
  <si>
    <t>CAB</t>
  </si>
  <si>
    <t>CABSS</t>
  </si>
  <si>
    <t>CASA</t>
  </si>
  <si>
    <t>CENPRI</t>
  </si>
  <si>
    <t>CENPRI_SS</t>
  </si>
  <si>
    <t>CEDC</t>
  </si>
  <si>
    <t>CLI</t>
  </si>
  <si>
    <t>CLPC</t>
  </si>
  <si>
    <t>DLPC</t>
  </si>
  <si>
    <t>EBWPC</t>
  </si>
  <si>
    <t>EEIRES</t>
  </si>
  <si>
    <t>EUROHYDRO3</t>
  </si>
  <si>
    <t>EAUC</t>
  </si>
  <si>
    <t>EDC</t>
  </si>
  <si>
    <t>EDCGMIN</t>
  </si>
  <si>
    <t>EDCSL</t>
  </si>
  <si>
    <t>EDCSL2</t>
  </si>
  <si>
    <t>EDC_SS</t>
  </si>
  <si>
    <t>ELPISPP</t>
  </si>
  <si>
    <t>EERI</t>
  </si>
  <si>
    <t>EERISS</t>
  </si>
  <si>
    <t>FCFMC</t>
  </si>
  <si>
    <t>FDC</t>
  </si>
  <si>
    <t>FGBPC</t>
  </si>
  <si>
    <t>FIBECO</t>
  </si>
  <si>
    <t>FCRV</t>
  </si>
  <si>
    <t>FFHC</t>
  </si>
  <si>
    <t>FGESGES</t>
  </si>
  <si>
    <t>FGHPC</t>
  </si>
  <si>
    <t>ECOSIP</t>
  </si>
  <si>
    <t>FITUI</t>
  </si>
  <si>
    <t>FLECO</t>
  </si>
  <si>
    <t>FNPC</t>
  </si>
  <si>
    <t>FNPCSS</t>
  </si>
  <si>
    <t>FSOLEQ</t>
  </si>
  <si>
    <t>FRLC</t>
  </si>
  <si>
    <t>FRLCSS</t>
  </si>
  <si>
    <t>GNPD</t>
  </si>
  <si>
    <t>GMEC</t>
  </si>
  <si>
    <t>G2REC</t>
  </si>
  <si>
    <t>GTEC</t>
  </si>
  <si>
    <t>GTECSS</t>
  </si>
  <si>
    <t>GESCRES</t>
  </si>
  <si>
    <t>GCC</t>
  </si>
  <si>
    <t>GCGI</t>
  </si>
  <si>
    <t>GCGISS</t>
  </si>
  <si>
    <t>GFII</t>
  </si>
  <si>
    <t>GFIISS</t>
  </si>
  <si>
    <t>GIFT</t>
  </si>
  <si>
    <t>GIFT2</t>
  </si>
  <si>
    <t>GIFT2SS</t>
  </si>
  <si>
    <t>GIFTSS</t>
  </si>
  <si>
    <t>GPS3I</t>
  </si>
  <si>
    <t>TAREC</t>
  </si>
  <si>
    <t>HEDBUK</t>
  </si>
  <si>
    <t>HTI2</t>
  </si>
  <si>
    <t>HTI2SS</t>
  </si>
  <si>
    <t>HPCO</t>
  </si>
  <si>
    <t>HPCOSS</t>
  </si>
  <si>
    <t>HSABI</t>
  </si>
  <si>
    <t>HELIOS</t>
  </si>
  <si>
    <t>HCC</t>
  </si>
  <si>
    <t>HCCSS</t>
  </si>
  <si>
    <t>HGEC</t>
  </si>
  <si>
    <t>HGECSS</t>
  </si>
  <si>
    <t>IPHI1</t>
  </si>
  <si>
    <t>IPHI1SS</t>
  </si>
  <si>
    <t>MILPI</t>
  </si>
  <si>
    <t>INEC</t>
  </si>
  <si>
    <t>ISECO</t>
  </si>
  <si>
    <t>ILECO1</t>
  </si>
  <si>
    <t>ILECO2</t>
  </si>
  <si>
    <t>ILECO3</t>
  </si>
  <si>
    <t>IASCO</t>
  </si>
  <si>
    <t>IBEC</t>
  </si>
  <si>
    <t>ISELCO1</t>
  </si>
  <si>
    <t>ISELCO2</t>
  </si>
  <si>
    <t>ILSRMC</t>
  </si>
  <si>
    <t>JOBIN</t>
  </si>
  <si>
    <t>KSPC</t>
  </si>
  <si>
    <t>KSPCRES</t>
  </si>
  <si>
    <t>KIRASOL</t>
  </si>
  <si>
    <t>KAELCO</t>
  </si>
  <si>
    <t>LMCA1</t>
  </si>
  <si>
    <t>LUELCO</t>
  </si>
  <si>
    <t>UPLAB1</t>
  </si>
  <si>
    <t>LAMSAN</t>
  </si>
  <si>
    <t>LANECO</t>
  </si>
  <si>
    <t>LPEC</t>
  </si>
  <si>
    <t>LEZ</t>
  </si>
  <si>
    <t>LINDE</t>
  </si>
  <si>
    <t>MCCI</t>
  </si>
  <si>
    <t>MGC</t>
  </si>
  <si>
    <t>MGCSS</t>
  </si>
  <si>
    <t>MORE</t>
  </si>
  <si>
    <t>MPBI</t>
  </si>
  <si>
    <t>MVC</t>
  </si>
  <si>
    <t>MECO</t>
  </si>
  <si>
    <t>MEZ</t>
  </si>
  <si>
    <t>MGI</t>
  </si>
  <si>
    <t>MHCI</t>
  </si>
  <si>
    <t>MEC</t>
  </si>
  <si>
    <t>MECSS</t>
  </si>
  <si>
    <t>SMCPC</t>
  </si>
  <si>
    <t>WEOP</t>
  </si>
  <si>
    <t>MALVEZ</t>
  </si>
  <si>
    <t>MEGC</t>
  </si>
  <si>
    <t>MPC</t>
  </si>
  <si>
    <t>MPCSS</t>
  </si>
  <si>
    <t>MPGC</t>
  </si>
  <si>
    <t>MPGC2</t>
  </si>
  <si>
    <t>MPPC</t>
  </si>
  <si>
    <t>LUECO</t>
  </si>
  <si>
    <t>PRESCO</t>
  </si>
  <si>
    <t>MRDC</t>
  </si>
  <si>
    <t>MPI</t>
  </si>
  <si>
    <t>MPISS</t>
  </si>
  <si>
    <t>MINERGY</t>
  </si>
  <si>
    <t>MINERGY1</t>
  </si>
  <si>
    <t>MAEC</t>
  </si>
  <si>
    <t>MAECSS</t>
  </si>
  <si>
    <t>MMPC</t>
  </si>
  <si>
    <t>NBPC</t>
  </si>
  <si>
    <t>NGCP</t>
  </si>
  <si>
    <t>NIABAL</t>
  </si>
  <si>
    <t>NIA</t>
  </si>
  <si>
    <t>NIACST</t>
  </si>
  <si>
    <t>NISPI</t>
  </si>
  <si>
    <t>NISPISS</t>
  </si>
  <si>
    <t>NISPI2</t>
  </si>
  <si>
    <t>NACSUR</t>
  </si>
  <si>
    <t>NLREC</t>
  </si>
  <si>
    <t>NNBP</t>
  </si>
  <si>
    <t>NR</t>
  </si>
  <si>
    <t>NRSS</t>
  </si>
  <si>
    <t>NWPDC</t>
  </si>
  <si>
    <t>NEECO1</t>
  </si>
  <si>
    <t>NEECO2</t>
  </si>
  <si>
    <t>NSEC</t>
  </si>
  <si>
    <t>NSECSS</t>
  </si>
  <si>
    <t>OEDC</t>
  </si>
  <si>
    <t>OSPGC</t>
  </si>
  <si>
    <t>OEPGC</t>
  </si>
  <si>
    <t>PGBREI</t>
  </si>
  <si>
    <t>PSI</t>
  </si>
  <si>
    <t>PHRI</t>
  </si>
  <si>
    <t>PVSPI</t>
  </si>
  <si>
    <t>PVSPI2</t>
  </si>
  <si>
    <t>PEC</t>
  </si>
  <si>
    <t>PCPC</t>
  </si>
  <si>
    <t>PCPCSS</t>
  </si>
  <si>
    <t>PELCO1</t>
  </si>
  <si>
    <t>PELCO2</t>
  </si>
  <si>
    <t>PEDC</t>
  </si>
  <si>
    <t>PEDCSS</t>
  </si>
  <si>
    <t>PPC</t>
  </si>
  <si>
    <t>PPCSS</t>
  </si>
  <si>
    <t>PGEP</t>
  </si>
  <si>
    <t>PESI</t>
  </si>
  <si>
    <t>PESISS</t>
  </si>
  <si>
    <t>PETSOL</t>
  </si>
  <si>
    <t>PWEI</t>
  </si>
  <si>
    <t>PWEISS</t>
  </si>
  <si>
    <t>PASAR</t>
  </si>
  <si>
    <t>PPDC</t>
  </si>
  <si>
    <t>PPDC2</t>
  </si>
  <si>
    <t>PPDC3</t>
  </si>
  <si>
    <t>AWOC</t>
  </si>
  <si>
    <t>PSALM</t>
  </si>
  <si>
    <t>BEI</t>
  </si>
  <si>
    <t>BUSCO</t>
  </si>
  <si>
    <t>MSUMIN</t>
  </si>
  <si>
    <t>PNOC</t>
  </si>
  <si>
    <t>PSALMGMINSS</t>
  </si>
  <si>
    <t>PPEI</t>
  </si>
  <si>
    <t>PFBSI</t>
  </si>
  <si>
    <t>PMPC</t>
  </si>
  <si>
    <t>QPPL</t>
  </si>
  <si>
    <t>QPPLSS</t>
  </si>
  <si>
    <t>RC</t>
  </si>
  <si>
    <t>RCP2</t>
  </si>
  <si>
    <t>RCP3</t>
  </si>
  <si>
    <t>RCP3SS</t>
  </si>
  <si>
    <t>RCBMI</t>
  </si>
  <si>
    <t>SCGCPI</t>
  </si>
  <si>
    <t>SCPC</t>
  </si>
  <si>
    <t>SCPCSS</t>
  </si>
  <si>
    <t>UPSI</t>
  </si>
  <si>
    <t>UPSIVIS</t>
  </si>
  <si>
    <t>UPSISS</t>
  </si>
  <si>
    <t>SPESCL</t>
  </si>
  <si>
    <t>IFELCO</t>
  </si>
  <si>
    <t>SNAP</t>
  </si>
  <si>
    <t>MGPCI</t>
  </si>
  <si>
    <t>SNAPSS</t>
  </si>
  <si>
    <t>SPARC</t>
  </si>
  <si>
    <t>SPARC2</t>
  </si>
  <si>
    <t>SPARC3</t>
  </si>
  <si>
    <t>SIPC</t>
  </si>
  <si>
    <t>SIPCSS</t>
  </si>
  <si>
    <t>SBPLC</t>
  </si>
  <si>
    <t>SCBI</t>
  </si>
  <si>
    <t>SCBISS</t>
  </si>
  <si>
    <t>IPOWER</t>
  </si>
  <si>
    <t>SPDC</t>
  </si>
  <si>
    <t>SPDCSS</t>
  </si>
  <si>
    <t>SCSEI</t>
  </si>
  <si>
    <t>SEC</t>
  </si>
  <si>
    <t>SECSS</t>
  </si>
  <si>
    <t>Siarelco</t>
  </si>
  <si>
    <t>SHPC</t>
  </si>
  <si>
    <t>SLTEC</t>
  </si>
  <si>
    <t>HPHI</t>
  </si>
  <si>
    <t>SNBP</t>
  </si>
  <si>
    <t>SPPC</t>
  </si>
  <si>
    <t>SOLECO</t>
  </si>
  <si>
    <t>SLPGC</t>
  </si>
  <si>
    <t>SEDI</t>
  </si>
  <si>
    <t>SEDISS</t>
  </si>
  <si>
    <t>SMEC</t>
  </si>
  <si>
    <t>CBCI</t>
  </si>
  <si>
    <t>GIC</t>
  </si>
  <si>
    <t>KIP</t>
  </si>
  <si>
    <t>RJSCOM</t>
  </si>
  <si>
    <t>SMECSS</t>
  </si>
  <si>
    <t>SEZ</t>
  </si>
  <si>
    <t>SUPREMEPC</t>
  </si>
  <si>
    <t>SPGI</t>
  </si>
  <si>
    <t>TMI</t>
  </si>
  <si>
    <t>TMISS</t>
  </si>
  <si>
    <t>THC</t>
  </si>
  <si>
    <t>THCSS</t>
  </si>
  <si>
    <t>TAFTHECSS</t>
  </si>
  <si>
    <t>TEI</t>
  </si>
  <si>
    <t>TECRAT</t>
  </si>
  <si>
    <t>TERASU</t>
  </si>
  <si>
    <t>TLI</t>
  </si>
  <si>
    <t>BBTI</t>
  </si>
  <si>
    <t>BC</t>
  </si>
  <si>
    <t>BHPI</t>
  </si>
  <si>
    <t>IEEC</t>
  </si>
  <si>
    <t>TLIRES</t>
  </si>
  <si>
    <t>WCSC</t>
  </si>
  <si>
    <t>TMOBIL</t>
  </si>
  <si>
    <t>TPVI</t>
  </si>
  <si>
    <t>TPVISS</t>
  </si>
  <si>
    <t>TSI</t>
  </si>
  <si>
    <t>TSISS</t>
  </si>
  <si>
    <t>TVI</t>
  </si>
  <si>
    <t>TPC</t>
  </si>
  <si>
    <t>CCC</t>
  </si>
  <si>
    <t>TPCSS</t>
  </si>
  <si>
    <t>UPPCGEN</t>
  </si>
  <si>
    <t>URC</t>
  </si>
  <si>
    <t>URCSS</t>
  </si>
  <si>
    <t>UPLB</t>
  </si>
  <si>
    <t>VSGPC</t>
  </si>
  <si>
    <t>VSEI</t>
  </si>
  <si>
    <t>VMC</t>
  </si>
  <si>
    <t>VMC2SS</t>
  </si>
  <si>
    <t>VECO</t>
  </si>
  <si>
    <t>VOMI</t>
  </si>
  <si>
    <t>WMPC</t>
  </si>
  <si>
    <t>YHGEI</t>
  </si>
  <si>
    <t>ZANECO</t>
  </si>
  <si>
    <t>ESCI</t>
  </si>
  <si>
    <t>IBECSS</t>
  </si>
  <si>
    <t>PECSS</t>
  </si>
  <si>
    <t>PMPCSS</t>
  </si>
  <si>
    <t>SHIZEN</t>
  </si>
  <si>
    <t>CLSI</t>
  </si>
  <si>
    <t>SPPCSS</t>
  </si>
  <si>
    <t>VMC2</t>
  </si>
  <si>
    <t>WESM TRANSACTION ALLOCATION
Central Negros Power Reliability, Inc.
Billing Month (Period): July 2024 (June 26 - July 25, 2024)</t>
  </si>
  <si>
    <t>Item No.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</si>
  <si>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</si>
  <si>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</si>
  <si>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</si>
  <si>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</si>
  <si>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</si>
  <si>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</si>
  <si>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</si>
  <si>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 xml:space="preserve">1590 Energy Corporation </t>
  </si>
  <si>
    <t>9th Floor OITC Oakridge Business Park, Banilad Mandaue City Cebu</t>
  </si>
  <si>
    <t>007-833-205-000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</si>
  <si>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</si>
  <si>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</si>
  <si>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</si>
  <si>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</si>
  <si>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</si>
  <si>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</si>
  <si>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</si>
  <si>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</si>
  <si>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</si>
  <si>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</si>
  <si>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</si>
  <si>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</si>
  <si>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</si>
  <si>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</si>
  <si>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</si>
  <si>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</si>
  <si>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</si>
  <si>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</si>
  <si>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</si>
  <si>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</si>
  <si>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</si>
  <si>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>Mactan Economic Zone  Basak, Lapu-lapu City (UPON) Cebu Philippines</t>
  </si>
  <si>
    <t>007-099-197-000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</si>
  <si>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</si>
  <si>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</si>
  <si>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</si>
  <si>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</si>
  <si>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</si>
  <si>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</si>
  <si>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>Aboitiz Corporate Center, Gov. Manuel Cuenco, Kasambagan, Cebu City (CAPITAL) Cebu Philippines</t>
  </si>
  <si>
    <t>201-115-150-000</t>
  </si>
  <si>
    <t>Authority of the Freeport Area of Bataan</t>
  </si>
  <si>
    <t>AFAB ADMINISTRATION BLDG FREEPORT AREA OF BATAAN, MARIVELES BATAAN</t>
  </si>
  <si>
    <t>295-375-213-00000</t>
  </si>
  <si>
    <t>AGRECRES</t>
  </si>
  <si>
    <t xml:space="preserve">Asiapac Green Renewable Energy Corp. </t>
  </si>
  <si>
    <t>234 SUMULONG HIGHWAY MAMBUGAN ANTIPOLO CITY RIZAL 1870</t>
  </si>
  <si>
    <t>007-607-068-000</t>
  </si>
  <si>
    <t xml:space="preserve">Angat Hydropower Corporation </t>
  </si>
  <si>
    <t>Angat Hydroelectric Power Plant, San Lorenzo, Norzagaray, Bulacan</t>
  </si>
  <si>
    <t>008-657-558-000</t>
  </si>
  <si>
    <t xml:space="preserve">Aklan Electric Cooperative, Inc. </t>
  </si>
  <si>
    <t>Poblacion, Lezo, Aklan</t>
  </si>
  <si>
    <t>000-567-158-000</t>
  </si>
  <si>
    <t xml:space="preserve">Albay Electric Cooperative, Inc. </t>
  </si>
  <si>
    <t>W. Vinzon St., Legazpi City</t>
  </si>
  <si>
    <t>000-617-913-00000</t>
  </si>
  <si>
    <t>Amlan Hydroelectric Power Corporation</t>
  </si>
  <si>
    <t>C/O Tavidell 6F Filipino Building, 135 Dela Rosa Street, Legaspi Village, Makati City</t>
  </si>
  <si>
    <t>266-589-268-000</t>
  </si>
  <si>
    <t xml:space="preserve">Anda Power Corporation </t>
  </si>
  <si>
    <t>TECO Industrial Park, BO. Bundagul, Mabalacat, Pampanga</t>
  </si>
  <si>
    <t>008-527-938-000</t>
  </si>
  <si>
    <t>ANDARESNV</t>
  </si>
  <si>
    <t>Antique Electric Cooperative, Inc.</t>
  </si>
  <si>
    <t>Funda, Dalipe, San Jose, Antique</t>
  </si>
  <si>
    <t>000-567-498-0000</t>
  </si>
  <si>
    <t xml:space="preserve">Asia Pacific Energy Corporation </t>
  </si>
  <si>
    <t>TECO-INDUSTRIAL PARK, NINOY AQUINO HIGHWAY BUNDAGUL, MABALACAT PAMPANGA</t>
  </si>
  <si>
    <t>226-823-182-00000</t>
  </si>
  <si>
    <t>AP RENEWABLES, INC.</t>
  </si>
  <si>
    <t>SITIO MAHABANG PARANG LIMAO 4012 CALAUAN LAGUNA PHILIPPINES</t>
  </si>
  <si>
    <t>006-893-465-000</t>
  </si>
  <si>
    <t>APRICSTNV</t>
  </si>
  <si>
    <t>EEI</t>
  </si>
  <si>
    <t>ELVI</t>
  </si>
  <si>
    <t>PHILHYDRO</t>
  </si>
  <si>
    <t>APRIRES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</si>
  <si>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</si>
  <si>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</si>
  <si>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</si>
  <si>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</si>
  <si>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</si>
  <si>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</si>
  <si>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 xml:space="preserve">Alternergy Wind One Corporation </t>
  </si>
  <si>
    <t>Mahabang Sapa Feeder rd., Brgy. Halayhayin, Pililla, Rizal</t>
  </si>
  <si>
    <t>008-073-929-000</t>
  </si>
  <si>
    <t>AWOC_SS</t>
  </si>
  <si>
    <t>BATAAN 2020, INC.</t>
  </si>
  <si>
    <t xml:space="preserve">226 Quirino Highway, Barangay Baesa, Quezon City </t>
  </si>
  <si>
    <t>005-858-416-000</t>
  </si>
  <si>
    <t xml:space="preserve">Batangas I Electric Cooperative, Inc. </t>
  </si>
  <si>
    <t>Km. 116 National Highway, Calaca Batangas</t>
  </si>
  <si>
    <t>000-619-182-00000</t>
  </si>
  <si>
    <t xml:space="preserve">Batangas II Electric Cooperative, Inc. </t>
  </si>
  <si>
    <t>Antipolo Del Norte, Lipa City</t>
  </si>
  <si>
    <t>000-958-167-000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</si>
  <si>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</si>
  <si>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</si>
  <si>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</si>
  <si>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</si>
  <si>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</si>
  <si>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</si>
  <si>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</si>
  <si>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</si>
  <si>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</si>
  <si>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</si>
  <si>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000-708-631-00000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</si>
  <si>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</si>
  <si>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</si>
  <si>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</si>
  <si>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</si>
  <si>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</si>
  <si>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Bac-Man Geothermal, Inc.</t>
  </si>
  <si>
    <t>9th Floor  Rockwell Business Center Tower 3 Ortigas Avenue Ugong Pasig City NCR. Second District Philippines</t>
  </si>
  <si>
    <t>007-721-206-0000</t>
  </si>
  <si>
    <t>FPIC</t>
  </si>
  <si>
    <t>BGIGESVIS</t>
  </si>
  <si>
    <t>BGIRESVISNV</t>
  </si>
  <si>
    <t>Bicol Hydropower Corporation</t>
  </si>
  <si>
    <t>Romar Bldg. I Elias Angeles St. Dinaga Naga City</t>
  </si>
  <si>
    <t>004-186-212-000</t>
  </si>
  <si>
    <t>BHCO1SLR</t>
  </si>
  <si>
    <t>BOHECO1SLR</t>
  </si>
  <si>
    <t>Bohol I Electric Cooperative, Inc.</t>
  </si>
  <si>
    <t>Cabulijan, Tubigon, Bohol</t>
  </si>
  <si>
    <t>000-534-418-000</t>
  </si>
  <si>
    <t xml:space="preserve">Biliran Electric Cooperative, Inc. </t>
  </si>
  <si>
    <t>Brgy. Caraycaray, Naval, Biliran</t>
  </si>
  <si>
    <t>000-608-067-000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</si>
  <si>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</si>
  <si>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</si>
  <si>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</si>
  <si>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</si>
  <si>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 xml:space="preserve">Bohol Light Company, Inc. </t>
  </si>
  <si>
    <t>Ramon Enerio St., Poblacion III, Tagbilaran City (Capital), Bohol, Philippines 6300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</si>
  <si>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</si>
  <si>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</si>
  <si>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</si>
  <si>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</si>
  <si>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</si>
  <si>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</si>
  <si>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</si>
  <si>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</si>
  <si>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</si>
  <si>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</si>
  <si>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 xml:space="preserve">Belgrove Power Corporation </t>
  </si>
  <si>
    <t>Suite 2802, Discovery Center, 25 ADB Avenue, Ortigas Center, Pasig City</t>
  </si>
  <si>
    <t>771-533-432-000</t>
  </si>
  <si>
    <t>1600 </t>
  </si>
  <si>
    <t>BATAAN SOLAR ENERGY, INC.</t>
  </si>
  <si>
    <t>35th Floor Ayala Triangle Gardens Tower 2, Paseo De Roxas Cor. Makati Avenue Bel-Air, 1209 City Of Makati, NCR, Fourth District Philippines</t>
  </si>
  <si>
    <t>009-360-958-000</t>
  </si>
  <si>
    <t>BOHECO-I SEVILLA MINI HYDRO CORPORATION</t>
  </si>
  <si>
    <t>EWON, SEVILLA, BOHOL,6347</t>
  </si>
  <si>
    <t>269-575-962-000</t>
  </si>
  <si>
    <t>BTLC2LRE</t>
  </si>
  <si>
    <t>Antipolo Del Norte, Lipa City, Batangas</t>
  </si>
  <si>
    <t>BTLC2SLR</t>
  </si>
  <si>
    <t>Bataan 2020 Power Ventures, Inc.</t>
  </si>
  <si>
    <t>226 Quirino Highway, Barangay Baesa, Quezon City 1106</t>
  </si>
  <si>
    <t>009-364-267-000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</si>
  <si>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</si>
  <si>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</si>
  <si>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</si>
  <si>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</si>
  <si>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</si>
  <si>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Bayog Wind Power Corp.</t>
  </si>
  <si>
    <t xml:space="preserve">Caparispisan 2919 Pagudpud Ilocos Norte Philippines </t>
  </si>
  <si>
    <t>007-560-495-000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</si>
  <si>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</si>
  <si>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</si>
  <si>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</si>
  <si>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</si>
  <si>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5/F Legaspi Towers 200, Paseo De Roxas, Makati City </t>
  </si>
  <si>
    <t>000-111-111-00000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</si>
  <si>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</si>
  <si>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</si>
  <si>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</si>
  <si>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</si>
  <si>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</si>
  <si>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</si>
  <si>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</si>
  <si>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</si>
  <si>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Macanaya,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</si>
  <si>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</si>
  <si>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</si>
  <si>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</si>
  <si>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</si>
  <si>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</si>
  <si>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</si>
  <si>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</si>
  <si>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</si>
  <si>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</si>
  <si>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</si>
  <si>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</si>
  <si>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</si>
  <si>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</si>
  <si>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</si>
  <si>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</si>
  <si>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</si>
  <si>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</si>
  <si>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</si>
  <si>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Del Rosario, Naga City </t>
  </si>
  <si>
    <t xml:space="preserve">Camarines Sur III Electric Cooperative, Inc. </t>
  </si>
  <si>
    <t>National Highway, San Isidro, Iriga City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</si>
  <si>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</si>
  <si>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</si>
  <si>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</si>
  <si>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</si>
  <si>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</si>
  <si>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</si>
  <si>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</si>
  <si>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</si>
  <si>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</si>
  <si>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</si>
  <si>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</si>
  <si>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</si>
  <si>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</si>
  <si>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</si>
  <si>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</si>
  <si>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</si>
  <si>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</si>
  <si>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</si>
  <si>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Malingin, Bogo City, Cebu</t>
  </si>
  <si>
    <t>000-256-731-0000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</si>
  <si>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</si>
  <si>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</si>
  <si>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</si>
  <si>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</si>
  <si>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</si>
  <si>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</si>
  <si>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CEDC Building Daanglungsod, Toledo City, Cebu 6038 Philippines</t>
  </si>
  <si>
    <t>268-129-205-00000</t>
  </si>
  <si>
    <t xml:space="preserve">Cleangreen Energy Corporation </t>
  </si>
  <si>
    <t>Pagasa, Orani, Bataan</t>
  </si>
  <si>
    <t>008-584-493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</si>
  <si>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</si>
  <si>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</si>
  <si>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</si>
  <si>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</si>
  <si>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</si>
  <si>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</si>
  <si>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</si>
  <si>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</si>
  <si>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</si>
  <si>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</si>
  <si>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</si>
  <si>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</si>
  <si>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</si>
  <si>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</si>
  <si>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</si>
  <si>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</si>
  <si>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 xml:space="preserve">Central Negros Power Reliability, Inc. </t>
  </si>
  <si>
    <t>PUROK SAN JOSE CALUMANGAN 6101 BAGO CITY NEGROS OCCIDENTAL PHILIPPINES</t>
  </si>
  <si>
    <t>008-691-287-000</t>
  </si>
  <si>
    <t xml:space="preserve">Citicore Energy Solutions, Inc. </t>
  </si>
  <si>
    <t>11th Floor Rockwell Santolan Town Plaza, 276 Santolan Road, Little Baguio 1500 City of San Juan</t>
  </si>
  <si>
    <t>009-333-221-00000</t>
  </si>
  <si>
    <t xml:space="preserve">CIP II Power Corporation </t>
  </si>
  <si>
    <t>Brgy. Quirino, Bacnotan, La Union</t>
  </si>
  <si>
    <t>005-305-575-000</t>
  </si>
  <si>
    <t xml:space="preserve">Corenergy, Inc. </t>
  </si>
  <si>
    <t>431-572-703-00000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</si>
  <si>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</si>
  <si>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</si>
  <si>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</si>
  <si>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</si>
  <si>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</si>
  <si>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</si>
  <si>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</si>
  <si>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</si>
  <si>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</si>
  <si>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</si>
  <si>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</si>
  <si>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</si>
  <si>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</si>
  <si>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</si>
  <si>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</si>
  <si>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</si>
  <si>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</si>
  <si>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</si>
  <si>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</si>
  <si>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</si>
  <si>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>A.B. Fernandez St., Dagupan City</t>
  </si>
  <si>
    <t>000-202-524-0000</t>
  </si>
  <si>
    <t>DECORPLRE</t>
  </si>
  <si>
    <t>Dagupan Electric Corporation</t>
  </si>
  <si>
    <t xml:space="preserve">4th Floor Veria I Bldg, 62 West Avenue, Quezon City </t>
  </si>
  <si>
    <t>000-202-524-000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</si>
  <si>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</si>
  <si>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</si>
  <si>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</si>
  <si>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</si>
  <si>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</si>
  <si>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</si>
  <si>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</si>
  <si>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</si>
  <si>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</si>
  <si>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 xml:space="preserve">East Asia Utilities Corporation </t>
  </si>
  <si>
    <t>MEPZ Ibo, Lapu-Lapu City (Upon) Cebu Philippines</t>
  </si>
  <si>
    <t>004-760-842-00000</t>
  </si>
  <si>
    <t>EAUCMEPZA</t>
  </si>
  <si>
    <t>EDC Burgos Wind Power Corporation</t>
  </si>
  <si>
    <t>9/F Rockwell Business Center Tower 3 Ortigas Avenue Ugong 1604 City of Pasig NCR. Second District Philippines</t>
  </si>
  <si>
    <t>007-726-294</t>
  </si>
  <si>
    <t xml:space="preserve">Ecopark Energy of Valenzuela Corp. </t>
  </si>
  <si>
    <t>189 Tagalag Road Brgy. Tagalag, Valenzuela City</t>
  </si>
  <si>
    <t>009-279-358-0000</t>
  </si>
  <si>
    <t>EDCVIS</t>
  </si>
  <si>
    <t>Energy Development Corporation</t>
  </si>
  <si>
    <t>9th Floor Rockwell Business Center Tower 3 Ortigas Avenue Ugong Pasig City NCR. Second District Philippines</t>
  </si>
  <si>
    <t>000-169-125-0000</t>
  </si>
  <si>
    <t>EDCSL_SS</t>
  </si>
  <si>
    <t>ANC</t>
  </si>
  <si>
    <t>EDCSL2_SS</t>
  </si>
  <si>
    <t xml:space="preserve">EEI Energy Solutions Corporation </t>
  </si>
  <si>
    <t>No. 12 Manggahan Street Bagumbayan Quezon City 1110</t>
  </si>
  <si>
    <t>010-470-000-000</t>
  </si>
  <si>
    <t>Energy Logics Philippines, Inc.</t>
  </si>
  <si>
    <t>Unit 1207 The Trade and Financial Tower, 7th Avenue, corner 32nd St., BGC, Taguig City</t>
  </si>
  <si>
    <t>200-654-769-000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</si>
  <si>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</si>
  <si>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</si>
  <si>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</si>
  <si>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</si>
  <si>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</si>
  <si>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</si>
  <si>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</si>
  <si>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</si>
  <si>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</si>
  <si>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</si>
  <si>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</si>
  <si>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</si>
  <si>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</si>
  <si>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</si>
  <si>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 Minerals Corporation</t>
  </si>
  <si>
    <t>Unit 1407, Pacific Star Building, Sen. Gil Puyat Avenue cor. Makati Avenue, Bel-Air, 1209 Makati City</t>
  </si>
  <si>
    <t>238-154-069-000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</si>
  <si>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</si>
  <si>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</si>
  <si>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</si>
  <si>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</si>
  <si>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</si>
  <si>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</si>
  <si>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9F Filinvest One Bldg. Northgate Cyberzone, Alabang-Zapote Road Cor. Northgate Ave. Filinvest City, Alabang, Muntinlupa City</t>
  </si>
  <si>
    <t>007-475-660-00000</t>
  </si>
  <si>
    <t>FDCRESCNV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</si>
  <si>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</si>
  <si>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</si>
  <si>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</si>
  <si>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</si>
  <si>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</si>
  <si>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Avenue Ugong, City of Pasig NCR, Second District Philippines 1604</t>
  </si>
  <si>
    <t>006-537-631-000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</si>
  <si>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</si>
  <si>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</si>
  <si>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</si>
  <si>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</si>
  <si>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>6/F Rockwell Business Center Tower 3, Ortigas Ave. Ugong, City of Pasig City NCR, 2nd District Philippines</t>
  </si>
  <si>
    <t xml:space="preserve">First Gas Power Corporation </t>
  </si>
  <si>
    <t>004-470-601-000</t>
  </si>
  <si>
    <t xml:space="preserve">FGP Corp. </t>
  </si>
  <si>
    <t>6th Floor Rockwell Business Center Tower 3, Ortigas Avenue Pasig City</t>
  </si>
  <si>
    <t>005-011-427-000</t>
  </si>
  <si>
    <t xml:space="preserve">First Laguna Electric Cooperative, Inc. </t>
  </si>
  <si>
    <t>Lewin Lumban Laguna</t>
  </si>
  <si>
    <t>000-624-679-0000</t>
  </si>
  <si>
    <t xml:space="preserve">First Natgas Power Corp. </t>
  </si>
  <si>
    <t>6th Floor Rockwell Business Center Tower 3, Ortigas Ave. Pasig City</t>
  </si>
  <si>
    <t>237-151-695-000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</si>
  <si>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</si>
  <si>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</si>
  <si>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</si>
  <si>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</si>
  <si>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</si>
  <si>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</si>
  <si>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 xml:space="preserve">Grass Gold Renewable Energy Corporation </t>
  </si>
  <si>
    <t xml:space="preserve">Agrinet Grains Office, Tulat Road, San Jose, Nueva Ecija </t>
  </si>
  <si>
    <t>008-771-462-000</t>
  </si>
  <si>
    <t>Goodfound Cement Corporation</t>
  </si>
  <si>
    <t>Purok 3, Palanog, Camalig, Albay</t>
  </si>
  <si>
    <t>005-613-132-000</t>
  </si>
  <si>
    <t>Green Core Geothermal, Inc.</t>
  </si>
  <si>
    <t>007-317-982-00000</t>
  </si>
  <si>
    <t>DMDC</t>
  </si>
  <si>
    <t>DUCOM</t>
  </si>
  <si>
    <t xml:space="preserve">Global Energy Supply Corporation </t>
  </si>
  <si>
    <t>Unit 1 7/F and Unit 2 &amp; 4 8/F Tower 1, Rockwell Business Center Ortigas Avenue, Ugong City of Pasig NCR, Second District 1604 Philippines</t>
  </si>
  <si>
    <t>234-621-270-00000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</si>
  <si>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</si>
  <si>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</si>
  <si>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</si>
  <si>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</si>
  <si>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</si>
  <si>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</si>
  <si>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</si>
  <si>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</si>
  <si>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</si>
  <si>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</si>
  <si>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</si>
  <si>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</si>
  <si>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</si>
  <si>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</si>
  <si>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</si>
  <si>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</si>
  <si>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</si>
  <si>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</si>
  <si>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</si>
  <si>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</si>
  <si>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</si>
  <si>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</si>
  <si>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</si>
  <si>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</si>
  <si>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Antonio, City of Pasig</t>
  </si>
  <si>
    <t>202-920-663-00000</t>
  </si>
  <si>
    <t>Greencore Power Solutions 3, Inc.</t>
  </si>
  <si>
    <t>Lot 4 Magalang-Arayat Road San Antonio, Arayat, Pampanga</t>
  </si>
  <si>
    <t>010-168-348-000</t>
  </si>
  <si>
    <t>GT-Energy Corp.</t>
  </si>
  <si>
    <t>Trome Marketing Compound National Highway City Heights, General Santos City</t>
  </si>
  <si>
    <t>010-253-834-0000</t>
  </si>
  <si>
    <t>Guimaras Electric Cooperative, Inc.</t>
  </si>
  <si>
    <t>San Miguel, Jordan, Guimaras</t>
  </si>
  <si>
    <t>000-994-641-000</t>
  </si>
  <si>
    <t xml:space="preserve">HEDCOR, Inc. </t>
  </si>
  <si>
    <t>214 Ambuclao Road, Obulan, Beckel, La Trinidad, Benguet</t>
  </si>
  <si>
    <t>001-946-873-00000</t>
  </si>
  <si>
    <t>HELIOS SOLAR ENERGY CORP.</t>
  </si>
  <si>
    <t>21/F TOWER 6789 6789 AYALA AVENUE BEL-AIR, CITY OF MAKATI NCR, FOURTH DISTRICT PHILIPPINES  1209</t>
  </si>
  <si>
    <t>008-841-526-000</t>
  </si>
  <si>
    <t xml:space="preserve">HyperGreen Energy Corporation  </t>
  </si>
  <si>
    <t>Bonamy Compound, McArthur Highway, Brgy Taal, Bocaue Bulacan</t>
  </si>
  <si>
    <t>008-421-135-000</t>
  </si>
  <si>
    <t>Hawaiian-Philippine Company</t>
  </si>
  <si>
    <t>BRGY. HAWAIIAN SILAY CITY NEGROS OCCIDENTAL</t>
  </si>
  <si>
    <t>000-424-722-00000</t>
  </si>
  <si>
    <t>HPCOX</t>
  </si>
  <si>
    <t>BGY HAWAIIAN SILAY CITY NEGROS OCCIDENTAL, PHILIPPINES 6116</t>
  </si>
  <si>
    <t>000-424-722-000</t>
  </si>
  <si>
    <t xml:space="preserve">Hedcor Sabangan, Inc. </t>
  </si>
  <si>
    <t>Barangay Namatec, Sabangan, Mountain Province</t>
  </si>
  <si>
    <t>409-507-988-00000</t>
  </si>
  <si>
    <t>Isabel Ancillary Services Co. Ltd.</t>
  </si>
  <si>
    <t>Lot 2-A-1-B and Lot 2-A-1-D, Leyte Industrial Development Estate, Brgy. Libertad, Isabel, Leyte</t>
  </si>
  <si>
    <t>010-011-077-000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</si>
  <si>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</si>
  <si>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</si>
  <si>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</si>
  <si>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</si>
  <si>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</si>
  <si>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</si>
  <si>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</si>
  <si>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 xml:space="preserve">Iloilo I Electric Cooperative, Inc. </t>
  </si>
  <si>
    <t>Namocon, Tigbauan, Iloilo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</si>
  <si>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</si>
  <si>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</si>
  <si>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</si>
  <si>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</si>
  <si>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</si>
  <si>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</si>
  <si>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</si>
  <si>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</si>
  <si>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</si>
  <si>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</si>
  <si>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</si>
  <si>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</si>
  <si>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</si>
  <si>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</si>
  <si>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</si>
  <si>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</si>
  <si>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</si>
  <si>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</si>
  <si>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INGRID POWER HOLDINGS, INC.</t>
  </si>
  <si>
    <t>4/F 6750 Ayala Office Tower, 6750 Ayala Avenue, Brgy. San Lorenzo City of Makati NCR, Fourth District 1229</t>
  </si>
  <si>
    <t>010-031-135-00000</t>
  </si>
  <si>
    <t xml:space="preserve">San Jose City I Power Corporation </t>
  </si>
  <si>
    <t>Tulat Road, Brgy. Tulat, San Jose City, Nueva Ecija</t>
  </si>
  <si>
    <t>006-530-554-000</t>
  </si>
  <si>
    <t>Ilocos Sur Electric Cooperative, Inc.</t>
  </si>
  <si>
    <t>Bigbiga, Santiago, Ilocos Sur</t>
  </si>
  <si>
    <t>000-555-221-00000</t>
  </si>
  <si>
    <t>ISECOSLR</t>
  </si>
  <si>
    <t xml:space="preserve">Isabela I Electric Cooperative, Inc. </t>
  </si>
  <si>
    <t>Maharlika Highway Victoria Alicia Isabela</t>
  </si>
  <si>
    <t>000-875-857-00000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</si>
  <si>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</si>
  <si>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</si>
  <si>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</si>
  <si>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</si>
  <si>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</si>
  <si>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</si>
  <si>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000-875-857-000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</si>
  <si>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</si>
  <si>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</si>
  <si>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</si>
  <si>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</si>
  <si>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</si>
  <si>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</si>
  <si>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</si>
  <si>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 xml:space="preserve">Jobin –SQM Inc. </t>
  </si>
  <si>
    <t>Mt. Sta. Rita, Subic Bay Freeport Zone</t>
  </si>
  <si>
    <t>007-549-103-000</t>
  </si>
  <si>
    <t>Kalinga-Apayao Electric Cooperative, Inc.</t>
  </si>
  <si>
    <t>Bulanao, Tabuk City</t>
  </si>
  <si>
    <t>001-001-041-0000</t>
  </si>
  <si>
    <t xml:space="preserve">Kratos RES, Inc. </t>
  </si>
  <si>
    <t>UGF Worldwide Corporate Center Shaw Blvd Mandaluyong City</t>
  </si>
  <si>
    <t>008-098-676-000</t>
  </si>
  <si>
    <t xml:space="preserve">KEPCO SPC Power Corporation </t>
  </si>
  <si>
    <t>7th Floor,  Cebu Holdings Center, Cebu Business Park, Luz Cebu City, Philippines</t>
  </si>
  <si>
    <t>244-498-539-00000</t>
  </si>
  <si>
    <t>KSPCSS</t>
  </si>
  <si>
    <t>7th Floor,  Cebu Holdings Center, Cebu Business Park, Luz  Cebu City, Philippines</t>
  </si>
  <si>
    <t xml:space="preserve">Leyte II Electric Cooperative, Inc. </t>
  </si>
  <si>
    <t xml:space="preserve">Real Street, Sagkahan District, Tacloban City, Leyte </t>
  </si>
  <si>
    <t>000-611-721-00000</t>
  </si>
  <si>
    <t xml:space="preserve">Leyte III Electric Cooperative, Inc. </t>
  </si>
  <si>
    <t>Real Street, Brgy. San Roque, Tunga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</si>
  <si>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</si>
  <si>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</si>
  <si>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</si>
  <si>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</si>
  <si>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</si>
  <si>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</si>
  <si>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</si>
  <si>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</si>
  <si>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</t>
  </si>
  <si>
    <t>005-183-049-000</t>
  </si>
  <si>
    <t>LINDE PHILIPPINES INC.</t>
  </si>
  <si>
    <t>30th Floor Wynsum Corporate Plaza, 22 F. Ortigas Jr. Road, Ortigas Center, Pasig City</t>
  </si>
  <si>
    <t>000-053-829-000</t>
  </si>
  <si>
    <t xml:space="preserve">La Union Electric Cooperative, Inc. </t>
  </si>
  <si>
    <t>Sta. Rita East, Aringay, La Union</t>
  </si>
  <si>
    <t>000-537-355-0000</t>
  </si>
  <si>
    <t>LUELCOSLR</t>
  </si>
  <si>
    <t>La Union Electric Cooperative, Inc.</t>
  </si>
  <si>
    <t>McArthur Highway, Sta. Rita East, Aringay, La Union</t>
  </si>
  <si>
    <t>000-537-355-000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</si>
  <si>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</si>
  <si>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</si>
  <si>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</si>
  <si>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</si>
  <si>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 xml:space="preserve">Mirae Asia Energy Corporation </t>
  </si>
  <si>
    <t>21/F TOWER 6789 AYALA AVENUE BEL-AIR, CITY OF MAKATI NCR, FOURTH DISTRICT PHILIPPINES  1209</t>
  </si>
  <si>
    <t>008-091-486-000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</si>
  <si>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</si>
  <si>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</si>
  <si>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</si>
  <si>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</si>
  <si>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</si>
  <si>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41st Floor Finance Center, 26th St., cor. 9th Ave., Bonifacio Global City Fort Bonifacio, Taguig City</t>
  </si>
  <si>
    <t>006-733-227-0000</t>
  </si>
  <si>
    <t>Majestics Energy Corporation</t>
  </si>
  <si>
    <t>Block 3, Cavite Economic Zone II, General Trias, Cavite</t>
  </si>
  <si>
    <t>006-986-390-00000</t>
  </si>
  <si>
    <t>MECX</t>
  </si>
  <si>
    <t>MECO112</t>
  </si>
  <si>
    <t xml:space="preserve">Mactan Electric Company </t>
  </si>
  <si>
    <t>Sangi Road, Brgy. Pajo, Lapu-lapu City</t>
  </si>
  <si>
    <t>000-259-873-00000</t>
  </si>
  <si>
    <t>Mabuhay Energy Corporation</t>
  </si>
  <si>
    <t>Unit 2618 High Street South Corporate Plaza Tower 1 26th St. Cor. 9th Ave. Bonifacio Global City Fort Bonifacio Taguig City</t>
  </si>
  <si>
    <t>009-541-806-000</t>
  </si>
  <si>
    <t>MECOSLR</t>
  </si>
  <si>
    <t>Mactan Electric Company, Inc.</t>
  </si>
  <si>
    <t>000-259-873-000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</si>
  <si>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</si>
  <si>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</si>
  <si>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</si>
  <si>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</si>
  <si>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</si>
  <si>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Bldg.,  Ortigas Avenue, Pasig City</t>
  </si>
  <si>
    <t>000-101-528-0000</t>
  </si>
  <si>
    <t>IRRI</t>
  </si>
  <si>
    <t>MeridianX Inc.</t>
  </si>
  <si>
    <t xml:space="preserve">3/F Business Solutions Center Building, Ortigas Avenue, Ugong, Pasig City </t>
  </si>
  <si>
    <t>009-464-447-00000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</si>
  <si>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</si>
  <si>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</si>
  <si>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</si>
  <si>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</si>
  <si>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</si>
  <si>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</si>
  <si>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Mindoro Grid Corporation</t>
  </si>
  <si>
    <t>BARANGAY SANTIAGO, NAUJAN, ORIENTAL MINDORO</t>
  </si>
  <si>
    <t>007-900-016-000</t>
  </si>
  <si>
    <t>BARANGAY SANTIAGO, NAUJAN, OR MINDORO 5204</t>
  </si>
  <si>
    <t>Maibarara Geothermal, Inc.</t>
  </si>
  <si>
    <t>7th Floor JMT Corporate Building ADB Avenue Ortigas Center San Antonio 1605 City of Pasig NCR, Second District Philippines</t>
  </si>
  <si>
    <t>007-843-328-00000</t>
  </si>
  <si>
    <t>MGISS</t>
  </si>
  <si>
    <t>Majayjay Hydropower Company, Inc</t>
  </si>
  <si>
    <t>MHCI Power Plant, Brgy. Ibabang Banga, Majayjay, Laguna</t>
  </si>
  <si>
    <t>006-998-745</t>
  </si>
  <si>
    <t>Montalban Methane Power Corp.</t>
  </si>
  <si>
    <t>Unit 8A Inoza Tower, 40th Street,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</si>
  <si>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</si>
  <si>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</si>
  <si>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</si>
  <si>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</si>
  <si>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</si>
  <si>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</si>
  <si>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Caluttit, Bontoc, Mountain Province</t>
  </si>
  <si>
    <t>004-510-071-00000</t>
  </si>
  <si>
    <t xml:space="preserve">MORE Electric and Power Corporation </t>
  </si>
  <si>
    <t>2F GST Corporate Center, Quezon St., Iloilo City</t>
  </si>
  <si>
    <t>007-106-367-000</t>
  </si>
  <si>
    <t>MORE Power Barge Inc.</t>
  </si>
  <si>
    <t>ZONE 3 OBRERO-LAPUZ 5000 ILOILO CITY (CAPITAL) ILOILO PHILIPPINES</t>
  </si>
  <si>
    <t>601-191-398-000</t>
  </si>
  <si>
    <t xml:space="preserve">Mariveles Power Generation Corporation </t>
  </si>
  <si>
    <t>BATAAN FREEPORT ZONE BIAAN 2105 MARIVELES BATAAN PHILIPPINES</t>
  </si>
  <si>
    <t>008-941-048-00000</t>
  </si>
  <si>
    <t>MPGCSS</t>
  </si>
  <si>
    <t>Masinloc Power Co. Ltd</t>
  </si>
  <si>
    <t>Masinloc Coal-Fired thermal Power Plant, Barangay Bani, Masinloc, Zambales</t>
  </si>
  <si>
    <t>006-786-124-000</t>
  </si>
  <si>
    <t>MSNLOBATSS</t>
  </si>
  <si>
    <t>MPPCSS</t>
  </si>
  <si>
    <t>MPPCCST</t>
  </si>
  <si>
    <t>Business Solution Center Meralco Compound Ortigas Avenue Pasig City</t>
  </si>
  <si>
    <t>000-101-528-065</t>
  </si>
  <si>
    <t>MRLCOLRENV</t>
  </si>
  <si>
    <t>MRLCOSLR</t>
  </si>
  <si>
    <t xml:space="preserve">Nueva Ecija I Electric Cooperative, Inc. </t>
  </si>
  <si>
    <t xml:space="preserve">Malapit, San Isidro, Nueva Ecija </t>
  </si>
  <si>
    <t>000-540-511-000</t>
  </si>
  <si>
    <t>NEECO1LRE</t>
  </si>
  <si>
    <t xml:space="preserve">Nueva Ecija II Electric Cooperative, Inc. - Area 2 </t>
  </si>
  <si>
    <t>Maharlika Hi-way, Diversion, San Leonardo, Nueva Ecija</t>
  </si>
  <si>
    <t>475-285-960-000</t>
  </si>
  <si>
    <t>Nueva Ecija II Electric Cooperative, Inc. Area 1</t>
  </si>
  <si>
    <t>Calipahan Talavera Nueva Ecija</t>
  </si>
  <si>
    <t>000-540-544-0000</t>
  </si>
  <si>
    <t>Citicore Solar Bataan, Inc.</t>
  </si>
  <si>
    <t>Phase IV AFAB 2106 Mariveles, Bataan, Philippines</t>
  </si>
  <si>
    <t>008-673-696-000</t>
  </si>
  <si>
    <t>National Grid Corporation of the Philippines</t>
  </si>
  <si>
    <t>Quezon Avenue cor. BIR Road, Diliman, Quezon City</t>
  </si>
  <si>
    <t>006-977-514-000</t>
  </si>
  <si>
    <t xml:space="preserve">National Irrigation Administration </t>
  </si>
  <si>
    <t>Minante I, Cauayan City, Isabela</t>
  </si>
  <si>
    <t>000-916-415-162</t>
  </si>
  <si>
    <t>National Irrigation Administration Magat River Integrated Irrigation System</t>
  </si>
  <si>
    <t>National Irrigation Administration Region 2</t>
  </si>
  <si>
    <t>MINANTE 1, CAUAYAN CITY, ISABELA</t>
  </si>
  <si>
    <t>000-916-415-156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</si>
  <si>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</si>
  <si>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</si>
  <si>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</si>
  <si>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</si>
  <si>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 xml:space="preserve">North Luzon Renewable Energy Corporation </t>
  </si>
  <si>
    <t>Barangay Caparispisan Pagudpod, Ilocos Norte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</si>
  <si>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</si>
  <si>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</si>
  <si>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</si>
  <si>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</si>
  <si>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</si>
  <si>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</si>
  <si>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Brgy. Binicuil, Kabankalan City, Negros Occidental</t>
  </si>
  <si>
    <t>000-560-345-000</t>
  </si>
  <si>
    <t xml:space="preserve">Northern Negros Electric Cooperative, Inc. </t>
  </si>
  <si>
    <t>Crossing Tortosa, Manapla, Negros Occidental</t>
  </si>
  <si>
    <t>001-005-053-0000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</si>
  <si>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</si>
  <si>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</si>
  <si>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</si>
  <si>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</si>
  <si>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</si>
  <si>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</si>
  <si>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</si>
  <si>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</si>
  <si>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</si>
  <si>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</si>
  <si>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</si>
  <si>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</si>
  <si>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</si>
  <si>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</si>
  <si>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</si>
  <si>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</si>
  <si>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</si>
  <si>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</si>
  <si>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 xml:space="preserve">Nuevo Solar Energy Corp. </t>
  </si>
  <si>
    <t>21/F Tower 6789, 6789 Ayala Avenue, Brgy. Bel-Air Makati City, Philippines</t>
  </si>
  <si>
    <t>009-186-081-00000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</si>
  <si>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</si>
  <si>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</si>
  <si>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</si>
  <si>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</si>
  <si>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</si>
  <si>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</si>
  <si>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</si>
  <si>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</si>
  <si>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 xml:space="preserve">Olongapo Electricity Distribution Company, Inc. </t>
  </si>
  <si>
    <t>1170 RIZAL AVENUE EAST TAPINAC 2200 OLONGAPO CITY ZAMBALES PHILIPPINES</t>
  </si>
  <si>
    <t>008-365-759-000</t>
  </si>
  <si>
    <t>ORIENTAL ENERGY AND POWER GENERATION CORPORATION</t>
  </si>
  <si>
    <t xml:space="preserve">81 Sen Gil Puyat Ave. Brgy. Palanan Makati City, </t>
  </si>
  <si>
    <t>263-666-452-000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</si>
  <si>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</si>
  <si>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</si>
  <si>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</si>
  <si>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</si>
  <si>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</si>
  <si>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</si>
  <si>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</si>
  <si>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</si>
  <si>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</si>
  <si>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</si>
  <si>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Nancayasan 2428, City of Urdaneta, Pangasinan, Philippines</t>
  </si>
  <si>
    <t>000-801-156-00000</t>
  </si>
  <si>
    <t>Philippine Associated Smelting &amp; Refining Corporation</t>
  </si>
  <si>
    <t>LIDE, ISABEL, LEYTE 6539</t>
  </si>
  <si>
    <t>000-226-532-000</t>
  </si>
  <si>
    <t xml:space="preserve">Palm Concepcion Power Corporation </t>
  </si>
  <si>
    <t>Sitio Puntales, Brgy. Nipa, Concepcion, Iloilo</t>
  </si>
  <si>
    <t>006-931-417-000</t>
  </si>
  <si>
    <t xml:space="preserve">Pagbilao Energy Corporation </t>
  </si>
  <si>
    <t>25/F W Fifth Avenue Building,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</si>
  <si>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</si>
  <si>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</si>
  <si>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</si>
  <si>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</si>
  <si>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</si>
  <si>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</si>
  <si>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</t>
  </si>
  <si>
    <t>007-243-246-000</t>
  </si>
  <si>
    <t>PAMPANGA I ELECTRIC COOPERATIVE, INC.</t>
  </si>
  <si>
    <t>Sto. Domingo Mexico Pampanga</t>
  </si>
  <si>
    <t>000-800-905-0000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</si>
  <si>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</si>
  <si>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</si>
  <si>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</si>
  <si>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</si>
  <si>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Balanga City, Bataan</t>
  </si>
  <si>
    <t>000-540-959-0000</t>
  </si>
  <si>
    <t>PERCRES</t>
  </si>
  <si>
    <t xml:space="preserve">Premier Energy Resources Corporation </t>
  </si>
  <si>
    <t>Philcom Building,8755 Paseo de Roxas, Makati City</t>
  </si>
  <si>
    <t>006-976-322-000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</si>
  <si>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</si>
  <si>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</si>
  <si>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</si>
  <si>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</si>
  <si>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</si>
  <si>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 40 San Miguel Avenue, Mandaluyong City</t>
  </si>
  <si>
    <t>000-168-801-000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</si>
  <si>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</si>
  <si>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</si>
  <si>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</si>
  <si>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</si>
  <si>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</si>
  <si>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PETROSOLRSS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</si>
  <si>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</si>
  <si>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</si>
  <si>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</si>
  <si>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</si>
  <si>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</si>
  <si>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</si>
  <si>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</si>
  <si>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</si>
  <si>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</si>
  <si>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</si>
  <si>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</si>
  <si>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</si>
  <si>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</si>
  <si>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</si>
  <si>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</si>
  <si>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</si>
  <si>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</si>
  <si>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</si>
  <si>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</si>
  <si>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</si>
  <si>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</si>
  <si>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</si>
  <si>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 xml:space="preserve">Prime Meridian PowerGen Corporation </t>
  </si>
  <si>
    <t>6th Floor Rockwell Business Center Tower 3, Ortigas Avenue, Pasig City</t>
  </si>
  <si>
    <t>008-101-224-000</t>
  </si>
  <si>
    <t xml:space="preserve">Panay Power Corporation </t>
  </si>
  <si>
    <t>Barangay Ingore, La Paz, Iloilo City</t>
  </si>
  <si>
    <t>004-964-861-000</t>
  </si>
  <si>
    <t>Philippine Power and Development Company</t>
  </si>
  <si>
    <t>2155 3F JTKC Centre, Don Chino Roces, Makati City</t>
  </si>
  <si>
    <t>000-804-431-000</t>
  </si>
  <si>
    <t>PRISMRES</t>
  </si>
  <si>
    <t xml:space="preserve">Prism Energy, Inc. </t>
  </si>
  <si>
    <t>VECO Complex J Panis St., Banilad, Cebu City</t>
  </si>
  <si>
    <t>272-748-614-000</t>
  </si>
  <si>
    <t>PRISMRESVIS</t>
  </si>
  <si>
    <t xml:space="preserve">Power Sector Assets &amp; Liabilities Management Corporation </t>
  </si>
  <si>
    <t>24th Floor Vertis North Corporate Center I Astra corner Lux Drives, North Avenue, Quezon City</t>
  </si>
  <si>
    <t>215-799-653-00000</t>
  </si>
  <si>
    <t>DWSCST</t>
  </si>
  <si>
    <t>25th Floor Vertis North Corporate Center 1 Astra corner Lux Drives, North Avenue, Quezon City</t>
  </si>
  <si>
    <t>215-799-653-000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</si>
  <si>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</si>
  <si>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</si>
  <si>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</si>
  <si>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</si>
  <si>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</si>
  <si>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</si>
  <si>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</si>
  <si>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</si>
  <si>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</si>
  <si>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</si>
  <si>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</si>
  <si>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</si>
  <si>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PSPCGEN</t>
  </si>
  <si>
    <t>PSPCGENSS</t>
  </si>
  <si>
    <t xml:space="preserve">PetroWind Energy Inc. </t>
  </si>
  <si>
    <t>7th Floor, JMT Bldg., ADB Ave., Ortigas, Center Pasig City</t>
  </si>
  <si>
    <t>008-482-597-000</t>
  </si>
  <si>
    <t>Quezon Power (Philippines), Limited Co.</t>
  </si>
  <si>
    <t>62H DELA COSTA STREET DAUNGAN MAUBAN QUEZON PHILIPPINES</t>
  </si>
  <si>
    <t>005-025-704-00000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</si>
  <si>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</si>
  <si>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</si>
  <si>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</si>
  <si>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</si>
  <si>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</si>
  <si>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</si>
  <si>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</si>
  <si>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</si>
  <si>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</si>
  <si>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</si>
  <si>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</si>
  <si>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 xml:space="preserve">Republic Cement &amp; Building Materials, Inc. </t>
  </si>
  <si>
    <t>MENARCO TOWER 32ND STREET, BONIFACIO GLOBAL CITY FORT BONIFACIO 1634 TAGUIG CITY NCR, FOURTH DISTRICT PHILIPPINES</t>
  </si>
  <si>
    <t>000-237-540-000</t>
  </si>
  <si>
    <t>RCBMISS</t>
  </si>
  <si>
    <t xml:space="preserve">Rockport Power Inc. </t>
  </si>
  <si>
    <t>UNIT 2701 ONE CORPORATE CENTRE JULIA VARGAS AVENUE CORNER MERALCO AVENUE ORTIGAS CENTER SAN ANTONIO 1600 CITY OF PASIG NCR, SECOND DISTRICT PHILIPPINES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</si>
  <si>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</si>
  <si>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</si>
  <si>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</si>
  <si>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</si>
  <si>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</si>
  <si>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</si>
  <si>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</si>
  <si>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</si>
  <si>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</si>
  <si>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</si>
  <si>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</si>
  <si>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 xml:space="preserve">BRGY. ARADO, PARANAS, SAMAR 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</si>
  <si>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</si>
  <si>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</si>
  <si>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</si>
  <si>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</si>
  <si>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</si>
  <si>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</si>
  <si>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</si>
  <si>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</si>
  <si>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</si>
  <si>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</si>
  <si>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 GLOBAL COCO PRODUCTS, INC.</t>
  </si>
  <si>
    <t>National Highway, Brgy. Caridad, Baybay City, Leyte</t>
  </si>
  <si>
    <t>005-761-999-000</t>
  </si>
  <si>
    <t xml:space="preserve">SEM-Calaca Power Corporation </t>
  </si>
  <si>
    <t xml:space="preserve">Brgy. San Rafael, Calaca, Batangas </t>
  </si>
  <si>
    <t>007-483-945</t>
  </si>
  <si>
    <t>ECSCO</t>
  </si>
  <si>
    <t>SCPCCST</t>
  </si>
  <si>
    <t>007-483-945-000</t>
  </si>
  <si>
    <t xml:space="preserve">SEM-CALACA RES CORPORATION </t>
  </si>
  <si>
    <t>3/F DMCI Plaza, 2281 Don Chino Roces Ave., Makati City</t>
  </si>
  <si>
    <t>007-357-576-0000</t>
  </si>
  <si>
    <t>Sulu Electric Power and Light (Phils.), Inc.</t>
  </si>
  <si>
    <t>Zone IV Barangay Castilla, Palo, Leyte</t>
  </si>
  <si>
    <t>008-685-342-000</t>
  </si>
  <si>
    <t>Shell Energy Philippines, Inc.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</si>
  <si>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</si>
  <si>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</si>
  <si>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</si>
  <si>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</si>
  <si>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</si>
  <si>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</si>
  <si>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</si>
  <si>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BRGY. LOURDES, SAN FERNANDO CITY,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</si>
  <si>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</si>
  <si>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</si>
  <si>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</si>
  <si>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</si>
  <si>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</si>
  <si>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</si>
  <si>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</si>
  <si>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 xml:space="preserve">SPC Island Power Corporation </t>
  </si>
  <si>
    <t>7th Floor, BDO Tower Paseo, 8741, Paseo de Roxas, Makati City</t>
  </si>
  <si>
    <t>218-474-921-00000</t>
  </si>
  <si>
    <t xml:space="preserve">Southwest Luzon Power Generation Corporation </t>
  </si>
  <si>
    <t>008-115-664-000</t>
  </si>
  <si>
    <t>SLPGCSS</t>
  </si>
  <si>
    <t>008-115-664-0000</t>
  </si>
  <si>
    <t xml:space="preserve">South Luzon Thermal Energy Corporation </t>
  </si>
  <si>
    <t>Km 117 National Road, Calaca Seaport Phase II, Puting Bato West, Calaca Batangas Philippines</t>
  </si>
  <si>
    <t>008-095-005-000</t>
  </si>
  <si>
    <t>LIMAY POWER INC.</t>
  </si>
  <si>
    <t>Roman Highway, Brgy. Lamao, Limay Bataan</t>
  </si>
  <si>
    <t>008-107-131-000</t>
  </si>
  <si>
    <t>Sual Power Inc.</t>
  </si>
  <si>
    <t>5th Floor C5 Office Building Complex, #100 E. Rodriguez Jr. Ave. C5 Road Ugong 1604 City of Pasig NCR, Second District Philippines</t>
  </si>
  <si>
    <t>225-353-447-000</t>
  </si>
  <si>
    <t>ISRI</t>
  </si>
  <si>
    <t>FCTMC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</si>
  <si>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</si>
  <si>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</si>
  <si>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</si>
  <si>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</si>
  <si>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</si>
  <si>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</si>
  <si>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</si>
  <si>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</si>
  <si>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</si>
  <si>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</si>
  <si>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</si>
  <si>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</si>
  <si>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 xml:space="preserve">SN Aboitiz Power - Magat, Inc. </t>
  </si>
  <si>
    <t xml:space="preserve">Magat Hydroelectric Power Plant, General Aguinaldo, Ramon, Isabela, Philippines </t>
  </si>
  <si>
    <t>242-224-593-00000</t>
  </si>
  <si>
    <t>SNAPCST</t>
  </si>
  <si>
    <t xml:space="preserve">SN Aboitiz Power - Benguet, Inc. </t>
  </si>
  <si>
    <t>Binga Hydroelectric Power Plant, Brgy. Tinongdan, Itogon, Benguet Philippines</t>
  </si>
  <si>
    <t>006-659-491-00000</t>
  </si>
  <si>
    <t>SN Aboitiz Power-Magat, Inc.</t>
  </si>
  <si>
    <t xml:space="preserve">SN Aboitiz Power- Magat, Inc. </t>
  </si>
  <si>
    <t xml:space="preserve">SN Aboitiz Power-RES, Inc. </t>
  </si>
  <si>
    <t>NAC Tower 32nd Street Fort Bonifacio Bonifacio Global City 1634 Taguig City NCR, Fourth District Philippines</t>
  </si>
  <si>
    <t>007-544-287-00000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</si>
  <si>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</si>
  <si>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</si>
  <si>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</si>
  <si>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</si>
  <si>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</si>
  <si>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</si>
  <si>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</si>
  <si>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</si>
  <si>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</si>
  <si>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</si>
  <si>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</si>
  <si>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</si>
  <si>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Southern Leyte Electric Cooperative, Inc.</t>
  </si>
  <si>
    <t>Brgy. Nasaug,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</si>
  <si>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</si>
  <si>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</si>
  <si>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</si>
  <si>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</si>
  <si>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</si>
  <si>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</si>
  <si>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</si>
  <si>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</si>
  <si>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</si>
  <si>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</si>
  <si>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</si>
  <si>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</si>
  <si>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</si>
  <si>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</si>
  <si>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</si>
  <si>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Power Corporation </t>
  </si>
  <si>
    <t>7th Floor, BDO Towers Paseo, 8741, Paseo de Roxas, Makati City</t>
  </si>
  <si>
    <t>003-868-048-000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</si>
  <si>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</si>
  <si>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</si>
  <si>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</si>
  <si>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 xml:space="preserve">SMGP Kabankalan Power Co. Ltd. </t>
  </si>
  <si>
    <t>5TH FLOOR C5 OFFICE BUILDING COMPLEX, #100 E. RODRIGUEZ</t>
  </si>
  <si>
    <t>009-064-992-000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</si>
  <si>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</si>
  <si>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</si>
  <si>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</si>
  <si>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</si>
  <si>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</si>
  <si>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</si>
  <si>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</si>
  <si>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</si>
  <si>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</si>
  <si>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</si>
  <si>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</si>
  <si>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</si>
  <si>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</si>
  <si>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</si>
  <si>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</si>
  <si>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</si>
  <si>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</si>
  <si>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</si>
  <si>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Sta. Clara Power Corporation</t>
  </si>
  <si>
    <t>Highway 54 Plaza, #986 Stanford Street Corner EDSA,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</si>
  <si>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</si>
  <si>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</si>
  <si>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</si>
  <si>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</si>
  <si>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</si>
  <si>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</si>
  <si>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</si>
  <si>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St., B. Serrano St., 11th Ave Grace Park 89, Caloocan City</t>
  </si>
  <si>
    <t>009-712-420-0000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</si>
  <si>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</si>
  <si>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</si>
  <si>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</si>
  <si>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</si>
  <si>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</si>
  <si>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</si>
  <si>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</si>
  <si>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</si>
  <si>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</si>
  <si>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</si>
  <si>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</si>
  <si>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</si>
  <si>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 xml:space="preserve">Therma Luzon, Inc. </t>
  </si>
  <si>
    <t>NAC Tower 32nd St. Bonifacio Global City Fort Bonifacio, Taguig City, NCR, Fourth District Philippines</t>
  </si>
  <si>
    <t>266-567-164-00000</t>
  </si>
  <si>
    <t xml:space="preserve">Tarlac II Electric Cooperative, Inc. </t>
  </si>
  <si>
    <t>San Nicolas, Concepcion, Tarlac</t>
  </si>
  <si>
    <t>000-543-815-000</t>
  </si>
  <si>
    <t>TLICSTNV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</si>
  <si>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</si>
  <si>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</si>
  <si>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</si>
  <si>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</si>
  <si>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Tarlac Electric, Inc.</t>
  </si>
  <si>
    <t>Mabini St.,  Tarlac City</t>
  </si>
  <si>
    <t>004-070-881-00000</t>
  </si>
  <si>
    <t>TEILRE</t>
  </si>
  <si>
    <t>Mabini St., Mabini, Tarlac City, Tarlac</t>
  </si>
  <si>
    <t>004-070-881-000</t>
  </si>
  <si>
    <t>BCWD</t>
  </si>
  <si>
    <t xml:space="preserve">Terasu Energy Inc. </t>
  </si>
  <si>
    <t>41st Floor GT Tower International 6813 Ayala Ave. cor H.V. Dela Costa St., Makati</t>
  </si>
  <si>
    <t>010-065-406-000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</si>
  <si>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</si>
  <si>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</si>
  <si>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</si>
  <si>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</si>
  <si>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</si>
  <si>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</si>
  <si>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</si>
  <si>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</si>
  <si>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</si>
  <si>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 xml:space="preserve">Therma Mobile, Inc. </t>
  </si>
  <si>
    <t>TPCCST</t>
  </si>
  <si>
    <t xml:space="preserve">Toledo Power Company </t>
  </si>
  <si>
    <t>Toledo Power Plant, Daanglungsod, Toledo City, Cebu 6038 Philippines</t>
  </si>
  <si>
    <t>003-883-626-00000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</si>
  <si>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</si>
  <si>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</si>
  <si>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</si>
  <si>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</si>
  <si>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</si>
  <si>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 xml:space="preserve">Therma Power -Visayas, Inc. </t>
  </si>
  <si>
    <t>Old Veco Compound, Ermita (POB), Cebu City (Capital), Cebu Philippines</t>
  </si>
  <si>
    <t>006-893-449-00000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</si>
  <si>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</si>
  <si>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</si>
  <si>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</si>
  <si>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</si>
  <si>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</si>
  <si>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</si>
  <si>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</si>
  <si>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</si>
  <si>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</si>
  <si>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</si>
  <si>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</si>
  <si>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 xml:space="preserve">Therma Visayas, Inc. </t>
  </si>
  <si>
    <t>Bato, Toledo City Cebu</t>
  </si>
  <si>
    <t>005-031-663-00000</t>
  </si>
  <si>
    <t>TVISS</t>
  </si>
  <si>
    <t>LABAYAT I HYDROPOWER</t>
  </si>
  <si>
    <t>009-110-521-000</t>
  </si>
  <si>
    <t xml:space="preserve">University of the Philippines Los Baños </t>
  </si>
  <si>
    <t>UPLB Administrative Bldg., Los Baños, Laguna</t>
  </si>
  <si>
    <t>000-864-006-00004</t>
  </si>
  <si>
    <t>UPPC</t>
  </si>
  <si>
    <t>UNITED PULP AND PAPER CO., INC.</t>
  </si>
  <si>
    <t>9/F Fort Legend Towers, 3rd Ave., Cor. 31st St., Fort Bonifacio Global City, Taguig City</t>
  </si>
  <si>
    <t>000-149-834-000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</si>
  <si>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</si>
  <si>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</si>
  <si>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</si>
  <si>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</si>
  <si>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Universal Robina Corporation</t>
  </si>
  <si>
    <t>43/F Robinsons Equitable Tower DB Ave. Cor Poveda St., Ortigas Center, Pasig City</t>
  </si>
  <si>
    <t>000-400-016-000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</si>
  <si>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</si>
  <si>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</si>
  <si>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</si>
  <si>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</si>
  <si>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</si>
  <si>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</si>
  <si>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</si>
  <si>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</si>
  <si>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</si>
  <si>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3F BSC Bldg., Meralco Center, Ortigas Avenue, Ugong, Pasig City</t>
  </si>
  <si>
    <t>009-464-430-000</t>
  </si>
  <si>
    <t>VESMIRESNV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</si>
  <si>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</si>
  <si>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</si>
  <si>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</si>
  <si>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</si>
  <si>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</si>
  <si>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Visayan Oil Mills, Inc.</t>
  </si>
  <si>
    <t>11F Ayala Life-FGU Center, Cebu Business Park, Cebu City</t>
  </si>
  <si>
    <t>213-749-038-000</t>
  </si>
  <si>
    <t xml:space="preserve">Valenzuela Solar Energy, Inc. </t>
  </si>
  <si>
    <t>198 Isla Road East Side Brgy. Isla Valenzuela City</t>
  </si>
  <si>
    <t>008-924-184-0000</t>
  </si>
  <si>
    <t>VSEISS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</si>
  <si>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</si>
  <si>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</si>
  <si>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</si>
  <si>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</si>
  <si>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</si>
  <si>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</si>
  <si>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</si>
  <si>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</si>
  <si>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</si>
  <si>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8 S.E Jayme St., Paknaan , Mandaue City, Cebu</t>
  </si>
  <si>
    <t>008-906-087-000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</si>
  <si>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</si>
  <si>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</si>
  <si>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</si>
  <si>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</si>
  <si>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</si>
  <si>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</si>
  <si>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010-253-834-000</t>
  </si>
  <si>
    <t>SNAPMIGESVIS</t>
  </si>
  <si>
    <t>Magat Hydroelectric Power Plant, Gen. Aguinaldo, Ramon, Isabela Philippines</t>
  </si>
  <si>
    <t>Matuno River Development Corporation</t>
  </si>
  <si>
    <t>126 5th St. B. Serrano Ave., Bet. 11th &amp; 12th  Ave., Gracepark, Caloocan City</t>
  </si>
  <si>
    <t>008-850-704-00000</t>
  </si>
  <si>
    <t>Powersource First Bulacan Solar Inc.</t>
  </si>
  <si>
    <t xml:space="preserve">4TH FLOOR ATHENAEUM BLDG. 160 L.P. LEVISTE ST. BEL-AIR MAKATI CITY </t>
  </si>
  <si>
    <t>Natures Renewable Energy Devt. Corporation</t>
  </si>
  <si>
    <t>Sta. Maria 3509 Lal-Lo Cagayan Philippines</t>
  </si>
  <si>
    <t>009-071-119-000</t>
  </si>
  <si>
    <t>Lide Management Corporation</t>
  </si>
  <si>
    <t>GATE 1 LIDE COMPOUND ADMIN BUILDING BRGY. LIBERTAD, ISABEL LEYTE</t>
  </si>
  <si>
    <t>003-740-115-0000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</si>
  <si>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</si>
  <si>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</si>
  <si>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</si>
  <si>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</si>
  <si>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</si>
  <si>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</si>
  <si>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</si>
  <si>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Hydrocore Corp.</t>
  </si>
  <si>
    <t>Unit 1207 The Trade and Financial Tower, 7th Avenue, corner 32nd Street, Fort Bonifacio, Taguig City</t>
  </si>
  <si>
    <t>006-590-937-000</t>
  </si>
  <si>
    <t>SN Aboitiz Power - Magat, Inc.</t>
  </si>
  <si>
    <t>TAPOCOR</t>
  </si>
  <si>
    <t>Tarlac Power Corporation</t>
  </si>
  <si>
    <t>Sinait-Sto. Nino Road, Sato Niño 2300 City of Tarlac (Capital) Tarlac Philippines</t>
  </si>
  <si>
    <t>003-842-555-00000</t>
  </si>
  <si>
    <t>KRATOSGES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</si>
  <si>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</si>
  <si>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</si>
  <si>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</si>
  <si>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</si>
  <si>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</si>
  <si>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</si>
  <si>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</si>
  <si>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</si>
  <si>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</si>
  <si>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</si>
  <si>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 xml:space="preserve">PAVI Green Bataan Renewable Energy Inc. </t>
  </si>
  <si>
    <t>4TH FLOOR STARMALL IT HUB CV STARR AVE. PHILIPPINES VILLAGE PAMPLONA TRES CITY OF LAS PIÑAS</t>
  </si>
  <si>
    <t>604-425-349-000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</si>
  <si>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</si>
  <si>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</si>
  <si>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</si>
  <si>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</si>
  <si>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Unit 1207 The Trade and Financial Tower, 32nd Street cor. 7th Avenue, BGC, Taguig City</t>
  </si>
  <si>
    <t>126 5th St. B. Serrano St. Barangay 89 District 2 Caloocan City</t>
  </si>
  <si>
    <t>BENECOGEN</t>
  </si>
  <si>
    <t xml:space="preserve">Benguet Electric Cooperative, Inc. 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</si>
  <si>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</si>
  <si>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</si>
  <si>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</si>
  <si>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 xml:space="preserve">Amihan Renewable Energy Corp. </t>
  </si>
  <si>
    <t>Brgy. Caparispisan, Pagudpud, Ilocos Norte 2919</t>
  </si>
  <si>
    <t>009-526-953-000</t>
  </si>
  <si>
    <t>Excellent Energy Resources Inc.</t>
  </si>
  <si>
    <t>6th Floor, C5 Office Building Complex, #100 E. Rodriguez Jr. Ave., C5 Road Ugong  Pasig City NCR, Second District Philippines</t>
  </si>
  <si>
    <t>010-438-198-00000</t>
  </si>
  <si>
    <t>Zambales II Electric Cooperative, Inc.</t>
  </si>
  <si>
    <t>National Road Nagbunga 2208 Castillejos Zambales Philippines</t>
  </si>
  <si>
    <t>001-133-567-00000</t>
  </si>
  <si>
    <t>Biliran Geothermal Incorporated</t>
  </si>
  <si>
    <t>1004, EAST TOWER PSE CENTRE EXCHANGE ROAD ORTIGAS CENTER, SAN ANTONIO PASIG CITY</t>
  </si>
  <si>
    <t>006-911-279-00000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</si>
  <si>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</si>
  <si>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</si>
  <si>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</si>
  <si>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</si>
  <si>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</si>
  <si>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</si>
  <si>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</si>
  <si>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</si>
  <si>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</si>
  <si>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</si>
  <si>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</si>
  <si>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</si>
  <si>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</si>
  <si>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</si>
  <si>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</si>
  <si>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</si>
  <si>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</si>
  <si>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</si>
  <si>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</si>
  <si>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Fresh River Lakes Corp.</t>
  </si>
  <si>
    <t>6th Floor Rockwell Business Center Tower 3, Ortigas Ave., Ugong, 1604 City of Pasig, NCR, Second District, Philippines</t>
  </si>
  <si>
    <t>609-510-450-000</t>
  </si>
  <si>
    <t>Realsteel Corporation</t>
  </si>
  <si>
    <t>No.8 Quezon Road San Isidro San Simon Pampanga</t>
  </si>
  <si>
    <t>008-172-735-000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</si>
  <si>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</si>
  <si>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</si>
  <si>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</si>
  <si>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Meridian Power Inc.</t>
  </si>
  <si>
    <t>9th Floor, Oakridge IT Center 3, Oakridge Business Park A.S. Fortuna Street Banilad Mandaue City Philippines 6014</t>
  </si>
  <si>
    <t>625-481-957-00000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</si>
  <si>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</si>
  <si>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</si>
  <si>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</si>
  <si>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</si>
  <si>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Unit 1905 The Orient Square Don F. Ortigas Jr. Road Ortigas Center San Antonio 1605 City of Pasig, NCR, Philippines</t>
  </si>
  <si>
    <t>202-920-663-000</t>
  </si>
  <si>
    <t>Angeles Power Inc.</t>
  </si>
  <si>
    <t>1905 Robinsons Equitable Tower, Poveda St., Ortigas</t>
  </si>
  <si>
    <t>002-193-769-000</t>
  </si>
  <si>
    <t>PENLCOSOLR</t>
  </si>
  <si>
    <t>SUNPALO</t>
  </si>
  <si>
    <t xml:space="preserve">Sunpalo Solar Energy Inc. </t>
  </si>
  <si>
    <t>Hacienda Veloso, Brgy. Guinciaman, San Miguel, Leyte</t>
  </si>
  <si>
    <t>FDCGES</t>
  </si>
  <si>
    <t>9F Filinvest One Bldg. Northgate Cyberzone,Alabang-Zapote Road Cor. Northgate Ave. Filinvest City,Alabang,Muntinlupa City</t>
  </si>
  <si>
    <t>GSEI</t>
  </si>
  <si>
    <t xml:space="preserve">Greentech Solar Energy, Inc. </t>
  </si>
  <si>
    <t xml:space="preserve">8/F ROCKWELL BUSINESS CENTER TOWER I ORTIGAS AVENUE UGONG 1604 CITY OF PASIG NCR, SECOND DISTRICT PHILIPPINES </t>
  </si>
  <si>
    <t>009-096-343-00000</t>
  </si>
  <si>
    <t xml:space="preserve">Iraya Ventures, Inc. </t>
  </si>
  <si>
    <t>126 5th St. B. Serrano St. Bet. 11th &amp; 12th Ave. Barangay 89 District 2 Caloocan City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</si>
  <si>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</si>
  <si>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</si>
  <si>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</si>
  <si>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</si>
  <si>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PRIMERES</t>
  </si>
  <si>
    <t>PRIMERES ENERGY CORPORATION</t>
  </si>
  <si>
    <t>16F Three E-Com Center, Bayshore Cor. Mall of Asia Complex Barangay 76 Pasay City</t>
  </si>
  <si>
    <t>608-415-918-0000</t>
  </si>
  <si>
    <t xml:space="preserve">Green Core Geothermal Inc. </t>
  </si>
  <si>
    <t xml:space="preserve">Shizen Inc. </t>
  </si>
  <si>
    <t>41/F GT Tower International 6813 Ayala Avenue Cor. H.V. Dela Costa St. Bel-Air 1209 City of Makati NCR, Fourth District Philippines</t>
  </si>
  <si>
    <t>010-105-854-000</t>
  </si>
  <si>
    <t>CHC</t>
  </si>
  <si>
    <t>Conal Holdings Corporation</t>
  </si>
  <si>
    <t>4th Floor Alphaland Southgate Tower 2258 Chino Roces Avenue Corner EDSA Magallanes 1232 City of Makati NCR, Fourth District Philippines</t>
  </si>
  <si>
    <t>005-182-763-00000</t>
  </si>
  <si>
    <t>RPPOWGES</t>
  </si>
  <si>
    <t>Consort Land Inc.</t>
  </si>
  <si>
    <t>Cabangaan Point, Brgy. Cawag, Subic, Zambales 2209</t>
  </si>
  <si>
    <t>003-934-671-000</t>
  </si>
  <si>
    <t xml:space="preserve">Agusan del Norte Electric Cooperative, Inc. </t>
  </si>
  <si>
    <t>KM. 2 J.C. AQUINO AVENUE BAYANIHAN POB. (BRGY. 27) BUTUAN CITY, AGUSAN DEL NORTE</t>
  </si>
  <si>
    <t>000-905-276-00000</t>
  </si>
  <si>
    <t xml:space="preserve">Agusan Del Sur Electric Cooperative, Inc. </t>
  </si>
  <si>
    <t>SAN ISIDRO, SAN FRANCISCO, AGUSAN DEL SUR</t>
  </si>
  <si>
    <t>000-549-263-0000</t>
  </si>
  <si>
    <t>Agusan Power Corporation</t>
  </si>
  <si>
    <t>Unit 1704, 17th Floor Frabelle Business Center, 111 Rada Street, Lagaspi Village San Lorenzo, , Makati City</t>
  </si>
  <si>
    <t>004-377-362-00000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</si>
  <si>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</si>
  <si>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</si>
  <si>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</si>
  <si>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</si>
  <si>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 Mining Co., Inc.</t>
  </si>
  <si>
    <t>3304B West Tower, PSE Centre, Exchange Road, Ortigas Center, Pasig City 1605</t>
  </si>
  <si>
    <t>000-284-138-000</t>
  </si>
  <si>
    <t>Asian Greenenergy Corp.</t>
  </si>
  <si>
    <t>PUROK 4 LABUAGON, KIBAWE BUKIDNON PHILIPPINES 8720</t>
  </si>
  <si>
    <t>008-722-974-000</t>
  </si>
  <si>
    <t xml:space="preserve">Asiga Green Energy Corporation </t>
  </si>
  <si>
    <t>2nd flr. Ramises Bldg. P-2B Libertad, Butuan City</t>
  </si>
  <si>
    <t>427-824-369-000</t>
  </si>
  <si>
    <t xml:space="preserve">Astronergy Development Gensan Inc. </t>
  </si>
  <si>
    <t>UNIT 202 MIDWAY COURT BLDG, BRGY WACK WACK GREENHILLS 241 EDSA MANDALUYONG CITY</t>
  </si>
  <si>
    <t>008-702-105-00000</t>
  </si>
  <si>
    <t xml:space="preserve">Biotech Farms Incorporated </t>
  </si>
  <si>
    <t xml:space="preserve"> Bo. 6, Banga, South Cotabato 9511</t>
  </si>
  <si>
    <t>005-925-227-000</t>
  </si>
  <si>
    <t xml:space="preserve">Bubunawan Power Company, Inc. </t>
  </si>
  <si>
    <t>IMBATUG (POB.) BAUNGON 8707 BAUNGON BUKIDNON PHILIPPINES</t>
  </si>
  <si>
    <t>004-983-652-00000</t>
  </si>
  <si>
    <t xml:space="preserve">Bukidnon Second Electric Cooperative, Inc. </t>
  </si>
  <si>
    <t>TANKULAN, 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</si>
  <si>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</si>
  <si>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</si>
  <si>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</si>
  <si>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</si>
  <si>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</si>
  <si>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</si>
  <si>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</si>
  <si>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</si>
  <si>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Manubuan, Matalam, Cotabato</t>
  </si>
  <si>
    <t>000-560-513-00000</t>
  </si>
  <si>
    <t xml:space="preserve">Cotabato Electric Cooperative, Inc. - PPALMA </t>
  </si>
  <si>
    <t>Poblacion 8,  Midsayap Cotabato</t>
  </si>
  <si>
    <t>701-560-938-0000</t>
  </si>
  <si>
    <t xml:space="preserve">Cotabato Light &amp; Power Company </t>
  </si>
  <si>
    <t xml:space="preserve">Aboitiz Corporate Center Bldg. Gov. Manuel A. Cuenco Avenue Kasambagan, Cebu City (Capital) Cebu Philippines </t>
  </si>
  <si>
    <t>000-948-784-00000</t>
  </si>
  <si>
    <t>Northern Davao Electric Cooperative, Inc.</t>
  </si>
  <si>
    <t>KM 100, SAN JOSE (POB.) MONTEVISTA DAVAO DEO ORO PHILIPPINES</t>
  </si>
  <si>
    <t>000-570-516-000</t>
  </si>
  <si>
    <t xml:space="preserve">Davao del Sur Electric Cooperative, Inc. </t>
  </si>
  <si>
    <t>COGON, CITY OF DIGOS (CAPITAL) DAVAO DEL SUR</t>
  </si>
  <si>
    <t>000-570-549-000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</si>
  <si>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</si>
  <si>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</si>
  <si>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</si>
  <si>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</si>
  <si>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</si>
  <si>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</si>
  <si>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</si>
  <si>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</si>
  <si>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</si>
  <si>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</si>
  <si>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</si>
  <si>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</si>
  <si>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 xml:space="preserve">FDC Misamis Power Corporation </t>
  </si>
  <si>
    <t>PHIVIDEC INDUSTRIAL ESTATE, TAMBOBONG, VILLANUEVA, MISAMIS ORIENTAL</t>
  </si>
  <si>
    <t>007-475-436-00000</t>
  </si>
  <si>
    <t xml:space="preserve">FG Bukidnon Power Corporation </t>
  </si>
  <si>
    <t>6th Floor Rockwell Business Center Tower 3, Ortigas Avenue Pasig Cty</t>
  </si>
  <si>
    <t>236-277-238-000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</si>
  <si>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</si>
  <si>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</si>
  <si>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</si>
  <si>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</si>
  <si>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</si>
  <si>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</si>
  <si>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</si>
  <si>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</si>
  <si>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</si>
  <si>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 xml:space="preserve">Hedcor Bukidnon, Inc. </t>
  </si>
  <si>
    <t>MALUKO, MANOLO FORTICH, BUKIDNON, PHILIPPINES 8703</t>
  </si>
  <si>
    <t>409-930-580-00000</t>
  </si>
  <si>
    <t>Hedcor Sibulan Inc.</t>
  </si>
  <si>
    <t>Darong Santa Cruz Davao del Sur Philippines 8001</t>
  </si>
  <si>
    <t>005-633-984-00000</t>
  </si>
  <si>
    <t xml:space="preserve">Hedcor Tudaya, Inc.  </t>
  </si>
  <si>
    <t>SIBULAN, SANTA CRUZ, DAVAO DEL SUR PHILIPPINES 8001</t>
  </si>
  <si>
    <t>409-828-199-00000</t>
  </si>
  <si>
    <t>Hedcor, Inc.</t>
  </si>
  <si>
    <t>214 Ambuclao Road Obulan Beckel La Trinidad Benguet</t>
  </si>
  <si>
    <t xml:space="preserve">Iligan Light &amp; Power, Inc. </t>
  </si>
  <si>
    <t>BROTHER JEFFREY ROAD, PALAO, ILIGAN CITY</t>
  </si>
  <si>
    <t>000-555-133-00000</t>
  </si>
  <si>
    <t xml:space="preserve">King Energy Generation Inc. </t>
  </si>
  <si>
    <t>MINLAGAS BRGY. SAN LUIS, GINGOOG CITY</t>
  </si>
  <si>
    <t>007-935-629-000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</si>
  <si>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</si>
  <si>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</si>
  <si>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</si>
  <si>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Lamsan Power Corporation </t>
  </si>
  <si>
    <t xml:space="preserve">CROSSING SIMUAY SULTAN KUDARAT MAGUINDANAO </t>
  </si>
  <si>
    <t>008-469-494-000</t>
  </si>
  <si>
    <t xml:space="preserve">Lanao Del Norte Electric Cooperative, Inc. </t>
  </si>
  <si>
    <t>SAGADAN, POBLACION, TUBOD, LANAO DEL NORTE, PHILIPPINES 9209</t>
  </si>
  <si>
    <t>000-954-478-00000</t>
  </si>
  <si>
    <t>Mabuhay Vinyl Corporation</t>
  </si>
  <si>
    <t>ASSUMPTION HEIGHTS, BURUUN, 9200, ILIGAN CITY, LANAO DEL NORTE, PHILIPPINES</t>
  </si>
  <si>
    <t>000-164-009-00003</t>
  </si>
  <si>
    <t xml:space="preserve">Mapalad Energy Generating Corporation </t>
  </si>
  <si>
    <t>Sitio Mapalad, Dalipuga, Iligan City 9200</t>
  </si>
  <si>
    <t>413-583-943-000</t>
  </si>
  <si>
    <t>MPIDIGOS</t>
  </si>
  <si>
    <t xml:space="preserve">Mapalad Partners Inc.  </t>
  </si>
  <si>
    <t>4/F Alphaland Southgate Tower, 2258 Chino Roces Avenue Ext., Corner Edsa, Brgy. Magallanes, Makati City</t>
  </si>
  <si>
    <t>008-644-102-000</t>
  </si>
  <si>
    <t xml:space="preserve">Mapalad Power Corporation </t>
  </si>
  <si>
    <t>4th Floor Alphaland Southgate Tower, 2258 Chino Roces Avenue Corner EDSA, Makati City 1232</t>
  </si>
  <si>
    <t>007-814-093-000</t>
  </si>
  <si>
    <t>MCCI Corporation</t>
  </si>
  <si>
    <t>ASSUMPTION HEIGHTS BURU-UN ILIGAN CITY  9200</t>
  </si>
  <si>
    <t>000-131-768-001</t>
  </si>
  <si>
    <t xml:space="preserve">Mindanao Energy Systems, Inc. </t>
  </si>
  <si>
    <t>MINERGY ROAD, TABLON, CAGAYAN DE ORO CITY</t>
  </si>
  <si>
    <t>001-922-269-00000</t>
  </si>
  <si>
    <t>Mindanao Energy Systems, Inc.</t>
  </si>
  <si>
    <t>MINERGY ROAD TABLON CAGAYAN DE ORO CITY (CAPITAL) 9000 MISAMIS ORIENTAL PHILIPPINES</t>
  </si>
  <si>
    <t xml:space="preserve">Minergy Power Corporation </t>
  </si>
  <si>
    <t>Mandangoa, Balingasag, Misamis Oriental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</si>
  <si>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</si>
  <si>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</si>
  <si>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</si>
  <si>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</si>
  <si>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</si>
  <si>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Poblacion, Laguindingan Misamis Oriental</t>
  </si>
  <si>
    <t>000-558-337-000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</si>
  <si>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</si>
  <si>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</si>
  <si>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</si>
  <si>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</si>
  <si>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</si>
  <si>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</si>
  <si>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</si>
  <si>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</si>
  <si>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</si>
  <si>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</si>
  <si>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</si>
  <si>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</si>
  <si>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</si>
  <si>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</si>
  <si>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</si>
  <si>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</si>
  <si>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>PACERM1</t>
  </si>
  <si>
    <t xml:space="preserve">PACERM-1 Energy Corporation  </t>
  </si>
  <si>
    <t>Zone-1,  Brgy Quibonbon, El Salvador City,  Misamis Oriental</t>
  </si>
  <si>
    <t>439-568-978-000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</si>
  <si>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</si>
  <si>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</si>
  <si>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</si>
  <si>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</si>
  <si>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</si>
  <si>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</si>
  <si>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</si>
  <si>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</si>
  <si>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</si>
  <si>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</si>
  <si>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 xml:space="preserve">PowerSource Philippines Energy, Inc. </t>
  </si>
  <si>
    <t>PUROK 7, KIWALAN, ILIGAN CITY 9200</t>
  </si>
  <si>
    <t>008-806-451-0000</t>
  </si>
  <si>
    <t>Malita Power Inc.</t>
  </si>
  <si>
    <t>SITIO INABURAN, CULAMAN, MALITA, DAVAO OCCIDENTAL 8012, PHILIPPINES</t>
  </si>
  <si>
    <t>008-107-123-00000</t>
  </si>
  <si>
    <t xml:space="preserve">Sarangani Energy Corporation </t>
  </si>
  <si>
    <t>SEC Power Plant Kamanga Agro-Industrial Economic Zone Sitio Tampuan Kamanga Maasim Sarangani</t>
  </si>
  <si>
    <t>007-901-880-000</t>
  </si>
  <si>
    <t xml:space="preserve">Siargao Electric Cooperative, Inc. </t>
  </si>
  <si>
    <t>Catabaan, Barangay 12 Dapa Surigao Del Norte</t>
  </si>
  <si>
    <t>001-004-149-00000</t>
  </si>
  <si>
    <t>SOCOTECOI</t>
  </si>
  <si>
    <t xml:space="preserve">South Cotabato I Electric Cooperative, Inc. </t>
  </si>
  <si>
    <t>Brgy. Morales, City of Koronadal, South Cotabato</t>
  </si>
  <si>
    <t>000-940-174-0000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</si>
  <si>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</si>
  <si>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</si>
  <si>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</si>
  <si>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 xml:space="preserve">Strategic Energy Development Inc. </t>
  </si>
  <si>
    <t>3204-B EAST TOWER, PSE CENTER EXCHANGE ROAD, ORTIGAS CENTER, SAN ANTONIO 1605 CITY OF PASIG NCR, SECOND DISTRICT PHILIPPINES</t>
  </si>
  <si>
    <t>010-437-354-000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</si>
  <si>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</si>
  <si>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</si>
  <si>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</si>
  <si>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</si>
  <si>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</si>
  <si>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</si>
  <si>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</si>
  <si>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</si>
  <si>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</si>
  <si>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</si>
  <si>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</si>
  <si>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</si>
  <si>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</si>
  <si>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CITY, SURIGAO DEL SUR</t>
  </si>
  <si>
    <t>000-955-107-000</t>
  </si>
  <si>
    <t xml:space="preserve">Therma Marine, Inc. </t>
  </si>
  <si>
    <t>Mobile 2, Lawis, Santa Ana, 8602 Nasipit Agusan Del Norte Philippines</t>
  </si>
  <si>
    <t>267-090-070-00000</t>
  </si>
  <si>
    <t xml:space="preserve">Therma South, Inc. </t>
  </si>
  <si>
    <t>TORIL BINUGAO, DAVAO, DAVAO DEL SUR PHILIPPINES</t>
  </si>
  <si>
    <t>267-447-083-00000</t>
  </si>
  <si>
    <t>SMGP BESS Power Inc.</t>
  </si>
  <si>
    <t>5F, C5 Office Building Complex, # 100 E. Rodriguez Jr. Ave, C5 Road, Bo. Ugong, Pasig City 1604</t>
  </si>
  <si>
    <t xml:space="preserve">Western Mindanao Power Corporation </t>
  </si>
  <si>
    <t>004-661-556-000</t>
  </si>
  <si>
    <t xml:space="preserve">Zamboanga City Electric Cooperative, Inc. </t>
  </si>
  <si>
    <t>Bgry. Putik Zamboanga City Zamboanga Del Sur Philippines</t>
  </si>
  <si>
    <t>000-584-618-0000</t>
  </si>
  <si>
    <t>Zamboanga del Norte Electric Cooperative, Inc.</t>
  </si>
  <si>
    <t>General Luna St.,  Dipolog City</t>
  </si>
  <si>
    <t>000-566-594-0000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</si>
  <si>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</si>
  <si>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</si>
  <si>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</si>
  <si>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</si>
  <si>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</si>
  <si>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</si>
  <si>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</si>
  <si>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</si>
  <si>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</si>
  <si>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Brgy. Morales, City of Koronadal (Capital), South Cotabato</t>
  </si>
  <si>
    <t>000-940-174-00000</t>
  </si>
  <si>
    <t>Power Sector Asset and Liabilities Management Corporation</t>
  </si>
  <si>
    <t>267 Juna Subd Ecoland Quimpo Blvd Bucana Talomo Dist Davao City</t>
  </si>
  <si>
    <t>412-638-436-0000</t>
  </si>
  <si>
    <t>PHIVIDEC INDUSTRIAL ESTATE TAMBOBONG 9002 VILLANUEVA MISAMIS ORIENTAL PHILIPPINES</t>
  </si>
  <si>
    <t>007-814-093-00000</t>
  </si>
  <si>
    <t>NVVOGTSE1SS</t>
  </si>
  <si>
    <t>24th Floor Vertis North Corporate Center 1 Astra corner Lux Drives, North Avenue, Quezon City</t>
  </si>
  <si>
    <t>TORIL BINUGAO DAVAO CITY 8000</t>
  </si>
  <si>
    <t>267-447-083-000</t>
  </si>
  <si>
    <t>409-530-980-00000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</si>
  <si>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</si>
  <si>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</si>
  <si>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</si>
  <si>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</si>
  <si>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 xml:space="preserve">SEC Power Plant Kamanga Agro-Industrial Economic Zone Sitio Tampuan Kamanga 9502 Maasim Sarangani Philippines </t>
  </si>
  <si>
    <t>007-901-880-00000</t>
  </si>
  <si>
    <t>008702105</t>
  </si>
  <si>
    <t>Libertad Power and Energy Corporation</t>
  </si>
  <si>
    <t>Purok Lapu-lapu Barangay Commonwealth, Aurora, Zamboanga del Sur</t>
  </si>
  <si>
    <t>497-484-717-0000</t>
  </si>
  <si>
    <t>6/F Rockwell Business Center Tower 3, Ortigas Avenue Ugong, City of Pasig NCR Second District Philippines 1604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</si>
  <si>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</si>
  <si>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</si>
  <si>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</si>
  <si>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</si>
  <si>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</si>
  <si>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</si>
  <si>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</si>
  <si>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</si>
  <si>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</si>
  <si>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</si>
  <si>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</si>
  <si>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</si>
  <si>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FPEISS</t>
  </si>
  <si>
    <t xml:space="preserve">Misamis Occidental II Electric Cooperative, Inc. </t>
  </si>
  <si>
    <t>OZAMIZ CITY</t>
  </si>
  <si>
    <t>000-721-308-000</t>
  </si>
  <si>
    <t>CSCCISS</t>
  </si>
  <si>
    <t>DASURSLR</t>
  </si>
  <si>
    <t>CSCI</t>
  </si>
  <si>
    <t xml:space="preserve">Crystal Sugar Company, Inc. </t>
  </si>
  <si>
    <t>10/F Telecom Plaza Bldg. Sen. Gil Puyat Avenue Makati City 1200</t>
  </si>
  <si>
    <t>004-663-453-000</t>
  </si>
  <si>
    <t>RCP4</t>
  </si>
  <si>
    <t>ENRXIARES</t>
  </si>
  <si>
    <t xml:space="preserve">Enerxia Corp. </t>
  </si>
  <si>
    <t>498 A. BONI AVENUE PLAINVIEW 1550 CITY OF MANDALUYONG NCR, SECOND DISTRICT PHILIPPINES</t>
  </si>
  <si>
    <t>010-065-191-00000</t>
  </si>
  <si>
    <t>CPEC</t>
  </si>
  <si>
    <t>Century Peak Energy Corporation</t>
  </si>
  <si>
    <t>UNITS 17B &amp; 17D, 17/F PHILAMLIFE TOWER, 8767 PASEO DE ROXAS, BEL-AIR, MAKATI CITY, 1209, NCR</t>
  </si>
  <si>
    <t>007-323-680-00000</t>
  </si>
  <si>
    <t>SSPC</t>
  </si>
  <si>
    <t>Sinocalan Solar Power Corp.</t>
  </si>
  <si>
    <t>010-613-385-00000</t>
  </si>
  <si>
    <t>MNERGYRES</t>
  </si>
  <si>
    <t>MINERGY RETAIL ENERGY SOLUTIONS, INC.</t>
  </si>
  <si>
    <t>MINERGY ROAD TABLON 9000 CITY OF CAGAYAN DE ORO MISAMIS ORIENTAL PHILIPPINES</t>
  </si>
  <si>
    <t>010-804-149-00000</t>
  </si>
  <si>
    <t xml:space="preserve">Liangan Power Corporation </t>
  </si>
  <si>
    <t xml:space="preserve"> </t>
  </si>
  <si>
    <t>Item#</t>
  </si>
  <si>
    <t>STL_ID /
TP Short Name</t>
  </si>
  <si>
    <t>Company Name</t>
  </si>
  <si>
    <t>Series Invoice</t>
  </si>
  <si>
    <t>Total</t>
  </si>
  <si>
    <t>Last invoice</t>
  </si>
  <si>
    <t>min</t>
  </si>
  <si>
    <t>max</t>
  </si>
  <si>
    <t>TS-WF-219F-0030024</t>
  </si>
  <si>
    <t>WESM TRANSACTION ALLOCATION
Central Negros Power Reliability, Inc.
Billing Month (Period): September 2024 (August 26-September 25, 2024)</t>
  </si>
  <si>
    <r>
      <rPr>
        <b/>
        <sz val="8"/>
        <color rgb="FFFF0000"/>
        <rFont val="Arial"/>
        <family val="2"/>
      </rPr>
      <t>EWT
Sales</t>
    </r>
  </si>
  <si>
    <r>
      <rPr>
        <sz val="8"/>
        <rFont val="Arial"/>
        <family val="2"/>
      </rPr>
      <t>BTN2020</t>
    </r>
    <r>
      <rPr>
        <sz val="8"/>
        <rFont val="Arial"/>
        <family val="2"/>
      </rPr>
      <t>_SS</t>
    </r>
  </si>
  <si>
    <r>
      <rPr>
        <sz val="8"/>
        <rFont val="Arial"/>
        <family val="2"/>
      </rPr>
      <t>CENPRI</t>
    </r>
    <r>
      <rPr>
        <sz val="8"/>
        <rFont val="Arial"/>
        <family val="2"/>
      </rPr>
      <t>_SS</t>
    </r>
  </si>
  <si>
    <t>Transaction Reference</t>
  </si>
  <si>
    <t>TS-WF-219F-0030364</t>
  </si>
  <si>
    <t># of SI</t>
  </si>
  <si>
    <t>adjustment 8/24</t>
  </si>
  <si>
    <t>-</t>
  </si>
  <si>
    <t>August 2024 Adjustment</t>
  </si>
  <si>
    <t>Previously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</si>
</sst>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#,##0.00;#,##0.00"/>
    <numFmt numFmtId="166" formatCode="###0.00;###0.00"/>
    <numFmt numFmtId="167" formatCode="###0.00_);\(###0.00\)"/>
    <numFmt numFmtId="168" formatCode="0.00_);\(0.00\)"/>
  </numFmts>
  <fonts count="4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rgb="FF000000"/>
      <name val="Arial"/>
      <family val="2"/>
    </font>
    <font>
      <b/>
      <i/>
      <sz val="10"/>
      <color rgb="FF00000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FFFF"/>
      <name val="Calibri"/>
      <family val="2"/>
      <scheme val="minor"/>
    </font>
    <font>
      <sz val="10"/>
      <color rgb="FFFF0000"/>
      <name val="Times New Roman"/>
      <family val="1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i/>
      <sz val="10"/>
      <color rgb="FFFF0000"/>
      <name val="Times New Roman"/>
      <family val="1"/>
    </font>
    <font>
      <b/>
      <sz val="10"/>
      <color rgb="FFC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5C8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164" fontId="18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5" applyNumberFormat="0" applyAlignment="0" applyProtection="0"/>
    <xf numFmtId="0" fontId="27" fillId="0" borderId="0"/>
    <xf numFmtId="164" fontId="27" fillId="0" borderId="0" applyFont="0" applyFill="0" applyBorder="0" applyAlignment="0" applyProtection="0"/>
    <xf numFmtId="0" fontId="2" fillId="0" borderId="0"/>
    <xf numFmtId="0" fontId="27" fillId="5" borderId="6" applyNumberFormat="0" applyFont="0" applyAlignment="0" applyProtection="0"/>
    <xf numFmtId="0" fontId="2" fillId="5" borderId="6" applyNumberFormat="0" applyFont="0" applyAlignment="0" applyProtection="0"/>
    <xf numFmtId="0" fontId="1" fillId="0" borderId="0"/>
    <xf numFmtId="0" fontId="1" fillId="5" borderId="6" applyNumberFormat="0" applyFont="0" applyAlignment="0" applyProtection="0"/>
    <xf numFmtId="0" fontId="18" fillId="0" borderId="0"/>
  </cellStyleXfs>
  <cellXfs count="168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166" fontId="12" fillId="0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Fill="1" applyBorder="1" applyAlignment="1">
      <alignment horizontal="left" vertical="top" wrapText="1"/>
    </xf>
    <xf numFmtId="39" fontId="12" fillId="0" borderId="1" xfId="0" applyNumberFormat="1" applyFont="1" applyFill="1" applyBorder="1" applyAlignment="1">
      <alignment horizontal="left" vertical="top" wrapText="1"/>
    </xf>
    <xf numFmtId="165" fontId="12" fillId="0" borderId="1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166" fontId="12" fillId="0" borderId="2" xfId="0" applyNumberFormat="1" applyFont="1" applyFill="1" applyBorder="1" applyAlignment="1">
      <alignment horizontal="left" vertical="top" wrapText="1"/>
    </xf>
    <xf numFmtId="167" fontId="12" fillId="0" borderId="2" xfId="0" applyNumberFormat="1" applyFont="1" applyFill="1" applyBorder="1" applyAlignment="1">
      <alignment horizontal="left" vertical="top" wrapText="1"/>
    </xf>
    <xf numFmtId="39" fontId="12" fillId="0" borderId="2" xfId="0" applyNumberFormat="1" applyFont="1" applyFill="1" applyBorder="1" applyAlignment="1">
      <alignment horizontal="left" vertical="top" wrapText="1"/>
    </xf>
    <xf numFmtId="165" fontId="12" fillId="0" borderId="2" xfId="0" applyNumberFormat="1" applyFont="1" applyFill="1" applyBorder="1" applyAlignment="1">
      <alignment horizontal="left" vertical="top" wrapText="1"/>
    </xf>
    <xf numFmtId="164" fontId="23" fillId="6" borderId="0" xfId="1" applyFont="1" applyFill="1" applyBorder="1" applyAlignment="1">
      <alignment horizontal="left" vertical="top"/>
    </xf>
    <xf numFmtId="0" fontId="25" fillId="2" borderId="1" xfId="0" applyFont="1" applyFill="1" applyBorder="1" applyAlignment="1">
      <alignment horizontal="left" vertical="top" wrapText="1"/>
    </xf>
    <xf numFmtId="164" fontId="26" fillId="6" borderId="0" xfId="1" applyFont="1" applyFill="1" applyBorder="1" applyAlignment="1">
      <alignment horizontal="left" vertical="top"/>
    </xf>
    <xf numFmtId="0" fontId="27" fillId="0" borderId="0" xfId="4" applyFill="1" applyBorder="1" applyAlignment="1">
      <alignment horizontal="center" vertical="center"/>
    </xf>
    <xf numFmtId="0" fontId="17" fillId="2" borderId="8" xfId="4" applyFont="1" applyFill="1" applyBorder="1" applyAlignment="1">
      <alignment horizontal="center" vertical="center" wrapText="1"/>
    </xf>
    <xf numFmtId="0" fontId="25" fillId="2" borderId="1" xfId="4" applyFont="1" applyFill="1" applyBorder="1" applyAlignment="1">
      <alignment horizontal="center" vertical="center" wrapText="1"/>
    </xf>
    <xf numFmtId="0" fontId="28" fillId="2" borderId="1" xfId="4" applyFont="1" applyFill="1" applyBorder="1" applyAlignment="1">
      <alignment horizontal="center" vertical="center" wrapText="1"/>
    </xf>
    <xf numFmtId="0" fontId="28" fillId="2" borderId="2" xfId="4" applyFont="1" applyFill="1" applyBorder="1" applyAlignment="1">
      <alignment horizontal="center" vertical="center" wrapText="1"/>
    </xf>
    <xf numFmtId="0" fontId="25" fillId="2" borderId="2" xfId="4" applyFont="1" applyFill="1" applyBorder="1" applyAlignment="1">
      <alignment horizontal="center" vertical="center" wrapText="1"/>
    </xf>
    <xf numFmtId="0" fontId="24" fillId="0" borderId="1" xfId="4" applyFont="1" applyFill="1" applyBorder="1" applyAlignment="1">
      <alignment horizontal="center" vertical="center" wrapText="1"/>
    </xf>
    <xf numFmtId="0" fontId="27" fillId="0" borderId="0" xfId="4" applyFill="1" applyBorder="1" applyAlignment="1">
      <alignment horizontal="left" vertical="top"/>
    </xf>
    <xf numFmtId="0" fontId="27" fillId="0" borderId="10" xfId="4" applyFill="1" applyBorder="1" applyAlignment="1">
      <alignment horizontal="center" vertical="center"/>
    </xf>
    <xf numFmtId="0" fontId="13" fillId="0" borderId="4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center" vertical="center" wrapText="1"/>
    </xf>
    <xf numFmtId="0" fontId="13" fillId="0" borderId="2" xfId="4" applyFont="1" applyFill="1" applyBorder="1" applyAlignment="1">
      <alignment horizontal="center" vertical="center" wrapText="1"/>
    </xf>
    <xf numFmtId="164" fontId="12" fillId="7" borderId="2" xfId="5" applyFont="1" applyFill="1" applyBorder="1" applyAlignment="1">
      <alignment horizontal="center" vertical="center" shrinkToFit="1"/>
    </xf>
    <xf numFmtId="4" fontId="27" fillId="7" borderId="2" xfId="4" applyNumberFormat="1" applyFill="1" applyBorder="1" applyAlignment="1">
      <alignment horizontal="center" vertical="center" wrapText="1"/>
    </xf>
    <xf numFmtId="168" fontId="12" fillId="7" borderId="2" xfId="4" applyNumberFormat="1" applyFont="1" applyFill="1" applyBorder="1" applyAlignment="1">
      <alignment horizontal="center" vertical="center" shrinkToFit="1"/>
    </xf>
    <xf numFmtId="164" fontId="29" fillId="7" borderId="11" xfId="5" applyFont="1" applyFill="1" applyBorder="1" applyAlignment="1">
      <alignment horizontal="center" vertical="center" shrinkToFit="1"/>
    </xf>
    <xf numFmtId="4" fontId="27" fillId="7" borderId="2" xfId="4" applyNumberFormat="1" applyFont="1" applyFill="1" applyBorder="1" applyAlignment="1">
      <alignment horizontal="center" vertical="center" wrapText="1"/>
    </xf>
    <xf numFmtId="164" fontId="30" fillId="6" borderId="0" xfId="4" applyNumberFormat="1" applyFont="1" applyFill="1" applyBorder="1" applyAlignment="1">
      <alignment horizontal="left" vertical="top"/>
    </xf>
    <xf numFmtId="0" fontId="27" fillId="2" borderId="1" xfId="4" applyFill="1" applyBorder="1" applyAlignment="1">
      <alignment horizontal="center" vertical="center" wrapText="1"/>
    </xf>
    <xf numFmtId="0" fontId="24" fillId="2" borderId="1" xfId="4" applyFont="1" applyFill="1" applyBorder="1" applyAlignment="1">
      <alignment horizontal="center" vertical="center" wrapText="1"/>
    </xf>
    <xf numFmtId="0" fontId="27" fillId="2" borderId="2" xfId="4" applyFill="1" applyBorder="1" applyAlignment="1">
      <alignment horizontal="center" vertical="center" wrapText="1"/>
    </xf>
    <xf numFmtId="0" fontId="24" fillId="2" borderId="2" xfId="4" applyFont="1" applyFill="1" applyBorder="1" applyAlignment="1">
      <alignment horizontal="center" vertical="center" wrapText="1"/>
    </xf>
    <xf numFmtId="39" fontId="12" fillId="8" borderId="2" xfId="4" applyNumberFormat="1" applyFont="1" applyFill="1" applyBorder="1" applyAlignment="1">
      <alignment horizontal="center" vertical="center" shrinkToFit="1"/>
    </xf>
    <xf numFmtId="2" fontId="12" fillId="8" borderId="2" xfId="4" applyNumberFormat="1" applyFont="1" applyFill="1" applyBorder="1" applyAlignment="1">
      <alignment horizontal="center" vertical="center" shrinkToFit="1"/>
    </xf>
    <xf numFmtId="168" fontId="12" fillId="8" borderId="2" xfId="4" applyNumberFormat="1" applyFont="1" applyFill="1" applyBorder="1" applyAlignment="1">
      <alignment horizontal="center" vertical="center" shrinkToFit="1"/>
    </xf>
    <xf numFmtId="168" fontId="12" fillId="8" borderId="1" xfId="4" applyNumberFormat="1" applyFont="1" applyFill="1" applyBorder="1" applyAlignment="1">
      <alignment horizontal="center" vertical="center" shrinkToFit="1"/>
    </xf>
    <xf numFmtId="2" fontId="12" fillId="8" borderId="1" xfId="4" applyNumberFormat="1" applyFont="1" applyFill="1" applyBorder="1" applyAlignment="1">
      <alignment horizontal="center" vertical="center" shrinkToFit="1"/>
    </xf>
    <xf numFmtId="39" fontId="12" fillId="8" borderId="1" xfId="4" applyNumberFormat="1" applyFont="1" applyFill="1" applyBorder="1" applyAlignment="1">
      <alignment horizontal="center" vertical="center" shrinkToFit="1"/>
    </xf>
    <xf numFmtId="164" fontId="23" fillId="6" borderId="0" xfId="5" applyFont="1" applyFill="1" applyBorder="1" applyAlignment="1">
      <alignment horizontal="center" vertical="center"/>
    </xf>
    <xf numFmtId="0" fontId="33" fillId="12" borderId="15" xfId="3" applyNumberFormat="1" applyFont="1" applyFill="1" applyBorder="1" applyAlignment="1">
      <alignment horizontal="center" vertical="center" wrapText="1"/>
    </xf>
    <xf numFmtId="0" fontId="32" fillId="11" borderId="15" xfId="3" applyNumberFormat="1" applyFont="1" applyFill="1" applyBorder="1" applyAlignment="1">
      <alignment horizontal="center" vertical="center" wrapText="1"/>
    </xf>
    <xf numFmtId="0" fontId="32" fillId="11" borderId="15" xfId="2" applyNumberFormat="1" applyFont="1" applyFill="1" applyBorder="1" applyAlignment="1">
      <alignment horizontal="center" vertical="center" wrapText="1"/>
    </xf>
    <xf numFmtId="0" fontId="32" fillId="11" borderId="15" xfId="3" applyFont="1" applyFill="1" applyBorder="1" applyAlignment="1">
      <alignment horizontal="center" vertical="center" wrapText="1"/>
    </xf>
    <xf numFmtId="0" fontId="32" fillId="11" borderId="16" xfId="3" applyNumberFormat="1" applyFont="1" applyFill="1" applyBorder="1" applyAlignment="1">
      <alignment horizontal="center" vertical="center" wrapText="1"/>
    </xf>
    <xf numFmtId="0" fontId="32" fillId="11" borderId="6" xfId="3" applyNumberFormat="1" applyFont="1" applyFill="1" applyBorder="1" applyAlignment="1">
      <alignment horizontal="center" vertical="center" wrapText="1"/>
    </xf>
    <xf numFmtId="0" fontId="32" fillId="11" borderId="5" xfId="3" applyNumberFormat="1" applyFont="1" applyFill="1" applyBorder="1" applyAlignment="1">
      <alignment horizontal="center" vertical="center" wrapText="1"/>
    </xf>
    <xf numFmtId="0" fontId="33" fillId="10" borderId="15" xfId="3" applyNumberFormat="1" applyFont="1" applyFill="1" applyBorder="1" applyAlignment="1">
      <alignment horizontal="center" vertical="center" wrapText="1"/>
    </xf>
    <xf numFmtId="0" fontId="33" fillId="14" borderId="15" xfId="3" applyNumberFormat="1" applyFont="1" applyFill="1" applyBorder="1" applyAlignment="1">
      <alignment horizontal="center" vertical="center" wrapText="1"/>
    </xf>
    <xf numFmtId="0" fontId="27" fillId="0" borderId="0" xfId="4" applyFont="1" applyFill="1" applyBorder="1" applyAlignment="1">
      <alignment horizontal="left" vertical="top"/>
    </xf>
    <xf numFmtId="0" fontId="37" fillId="15" borderId="17" xfId="4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center" vertical="center" wrapText="1"/>
    </xf>
    <xf numFmtId="0" fontId="37" fillId="15" borderId="0" xfId="4" applyFont="1" applyFill="1" applyBorder="1" applyAlignment="1">
      <alignment horizontal="center" vertical="center" wrapText="1"/>
    </xf>
    <xf numFmtId="0" fontId="27" fillId="0" borderId="0" xfId="4" applyFill="1" applyBorder="1" applyAlignment="1">
      <alignment horizontal="left" vertical="top" wrapText="1"/>
    </xf>
    <xf numFmtId="0" fontId="13" fillId="0" borderId="1" xfId="4" applyFont="1" applyFill="1" applyBorder="1" applyAlignment="1">
      <alignment horizontal="center" vertical="top" wrapText="1"/>
    </xf>
    <xf numFmtId="0" fontId="13" fillId="16" borderId="1" xfId="4" applyFont="1" applyFill="1" applyBorder="1" applyAlignment="1">
      <alignment horizontal="center" vertical="top" wrapText="1"/>
    </xf>
    <xf numFmtId="39" fontId="13" fillId="0" borderId="1" xfId="4" applyNumberFormat="1" applyFont="1" applyFill="1" applyBorder="1" applyAlignment="1">
      <alignment horizontal="center" vertical="top" wrapText="1"/>
    </xf>
    <xf numFmtId="39" fontId="13" fillId="17" borderId="1" xfId="4" applyNumberFormat="1" applyFont="1" applyFill="1" applyBorder="1" applyAlignment="1">
      <alignment horizontal="center" vertical="top" wrapText="1"/>
    </xf>
    <xf numFmtId="164" fontId="27" fillId="0" borderId="0" xfId="5" applyFont="1" applyFill="1" applyBorder="1" applyAlignment="1">
      <alignment horizontal="center" vertical="center"/>
    </xf>
    <xf numFmtId="164" fontId="23" fillId="6" borderId="0" xfId="4" applyNumberFormat="1" applyFont="1" applyFill="1" applyBorder="1" applyAlignment="1">
      <alignment horizontal="center" vertical="center"/>
    </xf>
    <xf numFmtId="39" fontId="27" fillId="0" borderId="0" xfId="4" applyNumberFormat="1" applyFill="1" applyBorder="1" applyAlignment="1">
      <alignment horizontal="center" vertical="center"/>
    </xf>
    <xf numFmtId="1" fontId="13" fillId="18" borderId="1" xfId="1" applyNumberFormat="1" applyFont="1" applyFill="1" applyBorder="1" applyAlignment="1">
      <alignment horizontal="center" vertical="top" wrapText="1"/>
    </xf>
    <xf numFmtId="1" fontId="13" fillId="16" borderId="1" xfId="1" applyNumberFormat="1" applyFont="1" applyFill="1" applyBorder="1" applyAlignment="1">
      <alignment horizontal="center" vertical="top" wrapText="1"/>
    </xf>
    <xf numFmtId="0" fontId="38" fillId="2" borderId="9" xfId="4" applyFont="1" applyFill="1" applyBorder="1" applyAlignment="1">
      <alignment horizontal="center" vertical="center" wrapText="1"/>
    </xf>
    <xf numFmtId="168" fontId="40" fillId="7" borderId="2" xfId="4" applyNumberFormat="1" applyFont="1" applyFill="1" applyBorder="1" applyAlignment="1">
      <alignment horizontal="center" vertical="center" shrinkToFit="1"/>
    </xf>
    <xf numFmtId="164" fontId="41" fillId="6" borderId="0" xfId="4" applyNumberFormat="1" applyFont="1" applyFill="1" applyBorder="1" applyAlignment="1">
      <alignment horizontal="left" vertical="top"/>
    </xf>
    <xf numFmtId="0" fontId="38" fillId="0" borderId="0" xfId="4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 wrapText="1"/>
    </xf>
    <xf numFmtId="0" fontId="21" fillId="9" borderId="12" xfId="9" applyFont="1" applyFill="1" applyBorder="1" applyAlignment="1">
      <alignment horizontal="center" vertical="center" wrapText="1"/>
    </xf>
    <xf numFmtId="0" fontId="21" fillId="9" borderId="13" xfId="9" applyFont="1" applyFill="1" applyBorder="1" applyAlignment="1">
      <alignment horizontal="center" vertical="center" wrapText="1"/>
    </xf>
    <xf numFmtId="0" fontId="31" fillId="9" borderId="13" xfId="9" applyFont="1" applyFill="1" applyBorder="1" applyAlignment="1">
      <alignment horizontal="center" vertical="center" wrapText="1"/>
    </xf>
    <xf numFmtId="0" fontId="1" fillId="0" borderId="0" xfId="9"/>
    <xf numFmtId="0" fontId="1" fillId="10" borderId="14" xfId="9" applyFont="1" applyFill="1" applyBorder="1" applyAlignment="1">
      <alignment horizontal="center" vertical="center" wrapText="1"/>
    </xf>
    <xf numFmtId="0" fontId="32" fillId="11" borderId="15" xfId="10" applyNumberFormat="1" applyFont="1" applyFill="1" applyBorder="1" applyAlignment="1">
      <alignment horizontal="center" vertical="center" wrapText="1"/>
    </xf>
    <xf numFmtId="0" fontId="33" fillId="12" borderId="15" xfId="9" applyFont="1" applyFill="1" applyBorder="1" applyAlignment="1">
      <alignment horizontal="center" vertical="center" wrapText="1"/>
    </xf>
    <xf numFmtId="0" fontId="22" fillId="11" borderId="15" xfId="10" applyNumberFormat="1" applyFont="1" applyFill="1" applyBorder="1" applyAlignment="1">
      <alignment horizontal="center" vertical="center" wrapText="1"/>
    </xf>
    <xf numFmtId="0" fontId="22" fillId="11" borderId="15" xfId="9" applyFont="1" applyFill="1" applyBorder="1" applyAlignment="1">
      <alignment horizontal="center" vertical="center" wrapText="1"/>
    </xf>
    <xf numFmtId="0" fontId="32" fillId="11" borderId="15" xfId="10" applyFont="1" applyFill="1" applyBorder="1" applyAlignment="1">
      <alignment horizontal="center" vertical="center" wrapText="1"/>
    </xf>
    <xf numFmtId="0" fontId="34" fillId="11" borderId="15" xfId="9" applyFont="1" applyFill="1" applyBorder="1" applyAlignment="1">
      <alignment horizontal="center" vertical="center" wrapText="1"/>
    </xf>
    <xf numFmtId="0" fontId="32" fillId="11" borderId="16" xfId="10" applyNumberFormat="1" applyFont="1" applyFill="1" applyBorder="1" applyAlignment="1">
      <alignment horizontal="center" vertical="center" wrapText="1"/>
    </xf>
    <xf numFmtId="0" fontId="32" fillId="11" borderId="6" xfId="10" applyNumberFormat="1" applyFont="1" applyFill="1" applyBorder="1" applyAlignment="1">
      <alignment horizontal="center" vertical="center" wrapText="1"/>
    </xf>
    <xf numFmtId="0" fontId="1" fillId="19" borderId="14" xfId="9" applyFont="1" applyFill="1" applyBorder="1" applyAlignment="1">
      <alignment horizontal="center" vertical="center" wrapText="1"/>
    </xf>
    <xf numFmtId="0" fontId="32" fillId="13" borderId="15" xfId="3" applyNumberFormat="1" applyFont="1" applyFill="1" applyBorder="1" applyAlignment="1">
      <alignment horizontal="center" vertical="center" wrapText="1"/>
    </xf>
    <xf numFmtId="0" fontId="33" fillId="13" borderId="15" xfId="3" applyNumberFormat="1" applyFont="1" applyFill="1" applyBorder="1" applyAlignment="1">
      <alignment horizontal="center" vertical="center" wrapText="1"/>
    </xf>
    <xf numFmtId="0" fontId="33" fillId="19" borderId="15" xfId="3" applyNumberFormat="1" applyFont="1" applyFill="1" applyBorder="1" applyAlignment="1">
      <alignment horizontal="center" vertical="center" wrapText="1"/>
    </xf>
    <xf numFmtId="0" fontId="33" fillId="19" borderId="15" xfId="9" applyFont="1" applyFill="1" applyBorder="1" applyAlignment="1">
      <alignment horizontal="center" vertical="center" wrapText="1"/>
    </xf>
    <xf numFmtId="0" fontId="1" fillId="13" borderId="0" xfId="9" applyFill="1"/>
    <xf numFmtId="0" fontId="33" fillId="10" borderId="15" xfId="9" applyFont="1" applyFill="1" applyBorder="1" applyAlignment="1">
      <alignment horizontal="center" vertical="center" wrapText="1"/>
    </xf>
    <xf numFmtId="0" fontId="27" fillId="20" borderId="10" xfId="4" applyFill="1" applyBorder="1" applyAlignment="1">
      <alignment horizontal="center" vertical="center"/>
    </xf>
    <xf numFmtId="0" fontId="13" fillId="20" borderId="4" xfId="4" applyFont="1" applyFill="1" applyBorder="1" applyAlignment="1">
      <alignment horizontal="center" vertical="center" wrapText="1"/>
    </xf>
    <xf numFmtId="0" fontId="13" fillId="20" borderId="1" xfId="4" applyFont="1" applyFill="1" applyBorder="1" applyAlignment="1">
      <alignment horizontal="center" vertical="center" wrapText="1"/>
    </xf>
    <xf numFmtId="0" fontId="13" fillId="20" borderId="2" xfId="4" applyFont="1" applyFill="1" applyBorder="1" applyAlignment="1">
      <alignment horizontal="center" vertical="center" wrapText="1"/>
    </xf>
    <xf numFmtId="164" fontId="12" fillId="20" borderId="2" xfId="5" applyFont="1" applyFill="1" applyBorder="1" applyAlignment="1">
      <alignment horizontal="center" vertical="center" shrinkToFit="1"/>
    </xf>
    <xf numFmtId="4" fontId="27" fillId="20" borderId="2" xfId="4" applyNumberFormat="1" applyFill="1" applyBorder="1" applyAlignment="1">
      <alignment horizontal="center" vertical="center" wrapText="1"/>
    </xf>
    <xf numFmtId="168" fontId="40" fillId="20" borderId="2" xfId="4" applyNumberFormat="1" applyFont="1" applyFill="1" applyBorder="1" applyAlignment="1">
      <alignment horizontal="center" vertical="center" shrinkToFit="1"/>
    </xf>
    <xf numFmtId="164" fontId="29" fillId="20" borderId="11" xfId="5" applyFont="1" applyFill="1" applyBorder="1" applyAlignment="1">
      <alignment horizontal="center" vertical="center" shrinkToFit="1"/>
    </xf>
    <xf numFmtId="1" fontId="13" fillId="20" borderId="1" xfId="1" applyNumberFormat="1" applyFont="1" applyFill="1" applyBorder="1" applyAlignment="1">
      <alignment horizontal="center" vertical="top" wrapText="1"/>
    </xf>
    <xf numFmtId="4" fontId="27" fillId="20" borderId="2" xfId="4" applyNumberFormat="1" applyFont="1" applyFill="1" applyBorder="1" applyAlignment="1">
      <alignment horizontal="center" vertical="center" wrapText="1"/>
    </xf>
    <xf numFmtId="0" fontId="18" fillId="0" borderId="0" xfId="4" applyFont="1" applyFill="1" applyBorder="1" applyAlignment="1">
      <alignment horizontal="left" vertical="top"/>
    </xf>
    <xf numFmtId="4" fontId="18" fillId="7" borderId="2" xfId="4" applyNumberFormat="1" applyFont="1" applyFill="1" applyBorder="1" applyAlignment="1">
      <alignment horizontal="center" vertical="center" wrapText="1"/>
    </xf>
    <xf numFmtId="0" fontId="27" fillId="13" borderId="10" xfId="4" applyFill="1" applyBorder="1" applyAlignment="1">
      <alignment horizontal="center" vertical="center"/>
    </xf>
    <xf numFmtId="0" fontId="27" fillId="13" borderId="10" xfId="4" applyFont="1" applyFill="1" applyBorder="1" applyAlignment="1">
      <alignment horizontal="center" vertical="top" wrapText="1"/>
    </xf>
    <xf numFmtId="0" fontId="27" fillId="13" borderId="10" xfId="4" applyFont="1" applyFill="1" applyBorder="1" applyAlignment="1">
      <alignment horizontal="center" vertical="top"/>
    </xf>
    <xf numFmtId="0" fontId="42" fillId="13" borderId="10" xfId="4" applyFont="1" applyFill="1" applyBorder="1" applyAlignment="1">
      <alignment horizontal="center" vertical="center" wrapText="1"/>
    </xf>
    <xf numFmtId="0" fontId="27" fillId="6" borderId="10" xfId="4" applyFill="1" applyBorder="1" applyAlignment="1">
      <alignment horizontal="center" vertical="center"/>
    </xf>
    <xf numFmtId="0" fontId="23" fillId="6" borderId="10" xfId="4" applyFont="1" applyFill="1" applyBorder="1" applyAlignment="1">
      <alignment horizontal="center" vertical="center"/>
    </xf>
    <xf numFmtId="0" fontId="27" fillId="16" borderId="10" xfId="4" applyFill="1" applyBorder="1" applyAlignment="1">
      <alignment horizontal="center" vertical="center"/>
    </xf>
    <xf numFmtId="0" fontId="4" fillId="16" borderId="1" xfId="0" applyFont="1" applyFill="1" applyBorder="1" applyAlignment="1">
      <alignment horizontal="left" vertical="top" wrapText="1"/>
    </xf>
    <xf numFmtId="0" fontId="4" fillId="16" borderId="1" xfId="4" applyFont="1" applyFill="1" applyBorder="1" applyAlignment="1">
      <alignment horizontal="center" vertical="center" wrapText="1"/>
    </xf>
    <xf numFmtId="0" fontId="4" fillId="16" borderId="2" xfId="4" applyFont="1" applyFill="1" applyBorder="1" applyAlignment="1">
      <alignment horizontal="center" vertical="center" wrapText="1"/>
    </xf>
    <xf numFmtId="0" fontId="24" fillId="0" borderId="2" xfId="4" applyFont="1" applyFill="1" applyBorder="1" applyAlignment="1">
      <alignment horizontal="center" vertical="center" wrapText="1"/>
    </xf>
    <xf numFmtId="0" fontId="23" fillId="0" borderId="10" xfId="4" applyFont="1" applyFill="1" applyBorder="1" applyAlignment="1">
      <alignment vertical="center"/>
    </xf>
    <xf numFmtId="0" fontId="13" fillId="6" borderId="1" xfId="4" applyFont="1" applyFill="1" applyBorder="1" applyAlignment="1">
      <alignment horizontal="center" vertical="top" wrapText="1"/>
    </xf>
    <xf numFmtId="4" fontId="0" fillId="0" borderId="1" xfId="0" applyNumberFormat="1" applyBorder="1" applyAlignment="1">
      <alignment horizontal="center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4" applyFont="1" applyFill="1" applyBorder="1" applyAlignment="1">
      <alignment horizontal="center" vertical="center" wrapText="1"/>
    </xf>
    <xf numFmtId="0" fontId="4" fillId="6" borderId="2" xfId="4" applyFont="1" applyFill="1" applyBorder="1" applyAlignment="1">
      <alignment horizontal="center" vertical="center" wrapText="1"/>
    </xf>
    <xf numFmtId="0" fontId="27" fillId="0" borderId="0" xfId="4" applyFill="1" applyBorder="1" applyAlignment="1">
      <alignment horizontal="right" vertical="top"/>
    </xf>
    <xf numFmtId="164" fontId="27" fillId="0" borderId="0" xfId="1" applyFont="1" applyFill="1" applyBorder="1" applyAlignment="1">
      <alignment horizontal="left" vertical="top"/>
    </xf>
    <xf numFmtId="164" fontId="38" fillId="0" borderId="0" xfId="1" applyFont="1" applyFill="1" applyBorder="1" applyAlignment="1">
      <alignment horizontal="left" vertical="top"/>
    </xf>
    <xf numFmtId="43" fontId="27" fillId="0" borderId="0" xfId="4" applyNumberFormat="1" applyFill="1" applyBorder="1" applyAlignment="1">
      <alignment horizontal="left" vertical="top"/>
    </xf>
    <xf numFmtId="0" fontId="18" fillId="0" borderId="0" xfId="4" applyFont="1" applyFill="1" applyBorder="1" applyAlignment="1">
      <alignment horizontal="right" vertical="top"/>
    </xf>
    <xf numFmtId="164" fontId="23" fillId="6" borderId="0" xfId="4" applyNumberFormat="1" applyFont="1" applyFill="1" applyBorder="1" applyAlignment="1">
      <alignment horizontal="left" vertical="top"/>
    </xf>
    <xf numFmtId="43" fontId="27" fillId="0" borderId="18" xfId="4" applyNumberFormat="1" applyFill="1" applyBorder="1" applyAlignment="1">
      <alignment horizontal="left" vertical="top"/>
    </xf>
    <xf numFmtId="164" fontId="23" fillId="16" borderId="0" xfId="4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166" fontId="10" fillId="0" borderId="2" xfId="0" applyNumberFormat="1" applyFont="1" applyFill="1" applyBorder="1" applyAlignment="1">
      <alignment horizontal="right" vertical="top" wrapText="1"/>
    </xf>
    <xf numFmtId="166" fontId="10" fillId="0" borderId="3" xfId="0" applyNumberFormat="1" applyFont="1" applyFill="1" applyBorder="1" applyAlignment="1">
      <alignment horizontal="right" vertical="top" wrapText="1"/>
    </xf>
    <xf numFmtId="166" fontId="10" fillId="0" borderId="4" xfId="0" applyNumberFormat="1" applyFont="1" applyFill="1" applyBorder="1" applyAlignment="1">
      <alignment horizontal="righ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167" fontId="10" fillId="0" borderId="2" xfId="0" applyNumberFormat="1" applyFont="1" applyFill="1" applyBorder="1" applyAlignment="1">
      <alignment horizontal="right" vertical="top" wrapText="1"/>
    </xf>
    <xf numFmtId="167" fontId="10" fillId="0" borderId="3" xfId="0" applyNumberFormat="1" applyFont="1" applyFill="1" applyBorder="1" applyAlignment="1">
      <alignment horizontal="right" vertical="top" wrapText="1"/>
    </xf>
    <xf numFmtId="167" fontId="10" fillId="0" borderId="4" xfId="0" applyNumberFormat="1" applyFont="1" applyFill="1" applyBorder="1" applyAlignment="1">
      <alignment horizontal="right" vertical="top" wrapText="1"/>
    </xf>
    <xf numFmtId="166" fontId="10" fillId="0" borderId="2" xfId="0" applyNumberFormat="1" applyFont="1" applyFill="1" applyBorder="1" applyAlignment="1">
      <alignment horizontal="center" vertical="top" wrapText="1"/>
    </xf>
    <xf numFmtId="166" fontId="10" fillId="0" borderId="3" xfId="0" applyNumberFormat="1" applyFont="1" applyFill="1" applyBorder="1" applyAlignment="1">
      <alignment horizontal="center" vertical="top" wrapText="1"/>
    </xf>
    <xf numFmtId="166" fontId="10" fillId="0" borderId="4" xfId="0" applyNumberFormat="1" applyFont="1" applyFill="1" applyBorder="1" applyAlignment="1">
      <alignment horizontal="center" vertical="top" wrapText="1"/>
    </xf>
    <xf numFmtId="165" fontId="10" fillId="0" borderId="2" xfId="0" applyNumberFormat="1" applyFont="1" applyFill="1" applyBorder="1" applyAlignment="1">
      <alignment horizontal="right" vertical="top" wrapText="1"/>
    </xf>
    <xf numFmtId="165" fontId="10" fillId="0" borderId="3" xfId="0" applyNumberFormat="1" applyFont="1" applyFill="1" applyBorder="1" applyAlignment="1">
      <alignment horizontal="right" vertical="top" wrapText="1"/>
    </xf>
    <xf numFmtId="165" fontId="10" fillId="0" borderId="4" xfId="0" applyNumberFormat="1" applyFont="1" applyFill="1" applyBorder="1" applyAlignment="1">
      <alignment horizontal="right" vertical="top" wrapText="1"/>
    </xf>
    <xf numFmtId="39" fontId="10" fillId="0" borderId="2" xfId="0" applyNumberFormat="1" applyFont="1" applyFill="1" applyBorder="1" applyAlignment="1">
      <alignment horizontal="right" vertical="top" wrapText="1"/>
    </xf>
    <xf numFmtId="39" fontId="10" fillId="0" borderId="3" xfId="0" applyNumberFormat="1" applyFont="1" applyFill="1" applyBorder="1" applyAlignment="1">
      <alignment horizontal="right" vertical="top" wrapText="1"/>
    </xf>
    <xf numFmtId="39" fontId="10" fillId="0" borderId="4" xfId="0" applyNumberFormat="1" applyFont="1" applyFill="1" applyBorder="1" applyAlignment="1">
      <alignment horizontal="righ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3" fillId="0" borderId="7" xfId="4" applyFont="1" applyFill="1" applyBorder="1" applyAlignment="1">
      <alignment horizontal="center" vertical="center" wrapText="1"/>
    </xf>
    <xf numFmtId="0" fontId="23" fillId="0" borderId="0" xfId="4" applyFont="1" applyFill="1" applyBorder="1" applyAlignment="1">
      <alignment horizontal="center" vertical="center" wrapText="1"/>
    </xf>
  </cellXfs>
  <cellStyles count="12">
    <cellStyle name="Comma" xfId="1" builtinId="3"/>
    <cellStyle name="Comma 2" xfId="5"/>
    <cellStyle name="Input" xfId="3" builtinId="20"/>
    <cellStyle name="Neutral" xfId="2" builtinId="28"/>
    <cellStyle name="Normal" xfId="0" builtinId="0"/>
    <cellStyle name="Normal 2 2" xfId="6"/>
    <cellStyle name="Normal 2 2 2" xfId="4"/>
    <cellStyle name="Normal 2 2 2 2" xfId="11"/>
    <cellStyle name="Normal 2 2 3" xfId="9"/>
    <cellStyle name="Note 2" xfId="7"/>
    <cellStyle name="Note 2 2" xfId="8"/>
    <cellStyle name="Note 2 2 2" xfId="1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ENPRI%20BILLING\BS%20WESM\WESM%20TAXATION\Regular%20Transactions\2024\SALES\9%20TS-WF-219F-0030364%20(SAL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Sheet1"/>
      <sheetName val="SORTED"/>
      <sheetName val="Sheet 1"/>
      <sheetName val="INVOICING"/>
      <sheetName val="TAX INFO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1590EC</v>
          </cell>
          <cell r="C2" t="str">
            <v>1590EC_SS</v>
          </cell>
          <cell r="D2" t="str">
            <v xml:space="preserve">1590 Energy Corporation </v>
          </cell>
          <cell r="E2" t="str">
            <v>9th Floor OITC Oakridge Business Park, Banilad Mandaue City Cebu</v>
          </cell>
          <cell r="F2" t="str">
            <v>007-833-205-000</v>
          </cell>
        </row>
        <row r="3">
          <cell r="B3" t="str">
            <v>1590EC</v>
          </cell>
          <cell r="C3" t="str">
            <v>1590EC</v>
          </cell>
          <cell r="D3" t="str">
            <v xml:space="preserve">1590 Energy Corporation </v>
          </cell>
          <cell r="E3" t="str">
            <v>9th Floor OITC Oakridge Business Park, Banilad Mandaue City Cebu</v>
          </cell>
          <cell r="F3" t="str">
            <v>007-833-205-000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Cooperative,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ABSOLUTDI_SS</v>
          </cell>
          <cell r="D5" t="str">
            <v xml:space="preserve">Absolut Distillers Inc. </v>
          </cell>
          <cell r="E5" t="str">
            <v>Barangay Malaruhatan, Lian Batangas</v>
          </cell>
          <cell r="F5" t="str">
            <v>000-617-524-00000</v>
          </cell>
        </row>
        <row r="6">
          <cell r="B6" t="str">
            <v>ABSOLUTDI</v>
          </cell>
          <cell r="C6" t="str">
            <v>ABSOLUTDI</v>
          </cell>
          <cell r="D6" t="str">
            <v xml:space="preserve">Absolut Distillers Inc. </v>
          </cell>
          <cell r="E6" t="str">
            <v>Barangay Malaruhatan, Lian Batangas</v>
          </cell>
          <cell r="F6" t="str">
            <v>000-617-524-00000</v>
          </cell>
        </row>
        <row r="7">
          <cell r="B7" t="str">
            <v>ACENGES</v>
          </cell>
          <cell r="C7" t="str">
            <v>ACENGES</v>
          </cell>
          <cell r="D7" t="str">
            <v>ACEN CORPORATION (FORMERLY KNOWN AS AC ENERGY CORPORATION)</v>
          </cell>
          <cell r="E7" t="str">
            <v>35Th Floor Ayala Triangle Gardens Tower 2 Makati Avenue Corner Paseo De Roxas Bel-Air City Of Makati Ncr, Fourth District Philippines</v>
          </cell>
          <cell r="F7" t="str">
            <v>000-506-020-000</v>
          </cell>
        </row>
        <row r="8">
          <cell r="B8" t="str">
            <v>ACENGES</v>
          </cell>
          <cell r="C8" t="str">
            <v>ACENGESVIS</v>
          </cell>
          <cell r="D8" t="str">
            <v>ACEN CORPORATION (FORMERLY KNOWN AS AC ENERGY CORPORATION)</v>
          </cell>
          <cell r="E8" t="str">
            <v>35Th Floor Ayala Triangle Gardens Tower 2 Makati Avenue Corner Paseo De Roxas Bel-Air City Of Makati Ncr, Fourth District Philippines</v>
          </cell>
          <cell r="F8" t="str">
            <v>000-506-020-000</v>
          </cell>
        </row>
        <row r="9">
          <cell r="B9" t="str">
            <v>ACEPHRES</v>
          </cell>
          <cell r="C9" t="str">
            <v>ACEPHRESVIS</v>
          </cell>
          <cell r="D9" t="str">
            <v>ACEN CORPORATION (FORMERLY KNOWN AS AC ENERGY CORPORATION)</v>
          </cell>
          <cell r="E9" t="str">
            <v>35TH FLOOR AYALA TRIANGLE GARDENS TOWER 2 MAKATI AVENUE CORNER PASEO DE ROXAS BEL-AIR 1209 CITY OF MAKATI NCR, FOURTH DISTRICT PHILIPPINES</v>
          </cell>
          <cell r="F9" t="str">
            <v>000-506-020-000</v>
          </cell>
        </row>
        <row r="10">
          <cell r="B10" t="str">
            <v>ACEPHRES</v>
          </cell>
          <cell r="C10" t="str">
            <v>ACEPHRES</v>
          </cell>
          <cell r="D10" t="str">
            <v>ACEN CORPORATION (FORMERLY KNOWN AS AC ENERGY CORPORATION)</v>
          </cell>
          <cell r="E10" t="str">
            <v>35TH FLOOR AYALA TRIANGLE GARDENS TOWER 2 MAKATI AVENUE CORNER PASEO DE ROXAS BEL-AIR 1209 CITY OF MAKATI NCR, FOURTH DISTRICT PHILIPPINES</v>
          </cell>
          <cell r="F10" t="str">
            <v>000-506-020-000</v>
          </cell>
        </row>
        <row r="11">
          <cell r="B11" t="str">
            <v>ACERES</v>
          </cell>
          <cell r="C11" t="str">
            <v>ACERES</v>
          </cell>
          <cell r="D11" t="str">
            <v>AC ENERGY AND INFRASTRUCTURE CORPORATION (FORMERLY AC ENERGY, INC.)</v>
          </cell>
          <cell r="E11" t="str">
            <v>4th Flr 6750 Ayala Office Tower, Ayala Ave., San Lorenzo, Makati City</v>
          </cell>
          <cell r="F11" t="str">
            <v>251-922-919-000</v>
          </cell>
        </row>
        <row r="12">
          <cell r="B12" t="str">
            <v>ACERES</v>
          </cell>
          <cell r="C12" t="str">
            <v>ACERESVIS</v>
          </cell>
          <cell r="D12" t="str">
            <v>AC ENERGY AND INFRASTRUCTURE CORPORATION (FORMERLY AC ENERGY, INC.)</v>
          </cell>
          <cell r="E12" t="str">
            <v>4th Flr 6750 Ayala Office Tower, Ayala Ave., San Lorenzo, Makati City</v>
          </cell>
          <cell r="F12" t="str">
            <v>251-922-919-000</v>
          </cell>
        </row>
        <row r="13">
          <cell r="B13" t="str">
            <v>ACNPC</v>
          </cell>
          <cell r="C13" t="str">
            <v>ACNPC_SS</v>
          </cell>
          <cell r="D13" t="str">
            <v>Asian Carbon Neutral Power Corp.</v>
          </cell>
          <cell r="E13" t="str">
            <v>2188 Elisco Road, Barangay Ibayo-Tipas, Taguig City</v>
          </cell>
          <cell r="F13" t="str">
            <v>008-585-041-000</v>
          </cell>
        </row>
        <row r="14">
          <cell r="B14" t="str">
            <v>ACNPC</v>
          </cell>
          <cell r="C14" t="str">
            <v>ACNPC</v>
          </cell>
          <cell r="D14" t="str">
            <v>Asian Carbon Neutral Power Corp.</v>
          </cell>
          <cell r="E14" t="str">
            <v>2188 Elisco Road, Barangay Ibayo-Tipas, Taguig City</v>
          </cell>
          <cell r="F14" t="str">
            <v>008-585-041-000</v>
          </cell>
        </row>
        <row r="15">
          <cell r="B15" t="str">
            <v>ADVENTGES</v>
          </cell>
          <cell r="C15" t="str">
            <v>ADVENTGESVIS</v>
          </cell>
          <cell r="D15" t="str">
            <v xml:space="preserve">AdventEnergy, Inc. </v>
          </cell>
          <cell r="E15" t="str">
            <v>Mactan Economic Zone  Basak, Lapu-lapu City (UPON) Cebu Philippines</v>
          </cell>
          <cell r="F15" t="str">
            <v>007-099-197-000</v>
          </cell>
        </row>
        <row r="16">
          <cell r="B16" t="str">
            <v>ADVENTGES</v>
          </cell>
          <cell r="C16" t="str">
            <v>ADVENTGES</v>
          </cell>
          <cell r="D16" t="str">
            <v xml:space="preserve">AdventEnergy, Inc. </v>
          </cell>
          <cell r="E16" t="str">
            <v>Mactan Economic Zone  Basak, Lapu-lapu City (UPON) Cebu Philippines</v>
          </cell>
          <cell r="F16" t="str">
            <v>007-099-197-000</v>
          </cell>
        </row>
        <row r="17">
          <cell r="B17" t="str">
            <v>ADVENTRES</v>
          </cell>
          <cell r="C17" t="str">
            <v>ADVENTRESVISNV</v>
          </cell>
          <cell r="D17" t="str">
            <v xml:space="preserve">AdventEnergy, Inc. </v>
          </cell>
          <cell r="E17" t="str">
            <v>Mactan Economic Zone  Basak, Lapu-lapu City (UPON) Cebu Philippines</v>
          </cell>
          <cell r="F17" t="str">
            <v>007-099-197-000</v>
          </cell>
        </row>
        <row r="18">
          <cell r="B18" t="str">
            <v>ADVENTRES</v>
          </cell>
          <cell r="C18" t="str">
            <v>ADVENTRESNV</v>
          </cell>
          <cell r="D18" t="str">
            <v xml:space="preserve">AdventEnergy, Inc. </v>
          </cell>
          <cell r="E18" t="str">
            <v>Mactan Economic Zone  Basak, Lapu-lapu City (UPON) Cebu Philippines</v>
          </cell>
          <cell r="F18" t="str">
            <v>007-099-197-000</v>
          </cell>
        </row>
        <row r="19">
          <cell r="B19" t="str">
            <v>ADVENTRES</v>
          </cell>
          <cell r="C19" t="str">
            <v>ADVENTRES</v>
          </cell>
          <cell r="D19" t="str">
            <v xml:space="preserve">AdventEnergy, Inc. </v>
          </cell>
          <cell r="E19" t="str">
            <v>Mactan Economic Zone  Basak, Lapu-lapu City (UPON) Cebu Philippines</v>
          </cell>
          <cell r="F19" t="str">
            <v>007-099-197-000</v>
          </cell>
        </row>
        <row r="20">
          <cell r="B20" t="str">
            <v>ADVENTRES</v>
          </cell>
          <cell r="C20" t="str">
            <v>ADVENTRESVIS</v>
          </cell>
          <cell r="D20" t="str">
            <v xml:space="preserve">AdventEnergy, Inc. </v>
          </cell>
          <cell r="E20" t="str">
            <v>Mactan Economic Zone  Basak, Lapu-lapu City (UPON) Cebu Philippines</v>
          </cell>
          <cell r="F20" t="str">
            <v>007-099-197-000</v>
          </cell>
        </row>
        <row r="21">
          <cell r="B21" t="str">
            <v>AEC</v>
          </cell>
          <cell r="C21" t="str">
            <v>AEC</v>
          </cell>
          <cell r="D21" t="str">
            <v xml:space="preserve">Angeles Electric Corporation </v>
          </cell>
          <cell r="E21" t="str">
            <v>Don Juan C. Nepomuceno Ave. cor. Teresa Ave. Nepo Mart Complex, Angeles City</v>
          </cell>
          <cell r="F21" t="str">
            <v>000-088-802-000</v>
          </cell>
        </row>
        <row r="22">
          <cell r="B22" t="str">
            <v>AECSLR</v>
          </cell>
          <cell r="C22" t="str">
            <v>AECSLR</v>
          </cell>
          <cell r="D22" t="str">
            <v>Angeles Electric Corporation</v>
          </cell>
          <cell r="E22" t="str">
            <v>Don Juan C. Nepomuceno Ave. cor. Teresa Ave. Nepo Mart Complex, Angeles City</v>
          </cell>
          <cell r="F22" t="str">
            <v>000-088-802-000</v>
          </cell>
        </row>
        <row r="23">
          <cell r="B23" t="str">
            <v>AESIRES</v>
          </cell>
          <cell r="C23" t="str">
            <v>AESIRES</v>
          </cell>
          <cell r="D23" t="str">
            <v xml:space="preserve">Aboitiz Energy Solutions, Inc. </v>
          </cell>
          <cell r="E23" t="str">
            <v>Aboitiz Corporate Center, Gov. Manuel Cuenco, Kasambagan, Cebu City (CAPITAL) Cebu Philippines</v>
          </cell>
          <cell r="F23" t="str">
            <v>201-115-150-000</v>
          </cell>
        </row>
        <row r="24">
          <cell r="B24" t="str">
            <v>AESIRES</v>
          </cell>
          <cell r="C24" t="str">
            <v>AESIRESVIS</v>
          </cell>
          <cell r="D24" t="str">
            <v xml:space="preserve">Aboitiz Energy Solutions, Inc. </v>
          </cell>
          <cell r="E24" t="str">
            <v>Aboitiz Corporate Center, Gov. Manuel Cuenco, Kasambagan, Cebu City (CAPITAL) Cebu Philippines</v>
          </cell>
          <cell r="F24" t="str">
            <v>201-115-150-000</v>
          </cell>
        </row>
        <row r="25">
          <cell r="B25" t="str">
            <v>AFAB</v>
          </cell>
          <cell r="C25" t="str">
            <v>AFAB</v>
          </cell>
          <cell r="D25" t="str">
            <v>Authority of the Freeport Area of Bataan</v>
          </cell>
          <cell r="E25" t="str">
            <v>AFAB ADMINISTRATION BLDG FREEPORT AREA OF BATAAN, MARIVELES BATAAN</v>
          </cell>
          <cell r="F25" t="str">
            <v>295-375-213-00000</v>
          </cell>
        </row>
        <row r="26">
          <cell r="B26" t="str">
            <v>AGRECRES</v>
          </cell>
          <cell r="C26" t="str">
            <v>AGRECRES</v>
          </cell>
          <cell r="D26" t="str">
            <v xml:space="preserve">Asiapac Green Renewable Energy Corp. </v>
          </cell>
          <cell r="E26" t="str">
            <v>234 SUMULONG HIGHWAY MAMBUGAN ANTIPOLO CITY RIZAL 1870</v>
          </cell>
          <cell r="F26" t="str">
            <v>007-607-068-000</v>
          </cell>
        </row>
        <row r="27">
          <cell r="B27" t="str">
            <v>AHC</v>
          </cell>
          <cell r="C27" t="str">
            <v>AHC</v>
          </cell>
          <cell r="D27" t="str">
            <v xml:space="preserve">Angat Hydropower Corporation </v>
          </cell>
          <cell r="E27" t="str">
            <v>Angat Hydroelectric Power Plant, San Lorenzo, Norzagaray, Bulacan</v>
          </cell>
          <cell r="F27" t="str">
            <v>008-657-558-000</v>
          </cell>
        </row>
        <row r="28">
          <cell r="B28" t="str">
            <v>AHC</v>
          </cell>
          <cell r="C28" t="str">
            <v>AHC_SS</v>
          </cell>
          <cell r="D28" t="str">
            <v xml:space="preserve">Angat Hydropower Corporation </v>
          </cell>
          <cell r="E28" t="str">
            <v>Angat Hydroelectric Power Plant, San Lorenzo, Norzagaray, Bulacan</v>
          </cell>
          <cell r="F28" t="str">
            <v>008-657-558-000</v>
          </cell>
        </row>
        <row r="29">
          <cell r="B29" t="str">
            <v>AKELCO</v>
          </cell>
          <cell r="C29" t="str">
            <v>AKELCO</v>
          </cell>
          <cell r="D29" t="str">
            <v xml:space="preserve">Aklan Electric Cooperative, Inc. </v>
          </cell>
          <cell r="E29" t="str">
            <v>Poblacion, Lezo, Aklan</v>
          </cell>
          <cell r="F29" t="str">
            <v>000-567-158-000</v>
          </cell>
        </row>
        <row r="30">
          <cell r="B30" t="str">
            <v>ALECO</v>
          </cell>
          <cell r="C30" t="str">
            <v>ALECO</v>
          </cell>
          <cell r="D30" t="str">
            <v xml:space="preserve">Albay Electric Cooperative, Inc. </v>
          </cell>
          <cell r="E30" t="str">
            <v>W. Vinzon St., Legazpi City</v>
          </cell>
          <cell r="F30" t="str">
            <v>000-617-913-00000</v>
          </cell>
        </row>
        <row r="31">
          <cell r="B31" t="str">
            <v>AMLANHPC</v>
          </cell>
          <cell r="C31" t="str">
            <v>AMLANHPC_SS</v>
          </cell>
          <cell r="D31" t="str">
            <v>Amlan Hydroelectric Power Corporation</v>
          </cell>
          <cell r="E31" t="str">
            <v>C/O Tavidell 6F Filipino Building, 135 Dela Rosa Street, Legaspi Village, Makati City</v>
          </cell>
          <cell r="F31" t="str">
            <v>266-589-268-000</v>
          </cell>
        </row>
        <row r="32">
          <cell r="B32" t="str">
            <v>AMLANHPC</v>
          </cell>
          <cell r="C32" t="str">
            <v>AMLANHPC</v>
          </cell>
          <cell r="D32" t="str">
            <v>Amlan Hydroelectric Power Corporation</v>
          </cell>
          <cell r="E32" t="str">
            <v>C/O Tavidell 6F Filipino Building, 135 Dela Rosa Street, Legaspi Village, Makati City</v>
          </cell>
          <cell r="F32" t="str">
            <v>266-589-268-000</v>
          </cell>
        </row>
        <row r="33">
          <cell r="B33" t="str">
            <v>ANDA</v>
          </cell>
          <cell r="C33" t="str">
            <v>ANDA_SS</v>
          </cell>
          <cell r="D33" t="str">
            <v xml:space="preserve">Anda Power Corporation </v>
          </cell>
          <cell r="E33" t="str">
            <v>TECO Industrial Park, BO. Bundagul, Mabalacat, Pampanga</v>
          </cell>
          <cell r="F33" t="str">
            <v>008-527-938-000</v>
          </cell>
        </row>
        <row r="34">
          <cell r="B34" t="str">
            <v>ANDA</v>
          </cell>
          <cell r="C34" t="str">
            <v>ANDA</v>
          </cell>
          <cell r="D34" t="str">
            <v xml:space="preserve">Anda Power Corporation </v>
          </cell>
          <cell r="E34" t="str">
            <v>TECO Industrial Park, BO. Bundagul, Mabalacat, Pampanga</v>
          </cell>
          <cell r="F34" t="str">
            <v>008-527-938-000</v>
          </cell>
        </row>
        <row r="35">
          <cell r="B35" t="str">
            <v>ANDA</v>
          </cell>
          <cell r="C35" t="str">
            <v>BEPZ</v>
          </cell>
          <cell r="D35" t="str">
            <v xml:space="preserve">Anda Power Corporation </v>
          </cell>
          <cell r="E35" t="str">
            <v>TECO Industrial Park, BO. Bundagul, Mabalacat, Pampanga</v>
          </cell>
          <cell r="F35" t="str">
            <v>008-527-938-000</v>
          </cell>
        </row>
        <row r="36">
          <cell r="B36" t="str">
            <v>ANDARES</v>
          </cell>
          <cell r="C36" t="str">
            <v>ANDARESNV</v>
          </cell>
          <cell r="D36" t="str">
            <v xml:space="preserve">Anda Power Corporation </v>
          </cell>
          <cell r="E36" t="str">
            <v>TECO Industrial Park, BO. Bundagul, Mabalacat, Pampanga</v>
          </cell>
          <cell r="F36" t="str">
            <v>008-527-938-000</v>
          </cell>
        </row>
        <row r="37">
          <cell r="B37" t="str">
            <v>ANDARES</v>
          </cell>
          <cell r="C37" t="str">
            <v>ANDARESNV</v>
          </cell>
          <cell r="D37" t="str">
            <v xml:space="preserve">Anda Power Corporation </v>
          </cell>
          <cell r="E37" t="str">
            <v>TECO Industrial Park, BO. Bundagul, Mabalacat, Pampanga</v>
          </cell>
          <cell r="F37" t="str">
            <v>008-527-938-000</v>
          </cell>
        </row>
        <row r="38">
          <cell r="B38" t="str">
            <v>ANTECO</v>
          </cell>
          <cell r="C38" t="str">
            <v>ANTECO</v>
          </cell>
          <cell r="D38" t="str">
            <v>Antique Electric Cooperative, Inc.</v>
          </cell>
          <cell r="E38" t="str">
            <v>Funda, Dalipe, San Jose, Antique</v>
          </cell>
          <cell r="F38" t="str">
            <v>000-567-498-0000</v>
          </cell>
        </row>
        <row r="39">
          <cell r="B39" t="str">
            <v>APEC</v>
          </cell>
          <cell r="C39" t="str">
            <v>APEC_SS</v>
          </cell>
          <cell r="D39" t="str">
            <v xml:space="preserve">Asia Pacific Energy Corporation </v>
          </cell>
          <cell r="E39" t="str">
            <v>TECO-INDUSTRIAL PARK, NINOY AQUINO HIGHWAY BUNDAGUL, MABALACAT PAMPANGA</v>
          </cell>
          <cell r="F39" t="str">
            <v>226-823-182-00000</v>
          </cell>
        </row>
        <row r="40">
          <cell r="B40" t="str">
            <v>APEC</v>
          </cell>
          <cell r="C40" t="str">
            <v>APEC</v>
          </cell>
          <cell r="D40" t="str">
            <v xml:space="preserve">Asia Pacific Energy Corporation </v>
          </cell>
          <cell r="E40" t="str">
            <v>TECO-INDUSTRIAL PARK, NINOY AQUINO HIGHWAY BUNDAGUL, MABALACAT PAMPANGA</v>
          </cell>
          <cell r="F40" t="str">
            <v>226-823-182-00000</v>
          </cell>
        </row>
        <row r="41">
          <cell r="B41" t="str">
            <v>APRI</v>
          </cell>
          <cell r="C41" t="str">
            <v>APRI_SS</v>
          </cell>
          <cell r="D41" t="str">
            <v>AP RENEWABLES, INC.</v>
          </cell>
          <cell r="E41" t="str">
            <v>SITIO MAHABANG PARANG LIMAO 4012 CALAUAN LAGUNA PHILIPPINES</v>
          </cell>
          <cell r="F41" t="str">
            <v>006-893-465-000</v>
          </cell>
        </row>
        <row r="42">
          <cell r="B42" t="str">
            <v>APRI</v>
          </cell>
          <cell r="C42" t="str">
            <v>APRICSTNV</v>
          </cell>
          <cell r="D42" t="str">
            <v>AP RENEWABLES, INC.</v>
          </cell>
          <cell r="E42" t="str">
            <v>SITIO MAHABANG PARANG LIMAO 4012 CALAUAN LAGUNA PHILIPPINES</v>
          </cell>
          <cell r="F42" t="str">
            <v>006-893-465-000</v>
          </cell>
        </row>
        <row r="43">
          <cell r="B43" t="str">
            <v>APRI</v>
          </cell>
          <cell r="C43" t="str">
            <v>APRI</v>
          </cell>
          <cell r="D43" t="str">
            <v>AP RENEWABLES, INC.</v>
          </cell>
          <cell r="E43" t="str">
            <v>SITIO MAHABANG PARANG LIMAO 4012 CALAUAN LAGUNA PHILIPPINES</v>
          </cell>
          <cell r="F43" t="str">
            <v>006-893-465-000</v>
          </cell>
        </row>
        <row r="44">
          <cell r="B44" t="str">
            <v>APRI</v>
          </cell>
          <cell r="C44" t="str">
            <v>APRICST</v>
          </cell>
          <cell r="D44" t="str">
            <v>AP RENEWABLES, INC.</v>
          </cell>
          <cell r="E44" t="str">
            <v>SITIO MAHABANG PARANG LIMAO 4012 CALAUAN LAGUNA PHILIPPINES</v>
          </cell>
          <cell r="F44" t="str">
            <v>006-893-465-000</v>
          </cell>
        </row>
        <row r="45">
          <cell r="B45" t="str">
            <v>APRI</v>
          </cell>
          <cell r="C45" t="str">
            <v>EEI</v>
          </cell>
          <cell r="D45" t="str">
            <v>AP RENEWABLES, INC.</v>
          </cell>
          <cell r="E45" t="str">
            <v>SITIO MAHABANG PARANG LIMAO 4012 CALAUAN LAGUNA PHILIPPINES</v>
          </cell>
          <cell r="F45" t="str">
            <v>006-893-465-000</v>
          </cell>
        </row>
        <row r="46">
          <cell r="B46" t="str">
            <v>APRI</v>
          </cell>
          <cell r="C46" t="str">
            <v>ELVI</v>
          </cell>
          <cell r="D46" t="str">
            <v>AP RENEWABLES, INC.</v>
          </cell>
          <cell r="E46" t="str">
            <v>SITIO MAHABANG PARANG LIMAO 4012 CALAUAN LAGUNA PHILIPPINES</v>
          </cell>
          <cell r="F46" t="str">
            <v>006-893-465-000</v>
          </cell>
        </row>
        <row r="47">
          <cell r="B47" t="str">
            <v>APRI</v>
          </cell>
          <cell r="C47" t="str">
            <v>HIGHST</v>
          </cell>
          <cell r="D47" t="str">
            <v>AP RENEWABLES, INC.</v>
          </cell>
          <cell r="E47" t="str">
            <v>SITIO MAHABANG PARANG LIMAO 4012 CALAUAN LAGUNA PHILIPPINES</v>
          </cell>
          <cell r="F47" t="str">
            <v>006-893-465-000</v>
          </cell>
        </row>
        <row r="48">
          <cell r="B48" t="str">
            <v>APRI</v>
          </cell>
          <cell r="C48" t="str">
            <v>PHILHYDRO</v>
          </cell>
          <cell r="D48" t="str">
            <v>AP RENEWABLES, INC.</v>
          </cell>
          <cell r="E48" t="str">
            <v>SITIO MAHABANG PARANG LIMAO 4012 CALAUAN LAGUNA PHILIPPINES</v>
          </cell>
          <cell r="F48" t="str">
            <v>006-893-465-000</v>
          </cell>
        </row>
        <row r="49">
          <cell r="B49" t="str">
            <v>APRI</v>
          </cell>
          <cell r="C49" t="str">
            <v>FBPC</v>
          </cell>
          <cell r="D49" t="str">
            <v>AP RENEWABLES, INC.</v>
          </cell>
          <cell r="E49" t="str">
            <v>SITIO MAHABANG PARANG LIMAO 4012 CALAUAN LAGUNA PHILIPPINES</v>
          </cell>
          <cell r="F49" t="str">
            <v>006-893-465-000</v>
          </cell>
        </row>
        <row r="50">
          <cell r="B50" t="str">
            <v>APRI</v>
          </cell>
          <cell r="C50" t="str">
            <v>SFELAPCO</v>
          </cell>
          <cell r="D50" t="str">
            <v>AP RENEWABLES, INC.</v>
          </cell>
          <cell r="E50" t="str">
            <v>SITIO MAHABANG PARANG LIMAO 4012 CALAUAN LAGUNA PHILIPPINES</v>
          </cell>
          <cell r="F50" t="str">
            <v>006-893-465-000</v>
          </cell>
        </row>
        <row r="51">
          <cell r="B51" t="str">
            <v>APRIRES</v>
          </cell>
          <cell r="C51" t="str">
            <v>APRIRES</v>
          </cell>
          <cell r="D51" t="str">
            <v xml:space="preserve">AP Renewables Inc. </v>
          </cell>
          <cell r="E51" t="str">
            <v>SITIO MAHABANG PARANG LIMAO 4012 CALAUAN LAGUNA PHILIPPINES</v>
          </cell>
          <cell r="F51" t="str">
            <v>006-893-465-000</v>
          </cell>
        </row>
        <row r="52">
          <cell r="B52" t="str">
            <v>ASEAGAS</v>
          </cell>
          <cell r="C52" t="str">
            <v>ASEAGAS</v>
          </cell>
          <cell r="D52" t="str">
            <v xml:space="preserve">ASEAGAS Corporation </v>
          </cell>
          <cell r="E52" t="str">
            <v>14/F NAC Tower 32nd St., BGC, Taguig City</v>
          </cell>
          <cell r="F52" t="str">
            <v>008-297-761-000</v>
          </cell>
        </row>
        <row r="53">
          <cell r="B53" t="str">
            <v>ASEAGAS</v>
          </cell>
          <cell r="C53" t="str">
            <v>ASEAGAS_SS</v>
          </cell>
          <cell r="D53" t="str">
            <v xml:space="preserve">ASEAGAS Corporation </v>
          </cell>
          <cell r="E53" t="str">
            <v>14/F NAC Tower 32nd St., BGC, Taguig City</v>
          </cell>
          <cell r="F53" t="str">
            <v>008-297-761-000</v>
          </cell>
        </row>
        <row r="54">
          <cell r="B54" t="str">
            <v>AWOC</v>
          </cell>
          <cell r="C54" t="str">
            <v>AWOC</v>
          </cell>
          <cell r="D54" t="str">
            <v xml:space="preserve">Alternergy Wind One Corporation </v>
          </cell>
          <cell r="E54" t="str">
            <v>Mahabang Sapa Feeder rd., Brgy. Halayhayin, Pililla, Rizal</v>
          </cell>
          <cell r="F54" t="str">
            <v>008-073-929-000</v>
          </cell>
        </row>
        <row r="55">
          <cell r="B55" t="str">
            <v>AWOC</v>
          </cell>
          <cell r="C55" t="str">
            <v>AWOC_SS</v>
          </cell>
          <cell r="D55" t="str">
            <v xml:space="preserve">Alternergy Wind One Corporation </v>
          </cell>
          <cell r="E55" t="str">
            <v>Mahabang Sapa Feeder rd., Brgy. Halayhayin, Pililla, Rizal</v>
          </cell>
          <cell r="F55" t="str">
            <v>008-073-929-000</v>
          </cell>
        </row>
        <row r="56">
          <cell r="B56" t="str">
            <v>BATA02</v>
          </cell>
          <cell r="C56" t="str">
            <v>BATA02</v>
          </cell>
          <cell r="D56" t="str">
            <v>BATAAN 2020, INC.</v>
          </cell>
          <cell r="E56" t="str">
            <v xml:space="preserve">226 Quirino Highway, Barangay Baesa, Quezon City </v>
          </cell>
          <cell r="F56" t="str">
            <v>005-858-416-000</v>
          </cell>
        </row>
        <row r="57">
          <cell r="B57" t="str">
            <v>BATA02</v>
          </cell>
          <cell r="C57" t="str">
            <v>BATA02SS</v>
          </cell>
          <cell r="D57" t="str">
            <v>BATAAN 2020, INC.</v>
          </cell>
          <cell r="E57" t="str">
            <v xml:space="preserve">226 Quirino Highway, Barangay Baesa, Quezon City </v>
          </cell>
          <cell r="F57" t="str">
            <v>005-858-416-000</v>
          </cell>
        </row>
        <row r="58">
          <cell r="B58" t="str">
            <v>BATELEC1</v>
          </cell>
          <cell r="C58" t="str">
            <v>BATELEC1</v>
          </cell>
          <cell r="D58" t="str">
            <v xml:space="preserve">Batangas I Electric Cooperative, Inc. </v>
          </cell>
          <cell r="E58" t="str">
            <v>Km. 116 National Highway, Calaca Batangas</v>
          </cell>
          <cell r="F58" t="str">
            <v>000-619-182-00000</v>
          </cell>
        </row>
        <row r="59">
          <cell r="B59" t="str">
            <v>BATELEC2</v>
          </cell>
          <cell r="C59" t="str">
            <v>BATELEC2</v>
          </cell>
          <cell r="D59" t="str">
            <v xml:space="preserve">Batangas II Electric Cooperative, Inc. </v>
          </cell>
          <cell r="E59" t="str">
            <v>Antipolo Del Norte, Lipa City</v>
          </cell>
          <cell r="F59" t="str">
            <v>000-958-167-000</v>
          </cell>
        </row>
        <row r="60">
          <cell r="B60" t="str">
            <v>BBEC</v>
          </cell>
          <cell r="C60" t="str">
            <v>BBEC_SS</v>
          </cell>
          <cell r="D60" t="str">
            <v xml:space="preserve">Bicol Biomass Energy Corporation </v>
          </cell>
          <cell r="E60" t="str">
            <v>New San Roque, Pili, Camarines Sur</v>
          </cell>
          <cell r="F60" t="str">
            <v>432-894-956</v>
          </cell>
        </row>
        <row r="61">
          <cell r="B61" t="str">
            <v>BBEC</v>
          </cell>
          <cell r="C61" t="str">
            <v>BBEC</v>
          </cell>
          <cell r="D61" t="str">
            <v xml:space="preserve">Bicol Biomass Energy Corporation </v>
          </cell>
          <cell r="E61" t="str">
            <v>New San Roque, Pili, Camarines Sur</v>
          </cell>
          <cell r="F61" t="str">
            <v>432-894-956</v>
          </cell>
        </row>
        <row r="62">
          <cell r="B62" t="str">
            <v>BEHMCLLHC</v>
          </cell>
          <cell r="C62" t="str">
            <v>BEHMCLLHC</v>
          </cell>
          <cell r="D62" t="str">
            <v>BEHMC Lower Labayat Hydropower Corp.</v>
          </cell>
          <cell r="E62" t="str">
            <v>U-Greenhills Mansion 37 Annapolis St., Greenhills, San Juan City 1502</v>
          </cell>
          <cell r="F62" t="str">
            <v>009-663-561-000</v>
          </cell>
        </row>
        <row r="63">
          <cell r="B63" t="str">
            <v>BENECOSLR</v>
          </cell>
          <cell r="C63" t="str">
            <v>BENECOSLR</v>
          </cell>
          <cell r="D63" t="str">
            <v>Benguet Electric Cooperative, Inc.</v>
          </cell>
          <cell r="E63" t="str">
            <v>South Drive, Baguio City</v>
          </cell>
          <cell r="F63" t="str">
            <v>000-708-631-00000</v>
          </cell>
        </row>
        <row r="64">
          <cell r="B64" t="str">
            <v>BEZ</v>
          </cell>
          <cell r="C64" t="str">
            <v>BEZ</v>
          </cell>
          <cell r="D64" t="str">
            <v xml:space="preserve">Balamban Enerzone Corporation </v>
          </cell>
          <cell r="E64" t="str">
            <v>Bravo St. West Cebu Industrial Park Special Economic Zone, Buanoy, Balamban Cebu Philippines</v>
          </cell>
          <cell r="F64" t="str">
            <v>250-328-123-000</v>
          </cell>
        </row>
        <row r="65">
          <cell r="B65" t="str">
            <v>BEZSLR</v>
          </cell>
          <cell r="C65" t="str">
            <v>BEZSLR</v>
          </cell>
          <cell r="D65" t="str">
            <v>Balamban Enerzone Corporation</v>
          </cell>
          <cell r="E65" t="str">
            <v>Bravo St. West Cebu Industrial Park Special Economic Zone, Buanoy, Balamban Cebu Philippines</v>
          </cell>
          <cell r="F65" t="str">
            <v>250-328-123-000</v>
          </cell>
        </row>
        <row r="66">
          <cell r="B66" t="str">
            <v>BGI</v>
          </cell>
          <cell r="C66" t="str">
            <v>BGI</v>
          </cell>
          <cell r="D66" t="str">
            <v>Bac-Man Geothermal, Inc.</v>
          </cell>
          <cell r="E66" t="str">
            <v>9th Floor  Rockwell Business Center Tower 3 Ortigas Avenue Ugong Pasig City NCR. Second District Philippines</v>
          </cell>
          <cell r="F66" t="str">
            <v>007-721-206-0000</v>
          </cell>
        </row>
        <row r="67">
          <cell r="B67" t="str">
            <v>BGI</v>
          </cell>
          <cell r="C67" t="str">
            <v>BGI_SS</v>
          </cell>
          <cell r="D67" t="str">
            <v>Bac-Man Geothermal, Inc.</v>
          </cell>
          <cell r="E67" t="str">
            <v>9th Floor  Rockwell Business Center Tower 3 Ortigas Avenue Ugong Pasig City NCR. Second District Philippines</v>
          </cell>
          <cell r="F67" t="str">
            <v>007-721-206-0000</v>
          </cell>
        </row>
        <row r="68">
          <cell r="B68" t="str">
            <v>BGI</v>
          </cell>
          <cell r="C68" t="str">
            <v>FPIC</v>
          </cell>
          <cell r="D68" t="str">
            <v>Bac-Man Geothermal, Inc.</v>
          </cell>
          <cell r="E68" t="str">
            <v>9th Floor  Rockwell Business Center Tower 3 Ortigas Avenue Ugong Pasig City NCR. Second District Philippines</v>
          </cell>
          <cell r="F68" t="str">
            <v>007-721-206-0000</v>
          </cell>
        </row>
        <row r="69">
          <cell r="B69" t="str">
            <v>BGIGES</v>
          </cell>
          <cell r="C69" t="str">
            <v>BGIGES</v>
          </cell>
          <cell r="D69" t="str">
            <v>Bac-Man Geothermal, Inc.</v>
          </cell>
          <cell r="E69" t="str">
            <v>9th Floor  Rockwell Business Center Tower 3 Ortigas Avenue Ugong Pasig City NCR. Second District Philippines</v>
          </cell>
          <cell r="F69" t="str">
            <v>007-721-206-0000</v>
          </cell>
        </row>
        <row r="70">
          <cell r="B70" t="str">
            <v>BGIGES</v>
          </cell>
          <cell r="C70" t="str">
            <v>BGIGESVIS</v>
          </cell>
          <cell r="D70" t="str">
            <v>Bac-Man Geothermal, Inc.</v>
          </cell>
          <cell r="E70" t="str">
            <v>9th Floor  Rockwell Business Center Tower 3 Ortigas Avenue Ugong Pasig City NCR. Second District Philippines</v>
          </cell>
          <cell r="F70" t="str">
            <v>007-721-206-0000</v>
          </cell>
        </row>
        <row r="71">
          <cell r="B71" t="str">
            <v>BGIRES</v>
          </cell>
          <cell r="C71" t="str">
            <v>BGIRESVISNV</v>
          </cell>
          <cell r="D71" t="str">
            <v>Bac-Man Geothermal, Inc.</v>
          </cell>
          <cell r="E71" t="str">
            <v>9th Floor  Rockwell Business Center Tower 3 Ortigas Avenue Ugong Pasig City NCR. Second District Philippines</v>
          </cell>
          <cell r="F71" t="str">
            <v>007-721-206-0000</v>
          </cell>
        </row>
        <row r="72">
          <cell r="B72" t="str">
            <v>BGIRES</v>
          </cell>
          <cell r="C72" t="str">
            <v>BGIRESNV</v>
          </cell>
          <cell r="D72" t="str">
            <v>Bac-Man Geothermal, Inc.</v>
          </cell>
          <cell r="E72" t="str">
            <v>9th Floor  Rockwell Business Center Tower 3 Ortigas Avenue Ugong Pasig City NCR. Second District Philippines</v>
          </cell>
          <cell r="F72" t="str">
            <v>007-721-206-0000</v>
          </cell>
        </row>
        <row r="73">
          <cell r="B73" t="str">
            <v>BGIRES</v>
          </cell>
          <cell r="C73" t="str">
            <v>BGIRES</v>
          </cell>
          <cell r="D73" t="str">
            <v>Bac-Man Geothermal, Inc.</v>
          </cell>
          <cell r="E73" t="str">
            <v>9th Floor  Rockwell Business Center Tower 3 Ortigas Avenue Ugong Pasig City NCR. Second District Philippines</v>
          </cell>
          <cell r="F73" t="str">
            <v>007-721-206-0000</v>
          </cell>
        </row>
        <row r="74">
          <cell r="B74" t="str">
            <v>BGIRES</v>
          </cell>
          <cell r="C74" t="str">
            <v>BGIRESVIS</v>
          </cell>
          <cell r="D74" t="str">
            <v>Bac-Man Geothermal, Inc.</v>
          </cell>
          <cell r="E74" t="str">
            <v>9th Floor  Rockwell Business Center Tower 3 Ortigas Avenue Ugong Pasig City NCR. Second District Philippines</v>
          </cell>
          <cell r="F74" t="str">
            <v>007-721-206-0000</v>
          </cell>
        </row>
        <row r="75">
          <cell r="B75" t="str">
            <v>BHC</v>
          </cell>
          <cell r="C75" t="str">
            <v>BHC</v>
          </cell>
          <cell r="D75" t="str">
            <v>Bicol Hydropower Corporation</v>
          </cell>
          <cell r="E75" t="str">
            <v>Romar Bldg. I Elias Angeles St. Dinaga Naga City</v>
          </cell>
          <cell r="F75" t="str">
            <v>004-186-212-000</v>
          </cell>
        </row>
        <row r="76">
          <cell r="B76" t="str">
            <v>BHC</v>
          </cell>
          <cell r="C76" t="str">
            <v>BHCSS</v>
          </cell>
          <cell r="D76" t="str">
            <v>Bicol Hydropower Corporation</v>
          </cell>
          <cell r="E76" t="str">
            <v>Romar Bldg. I Elias Angeles St. Dinaga Naga City</v>
          </cell>
          <cell r="F76" t="str">
            <v>004-186-212-000</v>
          </cell>
        </row>
        <row r="77">
          <cell r="B77" t="str">
            <v>BHCO1SLR</v>
          </cell>
          <cell r="C77" t="str">
            <v>BOHECO1SLR</v>
          </cell>
          <cell r="D77" t="str">
            <v>Bohol I Electric Cooperative, Inc.</v>
          </cell>
          <cell r="E77" t="str">
            <v>Cabulijan, Tubigon, Bohol</v>
          </cell>
          <cell r="F77" t="str">
            <v>000-534-418-000</v>
          </cell>
        </row>
        <row r="78">
          <cell r="B78" t="str">
            <v>BILECO</v>
          </cell>
          <cell r="C78" t="str">
            <v>BILECO</v>
          </cell>
          <cell r="D78" t="str">
            <v xml:space="preserve">Biliran Electric Cooperative, Inc. </v>
          </cell>
          <cell r="E78" t="str">
            <v>Brgy. Caraycaray, Naval, Biliran</v>
          </cell>
          <cell r="F78" t="str">
            <v>000-608-067-000</v>
          </cell>
        </row>
        <row r="79">
          <cell r="B79" t="str">
            <v>BISCOM</v>
          </cell>
          <cell r="C79" t="str">
            <v>BISCOMX</v>
          </cell>
          <cell r="D79" t="str">
            <v xml:space="preserve">BISCOM, Inc. </v>
          </cell>
          <cell r="E79" t="str">
            <v>Unit 604, Legaspi Towers 200 Condominium,  107 Paseo de Roxas, Legaspi Village, Brgy. San Lorenzo, Makati City</v>
          </cell>
          <cell r="F79" t="str">
            <v>000-108-989-000</v>
          </cell>
        </row>
        <row r="80">
          <cell r="B80" t="str">
            <v>BISCOM</v>
          </cell>
          <cell r="C80" t="str">
            <v>BISCOM</v>
          </cell>
          <cell r="D80" t="str">
            <v xml:space="preserve">BISCOM, Inc. </v>
          </cell>
          <cell r="E80" t="str">
            <v>Unit 604, Legaspi Towers 200 Condominium,  107 Paseo de Roxas, Legaspi Village, Brgy. San Lorenzo, Makati City</v>
          </cell>
          <cell r="F80" t="str">
            <v>000-108-989-000</v>
          </cell>
        </row>
        <row r="81">
          <cell r="B81" t="str">
            <v>BISCOM</v>
          </cell>
          <cell r="C81" t="str">
            <v>BISCOMSS</v>
          </cell>
          <cell r="D81" t="str">
            <v xml:space="preserve">BISCOM, Inc. </v>
          </cell>
          <cell r="E81" t="str">
            <v>Unit 604, Legaspi Towers 200 Condominium,  107 Paseo de Roxas, Legaspi Village, Brgy. San Lorenzo, Makati City</v>
          </cell>
          <cell r="F81" t="str">
            <v>000-108-989-000</v>
          </cell>
        </row>
        <row r="82">
          <cell r="B82" t="str">
            <v>BLCI</v>
          </cell>
          <cell r="C82" t="str">
            <v>BLCI</v>
          </cell>
          <cell r="D82" t="str">
            <v xml:space="preserve">Bohol Light Company, Inc. </v>
          </cell>
          <cell r="E82" t="str">
            <v>Ramon Enerio St., Poblacion III, Tagbilaran City (Capital), Bohol, Philippines 6300</v>
          </cell>
          <cell r="F82" t="str">
            <v>005-372-703-000</v>
          </cell>
        </row>
        <row r="83">
          <cell r="B83" t="str">
            <v>BLCISLR</v>
          </cell>
          <cell r="C83" t="str">
            <v>BLCISLR</v>
          </cell>
          <cell r="D83" t="str">
            <v xml:space="preserve">Bohol Light Company, Inc. </v>
          </cell>
          <cell r="E83" t="str">
            <v>Ramon Enerio St., Poblacion III, Tagbilaran City (Capital), Bohol, Philippines 6300</v>
          </cell>
          <cell r="F83" t="str">
            <v>005-372-703-000</v>
          </cell>
        </row>
        <row r="84">
          <cell r="B84" t="str">
            <v>BOHECO1</v>
          </cell>
          <cell r="C84" t="str">
            <v>BOHECO1</v>
          </cell>
          <cell r="D84" t="str">
            <v xml:space="preserve">Bohol I Electric Cooperative, Inc. </v>
          </cell>
          <cell r="E84" t="str">
            <v>Cabulijan, Tubigon, Bohol</v>
          </cell>
          <cell r="F84" t="str">
            <v>000-534-418-000</v>
          </cell>
        </row>
        <row r="85">
          <cell r="B85" t="str">
            <v>BOHECO2</v>
          </cell>
          <cell r="C85" t="str">
            <v>BOHECO2</v>
          </cell>
          <cell r="D85" t="str">
            <v xml:space="preserve">Bohol II Electric Cooperative, Inc. </v>
          </cell>
          <cell r="E85" t="str">
            <v>Cantagay, Jagna, Bohol</v>
          </cell>
          <cell r="F85" t="str">
            <v>610-002-030-585</v>
          </cell>
        </row>
        <row r="86">
          <cell r="B86" t="str">
            <v>BOSUNG</v>
          </cell>
          <cell r="C86" t="str">
            <v>BOSUNG_SS</v>
          </cell>
          <cell r="D86" t="str">
            <v xml:space="preserve">Bosung Solartec Inc. </v>
          </cell>
          <cell r="E86" t="str">
            <v>SAN MARCOS 2914 SARRAT ILOCOS NORTE PHILIPPINES</v>
          </cell>
          <cell r="F86" t="str">
            <v>009-112-766-000</v>
          </cell>
        </row>
        <row r="87">
          <cell r="B87" t="str">
            <v>BOSUNG</v>
          </cell>
          <cell r="C87" t="str">
            <v>BOSUNG</v>
          </cell>
          <cell r="D87" t="str">
            <v xml:space="preserve">Bosung Solartec Inc. </v>
          </cell>
          <cell r="E87" t="str">
            <v>SAN MARCOS 2914 SARRAT ILOCOS NORTE PHILIPPINES</v>
          </cell>
          <cell r="F87" t="str">
            <v>009-112-766-000</v>
          </cell>
        </row>
        <row r="88">
          <cell r="B88" t="str">
            <v>BPC</v>
          </cell>
          <cell r="C88" t="str">
            <v>BPC</v>
          </cell>
          <cell r="D88" t="str">
            <v xml:space="preserve">Belgrove Power Corporation </v>
          </cell>
          <cell r="E88" t="str">
            <v>Suite 2802, Discovery Center, 25 ADB Avenue, Ortigas Center, Pasig City</v>
          </cell>
          <cell r="F88" t="str">
            <v>771-533-432-000</v>
          </cell>
        </row>
        <row r="89">
          <cell r="B89" t="str">
            <v>BPC</v>
          </cell>
          <cell r="C89" t="str">
            <v>BPCSS</v>
          </cell>
          <cell r="D89" t="str">
            <v xml:space="preserve">Belgrove Power Corporation </v>
          </cell>
          <cell r="E89" t="str">
            <v>Suite 2802, Discovery Center, 25 ADB Avenue, Ortigas Center, Pasig City</v>
          </cell>
          <cell r="F89" t="str">
            <v>771-533-432-000</v>
          </cell>
        </row>
        <row r="90">
          <cell r="B90" t="str">
            <v>BSEI</v>
          </cell>
          <cell r="C90" t="str">
            <v>BSEI</v>
          </cell>
          <cell r="D90" t="str">
            <v>BATAAN SOLAR ENERGY, INC.</v>
          </cell>
          <cell r="E90" t="str">
            <v>35th Floor Ayala Triangle Gardens Tower 2, Paseo De Roxas Cor. Makati Avenue Bel-Air, 1209 City Of Makati, NCR, Fourth District Philippines</v>
          </cell>
          <cell r="F90" t="str">
            <v>009-360-958-000</v>
          </cell>
        </row>
        <row r="91">
          <cell r="B91" t="str">
            <v>BSEI</v>
          </cell>
          <cell r="C91" t="str">
            <v>BSEISS</v>
          </cell>
          <cell r="D91" t="str">
            <v>BATAAN SOLAR ENERGY, INC.</v>
          </cell>
          <cell r="E91" t="str">
            <v>35th Floor Ayala Triangle Gardens Tower 2, Paseo De Roxas Cor. Makati Avenue Bel-Air, 1209 City Of Makati, NCR, Fourth District Philippines</v>
          </cell>
          <cell r="F91" t="str">
            <v>009-360-958-000</v>
          </cell>
        </row>
        <row r="92">
          <cell r="B92" t="str">
            <v>BSMHC</v>
          </cell>
          <cell r="C92" t="str">
            <v>BSMHC</v>
          </cell>
          <cell r="D92" t="str">
            <v>BOHECO-I SEVILLA MINI HYDRO CORPORATION</v>
          </cell>
          <cell r="E92" t="str">
            <v>EWON, SEVILLA, BOHOL,6347</v>
          </cell>
          <cell r="F92" t="str">
            <v>269-575-962-000</v>
          </cell>
        </row>
        <row r="93">
          <cell r="B93" t="str">
            <v>BTLC2LRE</v>
          </cell>
          <cell r="C93" t="str">
            <v>BTLC2LRE</v>
          </cell>
          <cell r="D93" t="str">
            <v xml:space="preserve">Batangas II Electric Cooperative, Inc. </v>
          </cell>
          <cell r="E93" t="str">
            <v>Antipolo Del Norte, Lipa City, Batangas</v>
          </cell>
          <cell r="F93" t="str">
            <v>000-958-167-000</v>
          </cell>
        </row>
        <row r="94">
          <cell r="B94" t="str">
            <v>BTLC2SLR</v>
          </cell>
          <cell r="C94" t="str">
            <v>BTLC2SLR</v>
          </cell>
          <cell r="D94" t="str">
            <v xml:space="preserve">Batangas II Electric Cooperative, Inc. </v>
          </cell>
          <cell r="E94" t="str">
            <v>Antipolo Del Norte, Lipa City, Batangas</v>
          </cell>
          <cell r="F94" t="str">
            <v>000-958-167-000</v>
          </cell>
        </row>
        <row r="95">
          <cell r="B95" t="str">
            <v>BTN2020</v>
          </cell>
          <cell r="C95" t="str">
            <v>BTN2020</v>
          </cell>
          <cell r="D95" t="str">
            <v>Bataan 2020 Power Ventures, Inc.</v>
          </cell>
          <cell r="E95" t="str">
            <v>226 Quirino Highway, Barangay Baesa, Quezon City 1106</v>
          </cell>
          <cell r="F95" t="str">
            <v>009-364-267-000</v>
          </cell>
        </row>
        <row r="96">
          <cell r="B96" t="str">
            <v>BTN2020</v>
          </cell>
          <cell r="C96" t="str">
            <v>BTN2020_SS</v>
          </cell>
          <cell r="D96" t="str">
            <v>Bataan 2020 Power Ventures, Inc.</v>
          </cell>
          <cell r="E96" t="str">
            <v>BATAAN 2020 CMPD. ROMAN SUPER HWY. GUGO, SAMAL, BATAAN, 2112</v>
          </cell>
          <cell r="F96" t="str">
            <v>009-364-267-000</v>
          </cell>
        </row>
        <row r="97">
          <cell r="B97" t="str">
            <v>BULACNSE</v>
          </cell>
          <cell r="C97" t="str">
            <v>BULACNSE_SS</v>
          </cell>
          <cell r="D97" t="str">
            <v xml:space="preserve">Bulacan Solar Energy Corp. </v>
          </cell>
          <cell r="E97" t="str">
            <v>Pasong Bangkal, San Ildenfoso, Bulacan</v>
          </cell>
          <cell r="F97" t="str">
            <v>009-025-130-000</v>
          </cell>
        </row>
        <row r="98">
          <cell r="B98" t="str">
            <v>BULACNSE</v>
          </cell>
          <cell r="C98" t="str">
            <v>BULACNSE</v>
          </cell>
          <cell r="D98" t="str">
            <v xml:space="preserve">Bulacan Solar Energy Corp. </v>
          </cell>
          <cell r="E98" t="str">
            <v>Pasong Bangkal, San Ildenfoso, Bulacan</v>
          </cell>
          <cell r="F98" t="str">
            <v>009-025-130-000</v>
          </cell>
        </row>
        <row r="99">
          <cell r="B99" t="str">
            <v>BWPC</v>
          </cell>
          <cell r="C99" t="str">
            <v>BWPC</v>
          </cell>
          <cell r="D99" t="str">
            <v>Bayog Wind Power Corp.</v>
          </cell>
          <cell r="E99" t="str">
            <v xml:space="preserve">Caparispisan 2919 Pagudpud Ilocos Norte Philippines </v>
          </cell>
          <cell r="F99" t="str">
            <v>007-560-495-000</v>
          </cell>
        </row>
        <row r="100">
          <cell r="B100" t="str">
            <v>BWPC</v>
          </cell>
          <cell r="C100" t="str">
            <v>BWPCSS</v>
          </cell>
          <cell r="D100" t="str">
            <v>Bayog Wind Power Corp.</v>
          </cell>
          <cell r="E100" t="str">
            <v xml:space="preserve">Caparispisan 2919 Pagudpud Ilocos Norte Philippines </v>
          </cell>
          <cell r="F100" t="str">
            <v>007-560-495-000</v>
          </cell>
        </row>
        <row r="101">
          <cell r="B101" t="str">
            <v>CAB</v>
          </cell>
          <cell r="C101" t="str">
            <v>CABX</v>
          </cell>
          <cell r="D101" t="str">
            <v>Central Azucarera de Bais, Inc.</v>
          </cell>
          <cell r="E101" t="str">
            <v xml:space="preserve">5th Floor Legazpi Towers 200 Paseo de roxas, Brgy San Lorenzo 4th District Makati City </v>
          </cell>
          <cell r="F101" t="str">
            <v>000-111-111-000</v>
          </cell>
        </row>
        <row r="102">
          <cell r="B102" t="str">
            <v>CAB</v>
          </cell>
          <cell r="C102" t="str">
            <v>CAB</v>
          </cell>
          <cell r="D102" t="str">
            <v>Central Azucarera de Bais, Inc.</v>
          </cell>
          <cell r="E102" t="str">
            <v xml:space="preserve">5/F Legaspi Towers 200, Paseo De Roxas, Makati City </v>
          </cell>
          <cell r="F102" t="str">
            <v>000-111-111-00000</v>
          </cell>
        </row>
        <row r="103">
          <cell r="B103" t="str">
            <v>CAB</v>
          </cell>
          <cell r="C103" t="str">
            <v>CABSS</v>
          </cell>
          <cell r="D103" t="str">
            <v>Central Azucarera de Bais, Inc.</v>
          </cell>
          <cell r="E103" t="str">
            <v xml:space="preserve">5/F Legaspi Towers 200, Paseo De Roxas, Makati City </v>
          </cell>
          <cell r="F103" t="str">
            <v>000-111-111-00000</v>
          </cell>
        </row>
        <row r="104">
          <cell r="B104" t="str">
            <v>CADPI</v>
          </cell>
          <cell r="C104" t="str">
            <v>CADPIX</v>
          </cell>
          <cell r="D104" t="str">
            <v xml:space="preserve">Central Azucarera Don Pedro, Inc. </v>
          </cell>
          <cell r="E104" t="str">
            <v>14/F Net One Center, 26th Cor 3rd Ave., Bonifacio Global City, Taguig</v>
          </cell>
          <cell r="F104" t="str">
            <v>214-280-422-000</v>
          </cell>
        </row>
        <row r="105">
          <cell r="B105" t="str">
            <v>CADPI</v>
          </cell>
          <cell r="C105" t="str">
            <v>CADPI</v>
          </cell>
          <cell r="D105" t="str">
            <v xml:space="preserve">Central Azucarera Don Pedro, Inc. </v>
          </cell>
          <cell r="E105" t="str">
            <v>14/F Net One Center, 26th Cor 3rd Ave., Bonifacio Global City, Taguig</v>
          </cell>
          <cell r="F105" t="str">
            <v>214-280-422-000</v>
          </cell>
        </row>
        <row r="106">
          <cell r="B106" t="str">
            <v>CADPI</v>
          </cell>
          <cell r="C106" t="str">
            <v>CADPI_SS</v>
          </cell>
          <cell r="D106" t="str">
            <v xml:space="preserve">Central Azucarera Don Pedro, Inc. </v>
          </cell>
          <cell r="E106" t="str">
            <v>14/F Net One Center, 26th Cor 3rd Ave., Bonifacio Global City, Taguig</v>
          </cell>
          <cell r="F106" t="str">
            <v>214-280-422-000</v>
          </cell>
        </row>
        <row r="107">
          <cell r="B107" t="str">
            <v>CAGELCO1</v>
          </cell>
          <cell r="C107" t="str">
            <v>CAGELCO1</v>
          </cell>
          <cell r="D107" t="str">
            <v xml:space="preserve">Cagayan I Electric Cooperative, Inc. </v>
          </cell>
          <cell r="E107" t="str">
            <v>Maddarulug, Solana, Cagayan</v>
          </cell>
          <cell r="F107" t="str">
            <v>000-551-105-000</v>
          </cell>
        </row>
        <row r="108">
          <cell r="B108" t="str">
            <v>CAGELCO2</v>
          </cell>
          <cell r="C108" t="str">
            <v>CAGELCO2</v>
          </cell>
          <cell r="D108" t="str">
            <v xml:space="preserve">Cagayan II Electric Cooperative, Inc. </v>
          </cell>
          <cell r="E108" t="str">
            <v>Macanaya, Aparri, Cagayan</v>
          </cell>
          <cell r="F108" t="str">
            <v>000-968-623-000</v>
          </cell>
        </row>
        <row r="109">
          <cell r="B109" t="str">
            <v>CANORECO</v>
          </cell>
          <cell r="C109" t="str">
            <v>CANORECO</v>
          </cell>
          <cell r="D109" t="str">
            <v xml:space="preserve">Camarines Norte Electric Cooperative, Inc. </v>
          </cell>
          <cell r="E109" t="str">
            <v>Jose P. Rizal St., Daet, Camarines Norte</v>
          </cell>
          <cell r="F109" t="str">
            <v>000-534-707-000</v>
          </cell>
        </row>
        <row r="110">
          <cell r="B110" t="str">
            <v>CAPELCO</v>
          </cell>
          <cell r="C110" t="str">
            <v>CAPELCO</v>
          </cell>
          <cell r="D110" t="str">
            <v xml:space="preserve">Capiz Electric Cooperative, Inc. </v>
          </cell>
          <cell r="E110" t="str">
            <v>Brgy. Timpas, Panitan, Capiz</v>
          </cell>
          <cell r="F110" t="str">
            <v>000-569-194-000</v>
          </cell>
        </row>
        <row r="111">
          <cell r="B111" t="str">
            <v>CASA</v>
          </cell>
          <cell r="C111" t="str">
            <v>CASA</v>
          </cell>
          <cell r="D111" t="str">
            <v>CENTRAL AZUCARERA DE SAN ANTONIO</v>
          </cell>
          <cell r="E111" t="str">
            <v>5th Floor, Legaspi Towers 200, Paseo De Roxas, Makati City</v>
          </cell>
          <cell r="F111" t="str">
            <v>222-792-837-000</v>
          </cell>
        </row>
        <row r="112">
          <cell r="B112" t="str">
            <v>CASA</v>
          </cell>
          <cell r="C112" t="str">
            <v>CASA_SS</v>
          </cell>
          <cell r="D112" t="str">
            <v>CENTRAL AZUCARERA DE SAN ANTONIO</v>
          </cell>
          <cell r="E112" t="str">
            <v>5th Floor, Legaspi Towers 200, Paseo De Roxas, Makati City</v>
          </cell>
          <cell r="F112" t="str">
            <v>222-792-837-000</v>
          </cell>
        </row>
        <row r="113">
          <cell r="B113" t="str">
            <v>CASUR2LRE</v>
          </cell>
          <cell r="C113" t="str">
            <v>CASUR2LRE</v>
          </cell>
          <cell r="D113" t="str">
            <v xml:space="preserve">Camarines Sur II Electric Cooperative, Inc. </v>
          </cell>
          <cell r="E113" t="str">
            <v xml:space="preserve">Brgy. Del Rosario, Naga City </v>
          </cell>
          <cell r="F113" t="str">
            <v>000-620-901-000</v>
          </cell>
        </row>
        <row r="114">
          <cell r="B114" t="str">
            <v>CASUR2SLR</v>
          </cell>
          <cell r="C114" t="str">
            <v>CASUR2SLR</v>
          </cell>
          <cell r="D114" t="str">
            <v xml:space="preserve">Camarines Sur II Electric Cooperative, Inc. </v>
          </cell>
          <cell r="E114" t="str">
            <v xml:space="preserve">Brgy. Del Rosario, Naga City </v>
          </cell>
          <cell r="F114" t="str">
            <v>000-620-901-000</v>
          </cell>
        </row>
        <row r="115">
          <cell r="B115" t="str">
            <v>CASURECO1</v>
          </cell>
          <cell r="C115" t="str">
            <v>CASURECO1</v>
          </cell>
          <cell r="D115" t="str">
            <v>Camarines Sur I Electric Cooperative, Inc.</v>
          </cell>
          <cell r="E115" t="str">
            <v>Puro-Batia, Libmanan, Camarines Sur</v>
          </cell>
          <cell r="F115" t="str">
            <v>000-620-935-000</v>
          </cell>
        </row>
        <row r="116">
          <cell r="B116" t="str">
            <v>CASURECO2</v>
          </cell>
          <cell r="C116" t="str">
            <v>CASURECO2</v>
          </cell>
          <cell r="D116" t="str">
            <v xml:space="preserve">Camarines Sur II Electric Cooperative, Inc. </v>
          </cell>
          <cell r="E116" t="str">
            <v xml:space="preserve">Del Rosario, Naga City </v>
          </cell>
          <cell r="F116" t="str">
            <v>000-620-901-000</v>
          </cell>
        </row>
        <row r="117">
          <cell r="B117" t="str">
            <v>CASURECO3</v>
          </cell>
          <cell r="C117" t="str">
            <v>CASURECO3</v>
          </cell>
          <cell r="D117" t="str">
            <v xml:space="preserve">Camarines Sur III Electric Cooperative, Inc. </v>
          </cell>
          <cell r="E117" t="str">
            <v>National Highway, San Isidro, Iriga City</v>
          </cell>
          <cell r="F117" t="str">
            <v>000-999-381-000</v>
          </cell>
        </row>
        <row r="118">
          <cell r="B118" t="str">
            <v>CASURECO4</v>
          </cell>
          <cell r="C118" t="str">
            <v>CASURECO4</v>
          </cell>
          <cell r="D118" t="str">
            <v xml:space="preserve">Camarines Sur IV Electric Cooperative, Inc. </v>
          </cell>
          <cell r="E118" t="str">
            <v>Talojongon, Tigaon, Camarines Sur</v>
          </cell>
          <cell r="F118" t="str">
            <v>000-999-373-000</v>
          </cell>
        </row>
        <row r="119">
          <cell r="B119" t="str">
            <v>CAT</v>
          </cell>
          <cell r="C119" t="str">
            <v>CAT</v>
          </cell>
          <cell r="D119" t="str">
            <v>Central Azucarera de Tarlac</v>
          </cell>
          <cell r="E119" t="str">
            <v>San Miguel, Tarlac City</v>
          </cell>
          <cell r="F119" t="str">
            <v>000-229-931-000</v>
          </cell>
        </row>
        <row r="120">
          <cell r="B120" t="str">
            <v>CBEC</v>
          </cell>
          <cell r="C120" t="str">
            <v>CBECSS</v>
          </cell>
          <cell r="D120" t="str">
            <v xml:space="preserve">Cagayan Biomass Energy Corporation </v>
          </cell>
          <cell r="E120" t="str">
            <v xml:space="preserve">Raniag, Burgos, Isabela </v>
          </cell>
          <cell r="F120" t="str">
            <v>008-534-250-000</v>
          </cell>
        </row>
        <row r="121">
          <cell r="B121" t="str">
            <v>CBEC</v>
          </cell>
          <cell r="C121" t="str">
            <v>CBEC</v>
          </cell>
          <cell r="D121" t="str">
            <v xml:space="preserve">Cagayan Biomass Energy Corporation </v>
          </cell>
          <cell r="E121" t="str">
            <v xml:space="preserve">Raniag, Burgos, Isabela </v>
          </cell>
          <cell r="F121" t="str">
            <v>008-534-250-000</v>
          </cell>
        </row>
        <row r="122">
          <cell r="B122" t="str">
            <v>CEBEC1LRE</v>
          </cell>
          <cell r="C122" t="str">
            <v>CEBEC1LRE</v>
          </cell>
          <cell r="D122" t="str">
            <v>Cebu I Electric Cooperative, Inc.</v>
          </cell>
          <cell r="E122" t="str">
            <v>Bitoon, Dumanjug, Cebu</v>
          </cell>
          <cell r="F122" t="str">
            <v>000-534-977-000</v>
          </cell>
        </row>
        <row r="123">
          <cell r="B123" t="str">
            <v>CEBEC1SLR</v>
          </cell>
          <cell r="C123" t="str">
            <v>CEBEC1SLR</v>
          </cell>
          <cell r="D123" t="str">
            <v>Cebu I Electric Cooperative, Inc.</v>
          </cell>
          <cell r="E123" t="str">
            <v>Bitoon, Dumanjug, Cebu</v>
          </cell>
          <cell r="F123" t="str">
            <v>000-534-977-000</v>
          </cell>
        </row>
        <row r="124">
          <cell r="B124" t="str">
            <v>CEBEC2LRE</v>
          </cell>
          <cell r="C124" t="str">
            <v>CEBEC2LRE</v>
          </cell>
          <cell r="D124" t="str">
            <v>Cebu II Electric Cooperative, Inc.</v>
          </cell>
          <cell r="E124" t="str">
            <v>Malingin, Bogo City, Cebu</v>
          </cell>
          <cell r="F124" t="str">
            <v>000-256-731-0000</v>
          </cell>
        </row>
        <row r="125">
          <cell r="B125" t="str">
            <v>CEBEC2SLR</v>
          </cell>
          <cell r="C125" t="str">
            <v>CEBEC2SLR</v>
          </cell>
          <cell r="D125" t="str">
            <v>Cebu II Electric Cooperative, Inc.</v>
          </cell>
          <cell r="E125" t="str">
            <v>Malingin, Bogo City, Cebu</v>
          </cell>
          <cell r="F125" t="str">
            <v>000-256-731-0000</v>
          </cell>
        </row>
        <row r="126">
          <cell r="B126" t="str">
            <v>CEBECO1</v>
          </cell>
          <cell r="C126" t="str">
            <v>CEBECO1</v>
          </cell>
          <cell r="D126" t="str">
            <v>Cebu I Electric Cooperative, Inc.</v>
          </cell>
          <cell r="E126" t="str">
            <v>Bitoon, Dumanjug, Cebu</v>
          </cell>
          <cell r="F126" t="str">
            <v>000-534-977-000</v>
          </cell>
        </row>
        <row r="127">
          <cell r="B127" t="str">
            <v>CEBECO2</v>
          </cell>
          <cell r="C127" t="str">
            <v>CEBECO2</v>
          </cell>
          <cell r="D127" t="str">
            <v xml:space="preserve">Cebu II Electric Cooperative, Inc. </v>
          </cell>
          <cell r="E127" t="str">
            <v>Malingin, Bogo City, Cebu</v>
          </cell>
          <cell r="F127" t="str">
            <v>000-256-731-0000</v>
          </cell>
        </row>
        <row r="128">
          <cell r="B128" t="str">
            <v>CEBECO3</v>
          </cell>
          <cell r="C128" t="str">
            <v>CEBECO3</v>
          </cell>
          <cell r="D128" t="str">
            <v xml:space="preserve">Cebu III Electric Cooperative, Inc. </v>
          </cell>
          <cell r="E128" t="str">
            <v>Luray II, Toledo City, Cebu</v>
          </cell>
          <cell r="F128" t="str">
            <v>000-534-985-000</v>
          </cell>
        </row>
        <row r="129">
          <cell r="B129" t="str">
            <v>CEBUEDC</v>
          </cell>
          <cell r="C129" t="str">
            <v>CEBUEDC_SS</v>
          </cell>
          <cell r="D129" t="str">
            <v xml:space="preserve">Cebu Energy Development Corporation </v>
          </cell>
          <cell r="E129" t="str">
            <v>CEDC Building Daanglungsod, Toledo City, Cebu 6038 Philippines</v>
          </cell>
          <cell r="F129" t="str">
            <v>268-129-205-00000</v>
          </cell>
        </row>
        <row r="130">
          <cell r="B130" t="str">
            <v>CEBUEDC</v>
          </cell>
          <cell r="C130" t="str">
            <v>CEBUEDC</v>
          </cell>
          <cell r="D130" t="str">
            <v xml:space="preserve">Cebu Energy Development Corporation </v>
          </cell>
          <cell r="E130" t="str">
            <v>CEDC Building Daanglungsod, Toledo City, Cebu 6038 Philippines</v>
          </cell>
          <cell r="F130" t="str">
            <v>268-129-205-00000</v>
          </cell>
        </row>
        <row r="131">
          <cell r="B131" t="str">
            <v>CEC</v>
          </cell>
          <cell r="C131" t="str">
            <v>CEC</v>
          </cell>
          <cell r="D131" t="str">
            <v xml:space="preserve">Cleangreen Energy Corporation </v>
          </cell>
          <cell r="E131" t="str">
            <v>Pagasa, Orani, Bataan</v>
          </cell>
          <cell r="F131" t="str">
            <v>008-584-493</v>
          </cell>
        </row>
        <row r="132">
          <cell r="B132" t="str">
            <v>CEC</v>
          </cell>
          <cell r="C132" t="str">
            <v>CECSS</v>
          </cell>
          <cell r="D132" t="str">
            <v xml:space="preserve">Cleangreen Energy Corporation </v>
          </cell>
          <cell r="E132" t="str">
            <v>Pagasa, Orani, Bataan</v>
          </cell>
          <cell r="F132" t="str">
            <v>008-584-493</v>
          </cell>
        </row>
        <row r="133">
          <cell r="B133" t="str">
            <v>CEDC</v>
          </cell>
          <cell r="C133" t="str">
            <v>CEDC</v>
          </cell>
          <cell r="D133" t="str">
            <v xml:space="preserve">Clark Electric Distribution Corporation </v>
          </cell>
          <cell r="E133" t="str">
            <v>Bldg. N2830, Bayanihan St., Clark Freeport Zone, Clarkfield Pampanga</v>
          </cell>
          <cell r="F133" t="str">
            <v>005-310-198-000</v>
          </cell>
        </row>
        <row r="134">
          <cell r="B134" t="str">
            <v>CEDCLRE</v>
          </cell>
          <cell r="C134" t="str">
            <v>CEDCLRENV</v>
          </cell>
          <cell r="D134" t="str">
            <v>Clark Electric Distribution Corporation</v>
          </cell>
          <cell r="E134" t="str">
            <v>Bldg. N2830, Bayanihan St., Clark Freeport Zone, Clarkfield Pampanga</v>
          </cell>
          <cell r="F134" t="str">
            <v>005-310-198-000</v>
          </cell>
        </row>
        <row r="135">
          <cell r="B135" t="str">
            <v>CEDCLRE</v>
          </cell>
          <cell r="C135" t="str">
            <v>CEDCLRE</v>
          </cell>
          <cell r="D135" t="str">
            <v>Clark Electric Distribution Corporation</v>
          </cell>
          <cell r="E135" t="str">
            <v>Bldg. N2830, Bayanihan St., Clark Freeport Zone, Clarkfield Pampanga</v>
          </cell>
          <cell r="F135" t="str">
            <v>005-310-198-000</v>
          </cell>
        </row>
        <row r="136">
          <cell r="B136" t="str">
            <v>CEDCSLR</v>
          </cell>
          <cell r="C136" t="str">
            <v>CEDCSLR</v>
          </cell>
          <cell r="D136" t="str">
            <v>Clark Electric Distribution Corporation</v>
          </cell>
          <cell r="E136" t="str">
            <v>Bldg. N2830, Bayanihan St., Clark Freeport Zone, Clarkfield Pampanga</v>
          </cell>
          <cell r="F136" t="str">
            <v>005-310-198-000</v>
          </cell>
        </row>
        <row r="137">
          <cell r="B137" t="str">
            <v>CELCOR</v>
          </cell>
          <cell r="C137" t="str">
            <v>CELCOR</v>
          </cell>
          <cell r="D137" t="str">
            <v xml:space="preserve">Cabanatuan Electric Corporation </v>
          </cell>
          <cell r="E137" t="str">
            <v>Daang Maharlika, Bitas, Cabanatuan City Nueva Ecija</v>
          </cell>
          <cell r="F137" t="str">
            <v>000-542-642-000</v>
          </cell>
        </row>
        <row r="138">
          <cell r="B138" t="str">
            <v>CELCORSLR</v>
          </cell>
          <cell r="C138" t="str">
            <v>CELCORSLR</v>
          </cell>
          <cell r="D138" t="str">
            <v>Cabanatuan Electric Corporation</v>
          </cell>
          <cell r="E138" t="str">
            <v>Daang Maharlika, Bitas, Cabanatuan City Nueva Ecija</v>
          </cell>
          <cell r="F138" t="str">
            <v>000-542-642-000</v>
          </cell>
        </row>
        <row r="139">
          <cell r="B139" t="str">
            <v>CENECO</v>
          </cell>
          <cell r="C139" t="str">
            <v>CENECO</v>
          </cell>
          <cell r="D139" t="str">
            <v xml:space="preserve">Central Negros Electric Cooperative, Inc. </v>
          </cell>
          <cell r="E139" t="str">
            <v>Mabini cor. Gonzaga St. Bacolod City, Negros Occidental</v>
          </cell>
          <cell r="F139" t="str">
            <v>000-709-966-000</v>
          </cell>
        </row>
        <row r="140">
          <cell r="B140" t="str">
            <v>CENECOLRE</v>
          </cell>
          <cell r="C140" t="str">
            <v>CENECOLRE</v>
          </cell>
          <cell r="D140" t="str">
            <v>Central Negros Electric Cooperative, Inc.</v>
          </cell>
          <cell r="E140" t="str">
            <v>Mabini cor. Gonzaga St. Bacolod City, Negros Occidental</v>
          </cell>
          <cell r="F140" t="str">
            <v>000-709-966-000</v>
          </cell>
        </row>
        <row r="141">
          <cell r="B141" t="str">
            <v>CENPRI</v>
          </cell>
          <cell r="C141" t="str">
            <v>CENPRI</v>
          </cell>
          <cell r="D141" t="str">
            <v xml:space="preserve">Central Negros Power Reliability, Inc. </v>
          </cell>
          <cell r="E141" t="str">
            <v>PUROK SAN JOSE CALUMANGAN 6101 BAGO CITY NEGROS OCCIDENTAL PHILIPPINES</v>
          </cell>
          <cell r="F141" t="str">
            <v>008-691-287-000</v>
          </cell>
        </row>
        <row r="142">
          <cell r="B142" t="str">
            <v>CENPRI</v>
          </cell>
          <cell r="C142" t="str">
            <v>CENPRI_SS</v>
          </cell>
          <cell r="D142" t="str">
            <v xml:space="preserve">Central Negros Power Reliability, Inc. </v>
          </cell>
          <cell r="E142" t="str">
            <v>PUROK SAN JOSE CALUMANGAN 6101 BAGO CITY NEGROS OCCIDENTAL PHILIPPINES</v>
          </cell>
          <cell r="F142" t="str">
            <v>008-691-287-000</v>
          </cell>
        </row>
        <row r="143">
          <cell r="B143" t="str">
            <v>CESIGES</v>
          </cell>
          <cell r="C143" t="str">
            <v>CESIGESVIS</v>
          </cell>
          <cell r="D143" t="str">
            <v xml:space="preserve">Citicore Energy Solutions, Inc. </v>
          </cell>
          <cell r="E143" t="str">
            <v>11th Floor Rockwell Santolan Town Plaza, 276 Santolan Road, Little Baguio 1500 City of San Juan</v>
          </cell>
          <cell r="F143" t="str">
            <v>009-333-221-00000</v>
          </cell>
        </row>
        <row r="144">
          <cell r="B144" t="str">
            <v>CESIRES</v>
          </cell>
          <cell r="C144" t="str">
            <v>CESIRES</v>
          </cell>
          <cell r="D144" t="str">
            <v xml:space="preserve">Citicore Energy Solutions, Inc. </v>
          </cell>
          <cell r="E144" t="str">
            <v>11th Floor Rockwell Santolan Town Plaza, 276 Santolan Road, Little Baguio 1500 City of San Juan</v>
          </cell>
          <cell r="F144" t="str">
            <v>009-333-221-00000</v>
          </cell>
        </row>
        <row r="145">
          <cell r="B145" t="str">
            <v>CESIRES</v>
          </cell>
          <cell r="C145" t="str">
            <v>CESIRESVIS</v>
          </cell>
          <cell r="D145" t="str">
            <v xml:space="preserve">Citicore Energy Solutions, Inc. </v>
          </cell>
          <cell r="E145" t="str">
            <v>11th Floor Rockwell Santolan Town Plaza, 276 Santolan Road, Little Baguio 1500 City of San Juan</v>
          </cell>
          <cell r="F145" t="str">
            <v>009-333-221-00000</v>
          </cell>
        </row>
        <row r="146">
          <cell r="B146" t="str">
            <v>CIP2</v>
          </cell>
          <cell r="C146" t="str">
            <v>CIP2_SS</v>
          </cell>
          <cell r="D146" t="str">
            <v xml:space="preserve">CIP II Power Corporation </v>
          </cell>
          <cell r="E146" t="str">
            <v>Brgy. Quirino, Bacnotan, La Union</v>
          </cell>
          <cell r="F146" t="str">
            <v>005-305-575-000</v>
          </cell>
        </row>
        <row r="147">
          <cell r="B147" t="str">
            <v>CIP2</v>
          </cell>
          <cell r="C147" t="str">
            <v>CIP2</v>
          </cell>
          <cell r="D147" t="str">
            <v xml:space="preserve">CIP II Power Corporation </v>
          </cell>
          <cell r="E147" t="str">
            <v>Brgy. Quirino, Bacnotan, La Union</v>
          </cell>
          <cell r="F147" t="str">
            <v>005-305-575-000</v>
          </cell>
        </row>
        <row r="148">
          <cell r="B148" t="str">
            <v>CORERES</v>
          </cell>
          <cell r="C148" t="str">
            <v>CORERESNV</v>
          </cell>
          <cell r="D148" t="str">
            <v xml:space="preserve">Corenergy, Inc. </v>
          </cell>
          <cell r="E148" t="str">
            <v>9th Floor OITC Oakridge Business Park, Banilad Mandaue City Cebu</v>
          </cell>
          <cell r="F148" t="str">
            <v>431-572-703-00000</v>
          </cell>
        </row>
        <row r="149">
          <cell r="B149" t="str">
            <v>CORERES</v>
          </cell>
          <cell r="C149" t="str">
            <v>CORERES</v>
          </cell>
          <cell r="D149" t="str">
            <v xml:space="preserve">Corenergy, Inc. </v>
          </cell>
          <cell r="E149" t="str">
            <v>9th Floor OITC Oakridge Business Park, Banilad Mandaue City Cebu</v>
          </cell>
          <cell r="F149" t="str">
            <v>431-572-703-00000</v>
          </cell>
        </row>
        <row r="150">
          <cell r="B150" t="str">
            <v>CORERES</v>
          </cell>
          <cell r="C150" t="str">
            <v>CORERESVIS</v>
          </cell>
          <cell r="D150" t="str">
            <v xml:space="preserve">Corenergy, Inc. </v>
          </cell>
          <cell r="E150" t="str">
            <v>9th Floor OITC Oakridge Business Park, Banilad Mandaue City Cebu</v>
          </cell>
          <cell r="F150" t="str">
            <v>431-572-703-00000</v>
          </cell>
        </row>
        <row r="151">
          <cell r="B151" t="str">
            <v>CPPC</v>
          </cell>
          <cell r="C151" t="str">
            <v>CPPC_SS</v>
          </cell>
          <cell r="D151" t="str">
            <v xml:space="preserve">Cebu Private Power Corporation </v>
          </cell>
          <cell r="E151" t="str">
            <v>Old VECO Compound, Brgy. Ermita Carbon Cebu City</v>
          </cell>
          <cell r="F151" t="str">
            <v>005-255-399-000</v>
          </cell>
        </row>
        <row r="152">
          <cell r="B152" t="str">
            <v>CPPC</v>
          </cell>
          <cell r="C152" t="str">
            <v>CPPC</v>
          </cell>
          <cell r="D152" t="str">
            <v xml:space="preserve">Cebu Private Power Corporation </v>
          </cell>
          <cell r="E152" t="str">
            <v>Old VECO Compound, Brgy. Ermita Carbon Cebu City</v>
          </cell>
          <cell r="F152" t="str">
            <v>005-255-399-000</v>
          </cell>
        </row>
        <row r="153">
          <cell r="B153" t="str">
            <v>CSCLARK</v>
          </cell>
          <cell r="C153" t="str">
            <v>CSCLARK</v>
          </cell>
          <cell r="D153" t="str">
            <v xml:space="preserve">Citicore Renewable Energy Corporation </v>
          </cell>
          <cell r="E153" t="str">
            <v>11F ROCKWELL SANTOLAN TOWN PLAZA 276 SANTOLAN ROAD LITTLE BAGUIO 1500 CITY OF SAN JUAN</v>
          </cell>
          <cell r="F153" t="str">
            <v>010-007-383-000</v>
          </cell>
        </row>
        <row r="154">
          <cell r="B154" t="str">
            <v>CSEI</v>
          </cell>
          <cell r="C154" t="str">
            <v>CSEI</v>
          </cell>
          <cell r="D154" t="str">
            <v>Cosmo Solar Energy, Inc.</v>
          </cell>
          <cell r="E154" t="str">
            <v>Barangay Narat-an, Miagao, Iloilo</v>
          </cell>
          <cell r="F154" t="str">
            <v>432-150-666-000</v>
          </cell>
        </row>
        <row r="155">
          <cell r="B155" t="str">
            <v>CSEI</v>
          </cell>
          <cell r="C155" t="str">
            <v>CSEI_SS</v>
          </cell>
          <cell r="D155" t="str">
            <v>Cosmo Solar Energy, Inc.</v>
          </cell>
          <cell r="E155" t="str">
            <v>Barangay Narat-an, Miagao, Iloilo</v>
          </cell>
          <cell r="F155" t="str">
            <v>432-150-666-000</v>
          </cell>
        </row>
        <row r="156">
          <cell r="B156" t="str">
            <v>CWMDC</v>
          </cell>
          <cell r="C156" t="str">
            <v>CWMDC</v>
          </cell>
          <cell r="D156" t="str">
            <v>CW Marketing and Development Corporation</v>
          </cell>
          <cell r="E156" t="str">
            <v>#1 Julia Vargas Ave., Ugong, PasIg City</v>
          </cell>
          <cell r="F156" t="str">
            <v>225-311-296</v>
          </cell>
        </row>
        <row r="157">
          <cell r="B157" t="str">
            <v>CWMDC</v>
          </cell>
          <cell r="C157" t="str">
            <v>CWMDC_SS</v>
          </cell>
          <cell r="D157" t="str">
            <v>CW Marketing and Development Corporation - Station Service</v>
          </cell>
          <cell r="E157" t="str">
            <v>#1 Julia Vargas Ave., Ugong, PasIg City</v>
          </cell>
          <cell r="F157" t="str">
            <v>225-311-296</v>
          </cell>
        </row>
        <row r="158">
          <cell r="B158" t="str">
            <v>DECORP</v>
          </cell>
          <cell r="C158" t="str">
            <v>DECORP</v>
          </cell>
          <cell r="D158" t="str">
            <v xml:space="preserve">Dagupan Electric Corporation </v>
          </cell>
          <cell r="E158" t="str">
            <v>A.B. Fernandez St., Dagupan City</v>
          </cell>
          <cell r="F158" t="str">
            <v>000-202-524-0000</v>
          </cell>
        </row>
        <row r="159">
          <cell r="B159" t="str">
            <v>DECORPLRE</v>
          </cell>
          <cell r="C159" t="str">
            <v>DECORPLRE</v>
          </cell>
          <cell r="D159" t="str">
            <v>Dagupan Electric Corporation</v>
          </cell>
          <cell r="E159" t="str">
            <v xml:space="preserve">4th Floor Veria I Bldg, 62 West Avenue, Quezon City </v>
          </cell>
          <cell r="F159" t="str">
            <v>000-202-524-000</v>
          </cell>
        </row>
        <row r="160">
          <cell r="B160" t="str">
            <v>DECORPSLR</v>
          </cell>
          <cell r="C160" t="str">
            <v>DECORPSLR</v>
          </cell>
          <cell r="D160" t="str">
            <v>Dagupan Electric Corporation</v>
          </cell>
          <cell r="E160" t="str">
            <v xml:space="preserve">5th Floor Veria I Bldg, 62 West Avenue, Quezon City </v>
          </cell>
          <cell r="F160" t="str">
            <v>000-202-524-000</v>
          </cell>
        </row>
        <row r="161">
          <cell r="B161" t="str">
            <v>DIRPOWGES</v>
          </cell>
          <cell r="C161" t="str">
            <v>DIRPOWGES</v>
          </cell>
          <cell r="D161" t="str">
            <v xml:space="preserve">DirectPower Services, Inc. </v>
          </cell>
          <cell r="E161" t="str">
            <v>5th Floor, Glorietta 4, Ayala Center, Makati City, Philippines</v>
          </cell>
          <cell r="F161" t="str">
            <v>008-122-663-000</v>
          </cell>
        </row>
        <row r="162">
          <cell r="B162" t="str">
            <v>DIRPOWGES</v>
          </cell>
          <cell r="C162" t="str">
            <v>DIRPOWGESVIS</v>
          </cell>
          <cell r="D162" t="str">
            <v xml:space="preserve">DirectPower Services, Inc. </v>
          </cell>
          <cell r="E162" t="str">
            <v>5th Floor, Glorietta 4, Ayala Center, Makati City, Philippines</v>
          </cell>
          <cell r="F162" t="str">
            <v>008-122-663-000</v>
          </cell>
        </row>
        <row r="163">
          <cell r="B163" t="str">
            <v>DIRPOWRES</v>
          </cell>
          <cell r="C163" t="str">
            <v>DIRPOWRES</v>
          </cell>
          <cell r="D163" t="str">
            <v xml:space="preserve">DirectPower Services, Inc. </v>
          </cell>
          <cell r="E163" t="str">
            <v xml:space="preserve">5th Floor, Glorietta 4, Ayala Center, Makati City, Philippines </v>
          </cell>
          <cell r="F163" t="str">
            <v>008-122-663-000</v>
          </cell>
        </row>
        <row r="164">
          <cell r="B164" t="str">
            <v>DIRPOWRES</v>
          </cell>
          <cell r="C164" t="str">
            <v>DIRPOWRESVIS</v>
          </cell>
          <cell r="D164" t="str">
            <v xml:space="preserve">DirectPower Services, Inc. </v>
          </cell>
          <cell r="E164" t="str">
            <v xml:space="preserve">5th Floor, Glorietta 4, Ayala Center, Makati City, Philippines </v>
          </cell>
          <cell r="F164" t="str">
            <v>008-122-663-000</v>
          </cell>
        </row>
        <row r="165">
          <cell r="B165" t="str">
            <v>DORELCO</v>
          </cell>
          <cell r="C165" t="str">
            <v>DORELCO</v>
          </cell>
          <cell r="D165" t="str">
            <v>Don Orestes Romualdez Cooperative, Inc.</v>
          </cell>
          <cell r="E165" t="str">
            <v>San Roque, Tolosa, Leyte</v>
          </cell>
          <cell r="F165" t="str">
            <v>000-609-565-000</v>
          </cell>
        </row>
        <row r="166">
          <cell r="B166" t="str">
            <v>EAUC</v>
          </cell>
          <cell r="C166" t="str">
            <v>EAUC</v>
          </cell>
          <cell r="D166" t="str">
            <v xml:space="preserve">East Asia Utilities Corporation </v>
          </cell>
          <cell r="E166" t="str">
            <v>MEPZ Ibo, Lapu-Lapu City (Upon) Cebu Philippines</v>
          </cell>
          <cell r="F166" t="str">
            <v>004-760-842-00000</v>
          </cell>
        </row>
        <row r="167">
          <cell r="B167" t="str">
            <v>EAUC</v>
          </cell>
          <cell r="C167" t="str">
            <v>EAUCMEPZA</v>
          </cell>
          <cell r="D167" t="str">
            <v xml:space="preserve">East Asia Utilities Corporation </v>
          </cell>
          <cell r="E167" t="str">
            <v>MEPZ Ibo, Lapu-Lapu City (Upon) Cebu Philippines</v>
          </cell>
          <cell r="F167" t="str">
            <v>004-760-842-00000</v>
          </cell>
        </row>
        <row r="168">
          <cell r="B168" t="str">
            <v>EAUC</v>
          </cell>
          <cell r="C168" t="str">
            <v>EAUC_SS</v>
          </cell>
          <cell r="D168" t="str">
            <v xml:space="preserve">East Asia Utilities Corporation </v>
          </cell>
          <cell r="E168" t="str">
            <v>MEPZ Ibo, Lapu-Lapu City (Upon) Cebu Philippines</v>
          </cell>
          <cell r="F168" t="str">
            <v>004-760-842-00000</v>
          </cell>
        </row>
        <row r="169">
          <cell r="B169" t="str">
            <v>EBWPC</v>
          </cell>
          <cell r="C169" t="str">
            <v>EBWPC</v>
          </cell>
          <cell r="D169" t="str">
            <v>EDC Burgos Wind Power Corporation</v>
          </cell>
          <cell r="E169" t="str">
            <v>9/F Rockwell Business Center Tower 3 Ortigas Avenue Ugong 1604 City of Pasig NCR. Second District Philippines</v>
          </cell>
          <cell r="F169" t="str">
            <v>007-726-294</v>
          </cell>
        </row>
        <row r="170">
          <cell r="B170" t="str">
            <v>EBWPC</v>
          </cell>
          <cell r="C170" t="str">
            <v>EBWPC_SS</v>
          </cell>
          <cell r="D170" t="str">
            <v>EDC Burgos Wind Power Corporation</v>
          </cell>
          <cell r="E170" t="str">
            <v>9/F Rockwell Business Center Tower 3 Ortigas Avenue Ugong 1604 City of Pasig NCR. Second District Philippines</v>
          </cell>
          <cell r="F170" t="str">
            <v>007-726-294</v>
          </cell>
        </row>
        <row r="171">
          <cell r="B171" t="str">
            <v>ECOPARK</v>
          </cell>
          <cell r="C171" t="str">
            <v>ECOPARK2</v>
          </cell>
          <cell r="D171" t="str">
            <v xml:space="preserve">Ecopark Energy of Valenzuela Corp. </v>
          </cell>
          <cell r="E171" t="str">
            <v>189 Tagalag Road Brgy. Tagalag, Valenzuela City</v>
          </cell>
          <cell r="F171" t="str">
            <v>009-279-358-0000</v>
          </cell>
        </row>
        <row r="172">
          <cell r="B172" t="str">
            <v>ECOPARK</v>
          </cell>
          <cell r="C172" t="str">
            <v>ECOPARK</v>
          </cell>
          <cell r="D172" t="str">
            <v xml:space="preserve">Ecopark Energy of Valenzuela Corp. </v>
          </cell>
          <cell r="E172" t="str">
            <v>189 Tagalag Road Brgy. Tagalag, Valenzuela City</v>
          </cell>
          <cell r="F172" t="str">
            <v>009-279-358-0000</v>
          </cell>
        </row>
        <row r="173">
          <cell r="B173" t="str">
            <v>EDC</v>
          </cell>
          <cell r="C173" t="str">
            <v>EDCVIS</v>
          </cell>
          <cell r="D173" t="str">
            <v>Energy Development Corporation</v>
          </cell>
          <cell r="E173" t="str">
            <v>9th Floor Rockwell Business Center Tower 3 Ortigas Avenue Ugong Pasig City NCR. Second District Philippines</v>
          </cell>
          <cell r="F173" t="str">
            <v>000-169-125-0000</v>
          </cell>
        </row>
        <row r="174">
          <cell r="B174" t="str">
            <v>EDC</v>
          </cell>
          <cell r="C174" t="str">
            <v>EDCSL_SS</v>
          </cell>
          <cell r="D174" t="str">
            <v>Energy Development Corporation</v>
          </cell>
          <cell r="E174" t="str">
            <v>9th Floor Rockwell Business Center Tower 3 Ortigas Avenue Ugong Pasig City NCR. Second District Philippines</v>
          </cell>
          <cell r="F174" t="str">
            <v>000-169-125-0000</v>
          </cell>
        </row>
        <row r="175">
          <cell r="B175" t="str">
            <v>EDC</v>
          </cell>
          <cell r="C175" t="str">
            <v>EDC</v>
          </cell>
          <cell r="D175" t="str">
            <v>Energy Development Corporation</v>
          </cell>
          <cell r="E175" t="str">
            <v>9th Floor Rockwell Business Center Tower 3 Ortigas Avenue Ugong Pasig City NCR. Second District Philippines</v>
          </cell>
          <cell r="F175" t="str">
            <v>000-169-125-0000</v>
          </cell>
        </row>
        <row r="176">
          <cell r="B176" t="str">
            <v>EDC</v>
          </cell>
          <cell r="C176" t="str">
            <v>EDCSL</v>
          </cell>
          <cell r="D176" t="str">
            <v>Energy Development Corporation</v>
          </cell>
          <cell r="E176" t="str">
            <v>9th Floor Rockwell Business Center Tower 3 Ortigas Avenue Ugong Pasig City NCR. Second District Philippines</v>
          </cell>
          <cell r="F176" t="str">
            <v>000-169-125-0000</v>
          </cell>
        </row>
        <row r="177">
          <cell r="B177" t="str">
            <v>EDC</v>
          </cell>
          <cell r="C177" t="str">
            <v>ANC</v>
          </cell>
          <cell r="D177" t="str">
            <v>Energy Development Corporation</v>
          </cell>
          <cell r="E177" t="str">
            <v>9th Floor Rockwell Business Center Tower 3 Ortigas Avenue Ugong Pasig City NCR. Second District Philippines</v>
          </cell>
          <cell r="F177" t="str">
            <v>000-169-125-0000</v>
          </cell>
        </row>
        <row r="178">
          <cell r="B178" t="str">
            <v>EDC</v>
          </cell>
          <cell r="C178" t="str">
            <v>EDCSL2_SS</v>
          </cell>
          <cell r="D178" t="str">
            <v>Energy Development Corporation</v>
          </cell>
          <cell r="E178" t="str">
            <v>9th Floor Rockwell Business Center Tower 3 Ortigas Avenue Ugong Pasig City NCR. Second District Philippines</v>
          </cell>
          <cell r="F178" t="str">
            <v>000-169-125-0000</v>
          </cell>
        </row>
        <row r="179">
          <cell r="B179" t="str">
            <v>EDC</v>
          </cell>
          <cell r="C179" t="str">
            <v>EDCSL2</v>
          </cell>
          <cell r="D179" t="str">
            <v>Energy Development Corporation</v>
          </cell>
          <cell r="E179" t="str">
            <v>9th Floor Rockwell Business Center Tower 3 Ortigas Avenue Ugong Pasig City NCR. Second District Philippines</v>
          </cell>
          <cell r="F179" t="str">
            <v>000-169-125-0000</v>
          </cell>
        </row>
        <row r="180">
          <cell r="B180" t="str">
            <v>EDC</v>
          </cell>
          <cell r="C180" t="str">
            <v>EDC_SS</v>
          </cell>
          <cell r="D180" t="str">
            <v>Energy Development Corporation</v>
          </cell>
          <cell r="E180" t="str">
            <v>9th Floor Rockwell Business Center Tower 3 Ortigas Avenue Ugong Pasig City NCR. Second District Philippines</v>
          </cell>
          <cell r="F180" t="str">
            <v>000-169-125-0000</v>
          </cell>
        </row>
        <row r="181">
          <cell r="B181" t="str">
            <v>EEIRES</v>
          </cell>
          <cell r="C181" t="str">
            <v>EEIRES</v>
          </cell>
          <cell r="D181" t="str">
            <v xml:space="preserve">EEI Energy Solutions Corporation </v>
          </cell>
          <cell r="E181" t="str">
            <v>No. 12 Manggahan Street Bagumbayan Quezon City 1110</v>
          </cell>
          <cell r="F181" t="str">
            <v>010-470-000-000</v>
          </cell>
        </row>
        <row r="182">
          <cell r="B182" t="str">
            <v>ELPISPP</v>
          </cell>
          <cell r="C182" t="str">
            <v>ELPISPPSS</v>
          </cell>
          <cell r="D182" t="str">
            <v>Energy Logics Philippines, Inc.</v>
          </cell>
          <cell r="E182" t="str">
            <v>Unit 1207 The Trade and Financial Tower, 7th Avenue, corner 32nd St., BGC, Taguig City</v>
          </cell>
          <cell r="F182" t="str">
            <v>200-654-769-000</v>
          </cell>
        </row>
        <row r="183">
          <cell r="B183" t="str">
            <v>ELPISPP</v>
          </cell>
          <cell r="C183" t="str">
            <v>ELPISPP</v>
          </cell>
          <cell r="D183" t="str">
            <v>Energy Logics Philippines, Inc.</v>
          </cell>
          <cell r="E183" t="str">
            <v>Unit 1207 The Trade and Financial Tower, 7th Avenue, corner 32nd St., BGC, Taguig City</v>
          </cell>
          <cell r="F183" t="str">
            <v>200-654-769-000</v>
          </cell>
        </row>
        <row r="184">
          <cell r="B184" t="str">
            <v>ENFINITY</v>
          </cell>
          <cell r="C184" t="str">
            <v>ENFINITY</v>
          </cell>
          <cell r="D184" t="str">
            <v xml:space="preserve">Enfinity Philippines Renewable Resources Inc. </v>
          </cell>
          <cell r="E184" t="str">
            <v>Room 6A, Philexcel Business Center 1 M.A Roxas Highway, Clark Freeport Zone, Pampanga</v>
          </cell>
          <cell r="F184" t="str">
            <v>007-813-849-000</v>
          </cell>
        </row>
        <row r="185">
          <cell r="B185" t="str">
            <v>ENFINITY</v>
          </cell>
          <cell r="C185" t="str">
            <v>ENFINITY_SS</v>
          </cell>
          <cell r="D185" t="str">
            <v xml:space="preserve">Enfinity Philippines Renewable Resources Inc. </v>
          </cell>
          <cell r="E185" t="str">
            <v>Room 6A, Philexcel Business Center 1 M.A Roxas Highway, Clark Freeport Zone, Pampanga</v>
          </cell>
          <cell r="F185" t="str">
            <v>007-813-849-000</v>
          </cell>
        </row>
        <row r="186">
          <cell r="B186" t="str">
            <v>EPMIRES</v>
          </cell>
          <cell r="C186" t="str">
            <v>EPMIRESNV</v>
          </cell>
          <cell r="D186" t="str">
            <v>Ecozone Power Management, Inc.</v>
          </cell>
          <cell r="E186" t="str">
            <v>2F LTI Admin Bldg. 1 North Main Avenue Laguna Technopark, Biñan, Laguna</v>
          </cell>
          <cell r="F186" t="str">
            <v>007-852-642-000</v>
          </cell>
        </row>
        <row r="187">
          <cell r="B187" t="str">
            <v>EPMIRES</v>
          </cell>
          <cell r="C187" t="str">
            <v>EPMIRES</v>
          </cell>
          <cell r="D187" t="str">
            <v>Ecozone Power Management, Inc.</v>
          </cell>
          <cell r="E187" t="str">
            <v>2F LTI Admin Bldg. 1 North Main Avenue Laguna Technopark, Biñan, Laguna</v>
          </cell>
          <cell r="F187" t="str">
            <v>007-852-642-000</v>
          </cell>
        </row>
        <row r="188">
          <cell r="B188" t="str">
            <v>ESAMELCO</v>
          </cell>
          <cell r="C188" t="str">
            <v>ESAMELCO</v>
          </cell>
          <cell r="D188" t="str">
            <v xml:space="preserve">Eastern Samar Electric Cooperative, Inc. </v>
          </cell>
          <cell r="E188" t="str">
            <v>BRGY. CABONG, BORONGAN CITY, EASTERN SAMAR</v>
          </cell>
          <cell r="F188" t="str">
            <v>000-571-316-000</v>
          </cell>
        </row>
        <row r="189">
          <cell r="B189" t="str">
            <v>FCFMC</v>
          </cell>
          <cell r="C189" t="str">
            <v>FCFMC</v>
          </cell>
          <cell r="D189" t="str">
            <v>FCF Minerals Corporation</v>
          </cell>
          <cell r="E189" t="str">
            <v>Unit 1407, Pacific Star Building, Sen. Gil Puyat Avenue cor. Makati Avenue, Bel-Air, 1209 Makati City</v>
          </cell>
          <cell r="F189" t="str">
            <v>238-154-069-000</v>
          </cell>
        </row>
        <row r="190">
          <cell r="B190" t="str">
            <v>FCRV</v>
          </cell>
          <cell r="C190" t="str">
            <v>FCRV</v>
          </cell>
          <cell r="D190" t="str">
            <v xml:space="preserve">First Cabanatuan Renewable Ventures Inc. </v>
          </cell>
          <cell r="E190" t="str">
            <v>FCVC Compound Sitio Mampulog, Brgy. Bitas, Cabanatuan, Nueva Ecija</v>
          </cell>
          <cell r="F190" t="str">
            <v>008-944-766-000</v>
          </cell>
        </row>
        <row r="191">
          <cell r="B191" t="str">
            <v>FCRV</v>
          </cell>
          <cell r="C191" t="str">
            <v>FCRV_SS</v>
          </cell>
          <cell r="D191" t="str">
            <v xml:space="preserve">First Cabanatuan Renewable Ventures Inc. </v>
          </cell>
          <cell r="E191" t="str">
            <v>FCVC Compound Sitio Mampulog, Brgy. Bitas, Cabanatuan, Nueva Ecija</v>
          </cell>
          <cell r="F191" t="str">
            <v>008-944-766-000</v>
          </cell>
        </row>
        <row r="192">
          <cell r="B192" t="str">
            <v>FDCRESC</v>
          </cell>
          <cell r="C192" t="str">
            <v>FDCRESCVISNV</v>
          </cell>
          <cell r="D192" t="str">
            <v xml:space="preserve">FDC Retail Electricity Sales Corporation </v>
          </cell>
          <cell r="E192" t="str">
            <v>9F Filinvest One Bldg. Northgate Cyberzone, Alabang-Zapote Road Cor. Northgate Ave. Filinvest City, Alabang, Muntinlupa City</v>
          </cell>
          <cell r="F192" t="str">
            <v>007-475-660-00000</v>
          </cell>
        </row>
        <row r="193">
          <cell r="B193" t="str">
            <v>FDCRESC</v>
          </cell>
          <cell r="C193" t="str">
            <v>FDCRESCNV</v>
          </cell>
          <cell r="D193" t="str">
            <v xml:space="preserve">FDC Retail Electricity Sales Corporation </v>
          </cell>
          <cell r="E193" t="str">
            <v>9F Filinvest One Bldg. Northgate Cyberzone, Alabang-Zapote Road Cor. Northgate Ave. Filinvest City, Alabang, Muntinlupa City</v>
          </cell>
          <cell r="F193" t="str">
            <v>007-475-660-00000</v>
          </cell>
        </row>
        <row r="194">
          <cell r="B194" t="str">
            <v>FDCRESC</v>
          </cell>
          <cell r="C194" t="str">
            <v>FDCRESCVIS</v>
          </cell>
          <cell r="D194" t="str">
            <v xml:space="preserve">FDC Retail Electricity Sales Corporation </v>
          </cell>
          <cell r="E194" t="str">
            <v>9F Filinvest One Bldg. Northgate Cyberzone, Alabang-Zapote Road Cor. Northgate Ave. Filinvest City, Alabang, Muntinlupa City</v>
          </cell>
          <cell r="F194" t="str">
            <v>007-475-660-00000</v>
          </cell>
        </row>
        <row r="195">
          <cell r="B195" t="str">
            <v>FDCRESC</v>
          </cell>
          <cell r="C195" t="str">
            <v>FDCRESC</v>
          </cell>
          <cell r="D195" t="str">
            <v xml:space="preserve">FDC Retail Electricity Sales Corporation </v>
          </cell>
          <cell r="E195" t="str">
            <v>9F Filinvest One Bldg. Northgate Cyberzone, Alabang-Zapote Road Cor. Northgate Ave. Filinvest City, Alabang, Muntinlupa City</v>
          </cell>
          <cell r="F195" t="str">
            <v>007-475-660-00000</v>
          </cell>
        </row>
        <row r="196">
          <cell r="B196" t="str">
            <v>FFHC</v>
          </cell>
          <cell r="C196" t="str">
            <v>FFHC</v>
          </cell>
          <cell r="D196" t="str">
            <v xml:space="preserve">First Farmers Holding Corporation </v>
          </cell>
          <cell r="E196" t="str">
            <v>Brgy. Dos Hermanas, Talisay City, Negros Occidental</v>
          </cell>
          <cell r="F196" t="str">
            <v>002-011-670-000</v>
          </cell>
        </row>
        <row r="197">
          <cell r="B197" t="str">
            <v>FFHC</v>
          </cell>
          <cell r="C197" t="str">
            <v>FFHC_SS</v>
          </cell>
          <cell r="D197" t="str">
            <v xml:space="preserve">First Farmers Holding Corporation </v>
          </cell>
          <cell r="E197" t="str">
            <v>Brgy. Dos Hermanas, Talisay City, Negros Occidental</v>
          </cell>
          <cell r="F197" t="str">
            <v>002-011-670-000</v>
          </cell>
        </row>
        <row r="198">
          <cell r="B198" t="str">
            <v>FGES</v>
          </cell>
          <cell r="C198" t="str">
            <v>FGES</v>
          </cell>
          <cell r="D198" t="str">
            <v xml:space="preserve">First Gen Energy Solutions, Inc. </v>
          </cell>
          <cell r="E198" t="str">
            <v>6/F Rockwell Business Center Tower 3, Ortigas Avenue Ugong, City of Pasig NCR, Second District Philippines 1604</v>
          </cell>
          <cell r="F198" t="str">
            <v>006-537-631-000</v>
          </cell>
        </row>
        <row r="199">
          <cell r="B199" t="str">
            <v>FGESGES</v>
          </cell>
          <cell r="C199" t="str">
            <v>FGESGESVIS</v>
          </cell>
          <cell r="D199" t="str">
            <v xml:space="preserve">First Gen Energy Solutions, Inc. </v>
          </cell>
          <cell r="E199" t="str">
            <v>6/F Rockwell Business Center Tower 3, Ortigas Avenue Ugong, City of Pasig NCR, Second District Philippines 1604</v>
          </cell>
          <cell r="F199" t="str">
            <v>006-537-631-000</v>
          </cell>
        </row>
        <row r="200">
          <cell r="B200" t="str">
            <v>FGESRES</v>
          </cell>
          <cell r="C200" t="str">
            <v>FGESRES</v>
          </cell>
          <cell r="D200" t="str">
            <v xml:space="preserve">First Gen Energy Solutions, Inc. </v>
          </cell>
          <cell r="E200" t="str">
            <v>6/F Rockwell Business Center Tower 3, Ortigas Avenue Ugong, City of Pasig NCR, Second District Philippines 1604</v>
          </cell>
          <cell r="F200" t="str">
            <v>006-537-631-000</v>
          </cell>
        </row>
        <row r="201">
          <cell r="B201" t="str">
            <v>FGESRES</v>
          </cell>
          <cell r="C201" t="str">
            <v>FGESRESVIS</v>
          </cell>
          <cell r="D201" t="str">
            <v xml:space="preserve">First Gen Energy Solutions, Inc. </v>
          </cell>
          <cell r="E201" t="str">
            <v>6/F Rockwell Business Center Tower 3, Ortigas Avenue Ugong, City of Pasig NCR, Second District Philippines 1604</v>
          </cell>
          <cell r="F201" t="str">
            <v>006-537-631-000</v>
          </cell>
        </row>
        <row r="202">
          <cell r="B202" t="str">
            <v>FGHPC</v>
          </cell>
          <cell r="C202" t="str">
            <v>FGHPC</v>
          </cell>
          <cell r="D202" t="str">
            <v xml:space="preserve">First Gen Hydro Power Corporation </v>
          </cell>
          <cell r="E202" t="str">
            <v xml:space="preserve">6/F Rockwell Business Center Tower 3, Ortigas Avenue Ugong, City of Pasig NCR, Second District Philippines </v>
          </cell>
          <cell r="F202" t="str">
            <v>244-335-986-000</v>
          </cell>
        </row>
        <row r="203">
          <cell r="B203" t="str">
            <v>FGHPC</v>
          </cell>
          <cell r="C203" t="str">
            <v>FGHPCSS</v>
          </cell>
          <cell r="D203" t="str">
            <v xml:space="preserve">First Gen Hydro Power Corporation </v>
          </cell>
          <cell r="E203" t="str">
            <v xml:space="preserve">6/F Rockwell Business Center Tower 3, Ortigas Avenue Ugong, City of Pasig NCR, Second District Philippines </v>
          </cell>
          <cell r="F203" t="str">
            <v>244-335-986-000</v>
          </cell>
        </row>
        <row r="204">
          <cell r="B204" t="str">
            <v>FGHPC</v>
          </cell>
          <cell r="C204" t="str">
            <v>FGHPCCSTNV</v>
          </cell>
          <cell r="D204" t="str">
            <v xml:space="preserve">First Gen Hydro Power Corporation </v>
          </cell>
          <cell r="E204" t="str">
            <v xml:space="preserve">6/F Rockwell Business Center Tower 3, Ortigas Avenue Ugong, City of Pasig NCR, Second District Philippines </v>
          </cell>
          <cell r="F204" t="str">
            <v>244-335-986-000</v>
          </cell>
        </row>
        <row r="205">
          <cell r="B205" t="str">
            <v>FGHPC</v>
          </cell>
          <cell r="C205" t="str">
            <v>FITUI</v>
          </cell>
          <cell r="D205" t="str">
            <v xml:space="preserve">First Gen Hydro Power Corporation </v>
          </cell>
          <cell r="E205" t="str">
            <v xml:space="preserve">6/F Rockwell Business Center Tower 3, Ortigas Avenue Ugong, City of Pasig NCR, Second District Philippines </v>
          </cell>
          <cell r="F205" t="str">
            <v>244-335-986-000</v>
          </cell>
        </row>
        <row r="206">
          <cell r="B206" t="str">
            <v>FGHPC</v>
          </cell>
          <cell r="C206" t="str">
            <v>FGHPCCST</v>
          </cell>
          <cell r="D206" t="str">
            <v xml:space="preserve">First Gen Hydro Power Corporation </v>
          </cell>
          <cell r="E206" t="str">
            <v xml:space="preserve">6/F Rockwell Business Center Tower 3, Ortigas Avenue Ugong, City of Pasig NCR, Second District Philippines </v>
          </cell>
          <cell r="F206" t="str">
            <v>244-335-986-000</v>
          </cell>
        </row>
        <row r="207">
          <cell r="B207" t="str">
            <v>FGHPC</v>
          </cell>
          <cell r="C207" t="str">
            <v>ECOSIP</v>
          </cell>
          <cell r="D207" t="str">
            <v xml:space="preserve">First Gen Hydro Power Corporation </v>
          </cell>
          <cell r="E207" t="str">
            <v xml:space="preserve">6/F Rockwell Business Center Tower 3, Ortigas Avenue Ugong, City of Pasig NCR, Second District Philippines </v>
          </cell>
          <cell r="F207" t="str">
            <v>244-335-986-000</v>
          </cell>
        </row>
        <row r="208">
          <cell r="B208" t="str">
            <v>FGHSNG</v>
          </cell>
          <cell r="C208" t="str">
            <v>FGHSNG</v>
          </cell>
          <cell r="D208" t="str">
            <v xml:space="preserve">First Gen Hydro Power Corporation </v>
          </cell>
          <cell r="E208" t="str">
            <v>6/F Rockwell Business Center Tower 3, Ortigas Ave. Ugong, City of Pasig City NCR, 2nd District Philippines</v>
          </cell>
          <cell r="F208" t="str">
            <v>244-335-986-000</v>
          </cell>
        </row>
        <row r="209">
          <cell r="B209" t="str">
            <v>FGPCSTRA</v>
          </cell>
          <cell r="C209" t="str">
            <v>FGPCSTRASS</v>
          </cell>
          <cell r="D209" t="str">
            <v xml:space="preserve">First Gas Power Corporation </v>
          </cell>
          <cell r="E209" t="str">
            <v xml:space="preserve">6/F Rockwell Business Center Tower 3, Ortigas Avenue Ugong, City of Pasig NCR, Second District Philippines </v>
          </cell>
          <cell r="F209" t="str">
            <v>004-470-601-000</v>
          </cell>
        </row>
        <row r="210">
          <cell r="B210" t="str">
            <v>FGPCSTRA</v>
          </cell>
          <cell r="C210" t="str">
            <v>FGPCSTRA</v>
          </cell>
          <cell r="D210" t="str">
            <v xml:space="preserve">First Gas Power Corporation </v>
          </cell>
          <cell r="E210" t="str">
            <v xml:space="preserve">6/F Rockwell Business Center Tower 3, Ortigas Avenue Ugong, City of Pasig NCR, Second District Philippines </v>
          </cell>
          <cell r="F210" t="str">
            <v>004-470-601-000</v>
          </cell>
        </row>
        <row r="211">
          <cell r="B211" t="str">
            <v>FGPSANLO</v>
          </cell>
          <cell r="C211" t="str">
            <v>FGPSANLOSS</v>
          </cell>
          <cell r="D211" t="str">
            <v xml:space="preserve">FGP Corp. </v>
          </cell>
          <cell r="E211" t="str">
            <v>6th Floor Rockwell Business Center Tower 3, Ortigas Avenue Pasig City</v>
          </cell>
          <cell r="F211" t="str">
            <v>005-011-427-000</v>
          </cell>
        </row>
        <row r="212">
          <cell r="B212" t="str">
            <v>FGPSANLO</v>
          </cell>
          <cell r="C212" t="str">
            <v>FGPSANLO</v>
          </cell>
          <cell r="D212" t="str">
            <v xml:space="preserve">FGP Corp. </v>
          </cell>
          <cell r="E212" t="str">
            <v>6th Floor Rockwell Business Center Tower 3, Ortigas Avenue Pasig City</v>
          </cell>
          <cell r="F212" t="str">
            <v>005-011-427-000</v>
          </cell>
        </row>
        <row r="213">
          <cell r="B213" t="str">
            <v>FLECO</v>
          </cell>
          <cell r="C213" t="str">
            <v>FLECO</v>
          </cell>
          <cell r="D213" t="str">
            <v xml:space="preserve">First Laguna Electric Cooperative, Inc. </v>
          </cell>
          <cell r="E213" t="str">
            <v>Lewin Lumban Laguna</v>
          </cell>
          <cell r="F213" t="str">
            <v>000-624-679-0000</v>
          </cell>
        </row>
        <row r="214">
          <cell r="B214" t="str">
            <v>FNPC</v>
          </cell>
          <cell r="C214" t="str">
            <v>FNPC</v>
          </cell>
          <cell r="D214" t="str">
            <v xml:space="preserve">First Natgas Power Corp. </v>
          </cell>
          <cell r="E214" t="str">
            <v>6th Floor Rockwell Business Center Tower 3, Ortigas Ave. Pasig City</v>
          </cell>
          <cell r="F214" t="str">
            <v>237-151-695-000</v>
          </cell>
        </row>
        <row r="215">
          <cell r="B215" t="str">
            <v>FNPC</v>
          </cell>
          <cell r="C215" t="str">
            <v>FNPCSS</v>
          </cell>
          <cell r="D215" t="str">
            <v xml:space="preserve">First Natgas Power Corp. </v>
          </cell>
          <cell r="E215" t="str">
            <v>6th Floor Rockwell Business Center Tower 3, Ortigas Ave. Pasig City</v>
          </cell>
          <cell r="F215" t="str">
            <v>237-151-695-000</v>
          </cell>
        </row>
        <row r="216">
          <cell r="B216" t="str">
            <v>FSOLEQ</v>
          </cell>
          <cell r="C216" t="str">
            <v>FSOLEQ</v>
          </cell>
          <cell r="D216" t="str">
            <v>FIRST SOLEQ ENERGY CORP.</v>
          </cell>
          <cell r="E216" t="str">
            <v>Brgy. Dolores Ormoc City</v>
          </cell>
          <cell r="F216" t="str">
            <v>008-104-865-000</v>
          </cell>
        </row>
        <row r="217">
          <cell r="B217" t="str">
            <v>FSOLEQ</v>
          </cell>
          <cell r="C217" t="str">
            <v>FSOLEQSS</v>
          </cell>
          <cell r="D217" t="str">
            <v>FIRST SOLEQ ENERGY CORP.</v>
          </cell>
          <cell r="E217" t="str">
            <v>Brgy. Dolores Ormoc City</v>
          </cell>
          <cell r="F217" t="str">
            <v>008-104-865-000</v>
          </cell>
        </row>
        <row r="218">
          <cell r="B218" t="str">
            <v>FTOLEDO</v>
          </cell>
          <cell r="C218" t="str">
            <v>FTOLEDO</v>
          </cell>
          <cell r="D218" t="str">
            <v>Citicore Solar Cebu, Inc.</v>
          </cell>
          <cell r="E218" t="str">
            <v>Unit 2601 West Tower PSEC Exchange Road Ortigas Center Brgy. San Antonio, Pasig City</v>
          </cell>
          <cell r="F218" t="str">
            <v>008-943-292-000</v>
          </cell>
        </row>
        <row r="219">
          <cell r="B219" t="str">
            <v>FTOLEDO</v>
          </cell>
          <cell r="C219" t="str">
            <v>FTOLEDOSS</v>
          </cell>
          <cell r="D219" t="str">
            <v>Citicore Solar Cebu, Inc.</v>
          </cell>
          <cell r="E219" t="str">
            <v>Unit 2601 West Tower PSEC Exchange Road Ortigas Center Brgy. San Antonio, Pasig City</v>
          </cell>
          <cell r="F219" t="str">
            <v>008-943-292-000</v>
          </cell>
        </row>
        <row r="220">
          <cell r="B220" t="str">
            <v>G2REC</v>
          </cell>
          <cell r="C220" t="str">
            <v>G2REC</v>
          </cell>
          <cell r="D220" t="str">
            <v xml:space="preserve">Grass Gold Renewable Energy Corporation </v>
          </cell>
          <cell r="E220" t="str">
            <v xml:space="preserve">Agrinet Grains Office, Tulat Road, San Jose, Nueva Ecija </v>
          </cell>
          <cell r="F220" t="str">
            <v>008-771-462-000</v>
          </cell>
        </row>
        <row r="221">
          <cell r="B221" t="str">
            <v>G2REC</v>
          </cell>
          <cell r="C221" t="str">
            <v>G2RECSS</v>
          </cell>
          <cell r="D221" t="str">
            <v xml:space="preserve">Grass Gold Renewable Energy Corporation </v>
          </cell>
          <cell r="E221" t="str">
            <v xml:space="preserve">Agrinet Grains Office, Tulat Road, San Jose, Nueva Ecija </v>
          </cell>
          <cell r="F221" t="str">
            <v>008-771-462-000</v>
          </cell>
        </row>
        <row r="222">
          <cell r="B222" t="str">
            <v>GCC</v>
          </cell>
          <cell r="C222" t="str">
            <v>GCC</v>
          </cell>
          <cell r="D222" t="str">
            <v>Goodfound Cement Corporation</v>
          </cell>
          <cell r="E222" t="str">
            <v>Purok 3, Palanog, Camalig, Albay</v>
          </cell>
          <cell r="F222" t="str">
            <v>005-613-132-000</v>
          </cell>
        </row>
        <row r="223">
          <cell r="B223" t="str">
            <v>GCGI</v>
          </cell>
          <cell r="C223" t="str">
            <v>GCGI</v>
          </cell>
          <cell r="D223" t="str">
            <v>Green Core Geothermal, Inc.</v>
          </cell>
          <cell r="E223" t="str">
            <v>9/F Rockwell Business Center Tower 3 Ortigas Avenue Ugong 1604 City of Pasig NCR. Second District Philippines</v>
          </cell>
          <cell r="F223" t="str">
            <v>007-317-982-00000</v>
          </cell>
        </row>
        <row r="224">
          <cell r="B224" t="str">
            <v>GCGI</v>
          </cell>
          <cell r="C224" t="str">
            <v>GCGISS</v>
          </cell>
          <cell r="D224" t="str">
            <v>Green Core Geothermal, Inc.</v>
          </cell>
          <cell r="E224" t="str">
            <v>9/F Rockwell Business Center Tower 3 Ortigas Avenue Ugong 1604 City of Pasig NCR. Second District Philippines</v>
          </cell>
          <cell r="F224" t="str">
            <v>007-317-982-00000</v>
          </cell>
        </row>
        <row r="225">
          <cell r="B225" t="str">
            <v>GCGI</v>
          </cell>
          <cell r="C225" t="str">
            <v>DMDC</v>
          </cell>
          <cell r="D225" t="str">
            <v>Green Core Geothermal, Inc.</v>
          </cell>
          <cell r="E225" t="str">
            <v>9/F Rockwell Business Center Tower 3 Ortigas Avenue Ugong 1604 City of Pasig NCR. Second District Philippines</v>
          </cell>
          <cell r="F225" t="str">
            <v>007-317-982-00000</v>
          </cell>
        </row>
        <row r="226">
          <cell r="B226" t="str">
            <v>GCGI</v>
          </cell>
          <cell r="C226" t="str">
            <v>DUCOM</v>
          </cell>
          <cell r="D226" t="str">
            <v>Green Core Geothermal, Inc.</v>
          </cell>
          <cell r="E226" t="str">
            <v>9/F Rockwell Business Center Tower 3 Ortigas Avenue Ugong 1604 City of Pasig NCR. Second District Philippines</v>
          </cell>
          <cell r="F226" t="str">
            <v>007-317-982-00000</v>
          </cell>
        </row>
        <row r="227">
          <cell r="B227" t="str">
            <v>GCGIGES</v>
          </cell>
          <cell r="C227" t="str">
            <v>GCGIGES</v>
          </cell>
          <cell r="D227" t="str">
            <v>Green Core Geothermal, Inc.</v>
          </cell>
          <cell r="E227" t="str">
            <v>9/F Rockwell Business Center Tower 3 Ortigas Avenue Ugong 1604 City of Pasig NCR. Second District Philippines</v>
          </cell>
          <cell r="F227" t="str">
            <v>007-317-982-00000</v>
          </cell>
        </row>
        <row r="228">
          <cell r="B228" t="str">
            <v>GCGIGES</v>
          </cell>
          <cell r="C228" t="str">
            <v>GCGIGESVIS</v>
          </cell>
          <cell r="D228" t="str">
            <v>Green Core Geothermal, Inc.</v>
          </cell>
          <cell r="E228" t="str">
            <v>9/F Rockwell Business Center Tower 3 Ortigas Avenue Ugong 1604 City of Pasig NCR. Second District Philippines</v>
          </cell>
          <cell r="F228" t="str">
            <v>007-317-982-00000</v>
          </cell>
        </row>
        <row r="229">
          <cell r="B229" t="str">
            <v>GCGIRES</v>
          </cell>
          <cell r="C229" t="str">
            <v>GCGIRES</v>
          </cell>
          <cell r="D229" t="str">
            <v>Green Core Geothermal, Inc.</v>
          </cell>
          <cell r="E229" t="str">
            <v>9/F Rockwell Business Center Tower 3 Ortigas Avenue Ugong 1604 City of Pasig NCR. Second District Philippines</v>
          </cell>
          <cell r="F229" t="str">
            <v>007-317-982-00000</v>
          </cell>
        </row>
        <row r="230">
          <cell r="B230" t="str">
            <v>GCGIRES</v>
          </cell>
          <cell r="C230" t="str">
            <v>GCGIRESVIS</v>
          </cell>
          <cell r="D230" t="str">
            <v>Green Core Geothermal, Inc.</v>
          </cell>
          <cell r="E230" t="str">
            <v>9/F Rockwell Business Center Tower 3 Ortigas Avenue Ugong 1604 City of Pasig NCR. Second District Philippines</v>
          </cell>
          <cell r="F230" t="str">
            <v>007-317-982-00000</v>
          </cell>
        </row>
        <row r="231">
          <cell r="B231" t="str">
            <v>GCGIRES</v>
          </cell>
          <cell r="C231" t="str">
            <v>GCGIRESVISNV</v>
          </cell>
          <cell r="D231" t="str">
            <v>Green Core Geothermal, Inc.</v>
          </cell>
          <cell r="E231" t="str">
            <v>9/F Rockwell Business Center Tower 3 Ortigas Avenue Ugong 1604 City of Pasig NCR. Second District Philippines</v>
          </cell>
          <cell r="F231" t="str">
            <v>007-317-982-00000</v>
          </cell>
        </row>
        <row r="232">
          <cell r="B232" t="str">
            <v>GESCRES</v>
          </cell>
          <cell r="C232" t="str">
            <v>GESCRES</v>
          </cell>
          <cell r="D232" t="str">
            <v xml:space="preserve">Global Energy Supply Corporation </v>
          </cell>
          <cell r="E232" t="str">
            <v>Unit 1 7/F and Unit 2 &amp; 4 8/F Tower 1, Rockwell Business Center Ortigas Avenue, Ugong City of Pasig NCR, Second District 1604 Philippines</v>
          </cell>
          <cell r="F232" t="str">
            <v>234-621-270-00000</v>
          </cell>
        </row>
        <row r="233">
          <cell r="B233" t="str">
            <v>GESCRES</v>
          </cell>
          <cell r="C233" t="str">
            <v>GESCRESVIS</v>
          </cell>
          <cell r="D233" t="str">
            <v xml:space="preserve">Global Energy Supply Corporation </v>
          </cell>
          <cell r="E233" t="str">
            <v>Unit 1 7/F and Unit 2 &amp; 4 8/F Tower 1, Rockwell Business Center Ortigas Avenue, Ugong City of Pasig NCR, Second District 1604 Philippines</v>
          </cell>
          <cell r="F233" t="str">
            <v>234-621-270-00000</v>
          </cell>
        </row>
        <row r="234">
          <cell r="B234" t="str">
            <v>GFII</v>
          </cell>
          <cell r="C234" t="str">
            <v>GFII</v>
          </cell>
          <cell r="D234" t="str">
            <v xml:space="preserve">Green Future Innovations, Inc. </v>
          </cell>
          <cell r="E234" t="str">
            <v>Ecofuel Agro Industrial Ecozone, Sta. Filomena, San Mariano, Isabela</v>
          </cell>
          <cell r="F234" t="str">
            <v>006-922-063-000</v>
          </cell>
        </row>
        <row r="235">
          <cell r="B235" t="str">
            <v>GFII</v>
          </cell>
          <cell r="C235" t="str">
            <v>GFIISS</v>
          </cell>
          <cell r="D235" t="str">
            <v xml:space="preserve">Green Future Innovations, Inc. </v>
          </cell>
          <cell r="E235" t="str">
            <v>Ecofuel Agro Industrial Ecozone, Sta. Filomena, San Mariano, Isabela</v>
          </cell>
          <cell r="F235" t="str">
            <v>006-922-063-000</v>
          </cell>
        </row>
        <row r="236">
          <cell r="B236" t="str">
            <v>GIFT</v>
          </cell>
          <cell r="C236" t="str">
            <v>GIFT</v>
          </cell>
          <cell r="D236" t="str">
            <v xml:space="preserve">Green Innovations for Tomorrow Corporation </v>
          </cell>
          <cell r="E236" t="str">
            <v>Bacal 2, Talavera, Nueva Ecija</v>
          </cell>
          <cell r="F236" t="str">
            <v>436-997-925-000</v>
          </cell>
        </row>
        <row r="237">
          <cell r="B237" t="str">
            <v>GIFT</v>
          </cell>
          <cell r="C237" t="str">
            <v>GIFT2SS</v>
          </cell>
          <cell r="D237" t="str">
            <v xml:space="preserve">Green Innovations for Tomorrow Corporation </v>
          </cell>
          <cell r="E237" t="str">
            <v>Bacal 2, Talavera, Nueva Ecija</v>
          </cell>
          <cell r="F237" t="str">
            <v>436-997-925-000</v>
          </cell>
        </row>
        <row r="238">
          <cell r="B238" t="str">
            <v>GIFT</v>
          </cell>
          <cell r="C238" t="str">
            <v>GIFTSS</v>
          </cell>
          <cell r="D238" t="str">
            <v xml:space="preserve">Green Innovations for Tomorrow Corporation </v>
          </cell>
          <cell r="E238" t="str">
            <v>Bacal 2, Talavera, Nueva Ecija</v>
          </cell>
          <cell r="F238" t="str">
            <v>436-997-925-000</v>
          </cell>
        </row>
        <row r="239">
          <cell r="B239" t="str">
            <v>GIFT</v>
          </cell>
          <cell r="C239" t="str">
            <v>GIFT2</v>
          </cell>
          <cell r="D239" t="str">
            <v xml:space="preserve">Green Innovations for Tomorrow Corporation </v>
          </cell>
          <cell r="E239" t="str">
            <v>Bacal II, Talavera Nueva Ecija</v>
          </cell>
          <cell r="F239" t="str">
            <v>436-997-925-000</v>
          </cell>
        </row>
        <row r="240">
          <cell r="B240" t="str">
            <v>GIGAACE4</v>
          </cell>
          <cell r="C240" t="str">
            <v>GIGAACE4</v>
          </cell>
          <cell r="D240" t="str">
            <v>GIGA ACE 4, INC.</v>
          </cell>
          <cell r="E240" t="str">
            <v xml:space="preserve">4th Floor, 6750 Office Tower, Ayala Avenue, Makati City </v>
          </cell>
          <cell r="F240" t="str">
            <v>758-765-902-000</v>
          </cell>
        </row>
        <row r="241">
          <cell r="B241" t="str">
            <v>GIGAACE4</v>
          </cell>
          <cell r="C241" t="str">
            <v>GIGAACE4SS</v>
          </cell>
          <cell r="D241" t="str">
            <v>GIGA ACE 4, INC.</v>
          </cell>
          <cell r="E241" t="str">
            <v xml:space="preserve">4th Floor, 6750 Office Tower, Ayala Avenue, Makati City </v>
          </cell>
          <cell r="F241" t="str">
            <v>758-765-902-000</v>
          </cell>
        </row>
        <row r="242">
          <cell r="B242" t="str">
            <v>GIGASOL3</v>
          </cell>
          <cell r="C242" t="str">
            <v>GIGASOL3</v>
          </cell>
          <cell r="D242" t="str">
            <v xml:space="preserve">GIGASOL3, Inc. </v>
          </cell>
          <cell r="E242" t="str">
            <v>Gigasol Palauig, Salaza 2210, Palauig, Zambales, Philippines</v>
          </cell>
          <cell r="F242" t="str">
            <v>009-597-701-000</v>
          </cell>
        </row>
        <row r="243">
          <cell r="B243" t="str">
            <v>GIGASOL3</v>
          </cell>
          <cell r="C243" t="str">
            <v>GIGASOL3NV</v>
          </cell>
          <cell r="D243" t="str">
            <v xml:space="preserve">GIGASOL3, Inc. </v>
          </cell>
          <cell r="E243" t="str">
            <v>Gigasol Palauig, Salaza 2210, Palauig, Zambales, Philippines</v>
          </cell>
          <cell r="F243" t="str">
            <v>009-597-701-000</v>
          </cell>
        </row>
        <row r="244">
          <cell r="B244" t="str">
            <v>GIGASOL3</v>
          </cell>
          <cell r="C244" t="str">
            <v>GIGASOL3SS</v>
          </cell>
          <cell r="D244" t="str">
            <v xml:space="preserve">GIGASOL3, Inc. </v>
          </cell>
          <cell r="E244" t="str">
            <v>Gigasol Palauig, Salaza 2210, Palauig, Zambales, Philippines</v>
          </cell>
          <cell r="F244" t="str">
            <v>009-597-701-000</v>
          </cell>
        </row>
        <row r="245">
          <cell r="B245" t="str">
            <v>GMCP</v>
          </cell>
          <cell r="C245" t="str">
            <v>GMCP</v>
          </cell>
          <cell r="D245" t="str">
            <v xml:space="preserve">GNPower Mariveles Energy Center Ltd. Co. </v>
          </cell>
          <cell r="E245" t="str">
            <v>Alas asin, Mariveles, Bataan, Philippines</v>
          </cell>
          <cell r="F245" t="str">
            <v>006-659-706-000</v>
          </cell>
        </row>
        <row r="246">
          <cell r="B246" t="str">
            <v>GMCP</v>
          </cell>
          <cell r="C246" t="str">
            <v>GMCPSS</v>
          </cell>
          <cell r="D246" t="str">
            <v xml:space="preserve">GNPower Mariveles Energy Center Ltd. Co. </v>
          </cell>
          <cell r="E246" t="str">
            <v>Alas asin, Mariveles, Bataan, Philippines</v>
          </cell>
          <cell r="F246" t="str">
            <v>006-659-706-000</v>
          </cell>
        </row>
        <row r="247">
          <cell r="B247" t="str">
            <v>GMEC</v>
          </cell>
          <cell r="C247" t="str">
            <v>GMEC</v>
          </cell>
          <cell r="D247" t="str">
            <v xml:space="preserve">GNPower Mariveles Energy Center Ltd. Co. </v>
          </cell>
          <cell r="E247" t="str">
            <v>Alas asin, Mariveles, Bataan, Philippines</v>
          </cell>
          <cell r="F247" t="str">
            <v>006-659-706-000</v>
          </cell>
        </row>
        <row r="248">
          <cell r="B248" t="str">
            <v>GMEC</v>
          </cell>
          <cell r="C248" t="str">
            <v>GMECSS</v>
          </cell>
          <cell r="D248" t="str">
            <v xml:space="preserve">GNPower Mariveles Energy Center Ltd. Co. </v>
          </cell>
          <cell r="E248" t="str">
            <v>Alas asin, Mariveles, Bataan, Philippines</v>
          </cell>
          <cell r="F248" t="str">
            <v>006-659-706-000</v>
          </cell>
        </row>
        <row r="249">
          <cell r="B249" t="str">
            <v>GNPD</v>
          </cell>
          <cell r="C249" t="str">
            <v>GNPD</v>
          </cell>
          <cell r="D249" t="str">
            <v xml:space="preserve">GNPower Dinginin Ltd. Co. </v>
          </cell>
          <cell r="E249" t="str">
            <v>GNPower Energy Complex, Sitio Dinginin, Alas-asin, Mariveles, Bataan, Philippines</v>
          </cell>
          <cell r="F249" t="str">
            <v>008-778-572-000</v>
          </cell>
        </row>
        <row r="250">
          <cell r="B250" t="str">
            <v>GNPD</v>
          </cell>
          <cell r="C250" t="str">
            <v>GNPDSS</v>
          </cell>
          <cell r="D250" t="str">
            <v xml:space="preserve">GNPower Dinginin Ltd. Co. </v>
          </cell>
          <cell r="E250" t="str">
            <v>GNPower Energy Complex, Sitio Dinginin, Alas-asin, Mariveles, Bataan, Philippines</v>
          </cell>
          <cell r="F250" t="str">
            <v>008-778-572-000</v>
          </cell>
        </row>
        <row r="251">
          <cell r="B251" t="str">
            <v>GNPLCRES</v>
          </cell>
          <cell r="C251" t="str">
            <v>GNPLCRES</v>
          </cell>
          <cell r="D251" t="str">
            <v>GNPower Ltd. Co.</v>
          </cell>
          <cell r="E251" t="str">
            <v>Unit 1905 The Orient Square Don F. Ortigas Jr. Road Ortigas Center San Antonio, City of Pasig</v>
          </cell>
          <cell r="F251" t="str">
            <v>202-920-663-00000</v>
          </cell>
        </row>
        <row r="252">
          <cell r="B252" t="str">
            <v>GPS3I</v>
          </cell>
          <cell r="C252" t="str">
            <v>GPS3I</v>
          </cell>
          <cell r="D252" t="str">
            <v>Greencore Power Solutions 3, Inc.</v>
          </cell>
          <cell r="E252" t="str">
            <v>Lot 4 Magalang-Arayat Road San Antonio, Arayat, Pampanga</v>
          </cell>
          <cell r="F252" t="str">
            <v>010-168-348-000</v>
          </cell>
        </row>
        <row r="253">
          <cell r="B253" t="str">
            <v>GPS3I</v>
          </cell>
          <cell r="C253" t="str">
            <v>GPS3ISS</v>
          </cell>
          <cell r="D253" t="str">
            <v>Greencore Power Solutions 3, Inc.</v>
          </cell>
          <cell r="E253" t="str">
            <v>Lot 4 Magalang-Arayat Road San Antonio, Arayat, Pampanga</v>
          </cell>
          <cell r="F253" t="str">
            <v>010-168-348-000</v>
          </cell>
        </row>
        <row r="254">
          <cell r="B254" t="str">
            <v>GTEC</v>
          </cell>
          <cell r="C254" t="str">
            <v>GTEC</v>
          </cell>
          <cell r="D254" t="str">
            <v>GT-Energy Corp.</v>
          </cell>
          <cell r="E254" t="str">
            <v>Trome Marketing Compound National Highway City Heights, General Santos City</v>
          </cell>
          <cell r="F254" t="str">
            <v>010-253-834-0000</v>
          </cell>
        </row>
        <row r="255">
          <cell r="B255" t="str">
            <v>GUIMELCO</v>
          </cell>
          <cell r="C255" t="str">
            <v>GUIMELCO</v>
          </cell>
          <cell r="D255" t="str">
            <v>Guimaras Electric Cooperative, Inc.</v>
          </cell>
          <cell r="E255" t="str">
            <v>San Miguel, Jordan, Guimaras</v>
          </cell>
          <cell r="F255" t="str">
            <v>000-994-641-000</v>
          </cell>
        </row>
        <row r="256">
          <cell r="B256" t="str">
            <v>HEDCOR</v>
          </cell>
          <cell r="C256" t="str">
            <v>HEDCORLAT</v>
          </cell>
          <cell r="D256" t="str">
            <v xml:space="preserve">HEDCOR, Inc. </v>
          </cell>
          <cell r="E256" t="str">
            <v>214 Ambuclao Road, Obulan, Beckel, La Trinidad, Benguet</v>
          </cell>
          <cell r="F256" t="str">
            <v>001-946-873-00000</v>
          </cell>
        </row>
        <row r="257">
          <cell r="B257" t="str">
            <v>HEDCOR</v>
          </cell>
          <cell r="C257" t="str">
            <v>HEDCOR</v>
          </cell>
          <cell r="D257" t="str">
            <v xml:space="preserve">HEDCOR, Inc. </v>
          </cell>
          <cell r="E257" t="str">
            <v>214 Ambuclao Road, Obulan, Beckel, La Trinidad, Benguet</v>
          </cell>
          <cell r="F257" t="str">
            <v>001-946-873-00000</v>
          </cell>
        </row>
        <row r="258">
          <cell r="B258" t="str">
            <v>HEDCOR</v>
          </cell>
          <cell r="C258" t="str">
            <v>HEDCORBA</v>
          </cell>
          <cell r="D258" t="str">
            <v xml:space="preserve">HEDCOR, Inc. </v>
          </cell>
          <cell r="E258" t="str">
            <v>214 Ambuclao Road, Obulan, Beckel, La Trinidad, Benguet</v>
          </cell>
          <cell r="F258" t="str">
            <v>001-946-873-00000</v>
          </cell>
        </row>
        <row r="259">
          <cell r="B259" t="str">
            <v>HEDCOR</v>
          </cell>
          <cell r="C259" t="str">
            <v>HEDCORSS</v>
          </cell>
          <cell r="D259" t="str">
            <v xml:space="preserve">HEDCOR, Inc. </v>
          </cell>
          <cell r="E259" t="str">
            <v>214 Ambuclao Road, Obulan, Beckel, La Trinidad, Benguet</v>
          </cell>
          <cell r="F259" t="str">
            <v>001-946-873-00000</v>
          </cell>
        </row>
        <row r="260">
          <cell r="B260" t="str">
            <v>HEDCOR</v>
          </cell>
          <cell r="C260" t="str">
            <v>HEDCORBASS</v>
          </cell>
          <cell r="D260" t="str">
            <v xml:space="preserve">HEDCOR, Inc. </v>
          </cell>
          <cell r="E260" t="str">
            <v>214 Ambuclao Road, Obulan, Beckel, La Trinidad, Benguet</v>
          </cell>
          <cell r="F260" t="str">
            <v>001-946-873-00000</v>
          </cell>
        </row>
        <row r="261">
          <cell r="B261" t="str">
            <v>HEDCOR</v>
          </cell>
          <cell r="C261" t="str">
            <v>HEDCORHESS</v>
          </cell>
          <cell r="D261" t="str">
            <v xml:space="preserve">HEDCOR, Inc. </v>
          </cell>
          <cell r="E261" t="str">
            <v>214 Ambuclao Road, Obulan, Beckel, La Trinidad, Benguet</v>
          </cell>
          <cell r="F261" t="str">
            <v>001-946-873-00000</v>
          </cell>
        </row>
        <row r="262">
          <cell r="B262" t="str">
            <v>HEDCOR</v>
          </cell>
          <cell r="C262" t="str">
            <v>HEDCORHE</v>
          </cell>
          <cell r="D262" t="str">
            <v xml:space="preserve">HEDCOR, Inc. </v>
          </cell>
          <cell r="E262" t="str">
            <v>214 Ambuclao Road, Obulan, Beckel, La Trinidad, Benguet</v>
          </cell>
          <cell r="F262" t="str">
            <v>001-946-873-00000</v>
          </cell>
        </row>
        <row r="263">
          <cell r="B263" t="str">
            <v>HELIOS</v>
          </cell>
          <cell r="C263" t="str">
            <v>HELIOSSS</v>
          </cell>
          <cell r="D263" t="str">
            <v>HELIOS SOLAR ENERGY CORP.</v>
          </cell>
          <cell r="E263" t="str">
            <v>21/F TOWER 6789 6789 AYALA AVENUE BEL-AIR, CITY OF MAKATI NCR, FOURTH DISTRICT PHILIPPINES  1209</v>
          </cell>
          <cell r="F263" t="str">
            <v>008-841-526-000</v>
          </cell>
        </row>
        <row r="264">
          <cell r="B264" t="str">
            <v>HELIOS</v>
          </cell>
          <cell r="C264" t="str">
            <v>HELIOS</v>
          </cell>
          <cell r="D264" t="str">
            <v>HELIOS SOLAR ENERGY CORP.</v>
          </cell>
          <cell r="E264" t="str">
            <v>21/F TOWER 6789 6789 AYALA AVENUE BEL-AIR, CITY OF MAKATI NCR, FOURTH DISTRICT PHILIPPINES  1209</v>
          </cell>
          <cell r="F264" t="str">
            <v>008-841-526-000</v>
          </cell>
        </row>
        <row r="265">
          <cell r="B265" t="str">
            <v>HGEC</v>
          </cell>
          <cell r="C265" t="str">
            <v>HGEC</v>
          </cell>
          <cell r="D265" t="str">
            <v xml:space="preserve">HyperGreen Energy Corporation  </v>
          </cell>
          <cell r="E265" t="str">
            <v>Bonamy Compound, McArthur Highway, Brgy Taal, Bocaue Bulacan</v>
          </cell>
          <cell r="F265" t="str">
            <v>008-421-135-000</v>
          </cell>
        </row>
        <row r="266">
          <cell r="B266" t="str">
            <v>HGEC</v>
          </cell>
          <cell r="C266" t="str">
            <v>HGECSS</v>
          </cell>
          <cell r="D266" t="str">
            <v xml:space="preserve">HyperGreen Energy Corporation  </v>
          </cell>
          <cell r="E266" t="str">
            <v>Bonamy Compound, McArthur Highway, Brgy Taal, Bocaue Bulacan</v>
          </cell>
          <cell r="F266" t="str">
            <v>008-421-135-000</v>
          </cell>
        </row>
        <row r="267">
          <cell r="B267" t="str">
            <v>HPCO</v>
          </cell>
          <cell r="C267" t="str">
            <v>HPCO</v>
          </cell>
          <cell r="D267" t="str">
            <v>Hawaiian-Philippine Company</v>
          </cell>
          <cell r="E267" t="str">
            <v>BRGY. HAWAIIAN SILAY CITY NEGROS OCCIDENTAL</v>
          </cell>
          <cell r="F267" t="str">
            <v>000-424-722-00000</v>
          </cell>
        </row>
        <row r="268">
          <cell r="B268" t="str">
            <v>HPCO</v>
          </cell>
          <cell r="C268" t="str">
            <v>HPCOX</v>
          </cell>
          <cell r="D268" t="str">
            <v>Hawaiian-Philippine Company</v>
          </cell>
          <cell r="E268" t="str">
            <v>BRGY. HAWAIIAN SILAY CITY NEGROS OCCIDENTAL</v>
          </cell>
          <cell r="F268" t="str">
            <v>000-424-722-00000</v>
          </cell>
        </row>
        <row r="269">
          <cell r="B269" t="str">
            <v>HPCO</v>
          </cell>
          <cell r="C269" t="str">
            <v>HPCOSS</v>
          </cell>
          <cell r="D269" t="str">
            <v>Hawaiian-Philippine Company</v>
          </cell>
          <cell r="E269" t="str">
            <v>BGY HAWAIIAN SILAY CITY NEGROS OCCIDENTAL, PHILIPPINES 6116</v>
          </cell>
          <cell r="F269" t="str">
            <v>000-424-722-000</v>
          </cell>
        </row>
        <row r="270">
          <cell r="B270" t="str">
            <v>HSABI</v>
          </cell>
          <cell r="C270" t="str">
            <v>HSABISS</v>
          </cell>
          <cell r="D270" t="str">
            <v xml:space="preserve">Hedcor Sabangan, Inc. </v>
          </cell>
          <cell r="E270" t="str">
            <v>Barangay Namatec, Sabangan, Mountain Province</v>
          </cell>
          <cell r="F270" t="str">
            <v>409-507-988-00000</v>
          </cell>
        </row>
        <row r="271">
          <cell r="B271" t="str">
            <v>HSABI</v>
          </cell>
          <cell r="C271" t="str">
            <v>HSABI</v>
          </cell>
          <cell r="D271" t="str">
            <v xml:space="preserve">Hedcor Sabangan, Inc. </v>
          </cell>
          <cell r="E271" t="str">
            <v>Barangay Namatec, Sabangan, Mountain Province</v>
          </cell>
          <cell r="F271" t="str">
            <v>409-507-988-00000</v>
          </cell>
        </row>
        <row r="272">
          <cell r="B272" t="str">
            <v>IASCO</v>
          </cell>
          <cell r="C272" t="str">
            <v>IASCO</v>
          </cell>
          <cell r="D272" t="str">
            <v>Isabel Ancillary Services Co. Ltd.</v>
          </cell>
          <cell r="E272" t="str">
            <v>Lot 2-A-1-B and Lot 2-A-1-D, Leyte Industrial Development Estate, Brgy. Libertad, Isabel, Leyte</v>
          </cell>
          <cell r="F272" t="str">
            <v>010-011-077-000</v>
          </cell>
        </row>
        <row r="273">
          <cell r="B273" t="str">
            <v>IASCO</v>
          </cell>
          <cell r="C273" t="str">
            <v>IASCOSS</v>
          </cell>
          <cell r="D273" t="str">
            <v>Isabel Ancillary Services Co. Ltd.</v>
          </cell>
          <cell r="E273" t="str">
            <v>Lot 2-A-1-B and Lot 2-A-1-D, Leyte Industrial Development Estate, Brgy. Libertad, Isabel, Leyte</v>
          </cell>
          <cell r="F273" t="str">
            <v>010-011-077-000</v>
          </cell>
        </row>
        <row r="274">
          <cell r="B274" t="str">
            <v>IBEC</v>
          </cell>
          <cell r="C274" t="str">
            <v>IBECSS</v>
          </cell>
          <cell r="D274" t="str">
            <v xml:space="preserve">Isabela Biomass Energy Corporation </v>
          </cell>
          <cell r="E274" t="str">
            <v>Maharlika Highway, Purok 6, Barangay Burgos, Alicia, Province of Isabela</v>
          </cell>
          <cell r="F274" t="str">
            <v>008-350-337-000</v>
          </cell>
        </row>
        <row r="275">
          <cell r="B275" t="str">
            <v>IBEC</v>
          </cell>
          <cell r="C275" t="str">
            <v>IBEC</v>
          </cell>
          <cell r="D275" t="str">
            <v xml:space="preserve">Isabela Biomass Energy Corporation </v>
          </cell>
          <cell r="E275" t="str">
            <v>Maharlika Highway, Purok 6, Barangay Burgos, Alicia, Province of Isabela</v>
          </cell>
          <cell r="F275" t="str">
            <v>008-350-337-000</v>
          </cell>
        </row>
        <row r="276">
          <cell r="B276" t="str">
            <v>IEMOP</v>
          </cell>
          <cell r="C276" t="str">
            <v>IEMOP</v>
          </cell>
          <cell r="D276" t="str">
            <v>INDEPENDENT ELECTRICITY MARKET OPERATOR OF THE PHILIPPINES INC.</v>
          </cell>
          <cell r="E276" t="str">
            <v>9/F Robinsons Equitable Tower, ADB Avenue, Ortigas Center, San Antonio, Pasig City</v>
          </cell>
          <cell r="F276" t="str">
            <v>010-007-246-00000</v>
          </cell>
        </row>
        <row r="277">
          <cell r="B277" t="str">
            <v>ILECO1</v>
          </cell>
          <cell r="C277" t="str">
            <v>ILECO1</v>
          </cell>
          <cell r="D277" t="str">
            <v xml:space="preserve">Iloilo I Electric Cooperative, Inc. </v>
          </cell>
          <cell r="E277" t="str">
            <v>Namocon, Tigbauan, Iloilo</v>
          </cell>
          <cell r="F277" t="str">
            <v>000-994-935-000</v>
          </cell>
        </row>
        <row r="278">
          <cell r="B278" t="str">
            <v>ILECO2</v>
          </cell>
          <cell r="C278" t="str">
            <v>ILECO2</v>
          </cell>
          <cell r="D278" t="str">
            <v xml:space="preserve">Iloilo II Electric Cooperative, Inc. </v>
          </cell>
          <cell r="E278" t="str">
            <v>Brgy. Cau-ayan, Pototan, Iloilo</v>
          </cell>
          <cell r="F278" t="str">
            <v>000-994-942-000</v>
          </cell>
        </row>
        <row r="279">
          <cell r="B279" t="str">
            <v>ILECO3</v>
          </cell>
          <cell r="C279" t="str">
            <v>ILECO3</v>
          </cell>
          <cell r="D279" t="str">
            <v xml:space="preserve">Iloilo III Electric Cooperative, Inc. </v>
          </cell>
          <cell r="E279" t="str">
            <v>Brgy. Preciosa, Sara, Iloilo</v>
          </cell>
          <cell r="F279" t="str">
            <v>002-391-979-000</v>
          </cell>
        </row>
        <row r="280">
          <cell r="B280" t="str">
            <v>ILSRMC</v>
          </cell>
          <cell r="C280" t="str">
            <v>ILSRMCX</v>
          </cell>
          <cell r="D280" t="str">
            <v>Isabela La Suerte Rice Mill Corporation</v>
          </cell>
          <cell r="E280" t="str">
            <v xml:space="preserve">District  1, San Manuel, Isabela  </v>
          </cell>
          <cell r="F280" t="str">
            <v>006-737-622-000</v>
          </cell>
        </row>
        <row r="281">
          <cell r="B281" t="str">
            <v>ILSRMC</v>
          </cell>
          <cell r="C281" t="str">
            <v>ILSRMCSS</v>
          </cell>
          <cell r="D281" t="str">
            <v>Isabela La Suerte Rice Mill Corporation</v>
          </cell>
          <cell r="E281" t="str">
            <v xml:space="preserve">District  1, San Manuel, Isabela  </v>
          </cell>
          <cell r="F281" t="str">
            <v>006-737-622-000</v>
          </cell>
        </row>
        <row r="282">
          <cell r="B282" t="str">
            <v>ILSRMC</v>
          </cell>
          <cell r="C282" t="str">
            <v>ILSRMC</v>
          </cell>
          <cell r="D282" t="str">
            <v>Isabela La Suerte Rice Mill Corporation</v>
          </cell>
          <cell r="E282" t="str">
            <v xml:space="preserve">District  1, San Manuel, Isabela  </v>
          </cell>
          <cell r="F282" t="str">
            <v>006-737-622-000</v>
          </cell>
        </row>
        <row r="283">
          <cell r="B283" t="str">
            <v>INEC</v>
          </cell>
          <cell r="C283" t="str">
            <v>INEC</v>
          </cell>
          <cell r="D283" t="str">
            <v xml:space="preserve">Ilocos Norte Electric Cooperative, Inc. </v>
          </cell>
          <cell r="E283" t="str">
            <v>Brgy. Suyo, Dingras, Ilocos Norte</v>
          </cell>
          <cell r="F283" t="str">
            <v>000-716-369-000</v>
          </cell>
        </row>
        <row r="284">
          <cell r="B284" t="str">
            <v>INECLRE</v>
          </cell>
          <cell r="C284" t="str">
            <v>INECLRE</v>
          </cell>
          <cell r="D284" t="str">
            <v>Ilocos Norte Electric Cooperative, Inc.</v>
          </cell>
          <cell r="E284" t="str">
            <v>Brgy. Suyo, Dingras, Ilocos Norte</v>
          </cell>
          <cell r="F284" t="str">
            <v>000-716-369-000</v>
          </cell>
        </row>
        <row r="285">
          <cell r="B285" t="str">
            <v>INECSLR</v>
          </cell>
          <cell r="C285" t="str">
            <v>INECSLR</v>
          </cell>
          <cell r="D285" t="str">
            <v>Ilocos Norte Electric Cooperative, Inc.</v>
          </cell>
          <cell r="E285" t="str">
            <v>Brgy. Suyo, Dingras, Ilocos Norte</v>
          </cell>
          <cell r="F285" t="str">
            <v>000-716-369-000</v>
          </cell>
        </row>
        <row r="286">
          <cell r="B286" t="str">
            <v>IPHI1</v>
          </cell>
          <cell r="C286" t="str">
            <v>IPHI1</v>
          </cell>
          <cell r="D286" t="str">
            <v>INGRID POWER HOLDINGS, INC.</v>
          </cell>
          <cell r="E286" t="str">
            <v>4/F 6750 Ayala Office Tower, 6750 Ayala Avenue, Brgy. San Lorenzo City of Makati NCR, Fourth District 1229</v>
          </cell>
          <cell r="F286" t="str">
            <v>010-031-135-00000</v>
          </cell>
        </row>
        <row r="287">
          <cell r="B287" t="str">
            <v>IPHI1</v>
          </cell>
          <cell r="C287" t="str">
            <v>IPHI1SS</v>
          </cell>
          <cell r="D287" t="str">
            <v>INGRID POWER HOLDINGS, INC.</v>
          </cell>
          <cell r="E287" t="str">
            <v>4/F 6750 Ayala Office Tower, 6750 Ayala Avenue, Brgy. San Lorenzo City of Makati NCR, Fourth District 1229</v>
          </cell>
          <cell r="F287" t="str">
            <v>010-031-135-00000</v>
          </cell>
        </row>
        <row r="288">
          <cell r="B288" t="str">
            <v>IPOWER</v>
          </cell>
          <cell r="C288" t="str">
            <v>IPOWER</v>
          </cell>
          <cell r="D288" t="str">
            <v xml:space="preserve">San Jose City I Power Corporation </v>
          </cell>
          <cell r="E288" t="str">
            <v>Tulat Road, Brgy. Tulat, San Jose City, Nueva Ecija</v>
          </cell>
          <cell r="F288" t="str">
            <v>006-530-554-000</v>
          </cell>
        </row>
        <row r="289">
          <cell r="B289" t="str">
            <v>IPOWER</v>
          </cell>
          <cell r="C289" t="str">
            <v>IPOWER2</v>
          </cell>
          <cell r="D289" t="str">
            <v xml:space="preserve">San Jose City I Power Corporation </v>
          </cell>
          <cell r="E289" t="str">
            <v>Tulat Road, Brgy. Tulat, San Jose City, Nueva Ecija</v>
          </cell>
          <cell r="F289" t="str">
            <v>006-530-554-000</v>
          </cell>
        </row>
        <row r="290">
          <cell r="B290" t="str">
            <v>IPOWER</v>
          </cell>
          <cell r="C290" t="str">
            <v>IPOWERSS</v>
          </cell>
          <cell r="D290" t="str">
            <v xml:space="preserve">San Jose City I Power Corporation </v>
          </cell>
          <cell r="E290" t="str">
            <v>Tulat Road, Brgy. Tulat, San Jose City, Nueva Ecija</v>
          </cell>
          <cell r="F290" t="str">
            <v>006-530-554-000</v>
          </cell>
        </row>
        <row r="291">
          <cell r="B291" t="str">
            <v>IPOWER</v>
          </cell>
          <cell r="C291" t="str">
            <v>IPOWER2SS</v>
          </cell>
          <cell r="D291" t="str">
            <v xml:space="preserve">San Jose City I Power Corporation </v>
          </cell>
          <cell r="E291" t="str">
            <v>Tulat Road, Brgy. Tulat, San Jose City, Nueva Ecija</v>
          </cell>
          <cell r="F291" t="str">
            <v>006-530-554-000</v>
          </cell>
        </row>
        <row r="292">
          <cell r="B292" t="str">
            <v>ISECO</v>
          </cell>
          <cell r="C292" t="str">
            <v>ISECO</v>
          </cell>
          <cell r="D292" t="str">
            <v>Ilocos Sur Electric Cooperative, Inc.</v>
          </cell>
          <cell r="E292" t="str">
            <v>Bigbiga, Santiago, Ilocos Sur</v>
          </cell>
          <cell r="F292" t="str">
            <v>000-555-221-00000</v>
          </cell>
        </row>
        <row r="293">
          <cell r="B293" t="str">
            <v>ISECOSLR</v>
          </cell>
          <cell r="C293" t="str">
            <v>ISECOSLR</v>
          </cell>
          <cell r="D293" t="str">
            <v>Ilocos Sur Electric Cooperative, Inc.</v>
          </cell>
          <cell r="E293" t="str">
            <v>Bigbiga, Santiago, Ilocos Sur</v>
          </cell>
          <cell r="F293" t="str">
            <v>000-555-221-00000</v>
          </cell>
        </row>
        <row r="294">
          <cell r="B294" t="str">
            <v>ISELCO1</v>
          </cell>
          <cell r="C294" t="str">
            <v>ISELCO1</v>
          </cell>
          <cell r="D294" t="str">
            <v xml:space="preserve">Isabela I Electric Cooperative, Inc. </v>
          </cell>
          <cell r="E294" t="str">
            <v>Maharlika Highway Victoria Alicia Isabela</v>
          </cell>
          <cell r="F294" t="str">
            <v>000-875-857-00000</v>
          </cell>
        </row>
        <row r="295">
          <cell r="B295" t="str">
            <v>ISELCO2</v>
          </cell>
          <cell r="C295" t="str">
            <v>ISELCO2</v>
          </cell>
          <cell r="D295" t="str">
            <v xml:space="preserve">Isabela II Electric Cooperative, Inc. </v>
          </cell>
          <cell r="E295" t="str">
            <v>Gov't Center, Alibagu, Ilagan City, Isabela</v>
          </cell>
          <cell r="F295" t="str">
            <v>002-833-960-000</v>
          </cell>
        </row>
        <row r="296">
          <cell r="B296" t="str">
            <v>ISLCO1SLR</v>
          </cell>
          <cell r="C296" t="str">
            <v>ISLCO1SLR</v>
          </cell>
          <cell r="D296" t="str">
            <v>Isabela I Electric Cooperative, Inc.</v>
          </cell>
          <cell r="E296" t="str">
            <v xml:space="preserve">Brgy. Victoria, Alicia, Isabela </v>
          </cell>
          <cell r="F296" t="str">
            <v>000-875-857-000</v>
          </cell>
        </row>
        <row r="297">
          <cell r="B297" t="str">
            <v>JANOPOL</v>
          </cell>
          <cell r="C297" t="str">
            <v>JANOPOL</v>
          </cell>
          <cell r="D297" t="str">
            <v xml:space="preserve">Bohol I Electric Cooperative, Inc. - Janopol Mini Hydro Power Coporation </v>
          </cell>
          <cell r="E297" t="str">
            <v>Cabulijan, Tubigon, Bohol</v>
          </cell>
          <cell r="F297" t="str">
            <v>000-534-418-000</v>
          </cell>
        </row>
        <row r="298">
          <cell r="B298" t="str">
            <v>JANOPOL</v>
          </cell>
          <cell r="C298" t="str">
            <v>JANOPOLSS</v>
          </cell>
          <cell r="D298" t="str">
            <v xml:space="preserve">Bohol I Electric Cooperative, Inc. - Janopol Mini Hydro Power Coporation </v>
          </cell>
          <cell r="E298" t="str">
            <v>Cabulijan, Tubigon, Bohol</v>
          </cell>
          <cell r="F298" t="str">
            <v>000-534-418-0000</v>
          </cell>
        </row>
        <row r="299">
          <cell r="B299" t="str">
            <v>JNECRES</v>
          </cell>
          <cell r="C299" t="str">
            <v>JNECRES</v>
          </cell>
          <cell r="D299" t="str">
            <v>Jin Navitas Electric Corp.</v>
          </cell>
          <cell r="E299" t="str">
            <v xml:space="preserve">3RD FLR Joy Nostalg Center 17 ADB Ave San Antonio  1605 City of Pasig  NCR,  Second District  Philippines </v>
          </cell>
          <cell r="F299" t="str">
            <v>779-471-422-00000</v>
          </cell>
        </row>
        <row r="300">
          <cell r="B300" t="str">
            <v>JNECRES</v>
          </cell>
          <cell r="C300" t="str">
            <v>JNECRESVIS</v>
          </cell>
          <cell r="D300" t="str">
            <v>Jin Navitas Electric Corp.</v>
          </cell>
          <cell r="E300" t="str">
            <v xml:space="preserve">3RD FLR Joy Nostalg Center 17 ADB Ave San Antonio  1605 City of Pasig  NCR,  Second District  Philippines </v>
          </cell>
          <cell r="F300" t="str">
            <v>779-471-422-00000</v>
          </cell>
        </row>
        <row r="301">
          <cell r="B301" t="str">
            <v>JOBIN</v>
          </cell>
          <cell r="C301" t="str">
            <v>JOBINSS</v>
          </cell>
          <cell r="D301" t="str">
            <v xml:space="preserve">Jobin –SQM Inc. </v>
          </cell>
          <cell r="E301" t="str">
            <v>Mt. Sta. Rita, Subic Bay Freeport Zone</v>
          </cell>
          <cell r="F301" t="str">
            <v>007-549-103-000</v>
          </cell>
        </row>
        <row r="302">
          <cell r="B302" t="str">
            <v>JOBIN</v>
          </cell>
          <cell r="C302" t="str">
            <v>JOBIN</v>
          </cell>
          <cell r="D302" t="str">
            <v xml:space="preserve">Jobin –SQM Inc. </v>
          </cell>
          <cell r="E302" t="str">
            <v>Mt. Sta. Rita, Subic Bay Freeport Zone</v>
          </cell>
          <cell r="F302" t="str">
            <v>007-549-103-000</v>
          </cell>
        </row>
        <row r="303">
          <cell r="B303" t="str">
            <v>KAELCO</v>
          </cell>
          <cell r="C303" t="str">
            <v>KAELCO</v>
          </cell>
          <cell r="D303" t="str">
            <v>Kalinga-Apayao Electric Cooperative, Inc.</v>
          </cell>
          <cell r="E303" t="str">
            <v>Bulanao, Tabuk City</v>
          </cell>
          <cell r="F303" t="str">
            <v>001-001-041-0000</v>
          </cell>
        </row>
        <row r="304">
          <cell r="B304" t="str">
            <v>KRATOSRES</v>
          </cell>
          <cell r="C304" t="str">
            <v>KRATOSRESVIS</v>
          </cell>
          <cell r="D304" t="str">
            <v xml:space="preserve">Kratos RES, Inc. </v>
          </cell>
          <cell r="E304" t="str">
            <v>UGF Worldwide Corporate Center Shaw Blvd Mandaluyong City</v>
          </cell>
          <cell r="F304" t="str">
            <v>008-098-676-000</v>
          </cell>
        </row>
        <row r="305">
          <cell r="B305" t="str">
            <v>KRATOSRES</v>
          </cell>
          <cell r="C305" t="str">
            <v>KRATOSRES</v>
          </cell>
          <cell r="D305" t="str">
            <v xml:space="preserve">Kratos RES, Inc. </v>
          </cell>
          <cell r="E305" t="str">
            <v>UGF Worldwide Corporate Center Shaw Blvd Mandaluyong City</v>
          </cell>
          <cell r="F305" t="str">
            <v>008-098-676-000</v>
          </cell>
        </row>
        <row r="306">
          <cell r="B306" t="str">
            <v>KSPC</v>
          </cell>
          <cell r="C306" t="str">
            <v>KSPC</v>
          </cell>
          <cell r="D306" t="str">
            <v xml:space="preserve">KEPCO SPC Power Corporation </v>
          </cell>
          <cell r="E306" t="str">
            <v>7th Floor,  Cebu Holdings Center, Cebu Business Park, Luz Cebu City, Philippines</v>
          </cell>
          <cell r="F306" t="str">
            <v>244-498-539-00000</v>
          </cell>
        </row>
        <row r="307">
          <cell r="B307" t="str">
            <v>KSPC</v>
          </cell>
          <cell r="C307" t="str">
            <v>KSPCSS</v>
          </cell>
          <cell r="D307" t="str">
            <v xml:space="preserve">KEPCO SPC Power Corporation </v>
          </cell>
          <cell r="E307" t="str">
            <v>7th Floor,  Cebu Holdings Center, Cebu Business Park, Luz  Cebu City, Philippines</v>
          </cell>
          <cell r="F307" t="str">
            <v>244-498-539-00000</v>
          </cell>
        </row>
        <row r="308">
          <cell r="B308" t="str">
            <v>KSPCRES</v>
          </cell>
          <cell r="C308" t="str">
            <v>KSPCRES</v>
          </cell>
          <cell r="D308" t="str">
            <v xml:space="preserve">KEPCO SPC Power Corporation </v>
          </cell>
          <cell r="E308" t="str">
            <v>7th Floor,  Cebu Holdings Center, Cebu Business Park, Luz  Cebu City, Philippines</v>
          </cell>
          <cell r="F308" t="str">
            <v>244-498-539-00000</v>
          </cell>
        </row>
        <row r="309">
          <cell r="B309" t="str">
            <v>KSPCRES</v>
          </cell>
          <cell r="C309" t="str">
            <v>KSPCRESVIS</v>
          </cell>
          <cell r="D309" t="str">
            <v xml:space="preserve">KEPCO SPC Power Corporation </v>
          </cell>
          <cell r="E309" t="str">
            <v>7th Floor,  Cebu Holdings Center, Cebu Business Park, Luz  Cebu City, Philippines</v>
          </cell>
          <cell r="F309" t="str">
            <v>244-498-539-00000</v>
          </cell>
        </row>
        <row r="310">
          <cell r="B310" t="str">
            <v>LEYECO2</v>
          </cell>
          <cell r="C310" t="str">
            <v>LEYECO2</v>
          </cell>
          <cell r="D310" t="str">
            <v xml:space="preserve">Leyte II Electric Cooperative, Inc. </v>
          </cell>
          <cell r="E310" t="str">
            <v xml:space="preserve">Real Street, Sagkahan District, Tacloban City, Leyte </v>
          </cell>
          <cell r="F310" t="str">
            <v>000-611-721-00000</v>
          </cell>
        </row>
        <row r="311">
          <cell r="B311" t="str">
            <v>LEYECO3</v>
          </cell>
          <cell r="C311" t="str">
            <v>LEYECO3</v>
          </cell>
          <cell r="D311" t="str">
            <v xml:space="preserve">Leyte III Electric Cooperative, Inc. </v>
          </cell>
          <cell r="E311" t="str">
            <v>Real Street, Brgy. San Roque, Tunga Leyte</v>
          </cell>
          <cell r="F311" t="str">
            <v>000-977-608-000</v>
          </cell>
        </row>
        <row r="312">
          <cell r="B312" t="str">
            <v>LEYECO4</v>
          </cell>
          <cell r="C312" t="str">
            <v>LEYECO4</v>
          </cell>
          <cell r="D312" t="str">
            <v xml:space="preserve">Leyte IV Electric Cooperative, Inc. </v>
          </cell>
          <cell r="E312" t="str">
            <v>Brgy. Lamak, Hilongos, Leyte</v>
          </cell>
          <cell r="F312" t="str">
            <v>000-782-737-000</v>
          </cell>
        </row>
        <row r="313">
          <cell r="B313" t="str">
            <v>LEYECO5</v>
          </cell>
          <cell r="C313" t="str">
            <v>LEYECO5</v>
          </cell>
          <cell r="D313" t="str">
            <v>Leyte V Electric Cooperative, Inc.</v>
          </cell>
          <cell r="E313" t="str">
            <v>Brgy. San Pablo, Ormoc City, Leyte</v>
          </cell>
          <cell r="F313" t="str">
            <v>001-383-331-000</v>
          </cell>
        </row>
        <row r="314">
          <cell r="B314" t="str">
            <v>LEZ</v>
          </cell>
          <cell r="C314" t="str">
            <v>LEZ</v>
          </cell>
          <cell r="D314" t="str">
            <v xml:space="preserve">Lima Enerzone Corporation </v>
          </cell>
          <cell r="E314" t="str">
            <v>Lima Square Business Loop, Lima Technology Center, Lipa City Batangas</v>
          </cell>
          <cell r="F314" t="str">
            <v>005-183-049-000</v>
          </cell>
        </row>
        <row r="315">
          <cell r="B315" t="str">
            <v>LINDE</v>
          </cell>
          <cell r="C315" t="str">
            <v>LINDE</v>
          </cell>
          <cell r="D315" t="str">
            <v>LINDE PHILIPPINES INC.</v>
          </cell>
          <cell r="E315" t="str">
            <v>30th Floor Wynsum Corporate Plaza, 22 F. Ortigas Jr. Road, Ortigas Center, Pasig City</v>
          </cell>
          <cell r="F315" t="str">
            <v>000-053-829-000</v>
          </cell>
        </row>
        <row r="316">
          <cell r="B316" t="str">
            <v>LUELCO</v>
          </cell>
          <cell r="C316" t="str">
            <v>LUELCO</v>
          </cell>
          <cell r="D316" t="str">
            <v xml:space="preserve">La Union Electric Cooperative, Inc. </v>
          </cell>
          <cell r="E316" t="str">
            <v>Sta. Rita East, Aringay, La Union</v>
          </cell>
          <cell r="F316" t="str">
            <v>000-537-355-0000</v>
          </cell>
        </row>
        <row r="317">
          <cell r="B317" t="str">
            <v>LUELCOSLR</v>
          </cell>
          <cell r="C317" t="str">
            <v>LUELCOSLR</v>
          </cell>
          <cell r="D317" t="str">
            <v>La Union Electric Cooperative, Inc.</v>
          </cell>
          <cell r="E317" t="str">
            <v>McArthur Highway, Sta. Rita East, Aringay, La Union</v>
          </cell>
          <cell r="F317" t="str">
            <v>000-537-355-000</v>
          </cell>
        </row>
        <row r="318">
          <cell r="B318" t="str">
            <v>MACRES</v>
          </cell>
          <cell r="C318" t="str">
            <v>MACRES</v>
          </cell>
          <cell r="D318" t="str">
            <v xml:space="preserve">Mazzaraty Energy Corporation </v>
          </cell>
          <cell r="E318" t="str">
            <v xml:space="preserve">Rm 201 JSL Bldg., Consunji St., Brgy Sto. Rosarion, City of San Fernando. Pampanga </v>
          </cell>
          <cell r="F318" t="str">
            <v>007-299-815-000</v>
          </cell>
        </row>
        <row r="319">
          <cell r="B319" t="str">
            <v>MAEC</v>
          </cell>
          <cell r="C319" t="str">
            <v>MAEC</v>
          </cell>
          <cell r="D319" t="str">
            <v xml:space="preserve">Mirae Asia Energy Corporation </v>
          </cell>
          <cell r="E319" t="str">
            <v>21/F TOWER 6789 AYALA AVENUE BEL-AIR, CITY OF MAKATI NCR, FOURTH DISTRICT PHILIPPINES  1209</v>
          </cell>
          <cell r="F319" t="str">
            <v>008-091-486-000</v>
          </cell>
        </row>
        <row r="320">
          <cell r="B320" t="str">
            <v>MAEC</v>
          </cell>
          <cell r="C320" t="str">
            <v>MAECSS</v>
          </cell>
          <cell r="D320" t="str">
            <v xml:space="preserve">Mirae Asia Energy Corporation </v>
          </cell>
          <cell r="E320" t="str">
            <v>21/F TOWER 6789 AYALA AVENUE BEL-AIR, CITY OF MAKATI NCR, FOURTH DISTRICT PHILIPPINES  1209</v>
          </cell>
          <cell r="F320" t="str">
            <v>008-091-486-000</v>
          </cell>
        </row>
        <row r="321">
          <cell r="B321" t="str">
            <v>MALVEZ</v>
          </cell>
          <cell r="C321" t="str">
            <v>MALVEZ</v>
          </cell>
          <cell r="D321" t="str">
            <v xml:space="preserve">Malvar Enerzone Corporation </v>
          </cell>
          <cell r="E321" t="str">
            <v>L2 B11 Palm Ave., Admin Compd. LISP IV Bulihan, Malvar Batangas</v>
          </cell>
          <cell r="F321" t="str">
            <v>009-698-677-000</v>
          </cell>
        </row>
        <row r="322">
          <cell r="B322" t="str">
            <v>MANTARES</v>
          </cell>
          <cell r="C322" t="str">
            <v>MANTARESNV</v>
          </cell>
          <cell r="D322" t="str">
            <v>SHELL ENERGY PHILIPPINES INC.</v>
          </cell>
          <cell r="E322" t="str">
            <v>41st Floor Finance Center, 26th St., cor. 9th Ave., Bonifacio Global City Fort Bonifacio, Taguig City</v>
          </cell>
          <cell r="F322" t="str">
            <v>006-733-227-0000</v>
          </cell>
        </row>
        <row r="323">
          <cell r="B323" t="str">
            <v>MANTARES</v>
          </cell>
          <cell r="C323" t="str">
            <v>MANTARES</v>
          </cell>
          <cell r="D323" t="str">
            <v>SHELL ENERGY PHILIPPINES INC.</v>
          </cell>
          <cell r="E323" t="str">
            <v>41st Floor Finance Center, 26th St., cor. 9th Ave., Bonifacio Global City Fort Bonifacio, Taguig City</v>
          </cell>
          <cell r="F323" t="str">
            <v>006-733-227-0000</v>
          </cell>
        </row>
        <row r="324">
          <cell r="B324" t="str">
            <v>MANTARES</v>
          </cell>
          <cell r="C324" t="str">
            <v>MANTARESVIS</v>
          </cell>
          <cell r="D324" t="str">
            <v>SHELL ENERGY PHILIPPINES INC.</v>
          </cell>
          <cell r="E324" t="str">
            <v>41st Floor Finance Center, 26th St., cor. 9th Ave., Bonifacio Global City Fort Bonifacio, Taguig City</v>
          </cell>
          <cell r="F324" t="str">
            <v>006-733-227-0000</v>
          </cell>
        </row>
        <row r="325">
          <cell r="B325" t="str">
            <v>MEC</v>
          </cell>
          <cell r="C325" t="str">
            <v>MECSS</v>
          </cell>
          <cell r="D325" t="str">
            <v>Majestics Energy Corporation</v>
          </cell>
          <cell r="E325" t="str">
            <v>Block 3, Cavite Economic Zone II, General Trias, Cavite</v>
          </cell>
          <cell r="F325" t="str">
            <v>006-986-390-00000</v>
          </cell>
        </row>
        <row r="326">
          <cell r="B326" t="str">
            <v>MEC</v>
          </cell>
          <cell r="C326" t="str">
            <v>MEC</v>
          </cell>
          <cell r="D326" t="str">
            <v>Majestics Energy Corporation</v>
          </cell>
          <cell r="E326" t="str">
            <v>Block 3, Cavite Economic Zone II, General Trias, Cavite</v>
          </cell>
          <cell r="F326" t="str">
            <v>006-986-390-00000</v>
          </cell>
        </row>
        <row r="327">
          <cell r="B327" t="str">
            <v>MEC</v>
          </cell>
          <cell r="C327" t="str">
            <v>MECX</v>
          </cell>
          <cell r="D327" t="str">
            <v>Majestics Energy Corporation</v>
          </cell>
          <cell r="E327" t="str">
            <v>Block 3, Cavite Economic Zone II, General Trias, Cavite</v>
          </cell>
          <cell r="F327" t="str">
            <v>006-986-390-00000</v>
          </cell>
        </row>
        <row r="328">
          <cell r="B328" t="str">
            <v>MECO</v>
          </cell>
          <cell r="C328" t="str">
            <v>MECO112</v>
          </cell>
          <cell r="D328" t="str">
            <v xml:space="preserve">Mactan Electric Company </v>
          </cell>
          <cell r="E328" t="str">
            <v>Sangi Road, Brgy. Pajo, Lapu-lapu City</v>
          </cell>
          <cell r="F328" t="str">
            <v>000-259-873-00000</v>
          </cell>
        </row>
        <row r="329">
          <cell r="B329" t="str">
            <v>MECO</v>
          </cell>
          <cell r="C329" t="str">
            <v>MECO</v>
          </cell>
          <cell r="D329" t="str">
            <v xml:space="preserve">Mactan Electric Company </v>
          </cell>
          <cell r="E329" t="str">
            <v>Sangi Road, Brgy. Pajo, Lapu-lapu City</v>
          </cell>
          <cell r="F329" t="str">
            <v>000-259-873-00000</v>
          </cell>
        </row>
        <row r="330">
          <cell r="B330" t="str">
            <v>MECORES</v>
          </cell>
          <cell r="C330" t="str">
            <v>MECORES</v>
          </cell>
          <cell r="D330" t="str">
            <v>Mabuhay Energy Corporation</v>
          </cell>
          <cell r="E330" t="str">
            <v>Unit 2618 High Street South Corporate Plaza Tower 1 26th St. Cor. 9th Ave. Bonifacio Global City Fort Bonifacio Taguig City</v>
          </cell>
          <cell r="F330" t="str">
            <v>009-541-806-000</v>
          </cell>
        </row>
        <row r="331">
          <cell r="B331" t="str">
            <v>MECOSLR</v>
          </cell>
          <cell r="C331" t="str">
            <v>MECOSLR</v>
          </cell>
          <cell r="D331" t="str">
            <v>Mactan Electric Company, Inc.</v>
          </cell>
          <cell r="E331" t="str">
            <v>Sangi Road, Brgy. Pajo, Lapu-lapu City</v>
          </cell>
          <cell r="F331" t="str">
            <v>000-259-873-000</v>
          </cell>
        </row>
        <row r="332">
          <cell r="B332" t="str">
            <v>MEIMGTPP</v>
          </cell>
          <cell r="C332" t="str">
            <v>MEIMGTPP</v>
          </cell>
          <cell r="D332" t="str">
            <v>MILLENNIUM ENERGY INC.</v>
          </cell>
          <cell r="E332" t="str">
            <v>E-3204-B, Philippine Stock Exchange Center, Exchange Road, Ortigas Center, Pasig City, Philippines</v>
          </cell>
          <cell r="F332" t="str">
            <v>204-596-391-000</v>
          </cell>
        </row>
        <row r="333">
          <cell r="B333" t="str">
            <v>MERALCO</v>
          </cell>
          <cell r="C333" t="str">
            <v>CEPZSEM</v>
          </cell>
          <cell r="D333" t="str">
            <v xml:space="preserve">Manila Electric Company </v>
          </cell>
          <cell r="E333" t="str">
            <v>Lopez Bldg.,  Ortigas Avenue, Pasig City</v>
          </cell>
          <cell r="F333" t="str">
            <v>000-101-528-0000</v>
          </cell>
        </row>
        <row r="334">
          <cell r="B334" t="str">
            <v>MERALCO</v>
          </cell>
          <cell r="C334" t="str">
            <v>MERALCO</v>
          </cell>
          <cell r="D334" t="str">
            <v xml:space="preserve">Manila Electric Company </v>
          </cell>
          <cell r="E334" t="str">
            <v>Lopez Bldg.,  Ortigas Avenue, Pasig City</v>
          </cell>
          <cell r="F334" t="str">
            <v>000-101-528-0000</v>
          </cell>
        </row>
        <row r="335">
          <cell r="B335" t="str">
            <v>MERALCO</v>
          </cell>
          <cell r="C335" t="str">
            <v>IRRI</v>
          </cell>
          <cell r="D335" t="str">
            <v xml:space="preserve">Manila Electric Company </v>
          </cell>
          <cell r="E335" t="str">
            <v>Lopez Bldg.,  Ortigas Avenue, Pasig City</v>
          </cell>
          <cell r="F335" t="str">
            <v>000-101-528-0000</v>
          </cell>
        </row>
        <row r="336">
          <cell r="B336" t="str">
            <v>MERXRES</v>
          </cell>
          <cell r="C336" t="str">
            <v>MERXRES</v>
          </cell>
          <cell r="D336" t="str">
            <v>MeridianX Inc.</v>
          </cell>
          <cell r="E336" t="str">
            <v xml:space="preserve">3/F Business Solutions Center Building, Ortigas Avenue, Ugong, Pasig City </v>
          </cell>
          <cell r="F336" t="str">
            <v>009-464-447-00000</v>
          </cell>
        </row>
        <row r="337">
          <cell r="B337" t="str">
            <v>MEZ</v>
          </cell>
          <cell r="C337" t="str">
            <v>MEZ</v>
          </cell>
          <cell r="D337" t="str">
            <v xml:space="preserve">Mactan Enerzone Corporation </v>
          </cell>
          <cell r="E337" t="str">
            <v xml:space="preserve">Dinagyang St. Mactan Economic Zone 2, Basak, Lapu-Lapu (Opon) Cebu Philippines </v>
          </cell>
          <cell r="F337" t="str">
            <v>250-327-890-000</v>
          </cell>
        </row>
        <row r="338">
          <cell r="B338" t="str">
            <v>MEZLRE</v>
          </cell>
          <cell r="C338" t="str">
            <v>MEZLRE</v>
          </cell>
          <cell r="D338" t="str">
            <v xml:space="preserve">Mactan Enerzone Corporation </v>
          </cell>
          <cell r="E338" t="str">
            <v xml:space="preserve">Dinagyang St. Mactan Economic Zone 2, Basak, Lapu-Lapu (Opon) Cebu Philippines </v>
          </cell>
          <cell r="F338" t="str">
            <v>250-327-890-000</v>
          </cell>
        </row>
        <row r="339">
          <cell r="B339" t="str">
            <v>MEZSLR</v>
          </cell>
          <cell r="C339" t="str">
            <v>MEZSLR</v>
          </cell>
          <cell r="D339" t="str">
            <v>Mactan Enerzone Corporation</v>
          </cell>
          <cell r="E339" t="str">
            <v xml:space="preserve">Dinagyang St. Mactan Economic Zone 2, Basak, Lapu-Lapu (Opon) Cebu Philippines </v>
          </cell>
          <cell r="F339" t="str">
            <v>250-327-890-000</v>
          </cell>
        </row>
        <row r="340">
          <cell r="B340" t="str">
            <v>MGC</v>
          </cell>
          <cell r="C340" t="str">
            <v>MGC</v>
          </cell>
          <cell r="D340" t="str">
            <v>Mindoro Grid Corporation</v>
          </cell>
          <cell r="E340" t="str">
            <v>BARANGAY SANTIAGO, NAUJAN, ORIENTAL MINDORO</v>
          </cell>
          <cell r="F340" t="str">
            <v>007-900-016-000</v>
          </cell>
        </row>
        <row r="341">
          <cell r="B341" t="str">
            <v>MGC</v>
          </cell>
          <cell r="C341" t="str">
            <v>MGCSS</v>
          </cell>
          <cell r="D341" t="str">
            <v>Mindoro Grid Corporation</v>
          </cell>
          <cell r="E341" t="str">
            <v>BARANGAY SANTIAGO, NAUJAN, OR MINDORO 5204</v>
          </cell>
          <cell r="F341" t="str">
            <v>007-900-016-000</v>
          </cell>
        </row>
        <row r="342">
          <cell r="B342" t="str">
            <v>MGI</v>
          </cell>
          <cell r="C342" t="str">
            <v>MGI</v>
          </cell>
          <cell r="D342" t="str">
            <v>Maibarara Geothermal, Inc.</v>
          </cell>
          <cell r="E342" t="str">
            <v>7th Floor JMT Corporate Building ADB Avenue Ortigas Center San Antonio 1605 City of Pasig NCR, Second District Philippines</v>
          </cell>
          <cell r="F342" t="str">
            <v>007-843-328-00000</v>
          </cell>
        </row>
        <row r="343">
          <cell r="B343" t="str">
            <v>MGI</v>
          </cell>
          <cell r="C343" t="str">
            <v>MGISS</v>
          </cell>
          <cell r="D343" t="str">
            <v>Maibarara Geothermal, Inc.</v>
          </cell>
          <cell r="E343" t="str">
            <v>7th Floor JMT Corporate Building ADB Avenue Ortigas Center San Antonio 1605 City of Pasig NCR, Second District Philippines</v>
          </cell>
          <cell r="F343" t="str">
            <v>007-843-328-00000</v>
          </cell>
        </row>
        <row r="344">
          <cell r="B344" t="str">
            <v>MHCI</v>
          </cell>
          <cell r="C344" t="str">
            <v>MHCI</v>
          </cell>
          <cell r="D344" t="str">
            <v>Majayjay Hydropower Company, Inc</v>
          </cell>
          <cell r="E344" t="str">
            <v>MHCI Power Plant, Brgy. Ibabang Banga, Majayjay, Laguna</v>
          </cell>
          <cell r="F344" t="str">
            <v>006-998-745</v>
          </cell>
        </row>
        <row r="345">
          <cell r="B345" t="str">
            <v>MMPC</v>
          </cell>
          <cell r="C345" t="str">
            <v>MMPC</v>
          </cell>
          <cell r="D345" t="str">
            <v>Montalban Methane Power Corp.</v>
          </cell>
          <cell r="E345" t="str">
            <v>Unit 8A Inoza Tower, 40th Street, Bonifacio Global City, Taguig City</v>
          </cell>
          <cell r="F345" t="str">
            <v>006-604-154-000</v>
          </cell>
        </row>
        <row r="346">
          <cell r="B346" t="str">
            <v>MMPC</v>
          </cell>
          <cell r="C346" t="str">
            <v>MMPCSS</v>
          </cell>
          <cell r="D346" t="str">
            <v>Montalban Methane Power Corp.</v>
          </cell>
          <cell r="E346" t="str">
            <v>Unit 8A Inoza Tower, 40th Street, Bonifacio Global City, Taguig City</v>
          </cell>
          <cell r="F346" t="str">
            <v>006-604-154-000</v>
          </cell>
        </row>
        <row r="347">
          <cell r="B347" t="str">
            <v>MONTESOL</v>
          </cell>
          <cell r="C347" t="str">
            <v>MONTESOLSS</v>
          </cell>
          <cell r="D347" t="str">
            <v xml:space="preserve">Monte Solar Energy, Inc. </v>
          </cell>
          <cell r="E347" t="str">
            <v>Emerald Arcade, FC Ledesma St. San Carlos City, Negros Occidental</v>
          </cell>
          <cell r="F347" t="str">
            <v>008-828-119-000</v>
          </cell>
        </row>
        <row r="348">
          <cell r="B348" t="str">
            <v>MONTESOL</v>
          </cell>
          <cell r="C348" t="str">
            <v>MONTESOL</v>
          </cell>
          <cell r="D348" t="str">
            <v xml:space="preserve">Monte Solar Energy, Inc. </v>
          </cell>
          <cell r="E348" t="str">
            <v>Emerald Arcade, FC Ledesma St. San Carlos City, Negros Occidental</v>
          </cell>
          <cell r="F348" t="str">
            <v>008-828-119-000</v>
          </cell>
        </row>
        <row r="349">
          <cell r="B349" t="str">
            <v>MOPRECO</v>
          </cell>
          <cell r="C349" t="str">
            <v>MOPRECO</v>
          </cell>
          <cell r="D349" t="str">
            <v xml:space="preserve">Mountain Province Electric Cooperative, Inc. </v>
          </cell>
          <cell r="E349" t="str">
            <v>Caluttit, Bontoc, Mountain Province</v>
          </cell>
          <cell r="F349" t="str">
            <v>004-510-071-00000</v>
          </cell>
        </row>
        <row r="350">
          <cell r="B350" t="str">
            <v>MORE</v>
          </cell>
          <cell r="C350" t="str">
            <v>MORE</v>
          </cell>
          <cell r="D350" t="str">
            <v xml:space="preserve">MORE Electric and Power Corporation </v>
          </cell>
          <cell r="E350" t="str">
            <v>2F GST Corporate Center, Quezon St., Iloilo City</v>
          </cell>
          <cell r="F350" t="str">
            <v>007-106-367-000</v>
          </cell>
        </row>
        <row r="351">
          <cell r="B351" t="str">
            <v>MPBI</v>
          </cell>
          <cell r="C351" t="str">
            <v>MPBI</v>
          </cell>
          <cell r="D351" t="str">
            <v>MORE Power Barge Inc.</v>
          </cell>
          <cell r="E351" t="str">
            <v>ZONE 3 OBRERO-LAPUZ 5000 ILOILO CITY (CAPITAL) ILOILO PHILIPPINES</v>
          </cell>
          <cell r="F351" t="str">
            <v>601-191-398-000</v>
          </cell>
        </row>
        <row r="352">
          <cell r="B352" t="str">
            <v>MPBI</v>
          </cell>
          <cell r="C352" t="str">
            <v>MPBI_SS</v>
          </cell>
          <cell r="D352" t="str">
            <v>MORE Power Barge Inc.</v>
          </cell>
          <cell r="E352" t="str">
            <v>ZONE 3 OBRERO-LAPUZ 5000 ILOILO CITY (CAPITAL) ILOILO PHILIPPINES</v>
          </cell>
          <cell r="F352" t="str">
            <v>601-191-398-000</v>
          </cell>
        </row>
        <row r="353">
          <cell r="B353" t="str">
            <v>MPGC</v>
          </cell>
          <cell r="C353" t="str">
            <v>MPGC</v>
          </cell>
          <cell r="D353" t="str">
            <v xml:space="preserve">Mariveles Power Generation Corporation </v>
          </cell>
          <cell r="E353" t="str">
            <v>BATAAN FREEPORT ZONE BIAAN 2105 MARIVELES BATAAN PHILIPPINES</v>
          </cell>
          <cell r="F353" t="str">
            <v>008-941-048-00000</v>
          </cell>
        </row>
        <row r="354">
          <cell r="B354" t="str">
            <v>MPGC</v>
          </cell>
          <cell r="C354" t="str">
            <v>MPGCSS</v>
          </cell>
          <cell r="D354" t="str">
            <v xml:space="preserve">Mariveles Power Generation Corporation </v>
          </cell>
          <cell r="E354" t="str">
            <v>BATAAN FREEPORT ZONE BIAAN 2105 MARIVELES BATAAN PHILIPPINES</v>
          </cell>
          <cell r="F354" t="str">
            <v>008-941-048-00000</v>
          </cell>
        </row>
        <row r="355">
          <cell r="B355" t="str">
            <v>MPPC</v>
          </cell>
          <cell r="C355" t="str">
            <v>PHILHYDRO2</v>
          </cell>
          <cell r="D355" t="str">
            <v>Masinloc Power Co. Ltd</v>
          </cell>
          <cell r="E355" t="str">
            <v>Masinloc Coal-Fired thermal Power Plant, Barangay Bani, Masinloc, Zambales</v>
          </cell>
          <cell r="F355" t="str">
            <v>006-786-124-000</v>
          </cell>
        </row>
        <row r="356">
          <cell r="B356" t="str">
            <v>MPPC</v>
          </cell>
          <cell r="C356" t="str">
            <v>MPPC</v>
          </cell>
          <cell r="D356" t="str">
            <v>Masinloc Power Co. Ltd</v>
          </cell>
          <cell r="E356" t="str">
            <v>Masinloc Coal-Fired thermal Power Plant, Barangay Bani, Masinloc, Zambales</v>
          </cell>
          <cell r="F356" t="str">
            <v>006-786-124-000</v>
          </cell>
        </row>
        <row r="357">
          <cell r="B357" t="str">
            <v>MPPC</v>
          </cell>
          <cell r="C357" t="str">
            <v>MSNLOBAT</v>
          </cell>
          <cell r="D357" t="str">
            <v>Masinloc Power Co. Ltd</v>
          </cell>
          <cell r="E357" t="str">
            <v>Masinloc Coal-Fired thermal Power Plant, Barangay Bani, Masinloc, Zambales</v>
          </cell>
          <cell r="F357" t="str">
            <v>006-786-124-000</v>
          </cell>
        </row>
        <row r="358">
          <cell r="B358" t="str">
            <v>MPPC</v>
          </cell>
          <cell r="C358" t="str">
            <v>LUECO</v>
          </cell>
          <cell r="D358" t="str">
            <v>Masinloc Power Co. Ltd</v>
          </cell>
          <cell r="E358" t="str">
            <v>Masinloc Coal-Fired thermal Power Plant, Barangay Bani, Masinloc, Zambales</v>
          </cell>
          <cell r="F358" t="str">
            <v>006-786-124-000</v>
          </cell>
        </row>
        <row r="359">
          <cell r="B359" t="str">
            <v>MPPC</v>
          </cell>
          <cell r="C359" t="str">
            <v>MSNLOBATSS</v>
          </cell>
          <cell r="D359" t="str">
            <v>Masinloc Power Co. Ltd</v>
          </cell>
          <cell r="E359" t="str">
            <v>Masinloc Coal-Fired thermal Power Plant, Barangay Bani, Masinloc, Zambales</v>
          </cell>
          <cell r="F359" t="str">
            <v>006-786-124-000</v>
          </cell>
        </row>
        <row r="360">
          <cell r="B360" t="str">
            <v>MPPC</v>
          </cell>
          <cell r="C360" t="str">
            <v>MPPCSS</v>
          </cell>
          <cell r="D360" t="str">
            <v>Masinloc Power Co. Ltd</v>
          </cell>
          <cell r="E360" t="str">
            <v>Masinloc Coal-Fired thermal Power Plant, Barangay Bani, Masinloc, Zambales</v>
          </cell>
          <cell r="F360" t="str">
            <v>006-786-124-000</v>
          </cell>
        </row>
        <row r="361">
          <cell r="B361" t="str">
            <v>MPPC</v>
          </cell>
          <cell r="C361" t="str">
            <v>AURELCO</v>
          </cell>
          <cell r="D361" t="str">
            <v>Masinloc Power Co. Ltd</v>
          </cell>
          <cell r="E361" t="str">
            <v>Masinloc Coal-Fired thermal Power Plant, Barangay Bani, Masinloc, Zambales</v>
          </cell>
          <cell r="F361" t="str">
            <v>006-786-124-000</v>
          </cell>
        </row>
        <row r="362">
          <cell r="B362" t="str">
            <v>MPPC</v>
          </cell>
          <cell r="C362" t="str">
            <v>SAJELCO</v>
          </cell>
          <cell r="D362" t="str">
            <v>Masinloc Power Co. Ltd</v>
          </cell>
          <cell r="E362" t="str">
            <v>Masinloc Coal-Fired thermal Power Plant, Barangay Bani, Masinloc, Zambales</v>
          </cell>
          <cell r="F362" t="str">
            <v>006-786-124-000</v>
          </cell>
        </row>
        <row r="363">
          <cell r="B363" t="str">
            <v>MPPC</v>
          </cell>
          <cell r="C363" t="str">
            <v>ZAMECO2</v>
          </cell>
          <cell r="D363" t="str">
            <v>Masinloc Power Co. Ltd</v>
          </cell>
          <cell r="E363" t="str">
            <v>Masinloc Coal-Fired thermal Power Plant, Barangay Bani, Masinloc, Zambales</v>
          </cell>
          <cell r="F363" t="str">
            <v>006-786-124-000</v>
          </cell>
        </row>
        <row r="364">
          <cell r="B364" t="str">
            <v>MPPC</v>
          </cell>
          <cell r="C364" t="str">
            <v>PRESCO</v>
          </cell>
          <cell r="D364" t="str">
            <v>Masinloc Power Co. Ltd</v>
          </cell>
          <cell r="E364" t="str">
            <v>Masinloc Coal-Fired thermal Power Plant, Barangay Bani, Masinloc, Zambales</v>
          </cell>
          <cell r="F364" t="str">
            <v>006-786-124-000</v>
          </cell>
        </row>
        <row r="365">
          <cell r="B365" t="str">
            <v>MPPC</v>
          </cell>
          <cell r="C365" t="str">
            <v>MPPCCST</v>
          </cell>
          <cell r="D365" t="str">
            <v>Masinloc Power Co. Ltd</v>
          </cell>
          <cell r="E365" t="str">
            <v>Masinloc Coal-Fired thermal Power Plant, Barangay Bani, Masinloc, Zambales</v>
          </cell>
          <cell r="F365" t="str">
            <v>006-786-124-000</v>
          </cell>
        </row>
        <row r="366">
          <cell r="B366" t="str">
            <v>MPPC</v>
          </cell>
          <cell r="C366" t="str">
            <v>ZAMECO1</v>
          </cell>
          <cell r="D366" t="str">
            <v>Masinloc Power Co. Ltd</v>
          </cell>
          <cell r="E366" t="str">
            <v>Masinloc Coal-Fired thermal Power Plant, Barangay Bani, Masinloc, Zambales</v>
          </cell>
          <cell r="F366" t="str">
            <v>006-786-124-000</v>
          </cell>
        </row>
        <row r="367">
          <cell r="B367" t="str">
            <v>MPPCLRES</v>
          </cell>
          <cell r="C367" t="str">
            <v>MPPCLRESVIS</v>
          </cell>
          <cell r="D367" t="str">
            <v>Masinloc Power Co. Ltd</v>
          </cell>
          <cell r="E367" t="str">
            <v>Masinloc Coal-Fired thermal Power Plant, Barangay Bani, Masinloc, Zambales</v>
          </cell>
          <cell r="F367" t="str">
            <v>006-786-124-000</v>
          </cell>
        </row>
        <row r="368">
          <cell r="B368" t="str">
            <v>MPPCLRES</v>
          </cell>
          <cell r="C368" t="str">
            <v>MPPCLRES</v>
          </cell>
          <cell r="D368" t="str">
            <v>Masinloc Power Co. Ltd</v>
          </cell>
          <cell r="E368" t="str">
            <v>Masinloc Coal-Fired thermal Power Plant, Barangay Bani, Masinloc, Zambales</v>
          </cell>
          <cell r="F368" t="str">
            <v>006-786-124-000</v>
          </cell>
        </row>
        <row r="369">
          <cell r="B369" t="str">
            <v>MRLCOLRE</v>
          </cell>
          <cell r="C369" t="str">
            <v>MRLCOLRE</v>
          </cell>
          <cell r="D369" t="str">
            <v xml:space="preserve">Manila Electric Company </v>
          </cell>
          <cell r="E369" t="str">
            <v>Business Solution Center Meralco Compound Ortigas Avenue Pasig City</v>
          </cell>
          <cell r="F369" t="str">
            <v>000-101-528-065</v>
          </cell>
        </row>
        <row r="370">
          <cell r="B370" t="str">
            <v>MRLCOLRE</v>
          </cell>
          <cell r="C370" t="str">
            <v>MRLCOLRENV</v>
          </cell>
          <cell r="D370" t="str">
            <v xml:space="preserve">Manila Electric Company </v>
          </cell>
          <cell r="E370" t="str">
            <v>Business Solution Center Meralco Compound Ortigas Avenue Pasig City</v>
          </cell>
          <cell r="F370" t="str">
            <v>000-101-528-065</v>
          </cell>
        </row>
        <row r="371">
          <cell r="B371" t="str">
            <v>MRLCOSLR</v>
          </cell>
          <cell r="C371" t="str">
            <v>MRLCOSLR</v>
          </cell>
          <cell r="D371" t="str">
            <v xml:space="preserve">Manila Electric Company </v>
          </cell>
          <cell r="E371" t="str">
            <v>Lopez Bldg.,  Ortigas Avenue, Pasig City</v>
          </cell>
          <cell r="F371" t="str">
            <v>000-101-528-0000</v>
          </cell>
        </row>
        <row r="372">
          <cell r="B372" t="str">
            <v>NEECO1</v>
          </cell>
          <cell r="C372" t="str">
            <v>NEECO1</v>
          </cell>
          <cell r="D372" t="str">
            <v xml:space="preserve">Nueva Ecija I Electric Cooperative, Inc. </v>
          </cell>
          <cell r="E372" t="str">
            <v xml:space="preserve">Malapit, San Isidro, Nueva Ecija </v>
          </cell>
          <cell r="F372" t="str">
            <v>000-540-511-000</v>
          </cell>
        </row>
        <row r="373">
          <cell r="B373" t="str">
            <v>NEECO1LRE</v>
          </cell>
          <cell r="C373" t="str">
            <v>NEECO1LRE</v>
          </cell>
          <cell r="D373" t="str">
            <v xml:space="preserve">Nueva Ecija I Electric Cooperative, Inc. </v>
          </cell>
          <cell r="E373" t="str">
            <v xml:space="preserve">Malapit, San Isidro, Nueva Ecija </v>
          </cell>
          <cell r="F373" t="str">
            <v>000-540-511-000</v>
          </cell>
        </row>
        <row r="374">
          <cell r="B374" t="str">
            <v>NEECO2</v>
          </cell>
          <cell r="C374" t="str">
            <v>NEECO2</v>
          </cell>
          <cell r="D374" t="str">
            <v xml:space="preserve">Nueva Ecija II Electric Cooperative, Inc. - Area 2 </v>
          </cell>
          <cell r="E374" t="str">
            <v>Maharlika Hi-way, Diversion, San Leonardo, Nueva Ecija</v>
          </cell>
          <cell r="F374" t="str">
            <v>475-285-960-000</v>
          </cell>
        </row>
        <row r="375">
          <cell r="B375" t="str">
            <v>NEECO2AR1</v>
          </cell>
          <cell r="C375" t="str">
            <v>NEECO2AR1</v>
          </cell>
          <cell r="D375" t="str">
            <v>Nueva Ecija II Electric Cooperative, Inc. Area 1</v>
          </cell>
          <cell r="E375" t="str">
            <v>Calipahan Talavera Nueva Ecija</v>
          </cell>
          <cell r="F375" t="str">
            <v>000-540-544-0000</v>
          </cell>
        </row>
        <row r="376">
          <cell r="B376" t="str">
            <v>NEXTGEN</v>
          </cell>
          <cell r="C376" t="str">
            <v>NEXTGEN</v>
          </cell>
          <cell r="D376" t="str">
            <v>Citicore Solar Bataan, Inc.</v>
          </cell>
          <cell r="E376" t="str">
            <v>Phase IV AFAB 2106 Mariveles, Bataan, Philippines</v>
          </cell>
          <cell r="F376" t="str">
            <v>008-673-696-000</v>
          </cell>
        </row>
        <row r="377">
          <cell r="B377" t="str">
            <v>NEXTGEN</v>
          </cell>
          <cell r="C377" t="str">
            <v>NEXTGENSS</v>
          </cell>
          <cell r="D377" t="str">
            <v>Citicore Solar Bataan, Inc.</v>
          </cell>
          <cell r="E377" t="str">
            <v>Phase IV AFAB 2106 Mariveles, Bataan, Philippines</v>
          </cell>
          <cell r="F377" t="str">
            <v>008-673-696-000</v>
          </cell>
        </row>
        <row r="378">
          <cell r="B378" t="str">
            <v>NGCP</v>
          </cell>
          <cell r="C378" t="str">
            <v>NGCP</v>
          </cell>
          <cell r="D378" t="str">
            <v>National Grid Corporation of the Philippines</v>
          </cell>
          <cell r="E378" t="str">
            <v>Quezon Avenue cor. BIR Road, Diliman, Quezon City</v>
          </cell>
          <cell r="F378" t="str">
            <v>006-977-514-000</v>
          </cell>
        </row>
        <row r="379">
          <cell r="B379" t="str">
            <v>NGCP</v>
          </cell>
          <cell r="C379" t="str">
            <v>NGCPVIS</v>
          </cell>
          <cell r="D379" t="str">
            <v>National Grid Corporation of the Philippines</v>
          </cell>
          <cell r="E379" t="str">
            <v>Quezon Avenue cor. BIR Road, Diliman, Quezon City</v>
          </cell>
          <cell r="F379" t="str">
            <v>006-977-514-000</v>
          </cell>
        </row>
        <row r="380">
          <cell r="B380" t="str">
            <v>NIABAL</v>
          </cell>
          <cell r="C380" t="str">
            <v>NIABAL</v>
          </cell>
          <cell r="D380" t="str">
            <v xml:space="preserve">National Irrigation Administration </v>
          </cell>
          <cell r="E380" t="str">
            <v>Minante I, Cauayan City, Isabela</v>
          </cell>
          <cell r="F380" t="str">
            <v>000-916-415-162</v>
          </cell>
        </row>
        <row r="381">
          <cell r="B381" t="str">
            <v>NIABAL</v>
          </cell>
          <cell r="C381" t="str">
            <v>NIABALSS</v>
          </cell>
          <cell r="D381" t="str">
            <v xml:space="preserve">National Irrigation Administration </v>
          </cell>
          <cell r="E381" t="str">
            <v>Minante I, Cauayan City, Isabela</v>
          </cell>
          <cell r="F381" t="str">
            <v>000-916-415-162</v>
          </cell>
        </row>
        <row r="382">
          <cell r="B382" t="str">
            <v>NIABAL</v>
          </cell>
          <cell r="C382" t="str">
            <v>NIA</v>
          </cell>
          <cell r="D382" t="str">
            <v xml:space="preserve">National Irrigation Administration </v>
          </cell>
          <cell r="E382" t="str">
            <v>Minante I, Cauayan City, Isabela</v>
          </cell>
          <cell r="F382" t="str">
            <v>000-916-415-162</v>
          </cell>
        </row>
        <row r="383">
          <cell r="B383" t="str">
            <v>NIACST</v>
          </cell>
          <cell r="C383" t="str">
            <v>NIACST</v>
          </cell>
          <cell r="D383" t="str">
            <v>National Irrigation Administration Magat River Integrated Irrigation System</v>
          </cell>
          <cell r="E383" t="str">
            <v>Minante I, Cauayan City, Isabela</v>
          </cell>
          <cell r="F383" t="str">
            <v>000-916-415-162</v>
          </cell>
        </row>
        <row r="384">
          <cell r="B384" t="str">
            <v>NIAREG2</v>
          </cell>
          <cell r="C384" t="str">
            <v>NIAREG2</v>
          </cell>
          <cell r="D384" t="str">
            <v>National Irrigation Administration Region 2</v>
          </cell>
          <cell r="E384" t="str">
            <v>MINANTE 1, CAUAYAN CITY, ISABELA</v>
          </cell>
          <cell r="F384" t="str">
            <v>000-916-415-156</v>
          </cell>
        </row>
        <row r="385">
          <cell r="B385" t="str">
            <v>NISPI</v>
          </cell>
          <cell r="C385" t="str">
            <v>NISPI</v>
          </cell>
          <cell r="D385" t="str">
            <v xml:space="preserve">Negros Island Solar Power Inc. </v>
          </cell>
          <cell r="E385" t="str">
            <v>Emerald Arcade, F.C. Ledesma St. San Carlos City Negros Occidental</v>
          </cell>
          <cell r="F385" t="str">
            <v>008-899-881-000</v>
          </cell>
        </row>
        <row r="386">
          <cell r="B386" t="str">
            <v>NISPI</v>
          </cell>
          <cell r="C386" t="str">
            <v>NISPISS</v>
          </cell>
          <cell r="D386" t="str">
            <v xml:space="preserve">Negros Island Solar Power Inc. </v>
          </cell>
          <cell r="E386" t="str">
            <v>Emerald Arcade, F.C. Ledesma St. San Carlos City Negros Occidental</v>
          </cell>
          <cell r="F386" t="str">
            <v>008-899-881-000</v>
          </cell>
        </row>
        <row r="387">
          <cell r="B387" t="str">
            <v>NISPI2</v>
          </cell>
          <cell r="C387" t="str">
            <v>NISPI2SS</v>
          </cell>
          <cell r="D387" t="str">
            <v>Negros Island Solar Power Inc.  (NISPI2)</v>
          </cell>
          <cell r="E387" t="str">
            <v>Emerald Arcade, F.C. Ledesma St. San Carlos City Negros Occidental</v>
          </cell>
          <cell r="F387" t="str">
            <v>008-899-881-000</v>
          </cell>
        </row>
        <row r="388">
          <cell r="B388" t="str">
            <v>NISPI2</v>
          </cell>
          <cell r="C388" t="str">
            <v>NISPI2</v>
          </cell>
          <cell r="D388" t="str">
            <v>Negros Island Solar Power Inc.  (NISPI2)</v>
          </cell>
          <cell r="E388" t="str">
            <v>Emerald Arcade, F.C. Ledesma St. San Carlos City Negros Occidental</v>
          </cell>
          <cell r="F388" t="str">
            <v>008-899-881-000</v>
          </cell>
        </row>
        <row r="389">
          <cell r="B389" t="str">
            <v>NLREC</v>
          </cell>
          <cell r="C389" t="str">
            <v>NLREC</v>
          </cell>
          <cell r="D389" t="str">
            <v xml:space="preserve">North Luzon Renewable Energy Corporation </v>
          </cell>
          <cell r="E389" t="str">
            <v>Barangay Caparispisan Pagudpod, Ilocos Norte</v>
          </cell>
          <cell r="F389" t="str">
            <v>245-726-106-000</v>
          </cell>
        </row>
        <row r="390">
          <cell r="B390" t="str">
            <v>NLREC</v>
          </cell>
          <cell r="C390" t="str">
            <v>NLRECSS</v>
          </cell>
          <cell r="D390" t="str">
            <v xml:space="preserve">North Luzon Renewable Energy Corporation </v>
          </cell>
          <cell r="E390" t="str">
            <v>Barangay Caparispisan Pagudpod, Ilocos Norte</v>
          </cell>
          <cell r="F390" t="str">
            <v>245-726-106-000</v>
          </cell>
        </row>
        <row r="391">
          <cell r="B391" t="str">
            <v>NNBP</v>
          </cell>
          <cell r="C391" t="str">
            <v>NNBP</v>
          </cell>
          <cell r="D391" t="str">
            <v xml:space="preserve">North Negros Biopower, Inc. </v>
          </cell>
          <cell r="E391" t="str">
            <v>Emerald Arcade F.C. Ledesma St., San Carlos City</v>
          </cell>
          <cell r="F391" t="str">
            <v>006-964-680-000</v>
          </cell>
        </row>
        <row r="392">
          <cell r="B392" t="str">
            <v>NNBP</v>
          </cell>
          <cell r="C392" t="str">
            <v>NNBPX</v>
          </cell>
          <cell r="D392" t="str">
            <v xml:space="preserve">North Negros Biopower, Inc. </v>
          </cell>
          <cell r="E392" t="str">
            <v>Emerald Arcade F.C. Ledesma St., San Carlos City</v>
          </cell>
          <cell r="F392" t="str">
            <v>006-964-680-000</v>
          </cell>
        </row>
        <row r="393">
          <cell r="B393" t="str">
            <v>NNBP</v>
          </cell>
          <cell r="C393" t="str">
            <v>NNBP_SS</v>
          </cell>
          <cell r="D393" t="str">
            <v xml:space="preserve">North Negros Biopower, Inc. </v>
          </cell>
          <cell r="E393" t="str">
            <v>Emerald Arcade F.C. Ledesma St., San Carlos City</v>
          </cell>
          <cell r="F393" t="str">
            <v>006-964-680-000</v>
          </cell>
        </row>
        <row r="394">
          <cell r="B394" t="str">
            <v>NOCECO</v>
          </cell>
          <cell r="C394" t="str">
            <v>NOCECO</v>
          </cell>
          <cell r="D394" t="str">
            <v>NEGROS OCCIDENTAL ELECTRIC COOPERATIVE</v>
          </cell>
          <cell r="E394" t="str">
            <v>So. Naga, Brgy. Binicuil, Kabankalan City, Negros Occidental</v>
          </cell>
          <cell r="F394" t="str">
            <v>000-560-345-000</v>
          </cell>
        </row>
        <row r="395">
          <cell r="B395" t="str">
            <v>NONECO</v>
          </cell>
          <cell r="C395" t="str">
            <v>NONECO</v>
          </cell>
          <cell r="D395" t="str">
            <v xml:space="preserve">Northern Negros Electric Cooperative, Inc. </v>
          </cell>
          <cell r="E395" t="str">
            <v>Crossing Tortosa, Manapla, Negros Occidental</v>
          </cell>
          <cell r="F395" t="str">
            <v>001-005-053-0000</v>
          </cell>
        </row>
        <row r="396">
          <cell r="B396" t="str">
            <v>NORECO1</v>
          </cell>
          <cell r="C396" t="str">
            <v>NORECO1</v>
          </cell>
          <cell r="D396" t="str">
            <v xml:space="preserve">Negros Oriental I Electric Cooperative, Inc. </v>
          </cell>
          <cell r="E396" t="str">
            <v>Tinaogan, Bindoy, Negros Oriental</v>
          </cell>
          <cell r="F396" t="str">
            <v>000-613-539-000</v>
          </cell>
        </row>
        <row r="397">
          <cell r="B397" t="str">
            <v>NORECO2</v>
          </cell>
          <cell r="C397" t="str">
            <v>NORECO2</v>
          </cell>
          <cell r="D397" t="str">
            <v>NEGROS ORIENTAL II ELECTRIC COOPERATIVE</v>
          </cell>
          <cell r="E397" t="str">
            <v>NORECO II BLDG., REAL STREET, DUMAGUETE CITY</v>
          </cell>
          <cell r="F397" t="str">
            <v>000-613-546-000</v>
          </cell>
        </row>
        <row r="398">
          <cell r="B398" t="str">
            <v>NORSAMELCO</v>
          </cell>
          <cell r="C398" t="str">
            <v>NORSAMELCO</v>
          </cell>
          <cell r="D398" t="str">
            <v xml:space="preserve">Northern Samar Electric Cooperative, Inc. </v>
          </cell>
          <cell r="E398" t="str">
            <v>Brgy. Magsaysay, Bobon, Northern Samar</v>
          </cell>
          <cell r="F398" t="str">
            <v>001-585-897-000</v>
          </cell>
        </row>
        <row r="399">
          <cell r="B399" t="str">
            <v>NORTHWIND</v>
          </cell>
          <cell r="C399" t="str">
            <v>NORTHWIND</v>
          </cell>
          <cell r="D399" t="str">
            <v xml:space="preserve">Northwind Power Development Corporation </v>
          </cell>
          <cell r="E399" t="str">
            <v>Sitio Suyo, Barangay Baruyen, Bangui, Ilocos Norte</v>
          </cell>
          <cell r="F399" t="str">
            <v>208-101-373-000</v>
          </cell>
        </row>
        <row r="400">
          <cell r="B400" t="str">
            <v>NORTHWIND</v>
          </cell>
          <cell r="C400" t="str">
            <v>NWPDC</v>
          </cell>
          <cell r="D400" t="str">
            <v xml:space="preserve">Northwind Power Development Corporation </v>
          </cell>
          <cell r="E400" t="str">
            <v>Sitio Suyo, Barangay Baruyen, Bangui, Ilocos Norte</v>
          </cell>
          <cell r="F400" t="str">
            <v>208-101-373-000</v>
          </cell>
        </row>
        <row r="401">
          <cell r="B401" t="str">
            <v>NORTHWIND</v>
          </cell>
          <cell r="C401" t="str">
            <v>NORTHWINDSS</v>
          </cell>
          <cell r="D401" t="str">
            <v xml:space="preserve">Northwind Power Development Corporation </v>
          </cell>
          <cell r="E401" t="str">
            <v>Sitio Suyo, Barangay Baruyen, Bangui, Ilocos Norte</v>
          </cell>
          <cell r="F401" t="str">
            <v>208-101-373-000</v>
          </cell>
        </row>
        <row r="402">
          <cell r="B402" t="str">
            <v>NORTHWIND</v>
          </cell>
          <cell r="C402" t="str">
            <v>NWPDCSS</v>
          </cell>
          <cell r="D402" t="str">
            <v xml:space="preserve">Northwind Power Development Corporation </v>
          </cell>
          <cell r="E402" t="str">
            <v>Sitio Suyo, Barangay Baruyen, Bangui, Ilocos Norte</v>
          </cell>
          <cell r="F402" t="str">
            <v>208-101-373-000</v>
          </cell>
        </row>
        <row r="403">
          <cell r="B403" t="str">
            <v>NR</v>
          </cell>
          <cell r="C403" t="str">
            <v>NRSS</v>
          </cell>
          <cell r="D403" t="str">
            <v xml:space="preserve">Northern Renewables Generation Corporation </v>
          </cell>
          <cell r="E403" t="str">
            <v>G/F Manville Zosa Compound Don Pedro Rodriguez St. Brgy. Capitol Cebu City</v>
          </cell>
          <cell r="F403" t="str">
            <v>279-626-683-000</v>
          </cell>
        </row>
        <row r="404">
          <cell r="B404" t="str">
            <v>NR</v>
          </cell>
          <cell r="C404" t="str">
            <v>NR</v>
          </cell>
          <cell r="D404" t="str">
            <v xml:space="preserve">Northern Renewables Generation Corporation </v>
          </cell>
          <cell r="E404" t="str">
            <v>G/F Manville Zosa Compound Don Pedro Rodriguez St. Brgy. Capitol Cebu City</v>
          </cell>
          <cell r="F404" t="str">
            <v>279-626-683-000</v>
          </cell>
        </row>
        <row r="405">
          <cell r="B405" t="str">
            <v>NRECO2SLR</v>
          </cell>
          <cell r="C405" t="str">
            <v>NRECO2SLR</v>
          </cell>
          <cell r="D405" t="str">
            <v>Negros Oriental II Electric Cooperative, Inc.</v>
          </cell>
          <cell r="E405" t="str">
            <v>NORECO II Bldg., Real St., Dumaguete City, Negros Oriental</v>
          </cell>
          <cell r="F405" t="str">
            <v>000-613-546-000</v>
          </cell>
        </row>
        <row r="406">
          <cell r="B406" t="str">
            <v>NSEC</v>
          </cell>
          <cell r="C406" t="str">
            <v>NSEC</v>
          </cell>
          <cell r="D406" t="str">
            <v xml:space="preserve">Nuevo Solar Energy Corp. </v>
          </cell>
          <cell r="E406" t="str">
            <v>21/F Tower 6789, 6789 Ayala Avenue, Brgy. Bel-Air Makati City, Philippines</v>
          </cell>
          <cell r="F406" t="str">
            <v>009-186-081-00000</v>
          </cell>
        </row>
        <row r="407">
          <cell r="B407" t="str">
            <v>NSEC</v>
          </cell>
          <cell r="C407" t="str">
            <v>NSECSS</v>
          </cell>
          <cell r="D407" t="str">
            <v xml:space="preserve">Nuevo Solar Energy Corp. </v>
          </cell>
          <cell r="E407" t="str">
            <v>21/F Tower 6789, 6789 Ayala Avenue, Brgy. Bel-Air Makati City, Philippines</v>
          </cell>
          <cell r="F407" t="str">
            <v>009-186-081-00000</v>
          </cell>
        </row>
        <row r="408">
          <cell r="B408" t="str">
            <v>NVVOGTARM</v>
          </cell>
          <cell r="C408" t="str">
            <v>NVVOGTARMSS</v>
          </cell>
          <cell r="D408" t="str">
            <v>Citicore Solar Tarlac 1, Inc.</v>
          </cell>
          <cell r="E408" t="str">
            <v>ARMENIA 2300 CITY OF TARLAC (CAPITAL), TARLAC PHILIPPINES</v>
          </cell>
          <cell r="F408" t="str">
            <v>008-654-146-000</v>
          </cell>
        </row>
        <row r="409">
          <cell r="B409" t="str">
            <v>NVVOGTARM</v>
          </cell>
          <cell r="C409" t="str">
            <v>NVVOGTARM</v>
          </cell>
          <cell r="D409" t="str">
            <v>Citicore Solar Tarlac 1, Inc.</v>
          </cell>
          <cell r="E409" t="str">
            <v>ARMENIA 2300 CITY OF TARLAC (CAPITAL), TARLAC PHILIPPINES</v>
          </cell>
          <cell r="F409" t="str">
            <v>008-654-146-000</v>
          </cell>
        </row>
        <row r="410">
          <cell r="B410" t="str">
            <v>NVVOGTDAL</v>
          </cell>
          <cell r="C410" t="str">
            <v>NVVOGTDAL</v>
          </cell>
          <cell r="D410" t="str">
            <v>Citicore Solar Tarlac 2, Inc.</v>
          </cell>
          <cell r="E410" t="str">
            <v>Blk. 6 Brgy. Dalayap, Tarlac City, Tarlac, Philippines</v>
          </cell>
          <cell r="F410" t="str">
            <v>008-654-139-000</v>
          </cell>
        </row>
        <row r="411">
          <cell r="B411" t="str">
            <v>NVVOGTDAL</v>
          </cell>
          <cell r="C411" t="str">
            <v>NVVOGTDALSS</v>
          </cell>
          <cell r="D411" t="str">
            <v>Citicore Solar Tarlac 2, Inc.</v>
          </cell>
          <cell r="E411" t="str">
            <v>Blk. 6 Brgy. Dalayap, Tarlac City, Tarlac, Philippines</v>
          </cell>
          <cell r="F411" t="str">
            <v>008-654-139-000</v>
          </cell>
        </row>
        <row r="412">
          <cell r="B412" t="str">
            <v>OEDC</v>
          </cell>
          <cell r="C412" t="str">
            <v>OEDC</v>
          </cell>
          <cell r="D412" t="str">
            <v xml:space="preserve">Olongapo Electricity Distribution Company, Inc. </v>
          </cell>
          <cell r="E412" t="str">
            <v>1170 RIZAL AVENUE EAST TAPINAC 2200 OLONGAPO CITY ZAMBALES PHILIPPINES</v>
          </cell>
          <cell r="F412" t="str">
            <v>008-365-759-000</v>
          </cell>
        </row>
        <row r="413">
          <cell r="B413" t="str">
            <v>OEPGC</v>
          </cell>
          <cell r="C413" t="str">
            <v>OEPGC</v>
          </cell>
          <cell r="D413" t="str">
            <v>ORIENTAL ENERGY AND POWER GENERATION CORPORATION</v>
          </cell>
          <cell r="E413" t="str">
            <v xml:space="preserve">81 Sen Gil Puyat Ave. Brgy. Palanan Makati City, </v>
          </cell>
          <cell r="F413" t="str">
            <v>263-666-452-000</v>
          </cell>
        </row>
        <row r="414">
          <cell r="B414" t="str">
            <v>OEPGC</v>
          </cell>
          <cell r="C414" t="str">
            <v>OEPGCSS</v>
          </cell>
          <cell r="D414" t="str">
            <v>ORIENTAL ENERGY AND POWER GENERATION CORPORATION</v>
          </cell>
          <cell r="E414" t="str">
            <v xml:space="preserve">81 Sen Gil Puyat Ave. Brgy. Palanan Makati City, </v>
          </cell>
          <cell r="F414" t="str">
            <v>263-666-452-000</v>
          </cell>
        </row>
        <row r="415">
          <cell r="B415" t="str">
            <v>OSPGC</v>
          </cell>
          <cell r="C415" t="str">
            <v>OSPGC</v>
          </cell>
          <cell r="D415" t="str">
            <v xml:space="preserve">One Subic Power Generation Corporation </v>
          </cell>
          <cell r="E415" t="str">
            <v>Causeway Extension, Subic Gateway District, Subic Bay Freeport Zone</v>
          </cell>
          <cell r="F415" t="str">
            <v>007-836-459-000</v>
          </cell>
        </row>
        <row r="416">
          <cell r="B416" t="str">
            <v>OSPGC</v>
          </cell>
          <cell r="C416" t="str">
            <v>OSPGCSS</v>
          </cell>
          <cell r="D416" t="str">
            <v xml:space="preserve">One Subic Power Generation Corporation </v>
          </cell>
          <cell r="E416" t="str">
            <v>Causeway Extension, Subic Gateway District, Subic Bay Freeport Zone</v>
          </cell>
          <cell r="F416" t="str">
            <v>007-836-459-000</v>
          </cell>
        </row>
        <row r="417">
          <cell r="B417" t="str">
            <v>PANASIA</v>
          </cell>
          <cell r="C417" t="str">
            <v>PANASIASS</v>
          </cell>
          <cell r="D417" t="str">
            <v>Panasia Energy, Inc.</v>
          </cell>
          <cell r="E417" t="str">
            <v>E-3204-B East Tower, Phil. Stock Exchange Center, Exchange Road, Ortigas Center, Pasig City</v>
          </cell>
          <cell r="F417" t="str">
            <v>006-907-342-000</v>
          </cell>
        </row>
        <row r="418">
          <cell r="B418" t="str">
            <v>PANASIA</v>
          </cell>
          <cell r="C418" t="str">
            <v>PANASIA</v>
          </cell>
          <cell r="D418" t="str">
            <v>Panasia Energy, Inc.</v>
          </cell>
          <cell r="E418" t="str">
            <v>E-3204-B East Tower, Phil. Stock Exchange Center, Exchange Road, Ortigas Center, Pasig City</v>
          </cell>
          <cell r="F418" t="str">
            <v>006-907-342-000</v>
          </cell>
        </row>
        <row r="419">
          <cell r="B419" t="str">
            <v>PANELCO1</v>
          </cell>
          <cell r="C419" t="str">
            <v>PANELCO1</v>
          </cell>
          <cell r="D419" t="str">
            <v>PANGASINAN I ELECTRIC COOPERATIVE, INC.</v>
          </cell>
          <cell r="E419" t="str">
            <v>San Jose, Bani, Pangasinan</v>
          </cell>
          <cell r="F419" t="str">
            <v>000-633-841-000</v>
          </cell>
        </row>
        <row r="420">
          <cell r="B420" t="str">
            <v>PANELCO3</v>
          </cell>
          <cell r="C420" t="str">
            <v>PANELCO3</v>
          </cell>
          <cell r="D420" t="str">
            <v xml:space="preserve">Pangasinan III Electric Cooperative, Inc. </v>
          </cell>
          <cell r="E420" t="str">
            <v>Nancayasan 2428, City of Urdaneta, Pangasinan, Philippines</v>
          </cell>
          <cell r="F420" t="str">
            <v>000-801-156-00000</v>
          </cell>
        </row>
        <row r="421">
          <cell r="B421" t="str">
            <v>PASAR</v>
          </cell>
          <cell r="C421" t="str">
            <v>PASAR</v>
          </cell>
          <cell r="D421" t="str">
            <v>Philippine Associated Smelting &amp; Refining Corporation</v>
          </cell>
          <cell r="E421" t="str">
            <v>LIDE, ISABEL, LEYTE 6539</v>
          </cell>
          <cell r="F421" t="str">
            <v>000-226-532-000</v>
          </cell>
        </row>
        <row r="422">
          <cell r="B422" t="str">
            <v>PCPC</v>
          </cell>
          <cell r="C422" t="str">
            <v>PCPC</v>
          </cell>
          <cell r="D422" t="str">
            <v xml:space="preserve">Palm Concepcion Power Corporation </v>
          </cell>
          <cell r="E422" t="str">
            <v>Sitio Puntales, Brgy. Nipa, Concepcion, Iloilo</v>
          </cell>
          <cell r="F422" t="str">
            <v>006-931-417-000</v>
          </cell>
        </row>
        <row r="423">
          <cell r="B423" t="str">
            <v>PCPC</v>
          </cell>
          <cell r="C423" t="str">
            <v>PCPCSS</v>
          </cell>
          <cell r="D423" t="str">
            <v xml:space="preserve">Palm Concepcion Power Corporation </v>
          </cell>
          <cell r="E423" t="str">
            <v>Sitio Puntales, Brgy. Nipa, Concepcion, Iloilo</v>
          </cell>
          <cell r="F423" t="str">
            <v>006-931-417-000</v>
          </cell>
        </row>
        <row r="424">
          <cell r="B424" t="str">
            <v>PEC</v>
          </cell>
          <cell r="C424" t="str">
            <v>PECSS</v>
          </cell>
          <cell r="D424" t="str">
            <v xml:space="preserve">Pagbilao Energy Corporation </v>
          </cell>
          <cell r="E424" t="str">
            <v>25/F W Fifth Avenue Building, 5th Ave., Bonifacio Global City, Taguig City</v>
          </cell>
          <cell r="F424" t="str">
            <v>008-275-398-000</v>
          </cell>
        </row>
        <row r="425">
          <cell r="B425" t="str">
            <v>PEC</v>
          </cell>
          <cell r="C425" t="str">
            <v>PEC</v>
          </cell>
          <cell r="D425" t="str">
            <v xml:space="preserve">Pagbilao Energy Corporation </v>
          </cell>
          <cell r="E425" t="str">
            <v>25/F W Fifth Avenue Building, 5th Ave., Bonifacio Global City, Taguig City</v>
          </cell>
          <cell r="F425" t="str">
            <v>008-275-398-000</v>
          </cell>
        </row>
        <row r="426">
          <cell r="B426" t="str">
            <v>PECO</v>
          </cell>
          <cell r="C426" t="str">
            <v>PECO</v>
          </cell>
          <cell r="D426" t="str">
            <v>Panay Electric Company, Inc.</v>
          </cell>
          <cell r="E426" t="str">
            <v>PECO Building, 12 General Luna St., Iloilo City</v>
          </cell>
          <cell r="F426" t="str">
            <v>001-002-833-000</v>
          </cell>
        </row>
        <row r="427">
          <cell r="B427" t="str">
            <v>PEDC</v>
          </cell>
          <cell r="C427" t="str">
            <v>PEDC</v>
          </cell>
          <cell r="D427" t="str">
            <v xml:space="preserve">Panay Energy Development Corporation </v>
          </cell>
          <cell r="E427" t="str">
            <v>Brgy. Ingore, La Paz, Iloilo City</v>
          </cell>
          <cell r="F427" t="str">
            <v>007-243-246-000</v>
          </cell>
        </row>
        <row r="428">
          <cell r="B428" t="str">
            <v>PEDC</v>
          </cell>
          <cell r="C428" t="str">
            <v>PEDCSS</v>
          </cell>
          <cell r="D428" t="str">
            <v xml:space="preserve">Panay Energy Development Corporation </v>
          </cell>
          <cell r="E428" t="str">
            <v>Brgy. Ingore, La Paz, Iloilo City</v>
          </cell>
          <cell r="F428" t="str">
            <v>007-243-246-000</v>
          </cell>
        </row>
        <row r="429">
          <cell r="B429" t="str">
            <v>PELCO1</v>
          </cell>
          <cell r="C429" t="str">
            <v>PELCO1</v>
          </cell>
          <cell r="D429" t="str">
            <v>PAMPANGA I ELECTRIC COOPERATIVE, INC.</v>
          </cell>
          <cell r="E429" t="str">
            <v>Sto. Domingo Mexico Pampanga</v>
          </cell>
          <cell r="F429" t="str">
            <v>000-800-905-0000</v>
          </cell>
        </row>
        <row r="430">
          <cell r="B430" t="str">
            <v>PELCO2</v>
          </cell>
          <cell r="C430" t="str">
            <v>PELCO2</v>
          </cell>
          <cell r="D430" t="str">
            <v xml:space="preserve">Pampanga II Electric Cooperative, Inc. </v>
          </cell>
          <cell r="E430" t="str">
            <v>San Roque, Guagua, Pampanga</v>
          </cell>
          <cell r="F430" t="str">
            <v>000-800-858-000</v>
          </cell>
        </row>
        <row r="431">
          <cell r="B431" t="str">
            <v>PENELCO</v>
          </cell>
          <cell r="C431" t="str">
            <v>PENELCO</v>
          </cell>
          <cell r="D431" t="str">
            <v xml:space="preserve">Peninsula Electric Cooperative, Inc. </v>
          </cell>
          <cell r="E431" t="str">
            <v>Roman Superhighway, Tuyo, Balanga City, Bataan</v>
          </cell>
          <cell r="F431" t="str">
            <v>000-540-959-0000</v>
          </cell>
        </row>
        <row r="432">
          <cell r="B432" t="str">
            <v>PERCRES</v>
          </cell>
          <cell r="C432" t="str">
            <v>PERCRES</v>
          </cell>
          <cell r="D432" t="str">
            <v xml:space="preserve">Premier Energy Resources Corporation </v>
          </cell>
          <cell r="E432" t="str">
            <v>Philcom Building,8755 Paseo de Roxas, Makati City</v>
          </cell>
          <cell r="F432" t="str">
            <v>006-976-322-000</v>
          </cell>
        </row>
        <row r="433">
          <cell r="B433" t="str">
            <v>PESI</v>
          </cell>
          <cell r="C433" t="str">
            <v>PESI</v>
          </cell>
          <cell r="D433" t="str">
            <v>People's Energy Services, Inc.</v>
          </cell>
          <cell r="E433" t="str">
            <v>Sta. Justina, Buhi, Camarines Sur</v>
          </cell>
          <cell r="F433" t="str">
            <v>005-662-686-000</v>
          </cell>
        </row>
        <row r="434">
          <cell r="B434" t="str">
            <v>PESI</v>
          </cell>
          <cell r="C434" t="str">
            <v>PESISS</v>
          </cell>
          <cell r="D434" t="str">
            <v>People's Energy Services, Inc.</v>
          </cell>
          <cell r="E434" t="str">
            <v>Sta. Justina, Buhi, Camarines Sur</v>
          </cell>
          <cell r="F434" t="str">
            <v>005-662-686-000</v>
          </cell>
        </row>
        <row r="435">
          <cell r="B435" t="str">
            <v>PESI</v>
          </cell>
          <cell r="C435" t="str">
            <v>PESI111</v>
          </cell>
          <cell r="D435" t="str">
            <v>People's Energy Services, Inc.</v>
          </cell>
          <cell r="E435" t="str">
            <v>Sta. Justina, Buhi, Camarines Sur</v>
          </cell>
          <cell r="F435" t="str">
            <v>005-662-686-000</v>
          </cell>
        </row>
        <row r="436">
          <cell r="B436" t="str">
            <v>PETRONGEN</v>
          </cell>
          <cell r="C436" t="str">
            <v>PETRONGEN</v>
          </cell>
          <cell r="D436" t="str">
            <v xml:space="preserve">Petron Corporation </v>
          </cell>
          <cell r="E436" t="str">
            <v>SMC Head Office Complex 40 San Miguel Avenue, Mandaluyong City</v>
          </cell>
          <cell r="F436" t="str">
            <v>000-168-801-000</v>
          </cell>
        </row>
        <row r="437">
          <cell r="B437" t="str">
            <v>PETRONGEN</v>
          </cell>
          <cell r="C437" t="str">
            <v>PETRONGENSS</v>
          </cell>
          <cell r="D437" t="str">
            <v xml:space="preserve">Petron Corporation </v>
          </cell>
          <cell r="E437" t="str">
            <v>SMC Head Office Complex 40 San Miguel Avenue, Mandaluyong City</v>
          </cell>
          <cell r="F437" t="str">
            <v>000-168-801-000</v>
          </cell>
        </row>
        <row r="438">
          <cell r="B438" t="str">
            <v>PETROSOLR</v>
          </cell>
          <cell r="C438" t="str">
            <v>PETSOL</v>
          </cell>
          <cell r="D438" t="str">
            <v xml:space="preserve">PetroSolar Corporation </v>
          </cell>
          <cell r="E438" t="str">
            <v>7th Floor, JMT Building, ADB Avenue, Ortigas Center, Pasig City</v>
          </cell>
          <cell r="F438" t="str">
            <v>009-064-006-000</v>
          </cell>
        </row>
        <row r="439">
          <cell r="B439" t="str">
            <v>PETROSOLR</v>
          </cell>
          <cell r="C439" t="str">
            <v>PETROSOLRX</v>
          </cell>
          <cell r="D439" t="str">
            <v xml:space="preserve">PetroSolar Corporation </v>
          </cell>
          <cell r="E439" t="str">
            <v>7th Floor, JMT Building, ADB Avenue, Ortigas Center, Pasig City</v>
          </cell>
          <cell r="F439" t="str">
            <v>009-064-006-000</v>
          </cell>
        </row>
        <row r="440">
          <cell r="B440" t="str">
            <v>PETROSOLR</v>
          </cell>
          <cell r="C440" t="str">
            <v>PETROSOLR</v>
          </cell>
          <cell r="D440" t="str">
            <v xml:space="preserve">PetroSolar Corporation </v>
          </cell>
          <cell r="E440" t="str">
            <v>7th Floor, JMT Building, ADB Avenue, Ortigas Center, Pasig City</v>
          </cell>
          <cell r="F440" t="str">
            <v>009-064-006-000</v>
          </cell>
        </row>
        <row r="441">
          <cell r="B441" t="str">
            <v>PETROSOLR</v>
          </cell>
          <cell r="C441" t="str">
            <v>PETSOLX</v>
          </cell>
          <cell r="D441" t="str">
            <v xml:space="preserve">PetroSolar Corporation </v>
          </cell>
          <cell r="E441" t="str">
            <v>7th Floor, JMT Building, ADB Avenue, Ortigas Center, Pasig City</v>
          </cell>
          <cell r="F441" t="str">
            <v>009-064-006-000</v>
          </cell>
        </row>
        <row r="442">
          <cell r="B442" t="str">
            <v>PETROSOLR</v>
          </cell>
          <cell r="C442" t="str">
            <v>PETSOLSS</v>
          </cell>
          <cell r="D442" t="str">
            <v xml:space="preserve">PetroSolar Corporation </v>
          </cell>
          <cell r="E442" t="str">
            <v>7th Floor, JMT Building, ADB Avenue, Ortigas Center, Pasig City</v>
          </cell>
          <cell r="F442" t="str">
            <v>009-064-006-000</v>
          </cell>
        </row>
        <row r="443">
          <cell r="B443" t="str">
            <v>PETROSOLR</v>
          </cell>
          <cell r="C443" t="str">
            <v>PETROSOLRSS</v>
          </cell>
          <cell r="D443" t="str">
            <v xml:space="preserve">PetroSolar Corporation </v>
          </cell>
          <cell r="E443" t="str">
            <v>7th Floor, JMT Building, ADB Avenue, Ortigas Center, Pasig City</v>
          </cell>
          <cell r="F443" t="str">
            <v>009-064-006-000</v>
          </cell>
        </row>
        <row r="444">
          <cell r="B444" t="str">
            <v>PGEP</v>
          </cell>
          <cell r="C444" t="str">
            <v>PGEP</v>
          </cell>
          <cell r="D444" t="str">
            <v xml:space="preserve">Pangea Green Energy Philippines, Inc. </v>
          </cell>
          <cell r="E444" t="str">
            <v>68 Zamboanga St., Area B, Brgy. Payatas, Quezon City</v>
          </cell>
          <cell r="F444" t="str">
            <v>247-296-829-000</v>
          </cell>
        </row>
        <row r="445">
          <cell r="B445" t="str">
            <v>PGEP</v>
          </cell>
          <cell r="C445" t="str">
            <v>PGEPSS</v>
          </cell>
          <cell r="D445" t="str">
            <v xml:space="preserve">Pangea Green Energy Philippines, Inc. </v>
          </cell>
          <cell r="E445" t="str">
            <v>68 Zamboanga St., Area B, Brgy. Payatas, Quezon City</v>
          </cell>
          <cell r="F445" t="str">
            <v>247-296-829-000</v>
          </cell>
        </row>
        <row r="446">
          <cell r="B446" t="str">
            <v>PHEN</v>
          </cell>
          <cell r="C446" t="str">
            <v>PHENSS</v>
          </cell>
          <cell r="D446" t="str">
            <v xml:space="preserve">AC Energy Philippines, Inc. </v>
          </cell>
          <cell r="E446" t="str">
            <v>4th Floor, 6750 Office Tower, Ayala Avenue, San Lorenzo, Makati City</v>
          </cell>
          <cell r="F446" t="str">
            <v>000-506-020-000</v>
          </cell>
        </row>
        <row r="447">
          <cell r="B447" t="str">
            <v>PHEN</v>
          </cell>
          <cell r="C447" t="str">
            <v>PHEN</v>
          </cell>
          <cell r="D447" t="str">
            <v xml:space="preserve">AC Energy Philippines, Inc. </v>
          </cell>
          <cell r="E447" t="str">
            <v>4th Floor, 6750 Office Tower, Ayala Avenue, San Lorenzo, Makati City</v>
          </cell>
          <cell r="F447" t="str">
            <v>000-506-020-000</v>
          </cell>
        </row>
        <row r="448">
          <cell r="B448" t="str">
            <v>PHENRES</v>
          </cell>
          <cell r="C448" t="str">
            <v>PHENRES</v>
          </cell>
          <cell r="D448" t="str">
            <v xml:space="preserve">AC Energy Philippines, Inc. </v>
          </cell>
          <cell r="E448" t="str">
            <v>4th Floor 6750 Office Tower, Ayala Avenue, San Lorenzo, Makati City</v>
          </cell>
          <cell r="F448" t="str">
            <v>000-506-020-000</v>
          </cell>
        </row>
        <row r="449">
          <cell r="B449" t="str">
            <v>PHENRES</v>
          </cell>
          <cell r="C449" t="str">
            <v>PHENRESVIS</v>
          </cell>
          <cell r="D449" t="str">
            <v xml:space="preserve">AC Energy Philippines, Inc. </v>
          </cell>
          <cell r="E449" t="str">
            <v>4th Floor 6750 Office Tower, Ayala Avenue, San Lorenzo, Makati City</v>
          </cell>
          <cell r="F449" t="str">
            <v>000-506-020-000</v>
          </cell>
        </row>
        <row r="450">
          <cell r="B450" t="str">
            <v>PHILPHOS</v>
          </cell>
          <cell r="C450" t="str">
            <v>PHILPHOS</v>
          </cell>
          <cell r="D450" t="str">
            <v>Philippine Phosphate Fertilizer Corporation</v>
          </cell>
          <cell r="E450" t="str">
            <v>Leyte Industrial Development Estate (LIDE), Brgy Libertad, Isabel, Leyte,Philippines</v>
          </cell>
          <cell r="F450" t="str">
            <v>000-488-010-000</v>
          </cell>
        </row>
        <row r="451">
          <cell r="B451" t="str">
            <v>PHRI</v>
          </cell>
          <cell r="C451" t="str">
            <v>PHRI</v>
          </cell>
          <cell r="D451" t="str">
            <v>PH Renewables, Inc.</v>
          </cell>
          <cell r="E451" t="str">
            <v>Tower 1 Rockwell Business Center Ortigas Ave Ugong 1604 City of Pasig NCR, Second District Philippines</v>
          </cell>
          <cell r="F451" t="str">
            <v>735-737-211-000</v>
          </cell>
        </row>
        <row r="452">
          <cell r="B452" t="str">
            <v>PISHELL</v>
          </cell>
          <cell r="C452" t="str">
            <v>PISHELL</v>
          </cell>
          <cell r="D452" t="str">
            <v>Pilipinas Shell Petroleum Corporation</v>
          </cell>
          <cell r="E452" t="str">
            <v>41st Floor The Finance Center, 26th St., cor. 9th Ave., Brgy. Fort Bonifacio, Taguig City</v>
          </cell>
          <cell r="F452" t="str">
            <v>000-164-757-000</v>
          </cell>
        </row>
        <row r="453">
          <cell r="B453" t="str">
            <v>PMPC</v>
          </cell>
          <cell r="C453" t="str">
            <v>PMPC</v>
          </cell>
          <cell r="D453" t="str">
            <v xml:space="preserve">Prime Meridian PowerGen Corporation </v>
          </cell>
          <cell r="E453" t="str">
            <v>6th Floor Rockwell Business Center Tower 3, Ortigas Avenue, Pasig City</v>
          </cell>
          <cell r="F453" t="str">
            <v>008-101-224-000</v>
          </cell>
        </row>
        <row r="454">
          <cell r="B454" t="str">
            <v>PMPC</v>
          </cell>
          <cell r="C454" t="str">
            <v>PMPCSS</v>
          </cell>
          <cell r="D454" t="str">
            <v xml:space="preserve">Prime Meridian PowerGen Corporation </v>
          </cell>
          <cell r="E454" t="str">
            <v>6th Floor Rockwell Business Center Tower 3, Ortigas Avenue, Pasig City</v>
          </cell>
          <cell r="F454" t="str">
            <v>008-101-224-000</v>
          </cell>
        </row>
        <row r="455">
          <cell r="B455" t="str">
            <v>PPC</v>
          </cell>
          <cell r="C455" t="str">
            <v>PPC</v>
          </cell>
          <cell r="D455" t="str">
            <v xml:space="preserve">Panay Power Corporation </v>
          </cell>
          <cell r="E455" t="str">
            <v>Barangay Ingore, La Paz, Iloilo City</v>
          </cell>
          <cell r="F455" t="str">
            <v>004-964-861-000</v>
          </cell>
        </row>
        <row r="456">
          <cell r="B456" t="str">
            <v>PPC</v>
          </cell>
          <cell r="C456" t="str">
            <v>PPCSS</v>
          </cell>
          <cell r="D456" t="str">
            <v xml:space="preserve">Panay Power Corporation </v>
          </cell>
          <cell r="E456" t="str">
            <v>Barangay Ingore, La Paz, Iloilo City</v>
          </cell>
          <cell r="F456" t="str">
            <v>004-964-861-000</v>
          </cell>
        </row>
        <row r="457">
          <cell r="B457" t="str">
            <v>PPDC</v>
          </cell>
          <cell r="C457" t="str">
            <v>PPDC</v>
          </cell>
          <cell r="D457" t="str">
            <v>Philippine Power and Development Company</v>
          </cell>
          <cell r="E457" t="str">
            <v>2155 3F JTKC Centre, Don Chino Roces, Makati City</v>
          </cell>
          <cell r="F457" t="str">
            <v>000-804-431-000</v>
          </cell>
        </row>
        <row r="458">
          <cell r="B458" t="str">
            <v>PPDC</v>
          </cell>
          <cell r="C458" t="str">
            <v>PPDC2</v>
          </cell>
          <cell r="D458" t="str">
            <v>Philippine Power and Development Company</v>
          </cell>
          <cell r="E458" t="str">
            <v>2155 3F JTKC Centre, Don Chino Roces, Makati City</v>
          </cell>
          <cell r="F458" t="str">
            <v>000-804-431-000</v>
          </cell>
        </row>
        <row r="459">
          <cell r="B459" t="str">
            <v>PPDC</v>
          </cell>
          <cell r="C459" t="str">
            <v>PPDC3</v>
          </cell>
          <cell r="D459" t="str">
            <v>Philippine Power and Development Company</v>
          </cell>
          <cell r="E459" t="str">
            <v>2155 3F JTKC Centre, Don Chino Roces, Makati City</v>
          </cell>
          <cell r="F459" t="str">
            <v>000-804-431-000</v>
          </cell>
        </row>
        <row r="460">
          <cell r="B460" t="str">
            <v>PRISMRES</v>
          </cell>
          <cell r="C460" t="str">
            <v>PRISMRES</v>
          </cell>
          <cell r="D460" t="str">
            <v xml:space="preserve">Prism Energy, Inc. </v>
          </cell>
          <cell r="E460" t="str">
            <v>VECO Complex J Panis St., Banilad, Cebu City</v>
          </cell>
          <cell r="F460" t="str">
            <v>272-748-614-000</v>
          </cell>
        </row>
        <row r="461">
          <cell r="B461" t="str">
            <v>PRISMRES</v>
          </cell>
          <cell r="C461" t="str">
            <v>PRISMRESVIS</v>
          </cell>
          <cell r="D461" t="str">
            <v xml:space="preserve">Prism Energy, Inc. </v>
          </cell>
          <cell r="E461" t="str">
            <v>VECO Complex J Panis St., Banilad, Cebu City</v>
          </cell>
          <cell r="F461" t="str">
            <v>272-748-614-000</v>
          </cell>
        </row>
        <row r="462">
          <cell r="B462" t="str">
            <v>PSALM</v>
          </cell>
          <cell r="C462" t="str">
            <v>BEI</v>
          </cell>
          <cell r="D462" t="str">
            <v xml:space="preserve">Power Sector Assets &amp; Liabilities Management Corporation </v>
          </cell>
          <cell r="E462" t="str">
            <v>24th Floor Vertis North Corporate Center I Astra corner Lux Drives, North Avenue, Quezon City</v>
          </cell>
          <cell r="F462" t="str">
            <v>215-799-653-00000</v>
          </cell>
        </row>
        <row r="463">
          <cell r="B463" t="str">
            <v>PSALM</v>
          </cell>
          <cell r="C463" t="str">
            <v>DWSCST</v>
          </cell>
          <cell r="D463" t="str">
            <v xml:space="preserve">Power Sector Assets &amp; Liabilities Management Corporation </v>
          </cell>
          <cell r="E463" t="str">
            <v>25th Floor Vertis North Corporate Center 1 Astra corner Lux Drives, North Avenue, Quezon City</v>
          </cell>
          <cell r="F463" t="str">
            <v>215-799-653-000</v>
          </cell>
        </row>
        <row r="464">
          <cell r="B464" t="str">
            <v>PSALM</v>
          </cell>
          <cell r="C464" t="str">
            <v>LMC</v>
          </cell>
          <cell r="D464" t="str">
            <v xml:space="preserve">Power Sector Assets &amp; Liabilities Management Corporation </v>
          </cell>
          <cell r="E464" t="str">
            <v>26th Floor Vertis North Corporate Center 1 Astra corner Lux Drives, North Avenue, Quezon City</v>
          </cell>
          <cell r="F464" t="str">
            <v>215-799-653-000</v>
          </cell>
        </row>
        <row r="465">
          <cell r="B465" t="str">
            <v>PSALM</v>
          </cell>
          <cell r="C465" t="str">
            <v>ONP</v>
          </cell>
          <cell r="D465" t="str">
            <v xml:space="preserve">Power Sector Assets &amp; Liabilities Management Corporation </v>
          </cell>
          <cell r="E465" t="str">
            <v>27th Floor Vertis North Corporate Center 1 Astra corner Lux Drives, North Avenue, Quezon City</v>
          </cell>
          <cell r="F465" t="str">
            <v>215-799-653-000</v>
          </cell>
        </row>
        <row r="466">
          <cell r="B466" t="str">
            <v>PSALM</v>
          </cell>
          <cell r="C466" t="str">
            <v>PSALM</v>
          </cell>
          <cell r="D466" t="str">
            <v xml:space="preserve">Power Sector Assets &amp; Liabilities Management Corporation </v>
          </cell>
          <cell r="E466" t="str">
            <v>24th Floor Vertis North Corporate Center I Astra corner Lux Drives, North Avenue, Quezon City</v>
          </cell>
          <cell r="F466" t="str">
            <v>215-799-653-00000</v>
          </cell>
        </row>
        <row r="467">
          <cell r="B467" t="str">
            <v>PSALM</v>
          </cell>
          <cell r="C467" t="str">
            <v>PSALMGVIS</v>
          </cell>
          <cell r="D467" t="str">
            <v xml:space="preserve">Power Sector Assets &amp; Liabilities Management Corporation </v>
          </cell>
          <cell r="E467" t="str">
            <v>29th Floor Vertis North Corporate Center 1 Astra corner Lux Drives, North Avenue, Quezon City</v>
          </cell>
          <cell r="F467" t="str">
            <v>215-799-653-000</v>
          </cell>
        </row>
        <row r="468">
          <cell r="B468" t="str">
            <v>PSALM</v>
          </cell>
          <cell r="C468" t="str">
            <v>PSALMGVISNV</v>
          </cell>
          <cell r="D468" t="str">
            <v xml:space="preserve">Power Sector Assets &amp; Liabilities Management Corporation </v>
          </cell>
          <cell r="E468" t="str">
            <v>30th Floor Vertis North Corporate Center 1 Astra corner Lux Drives, North Avenue, Quezon City</v>
          </cell>
          <cell r="F468" t="str">
            <v>215-799-653-000</v>
          </cell>
        </row>
        <row r="469">
          <cell r="B469" t="str">
            <v>PSALM</v>
          </cell>
          <cell r="C469" t="str">
            <v>PSALMGVISSS</v>
          </cell>
          <cell r="D469" t="str">
            <v xml:space="preserve">Power Sector Assets &amp; Liabilities Management Corporation </v>
          </cell>
          <cell r="E469" t="str">
            <v>31st Floor Vertis North Corporate Center 1 Astra corner Lux Drives, North Avenue, Quezon City</v>
          </cell>
          <cell r="F469" t="str">
            <v>215-799-653-000</v>
          </cell>
        </row>
        <row r="470">
          <cell r="B470" t="str">
            <v>PSALM</v>
          </cell>
          <cell r="C470" t="str">
            <v>PSALMNV</v>
          </cell>
          <cell r="D470" t="str">
            <v xml:space="preserve">Power Sector Assets &amp; Liabilities Management Corporation </v>
          </cell>
          <cell r="E470" t="str">
            <v>32nd Floor Vertis North Corporate Center 1 Astra corner Lux Drives, North Avenue, Quezon City</v>
          </cell>
          <cell r="F470" t="str">
            <v>215-799-653-000</v>
          </cell>
        </row>
        <row r="471">
          <cell r="B471" t="str">
            <v>PSALM</v>
          </cell>
          <cell r="C471" t="str">
            <v>PSALMSS</v>
          </cell>
          <cell r="D471" t="str">
            <v xml:space="preserve">Power Sector Assets &amp; Liabilities Management Corporation </v>
          </cell>
          <cell r="E471" t="str">
            <v>24th Floor Vertis North Corporate Center I Astra corner Lux Drives, North Avenue, Quezon City</v>
          </cell>
          <cell r="F471" t="str">
            <v>215-799-653-00000</v>
          </cell>
        </row>
        <row r="472">
          <cell r="B472" t="str">
            <v>PSPCGEN</v>
          </cell>
          <cell r="C472" t="str">
            <v>PSPCGENSS</v>
          </cell>
          <cell r="D472" t="str">
            <v>Pilipinas Shell Petroleum Corporation</v>
          </cell>
          <cell r="E472" t="str">
            <v>41st Floor The Finance Center, 26th St., cor. 9th Ave., Brgy. Fort Bonifacio, Taguig City</v>
          </cell>
          <cell r="F472" t="str">
            <v>000-164-757-000</v>
          </cell>
        </row>
        <row r="473">
          <cell r="B473" t="str">
            <v>PSPCGEN</v>
          </cell>
          <cell r="C473" t="str">
            <v>PSPCGEN</v>
          </cell>
          <cell r="D473" t="str">
            <v>Pilipinas Shell Petroleum Corporation</v>
          </cell>
          <cell r="E473" t="str">
            <v>41st Floor The Finance Center, 26th St., cor. 9th Ave., Brgy. Fort Bonifacio, Taguig City</v>
          </cell>
          <cell r="F473" t="str">
            <v>000-164-757-000</v>
          </cell>
        </row>
        <row r="474">
          <cell r="B474" t="str">
            <v>PWEI</v>
          </cell>
          <cell r="C474" t="str">
            <v>PWEI</v>
          </cell>
          <cell r="D474" t="str">
            <v xml:space="preserve">PetroWind Energy Inc. </v>
          </cell>
          <cell r="E474" t="str">
            <v>7th Floor, JMT Bldg., ADB Ave., Ortigas, Center Pasig City</v>
          </cell>
          <cell r="F474" t="str">
            <v>008-482-597-000</v>
          </cell>
        </row>
        <row r="475">
          <cell r="B475" t="str">
            <v>PWEI</v>
          </cell>
          <cell r="C475" t="str">
            <v>PWEISS</v>
          </cell>
          <cell r="D475" t="str">
            <v xml:space="preserve">PetroWind Energy Inc. </v>
          </cell>
          <cell r="E475" t="str">
            <v>7th Floor, JMT Bldg., ADB Ave., Ortigas, Center Pasig City</v>
          </cell>
          <cell r="F475" t="str">
            <v>008-482-597-000</v>
          </cell>
        </row>
        <row r="476">
          <cell r="B476" t="str">
            <v>QPPL</v>
          </cell>
          <cell r="C476" t="str">
            <v>QPPL</v>
          </cell>
          <cell r="D476" t="str">
            <v>Quezon Power (Philippines), Limited Co.</v>
          </cell>
          <cell r="E476" t="str">
            <v>62H DELA COSTA STREET DAUNGAN MAUBAN QUEZON PHILIPPINES</v>
          </cell>
          <cell r="F476" t="str">
            <v>005-025-704-00000</v>
          </cell>
        </row>
        <row r="477">
          <cell r="B477" t="str">
            <v>QPPL</v>
          </cell>
          <cell r="C477" t="str">
            <v>QPPLSS</v>
          </cell>
          <cell r="D477" t="str">
            <v>Quezon Power (Philippines), Limited Co.</v>
          </cell>
          <cell r="E477" t="str">
            <v>62H DELA COSTA STREET DAUNGAN MAUBAN QUEZON PHILIPPINES</v>
          </cell>
          <cell r="F477" t="str">
            <v>005-025-704-00000</v>
          </cell>
        </row>
        <row r="478">
          <cell r="B478" t="str">
            <v>QUEZELCO1</v>
          </cell>
          <cell r="C478" t="str">
            <v>QUEZELCO1</v>
          </cell>
          <cell r="D478" t="str">
            <v xml:space="preserve">Quezon I Electric Cooperative, Inc. </v>
          </cell>
          <cell r="E478" t="str">
            <v>Brgy. Poctol Pitogo, Quezon</v>
          </cell>
          <cell r="F478" t="str">
            <v>000-541-425-000</v>
          </cell>
        </row>
        <row r="479">
          <cell r="B479" t="str">
            <v>QUEZELCO2</v>
          </cell>
          <cell r="C479" t="str">
            <v>QUEZELCO2</v>
          </cell>
          <cell r="D479" t="str">
            <v xml:space="preserve">Quezon II Electric Cooperative, Inc. </v>
          </cell>
          <cell r="E479" t="str">
            <v>Brgy. Gumian, Infanta, Quezon</v>
          </cell>
          <cell r="F479" t="str">
            <v>000-635-463-000</v>
          </cell>
        </row>
        <row r="480">
          <cell r="B480" t="str">
            <v>RC</v>
          </cell>
          <cell r="C480" t="str">
            <v>RC</v>
          </cell>
          <cell r="D480" t="str">
            <v xml:space="preserve">RASLAG Corp. </v>
          </cell>
          <cell r="E480" t="str">
            <v>1905 Robinsons Equiitable Tower, ADB Avenue cor. Poveda St., Ortigas Center, Pasig City</v>
          </cell>
          <cell r="F480" t="str">
            <v>008-521-690-000</v>
          </cell>
        </row>
        <row r="481">
          <cell r="B481" t="str">
            <v>RC</v>
          </cell>
          <cell r="C481" t="str">
            <v>RCP2</v>
          </cell>
          <cell r="D481" t="str">
            <v xml:space="preserve">RASLAG Corp. </v>
          </cell>
          <cell r="E481" t="str">
            <v>1905 Robinsons Equiitable Tower, ADB Avenue cor. Poveda St., Ortigas Center, Pasig City</v>
          </cell>
          <cell r="F481" t="str">
            <v>008-521-690-000</v>
          </cell>
        </row>
        <row r="482">
          <cell r="B482" t="str">
            <v>RC</v>
          </cell>
          <cell r="C482" t="str">
            <v>RCP3</v>
          </cell>
          <cell r="D482" t="str">
            <v xml:space="preserve">RASLAG Corp. </v>
          </cell>
          <cell r="E482" t="str">
            <v>1905 Robinsons Equiitable Tower, ADB Avenue cor. Poveda St., Ortigas Center, Pasig City</v>
          </cell>
          <cell r="F482" t="str">
            <v>008-521-690-000</v>
          </cell>
        </row>
        <row r="483">
          <cell r="B483" t="str">
            <v>RC</v>
          </cell>
          <cell r="C483" t="str">
            <v>RCSS</v>
          </cell>
          <cell r="D483" t="str">
            <v xml:space="preserve">RASLAG Corp. </v>
          </cell>
          <cell r="E483" t="str">
            <v>1905 Robinsons Equiitable Tower, ADB Avenue cor. Poveda St., Ortigas Center, Pasig City</v>
          </cell>
          <cell r="F483" t="str">
            <v>008-521-690-000</v>
          </cell>
        </row>
        <row r="484">
          <cell r="B484" t="str">
            <v>RC</v>
          </cell>
          <cell r="C484" t="str">
            <v>RCP2SS</v>
          </cell>
          <cell r="D484" t="str">
            <v xml:space="preserve">RASLAG Corp. </v>
          </cell>
          <cell r="E484" t="str">
            <v>1905 Robinsons Equiitable Tower, ADB Avenue cor. Poveda St., Ortigas Center, Pasig City</v>
          </cell>
          <cell r="F484" t="str">
            <v>008-521-690-000</v>
          </cell>
        </row>
        <row r="485">
          <cell r="B485" t="str">
            <v>RC</v>
          </cell>
          <cell r="C485" t="str">
            <v>RCP3SS</v>
          </cell>
          <cell r="D485" t="str">
            <v xml:space="preserve">RASLAG Corp. </v>
          </cell>
          <cell r="E485" t="str">
            <v>1905 Robinsons Equiitable Tower, ADB Avenue cor. Poveda St., Ortigas Center, Pasig City</v>
          </cell>
          <cell r="F485" t="str">
            <v>008-521-690-000</v>
          </cell>
        </row>
        <row r="486">
          <cell r="B486" t="str">
            <v>RCBMI</v>
          </cell>
          <cell r="C486" t="str">
            <v>RCBMI</v>
          </cell>
          <cell r="D486" t="str">
            <v xml:space="preserve">Republic Cement &amp; Building Materials, Inc. </v>
          </cell>
          <cell r="E486" t="str">
            <v>MENARCO TOWER 32ND STREET, BONIFACIO GLOBAL CITY FORT BONIFACIO 1634 TAGUIG CITY NCR, FOURTH DISTRICT PHILIPPINES</v>
          </cell>
          <cell r="F486" t="str">
            <v>000-237-540-000</v>
          </cell>
        </row>
        <row r="487">
          <cell r="B487" t="str">
            <v>RCBMI</v>
          </cell>
          <cell r="C487" t="str">
            <v>RCBMISS</v>
          </cell>
          <cell r="D487" t="str">
            <v xml:space="preserve">Republic Cement &amp; Building Materials, Inc. </v>
          </cell>
          <cell r="E487" t="str">
            <v>MENARCO TOWER 32ND STREET, BONIFACIO GLOBAL CITY FORT BONIFACIO 1634 TAGUIG CITY NCR, FOURTH DISTRICT PHILIPPINES</v>
          </cell>
          <cell r="F487" t="str">
            <v>000-237-540-000</v>
          </cell>
        </row>
        <row r="488">
          <cell r="B488" t="str">
            <v>RPPOWRES</v>
          </cell>
          <cell r="C488" t="str">
            <v>RPPOWRES</v>
          </cell>
          <cell r="D488" t="str">
            <v xml:space="preserve">Rockport Power Inc. </v>
          </cell>
          <cell r="E488" t="str">
            <v>UNIT 2701 ONE CORPORATE CENTRE JULIA VARGAS AVENUE CORNER MERALCO AVENUE ORTIGAS CENTER SAN ANTONIO 1600 CITY OF PASIG NCR, SECOND DISTRICT PHILIPPINES</v>
          </cell>
          <cell r="F488" t="str">
            <v>764-056-706-000</v>
          </cell>
        </row>
        <row r="489">
          <cell r="B489" t="str">
            <v>SACASOL</v>
          </cell>
          <cell r="C489" t="str">
            <v>SACASOLCDSS</v>
          </cell>
          <cell r="D489" t="str">
            <v xml:space="preserve">San Carlos Solar Energy Inc. </v>
          </cell>
          <cell r="E489" t="str">
            <v>Barangay Punao 6127, San Carlos Ciy, Negros Occidental Philippines</v>
          </cell>
          <cell r="F489" t="str">
            <v>008-514-713-000</v>
          </cell>
        </row>
        <row r="490">
          <cell r="B490" t="str">
            <v>SACASOL</v>
          </cell>
          <cell r="C490" t="str">
            <v>SACASOLSS</v>
          </cell>
          <cell r="D490" t="str">
            <v xml:space="preserve">San Carlos Solar Energy Inc. </v>
          </cell>
          <cell r="E490" t="str">
            <v>Barangay Punao 6127, San Carlos Ciy, Negros Occidental Philippines</v>
          </cell>
          <cell r="F490" t="str">
            <v>008-514-713-000</v>
          </cell>
        </row>
        <row r="491">
          <cell r="B491" t="str">
            <v>SACASOL</v>
          </cell>
          <cell r="C491" t="str">
            <v>SACASOLCD</v>
          </cell>
          <cell r="D491" t="str">
            <v xml:space="preserve">San Carlos Solar Energy Inc. </v>
          </cell>
          <cell r="E491" t="str">
            <v>Barangay Punao 6127, San Carlos Ciy, Negros Occidental Philippines</v>
          </cell>
          <cell r="F491" t="str">
            <v>008-514-713-000</v>
          </cell>
        </row>
        <row r="492">
          <cell r="B492" t="str">
            <v>SACASOL</v>
          </cell>
          <cell r="C492" t="str">
            <v>SACASOL</v>
          </cell>
          <cell r="D492" t="str">
            <v xml:space="preserve">San Carlos Solar Energy Inc. </v>
          </cell>
          <cell r="E492" t="str">
            <v>Barangay Punao 6127, San Carlos Ciy, Negros Occidental Philippines</v>
          </cell>
          <cell r="F492" t="str">
            <v>008-514-713-000</v>
          </cell>
        </row>
        <row r="493">
          <cell r="B493" t="str">
            <v>SACASUN</v>
          </cell>
          <cell r="C493" t="str">
            <v>SACASUNSS</v>
          </cell>
          <cell r="D493" t="str">
            <v xml:space="preserve">San Carlos Sun Power Inc. </v>
          </cell>
          <cell r="E493" t="str">
            <v>Eco Zone Boulevard San Carlos Ecozone Brgy. Punao, San Carlos City, Negros Occidental</v>
          </cell>
          <cell r="F493" t="str">
            <v>008-828-101-000</v>
          </cell>
        </row>
        <row r="494">
          <cell r="B494" t="str">
            <v>SACASUN</v>
          </cell>
          <cell r="C494" t="str">
            <v>SACASUN</v>
          </cell>
          <cell r="D494" t="str">
            <v xml:space="preserve">San Carlos Sun Power Inc. </v>
          </cell>
          <cell r="E494" t="str">
            <v>Eco Zone Boulevard San Carlos Ecozone Brgy. Punao, San Carlos City, Negros Occidental</v>
          </cell>
          <cell r="F494" t="str">
            <v>008-828-101-000</v>
          </cell>
        </row>
        <row r="495">
          <cell r="B495" t="str">
            <v>SAMELCO1</v>
          </cell>
          <cell r="C495" t="str">
            <v>SAMELCO1</v>
          </cell>
          <cell r="D495" t="str">
            <v xml:space="preserve">Samar I Electric Cooperative, Inc. </v>
          </cell>
          <cell r="E495" t="str">
            <v>Brgy. Carayman Calbayog City, Samar</v>
          </cell>
          <cell r="F495" t="str">
            <v>000-563-573-000</v>
          </cell>
        </row>
        <row r="496">
          <cell r="B496" t="str">
            <v>SAMELCO2</v>
          </cell>
          <cell r="C496" t="str">
            <v>SAMELCO2</v>
          </cell>
          <cell r="D496" t="str">
            <v xml:space="preserve">Samar II Electric Cooperative, Inc. </v>
          </cell>
          <cell r="E496" t="str">
            <v xml:space="preserve">BRGY. ARADO, PARANAS, SAMAR </v>
          </cell>
          <cell r="F496" t="str">
            <v>000-563-581-000</v>
          </cell>
        </row>
        <row r="497">
          <cell r="B497" t="str">
            <v>SBPLC</v>
          </cell>
          <cell r="C497" t="str">
            <v>SBPLCSS</v>
          </cell>
          <cell r="D497" t="str">
            <v xml:space="preserve">San Buenaventura Power Ltd. Co. </v>
          </cell>
          <cell r="E497" t="str">
            <v>62 H. Dela Costa St., Brgy. Daungan, Mauban, Quezon Province</v>
          </cell>
          <cell r="F497" t="str">
            <v>008-647-944-000</v>
          </cell>
        </row>
        <row r="498">
          <cell r="B498" t="str">
            <v>SBPLC</v>
          </cell>
          <cell r="C498" t="str">
            <v>SBPLC</v>
          </cell>
          <cell r="D498" t="str">
            <v xml:space="preserve">San Buenaventura Power Ltd. Co. </v>
          </cell>
          <cell r="E498" t="str">
            <v>62 H. Dela Costa St., Brgy. Daungan, Mauban, Quezon Province</v>
          </cell>
          <cell r="F498" t="str">
            <v>008-647-944-000</v>
          </cell>
        </row>
        <row r="499">
          <cell r="B499" t="str">
            <v>SCBI</v>
          </cell>
          <cell r="C499" t="str">
            <v>SCBISS</v>
          </cell>
          <cell r="D499" t="str">
            <v>San Carlos Bioenergy, Inc.</v>
          </cell>
          <cell r="E499" t="str">
            <v xml:space="preserve">San Carlos Enerzone Barangays Palampas and Punao San Carlos City Negros Occidental </v>
          </cell>
          <cell r="F499" t="str">
            <v>238-494-525-000</v>
          </cell>
        </row>
        <row r="500">
          <cell r="B500" t="str">
            <v>SCBI</v>
          </cell>
          <cell r="C500" t="str">
            <v>SCBI</v>
          </cell>
          <cell r="D500" t="str">
            <v>San Carlos Bioenergy, Inc.</v>
          </cell>
          <cell r="E500" t="str">
            <v xml:space="preserve">San Carlos Enerzone Barangays Palampas and Punao San Carlos City Negros Occidental </v>
          </cell>
          <cell r="F500" t="str">
            <v>238-494-525-000</v>
          </cell>
        </row>
        <row r="501">
          <cell r="B501" t="str">
            <v>SCBIOPOWR</v>
          </cell>
          <cell r="C501" t="str">
            <v>SCBIOPWRSS</v>
          </cell>
          <cell r="D501" t="str">
            <v xml:space="preserve">San Carlos Biopower Inc. </v>
          </cell>
          <cell r="E501" t="str">
            <v>Circumferential Road, San Carlos Ecozone, San Carlos City, Negros Occidental</v>
          </cell>
          <cell r="F501" t="str">
            <v>007-339-955-000</v>
          </cell>
        </row>
        <row r="502">
          <cell r="B502" t="str">
            <v>SCBIOPOWR</v>
          </cell>
          <cell r="C502" t="str">
            <v>SCBIOPOWR</v>
          </cell>
          <cell r="D502" t="str">
            <v xml:space="preserve">San Carlos Biopower Inc. </v>
          </cell>
          <cell r="E502" t="str">
            <v>Circumferential Road, San Carlos Ecozone, San Carlos City, Negros Occidental</v>
          </cell>
          <cell r="F502" t="str">
            <v>007-339-955-000</v>
          </cell>
        </row>
        <row r="503">
          <cell r="B503" t="str">
            <v>SCGCPI</v>
          </cell>
          <cell r="C503" t="str">
            <v>SCGCPI</v>
          </cell>
          <cell r="D503" t="str">
            <v>SC GLOBAL COCO PRODUCTS, INC.</v>
          </cell>
          <cell r="E503" t="str">
            <v>National Highway, Brgy. Caridad, Baybay City, Leyte</v>
          </cell>
          <cell r="F503" t="str">
            <v>005-761-999-000</v>
          </cell>
        </row>
        <row r="504">
          <cell r="B504" t="str">
            <v>SCPC</v>
          </cell>
          <cell r="C504" t="str">
            <v>SCPCSS</v>
          </cell>
          <cell r="D504" t="str">
            <v xml:space="preserve">SEM-Calaca Power Corporation </v>
          </cell>
          <cell r="E504" t="str">
            <v xml:space="preserve">Brgy. San Rafael, Calaca, Batangas </v>
          </cell>
          <cell r="F504" t="str">
            <v>007-483-945</v>
          </cell>
        </row>
        <row r="505">
          <cell r="B505" t="str">
            <v>SCPC</v>
          </cell>
          <cell r="C505" t="str">
            <v>SCPC</v>
          </cell>
          <cell r="D505" t="str">
            <v xml:space="preserve">SEM-Calaca Power Corporation </v>
          </cell>
          <cell r="E505" t="str">
            <v xml:space="preserve">Brgy. San Rafael, Calaca, Batangas </v>
          </cell>
          <cell r="F505" t="str">
            <v>007-483-945</v>
          </cell>
        </row>
        <row r="506">
          <cell r="B506" t="str">
            <v>SCPC</v>
          </cell>
          <cell r="C506" t="str">
            <v>ECSCO</v>
          </cell>
          <cell r="D506" t="str">
            <v xml:space="preserve">SEM-Calaca Power Corporation </v>
          </cell>
          <cell r="E506" t="str">
            <v xml:space="preserve">Brgy. San Rafael, Calaca, Batangas </v>
          </cell>
          <cell r="F506" t="str">
            <v>007-483-945</v>
          </cell>
        </row>
        <row r="507">
          <cell r="B507" t="str">
            <v>SCPC</v>
          </cell>
          <cell r="C507" t="str">
            <v>SCPCCST</v>
          </cell>
          <cell r="D507" t="str">
            <v xml:space="preserve">SEM-Calaca Power Corporation </v>
          </cell>
          <cell r="E507" t="str">
            <v xml:space="preserve">Brgy. San Rafael, Calaca, Batangas </v>
          </cell>
          <cell r="F507" t="str">
            <v>007-483-945-000</v>
          </cell>
        </row>
        <row r="508">
          <cell r="B508" t="str">
            <v>SCRCRES</v>
          </cell>
          <cell r="C508" t="str">
            <v>SCRCRES</v>
          </cell>
          <cell r="D508" t="str">
            <v xml:space="preserve">SEM-CALACA RES CORPORATION </v>
          </cell>
          <cell r="E508" t="str">
            <v>3/F DMCI Plaza, 2281 Don Chino Roces Ave., Makati City</v>
          </cell>
          <cell r="F508" t="str">
            <v>007-357-576-0000</v>
          </cell>
        </row>
        <row r="509">
          <cell r="B509" t="str">
            <v>SEPALCO</v>
          </cell>
          <cell r="C509" t="str">
            <v>SEPALCO</v>
          </cell>
          <cell r="D509" t="str">
            <v>Sulu Electric Power and Light (Phils.), Inc.</v>
          </cell>
          <cell r="E509" t="str">
            <v>Zone IV Barangay Castilla, Palo, Leyte</v>
          </cell>
          <cell r="F509" t="str">
            <v>008-685-342-000</v>
          </cell>
        </row>
        <row r="510">
          <cell r="B510" t="str">
            <v>SEPALCO</v>
          </cell>
          <cell r="C510" t="str">
            <v>SEPALCOSS</v>
          </cell>
          <cell r="D510" t="str">
            <v>Sulu Electric Power and Light (Phils.), Inc.</v>
          </cell>
          <cell r="E510" t="str">
            <v>Zone IV Barangay Castilla, Palo, Leyte</v>
          </cell>
          <cell r="F510" t="str">
            <v>008-685-342-000</v>
          </cell>
        </row>
        <row r="511">
          <cell r="B511" t="str">
            <v>SEPHGES</v>
          </cell>
          <cell r="C511" t="str">
            <v>SEPHGES</v>
          </cell>
          <cell r="D511" t="str">
            <v>Shell Energy Philippines, Inc.</v>
          </cell>
          <cell r="E511" t="str">
            <v>41st Floor Finance Center, 26th St., cor. 9th Ave., Bonifacio Global City Fort Bonifacio, Taguig City</v>
          </cell>
          <cell r="F511" t="str">
            <v>006-733-227-0000</v>
          </cell>
        </row>
        <row r="512">
          <cell r="B512" t="str">
            <v>SEZ</v>
          </cell>
          <cell r="C512" t="str">
            <v>SEZ</v>
          </cell>
          <cell r="D512" t="str">
            <v xml:space="preserve">Subic Enerzone Corporation </v>
          </cell>
          <cell r="E512" t="str">
            <v xml:space="preserve">Canal Road cor Labitan St., Central Business District, Subic Bay Freeport Zone </v>
          </cell>
          <cell r="F512" t="str">
            <v>224-523-316-000</v>
          </cell>
        </row>
        <row r="513">
          <cell r="B513" t="str">
            <v>SEZLRE</v>
          </cell>
          <cell r="C513" t="str">
            <v>SEZLRE</v>
          </cell>
          <cell r="D513" t="str">
            <v xml:space="preserve">Subic Enerzone Corporation </v>
          </cell>
          <cell r="E513" t="str">
            <v xml:space="preserve">Canal Road cor Labitan St., Central Business District, Subic Bay Freeport Zone </v>
          </cell>
          <cell r="F513" t="str">
            <v>224-523-316-000</v>
          </cell>
        </row>
        <row r="514">
          <cell r="B514" t="str">
            <v>SEZSLR</v>
          </cell>
          <cell r="C514" t="str">
            <v>SEZSLR</v>
          </cell>
          <cell r="D514" t="str">
            <v>Subic Enerzone Corporation</v>
          </cell>
          <cell r="E514" t="str">
            <v xml:space="preserve">Canal Road cor Labitan St., Central Business District, Subic Bay Freeport Zone </v>
          </cell>
          <cell r="F514" t="str">
            <v>224-523-316-000</v>
          </cell>
        </row>
        <row r="515">
          <cell r="B515" t="str">
            <v>SFELAPCO</v>
          </cell>
          <cell r="C515" t="str">
            <v>SFELAPCO</v>
          </cell>
          <cell r="D515" t="str">
            <v xml:space="preserve">San Fernando Electric Light And Power Co., Inc. </v>
          </cell>
          <cell r="E515" t="str">
            <v>LIMJOCO STREET, BRGY. LOURDES, SAN FERNANDO CITY, PAMPANGA</v>
          </cell>
          <cell r="F515" t="str">
            <v>000-877-891-000</v>
          </cell>
        </row>
        <row r="516">
          <cell r="B516" t="str">
            <v>SFELAPLRE</v>
          </cell>
          <cell r="C516" t="str">
            <v>SFELAPLRE</v>
          </cell>
          <cell r="D516" t="str">
            <v xml:space="preserve">San Fernando Electric Light &amp; Power Co., Inc. </v>
          </cell>
          <cell r="E516" t="str">
            <v>Bo. Lourdes, City of San Fernando, Pampanga</v>
          </cell>
          <cell r="F516" t="str">
            <v>000-877-891-000</v>
          </cell>
        </row>
        <row r="517">
          <cell r="B517" t="str">
            <v>SILAYSPI</v>
          </cell>
          <cell r="C517" t="str">
            <v>SILAYSPI</v>
          </cell>
          <cell r="D517" t="str">
            <v xml:space="preserve">Citicore Solar Negros Occidental, Inc. </v>
          </cell>
          <cell r="E517" t="str">
            <v>20 N. DOMINGO ST., BRGY. VALENCIA 4, QUEZON CITY</v>
          </cell>
          <cell r="F517" t="str">
            <v>009-103-282-000</v>
          </cell>
        </row>
        <row r="518">
          <cell r="B518" t="str">
            <v>SILAYSPI</v>
          </cell>
          <cell r="C518" t="str">
            <v>SILAYSPISS</v>
          </cell>
          <cell r="D518" t="str">
            <v xml:space="preserve">Citicore Solar Negros Occidental, Inc. </v>
          </cell>
          <cell r="E518" t="str">
            <v>20 N. DOMINGO ST., BRGY. VALENCIA 4, QUEZON CITY</v>
          </cell>
          <cell r="F518" t="str">
            <v>009-103-282-000</v>
          </cell>
        </row>
        <row r="519">
          <cell r="B519" t="str">
            <v>SIPC</v>
          </cell>
          <cell r="C519" t="str">
            <v>SIPC</v>
          </cell>
          <cell r="D519" t="str">
            <v xml:space="preserve">SPC Island Power Corporation </v>
          </cell>
          <cell r="E519" t="str">
            <v>7th Floor, BDO Tower Paseo, 8741, Paseo de Roxas, Makati City</v>
          </cell>
          <cell r="F519" t="str">
            <v>218-474-921-00000</v>
          </cell>
        </row>
        <row r="520">
          <cell r="B520" t="str">
            <v>SIPC</v>
          </cell>
          <cell r="C520" t="str">
            <v>SIPCSS</v>
          </cell>
          <cell r="D520" t="str">
            <v xml:space="preserve">SPC Island Power Corporation </v>
          </cell>
          <cell r="E520" t="str">
            <v>7th Floor, BDO Tower Paseo, 8741, Paseo de Roxas, Makati City</v>
          </cell>
          <cell r="F520" t="str">
            <v>218-474-921-00000</v>
          </cell>
        </row>
        <row r="521">
          <cell r="B521" t="str">
            <v>SLPGC</v>
          </cell>
          <cell r="C521" t="str">
            <v>SLPGC</v>
          </cell>
          <cell r="D521" t="str">
            <v xml:space="preserve">Southwest Luzon Power Generation Corporation </v>
          </cell>
          <cell r="E521" t="str">
            <v xml:space="preserve">Brgy. San Rafael, Calaca, Batangas </v>
          </cell>
          <cell r="F521" t="str">
            <v>008-115-664-000</v>
          </cell>
        </row>
        <row r="522">
          <cell r="B522" t="str">
            <v>SLPGC</v>
          </cell>
          <cell r="C522" t="str">
            <v>SLPGCSS</v>
          </cell>
          <cell r="D522" t="str">
            <v xml:space="preserve">Southwest Luzon Power Generation Corporation </v>
          </cell>
          <cell r="E522" t="str">
            <v xml:space="preserve">Brgy. San Rafael, Calaca, Batangas </v>
          </cell>
          <cell r="F522" t="str">
            <v>008-115-664-0000</v>
          </cell>
        </row>
        <row r="523">
          <cell r="B523" t="str">
            <v>SLTEC</v>
          </cell>
          <cell r="C523" t="str">
            <v>HPHI</v>
          </cell>
          <cell r="D523" t="str">
            <v xml:space="preserve">South Luzon Thermal Energy Corporation </v>
          </cell>
          <cell r="E523" t="str">
            <v>Km 117 National Road, Calaca Seaport Phase II, Puting Bato West, Calaca Batangas Philippines</v>
          </cell>
          <cell r="F523" t="str">
            <v>008-095-005-000</v>
          </cell>
        </row>
        <row r="524">
          <cell r="B524" t="str">
            <v>SLTEC</v>
          </cell>
          <cell r="C524" t="str">
            <v>SLTEC</v>
          </cell>
          <cell r="D524" t="str">
            <v xml:space="preserve">South Luzon Thermal Energy Corporation </v>
          </cell>
          <cell r="E524" t="str">
            <v>Km 117 National Road, Calaca Seaport Phase II, Puting Bato West, Calaca Batangas Philippines</v>
          </cell>
          <cell r="F524" t="str">
            <v>008-095-005-000</v>
          </cell>
        </row>
        <row r="525">
          <cell r="B525" t="str">
            <v>SLTEC</v>
          </cell>
          <cell r="C525" t="str">
            <v>SLTECSS</v>
          </cell>
          <cell r="D525" t="str">
            <v xml:space="preserve">South Luzon Thermal Energy Corporation </v>
          </cell>
          <cell r="E525" t="str">
            <v>Km 117 National Road, Calaca Seaport Phase II, Puting Bato West, Calaca Batangas Philippines</v>
          </cell>
          <cell r="F525" t="str">
            <v>008-095-005-000</v>
          </cell>
        </row>
        <row r="526">
          <cell r="B526" t="str">
            <v>SLTEC</v>
          </cell>
          <cell r="C526" t="str">
            <v>CLSI</v>
          </cell>
          <cell r="D526" t="str">
            <v xml:space="preserve">South Luzon Thermal Energy Corporation </v>
          </cell>
          <cell r="E526" t="str">
            <v>Km 117 National Road, Calaca Seaport Phase II, Puting Bato West, Calaca Batangas Philippines</v>
          </cell>
          <cell r="F526" t="str">
            <v>008-095-005-000</v>
          </cell>
        </row>
        <row r="527">
          <cell r="B527" t="str">
            <v>SMCCPC</v>
          </cell>
          <cell r="C527" t="str">
            <v>SMCCPC</v>
          </cell>
          <cell r="D527" t="str">
            <v>LIMAY POWER INC.</v>
          </cell>
          <cell r="E527" t="str">
            <v>Roman Highway, Brgy. Lamao, Limay Bataan</v>
          </cell>
          <cell r="F527" t="str">
            <v>008-107-131-000</v>
          </cell>
        </row>
        <row r="528">
          <cell r="B528" t="str">
            <v>SMCCPC</v>
          </cell>
          <cell r="C528" t="str">
            <v>SMCCPCSS</v>
          </cell>
          <cell r="D528" t="str">
            <v>LIMAY POWER INC.</v>
          </cell>
          <cell r="E528" t="str">
            <v>Roman Highway, Brgy. Lamao, Limay Bataan</v>
          </cell>
          <cell r="F528" t="str">
            <v>008-107-131-000</v>
          </cell>
        </row>
        <row r="529">
          <cell r="B529" t="str">
            <v>SMCCPC</v>
          </cell>
          <cell r="C529" t="str">
            <v>SMCCPCCST</v>
          </cell>
          <cell r="D529" t="str">
            <v>LIMAY POWER INC.</v>
          </cell>
          <cell r="E529" t="str">
            <v>Roman Highway, Brgy. Lamao, Limay Bataan</v>
          </cell>
          <cell r="F529" t="str">
            <v>008-107-131-000</v>
          </cell>
        </row>
        <row r="530">
          <cell r="B530" t="str">
            <v>SMCCPCRES</v>
          </cell>
          <cell r="C530" t="str">
            <v>SMCCPCRES</v>
          </cell>
          <cell r="D530" t="str">
            <v>LIMAY POWER INC.</v>
          </cell>
          <cell r="E530" t="str">
            <v>Roman Highway, Brgy. Lamao, Limay Bataan</v>
          </cell>
          <cell r="F530" t="str">
            <v>008-107-131-000</v>
          </cell>
        </row>
        <row r="531">
          <cell r="B531" t="str">
            <v>SMCCPCRES</v>
          </cell>
          <cell r="C531" t="str">
            <v>SMCCPCRESVIS</v>
          </cell>
          <cell r="D531" t="str">
            <v>LIMAY POWER INC.</v>
          </cell>
          <cell r="E531" t="str">
            <v>Roman Highway, Brgy. Lamao, Limay Bataan</v>
          </cell>
          <cell r="F531" t="str">
            <v>008-107-131-000</v>
          </cell>
        </row>
        <row r="532">
          <cell r="B532" t="str">
            <v>SMEC</v>
          </cell>
          <cell r="C532" t="str">
            <v>SMECCSTVIS</v>
          </cell>
          <cell r="D532" t="str">
            <v>Sual Power Inc.</v>
          </cell>
          <cell r="E532" t="str">
            <v>5th Floor C5 Office Building Complex, #100 E. Rodriguez Jr. Ave. C5 Road Ugong 1604 City of Pasig NCR, Second District Philippines</v>
          </cell>
          <cell r="F532" t="str">
            <v>225-353-447-000</v>
          </cell>
        </row>
        <row r="533">
          <cell r="B533" t="str">
            <v>SMEC</v>
          </cell>
          <cell r="C533" t="str">
            <v>KIP</v>
          </cell>
          <cell r="D533" t="str">
            <v>Sual Power Inc.</v>
          </cell>
          <cell r="E533" t="str">
            <v>5th Floor C5 Office Building Complex, #100 E. Rodriguez Jr. Ave. C5 Road Ugong 1604 City of Pasig NCR, Second District Philippines</v>
          </cell>
          <cell r="F533" t="str">
            <v>225-353-447-000</v>
          </cell>
        </row>
        <row r="534">
          <cell r="B534" t="str">
            <v>SMEC</v>
          </cell>
          <cell r="C534" t="str">
            <v>SMEC</v>
          </cell>
          <cell r="D534" t="str">
            <v>Sual Power Inc.</v>
          </cell>
          <cell r="E534" t="str">
            <v>5th Floor C5 Office Building Complex, #100 E. Rodriguez Jr. Ave. C5 Road Ugong 1604 City of Pasig NCR, Second District Philippines</v>
          </cell>
          <cell r="F534" t="str">
            <v>225-353-447-000</v>
          </cell>
        </row>
        <row r="535">
          <cell r="B535" t="str">
            <v>SMEC</v>
          </cell>
          <cell r="C535" t="str">
            <v>SMECSS</v>
          </cell>
          <cell r="D535" t="str">
            <v>Sual Power Inc.</v>
          </cell>
          <cell r="E535" t="str">
            <v>5th Floor C5 Office Building Complex, #100 E. Rodriguez Jr. Ave. C5 Road Ugong 1604 City of Pasig NCR, Second District Philippines</v>
          </cell>
          <cell r="F535" t="str">
            <v>225-353-447-000</v>
          </cell>
        </row>
        <row r="536">
          <cell r="B536" t="str">
            <v>SMEC</v>
          </cell>
          <cell r="C536" t="str">
            <v>CENTERRA</v>
          </cell>
          <cell r="D536" t="str">
            <v>Sual Power Inc.</v>
          </cell>
          <cell r="E536" t="str">
            <v>5th Floor C5 Office Building Complex, #100 E. Rodriguez Jr. Ave. C5 Road Ugong 1604 City of Pasig NCR, Second District Philippines</v>
          </cell>
          <cell r="F536" t="str">
            <v>225-353-447-000</v>
          </cell>
        </row>
        <row r="537">
          <cell r="B537" t="str">
            <v>SMEC</v>
          </cell>
          <cell r="C537" t="str">
            <v>CENPELCO</v>
          </cell>
          <cell r="D537" t="str">
            <v>Sual Power Inc.</v>
          </cell>
          <cell r="E537" t="str">
            <v>5th Floor C5 Office Building Complex, #100 E. Rodriguez Jr. Ave. C5 Road Ugong 1604 City of Pasig NCR, Second District Philippines</v>
          </cell>
          <cell r="F537" t="str">
            <v>225-353-447-000</v>
          </cell>
        </row>
        <row r="538">
          <cell r="B538" t="str">
            <v>SMEC</v>
          </cell>
          <cell r="C538" t="str">
            <v>CBCI</v>
          </cell>
          <cell r="D538" t="str">
            <v>Sual Power Inc.</v>
          </cell>
          <cell r="E538" t="str">
            <v>5th Floor C5 Office Building Complex, #100 E. Rodriguez Jr. Ave. C5 Road Ugong 1604 City of Pasig NCR, Second District Philippines</v>
          </cell>
          <cell r="F538" t="str">
            <v>225-353-447-000</v>
          </cell>
        </row>
        <row r="539">
          <cell r="B539" t="str">
            <v>SMEC</v>
          </cell>
          <cell r="C539" t="str">
            <v>ISRI</v>
          </cell>
          <cell r="D539" t="str">
            <v>Sual Power Inc.</v>
          </cell>
          <cell r="E539" t="str">
            <v>5th Floor C5 Office Building Complex, #100 E. Rodriguez Jr. Ave. C5 Road Ugong 1604 City of Pasig NCR, Second District Philippines</v>
          </cell>
          <cell r="F539" t="str">
            <v>225-353-447-000</v>
          </cell>
        </row>
        <row r="540">
          <cell r="B540" t="str">
            <v>SMEC</v>
          </cell>
          <cell r="C540" t="str">
            <v>FCTMC</v>
          </cell>
          <cell r="D540" t="str">
            <v>Sual Power Inc.</v>
          </cell>
          <cell r="E540" t="str">
            <v>5th Floor C5 Office Building Complex, #100 E. Rodriguez Jr. Ave. C5 Road Ugong 1604 City of Pasig NCR, Second District Philippines</v>
          </cell>
          <cell r="F540" t="str">
            <v>225-353-447-000</v>
          </cell>
        </row>
        <row r="541">
          <cell r="B541" t="str">
            <v>SMEC</v>
          </cell>
          <cell r="C541" t="str">
            <v>GIC</v>
          </cell>
          <cell r="D541" t="str">
            <v>Sual Power Inc.</v>
          </cell>
          <cell r="E541" t="str">
            <v>5th Floor C5 Office Building Complex, #100 E. Rodriguez Jr. Ave. C5 Road Ugong 1604 City of Pasig NCR, Second District Philippines</v>
          </cell>
          <cell r="F541" t="str">
            <v>225-353-447-000</v>
          </cell>
        </row>
        <row r="542">
          <cell r="B542" t="str">
            <v>SMEC</v>
          </cell>
          <cell r="C542" t="str">
            <v>OLIVER</v>
          </cell>
          <cell r="D542" t="str">
            <v>Sual Power Inc.</v>
          </cell>
          <cell r="E542" t="str">
            <v>5th Floor C5 Office Building Complex, #100 E. Rodriguez Jr. Ave. C5 Road Ugong 1604 City of Pasig NCR, Second District Philippines</v>
          </cell>
          <cell r="F542" t="str">
            <v>225-353-447-000</v>
          </cell>
        </row>
        <row r="543">
          <cell r="B543" t="str">
            <v>SMEC</v>
          </cell>
          <cell r="C543" t="str">
            <v>PRMC</v>
          </cell>
          <cell r="D543" t="str">
            <v>Sual Power Inc.</v>
          </cell>
          <cell r="E543" t="str">
            <v>5th Floor C5 Office Building Complex, #100 E. Rodriguez Jr. Ave. C5 Road Ugong 1604 City of Pasig NCR, Second District Philippines</v>
          </cell>
          <cell r="F543" t="str">
            <v>225-353-447-000</v>
          </cell>
        </row>
        <row r="544">
          <cell r="B544" t="str">
            <v>SMEC</v>
          </cell>
          <cell r="C544" t="str">
            <v>RVA</v>
          </cell>
          <cell r="D544" t="str">
            <v>Sual Power Inc.</v>
          </cell>
          <cell r="E544" t="str">
            <v>5th Floor C5 Office Building Complex, #100 E. Rodriguez Jr. Ave. C5 Road Ugong 1604 City of Pasig NCR, Second District Philippines</v>
          </cell>
          <cell r="F544" t="str">
            <v>225-353-447-000</v>
          </cell>
        </row>
        <row r="545">
          <cell r="B545" t="str">
            <v>SMEC</v>
          </cell>
          <cell r="C545" t="str">
            <v>NUVELCO</v>
          </cell>
          <cell r="D545" t="str">
            <v>Sual Power Inc.</v>
          </cell>
          <cell r="E545" t="str">
            <v>5th Floor C5 Office Building Complex, #100 E. Rodriguez Jr. Ave. C5 Road Ugong 1604 City of Pasig NCR, Second District Philippines</v>
          </cell>
          <cell r="F545" t="str">
            <v>225-353-447-000</v>
          </cell>
        </row>
        <row r="546">
          <cell r="B546" t="str">
            <v>SMEC</v>
          </cell>
          <cell r="C546" t="str">
            <v>SMECCST</v>
          </cell>
          <cell r="D546" t="str">
            <v>Sual Power Inc.</v>
          </cell>
          <cell r="E546" t="str">
            <v>5th Floor C5 Office Building Complex, #100 E. Rodriguez Jr. Ave. C5 Road Ugong 1604 City of Pasig NCR, Second District Philippines</v>
          </cell>
          <cell r="F546" t="str">
            <v>225-353-447-000</v>
          </cell>
        </row>
        <row r="547">
          <cell r="B547" t="str">
            <v>SMELCRES</v>
          </cell>
          <cell r="C547" t="str">
            <v>SMELCRES</v>
          </cell>
          <cell r="D547" t="str">
            <v>San Miguel Electric Corporation</v>
          </cell>
          <cell r="E547" t="str">
            <v># 40 San Miguel Ave., Wack-Wack, Mandaluyong City</v>
          </cell>
          <cell r="F547" t="str">
            <v>007-978-389-000</v>
          </cell>
        </row>
        <row r="548">
          <cell r="B548" t="str">
            <v>SMELCRES</v>
          </cell>
          <cell r="C548" t="str">
            <v>SMELCRESVIS</v>
          </cell>
          <cell r="D548" t="str">
            <v>San Miguel Electric Corporation</v>
          </cell>
          <cell r="E548" t="str">
            <v># 40 San Miguel Ave., Wack-Wack, Mandaluyong City</v>
          </cell>
          <cell r="F548" t="str">
            <v>007-978-389-000</v>
          </cell>
        </row>
        <row r="549">
          <cell r="B549" t="str">
            <v>SMITHBELL</v>
          </cell>
          <cell r="C549" t="str">
            <v>SMITHBELLSS</v>
          </cell>
          <cell r="D549" t="str">
            <v xml:space="preserve">Smith Bell Mini-Hydro Corporation </v>
          </cell>
          <cell r="E549" t="str">
            <v xml:space="preserve">2F First Lucky Place Bldg. 2259 Chino Roces Ave. Ext. Magallanes, City Of Makati Ncr, Fourth District Philippines </v>
          </cell>
          <cell r="F549" t="str">
            <v>240-205-077-000</v>
          </cell>
        </row>
        <row r="550">
          <cell r="B550" t="str">
            <v>SMITHBELL</v>
          </cell>
          <cell r="C550" t="str">
            <v>SMITHBELL</v>
          </cell>
          <cell r="D550" t="str">
            <v xml:space="preserve">Smith Bell Mini-Hydro Corporation </v>
          </cell>
          <cell r="E550" t="str">
            <v xml:space="preserve">2F First Lucky Place Bldg. 2259 Chino Roces Ave. Ext. Magallanes, City Of Makati Ncr, Fourth District Philippines </v>
          </cell>
          <cell r="F550" t="str">
            <v>240-205-077-000</v>
          </cell>
        </row>
        <row r="551">
          <cell r="B551" t="str">
            <v>SNAP</v>
          </cell>
          <cell r="C551" t="str">
            <v>NIAMARIS</v>
          </cell>
          <cell r="D551" t="str">
            <v xml:space="preserve">SN Aboitiz Power - Magat, Inc. </v>
          </cell>
          <cell r="E551" t="str">
            <v xml:space="preserve">Magat Hydroelectric Power Plant, General Aguinaldo, Ramon, Isabela, Philippines </v>
          </cell>
          <cell r="F551" t="str">
            <v>242-224-593-00000</v>
          </cell>
        </row>
        <row r="552">
          <cell r="B552" t="str">
            <v>SNAP</v>
          </cell>
          <cell r="C552" t="str">
            <v>NIAMARISSS</v>
          </cell>
          <cell r="D552" t="str">
            <v xml:space="preserve">SN Aboitiz Power - Magat, Inc. </v>
          </cell>
          <cell r="E552" t="str">
            <v xml:space="preserve">Magat Hydroelectric Power Plant, General Aguinaldo, Ramon, Isabela, Philippines </v>
          </cell>
          <cell r="F552" t="str">
            <v>242-224-593-00000</v>
          </cell>
        </row>
        <row r="553">
          <cell r="B553" t="str">
            <v>SNAP</v>
          </cell>
          <cell r="C553" t="str">
            <v>SNAP</v>
          </cell>
          <cell r="D553" t="str">
            <v xml:space="preserve">SN Aboitiz Power - Magat, Inc. </v>
          </cell>
          <cell r="E553" t="str">
            <v xml:space="preserve">Magat Hydroelectric Power Plant, General Aguinaldo, Ramon, Isabela, Philippines </v>
          </cell>
          <cell r="F553" t="str">
            <v>242-224-593-00000</v>
          </cell>
        </row>
        <row r="554">
          <cell r="B554" t="str">
            <v>SNAP</v>
          </cell>
          <cell r="C554" t="str">
            <v>MGPCI</v>
          </cell>
          <cell r="D554" t="str">
            <v xml:space="preserve">SN Aboitiz Power - Magat, Inc. </v>
          </cell>
          <cell r="E554" t="str">
            <v xml:space="preserve">Magat Hydroelectric Power Plant, General Aguinaldo, Ramon, Isabela, Philippines </v>
          </cell>
          <cell r="F554" t="str">
            <v>242-224-593-00000</v>
          </cell>
        </row>
        <row r="555">
          <cell r="B555" t="str">
            <v>SNAP</v>
          </cell>
          <cell r="C555" t="str">
            <v>SNAPSS</v>
          </cell>
          <cell r="D555" t="str">
            <v xml:space="preserve">SN Aboitiz Power - Magat, Inc. </v>
          </cell>
          <cell r="E555" t="str">
            <v xml:space="preserve">Magat Hydroelectric Power Plant, General Aguinaldo, Ramon, Isabela, Philippines </v>
          </cell>
          <cell r="F555" t="str">
            <v>242-224-593-00000</v>
          </cell>
        </row>
        <row r="556">
          <cell r="B556" t="str">
            <v>SNAP</v>
          </cell>
          <cell r="C556" t="str">
            <v>INGASCO</v>
          </cell>
          <cell r="D556" t="str">
            <v xml:space="preserve">SN Aboitiz Power - Magat, Inc. </v>
          </cell>
          <cell r="E556" t="str">
            <v xml:space="preserve">Magat Hydroelectric Power Plant, General Aguinaldo, Ramon, Isabela, Philippines </v>
          </cell>
          <cell r="F556" t="str">
            <v>242-224-593-00000</v>
          </cell>
        </row>
        <row r="557">
          <cell r="B557" t="str">
            <v>SNAP</v>
          </cell>
          <cell r="C557" t="str">
            <v>SNAPCST</v>
          </cell>
          <cell r="D557" t="str">
            <v xml:space="preserve">SN Aboitiz Power - Magat, Inc. </v>
          </cell>
          <cell r="E557" t="str">
            <v xml:space="preserve">Magat Hydroelectric Power Plant, General Aguinaldo, Ramon, Isabela, Philippines </v>
          </cell>
          <cell r="F557" t="str">
            <v>242-224-593-00000</v>
          </cell>
        </row>
        <row r="558">
          <cell r="B558" t="str">
            <v>SNAPBENGT</v>
          </cell>
          <cell r="C558" t="str">
            <v>IFELCO</v>
          </cell>
          <cell r="D558" t="str">
            <v xml:space="preserve">SN Aboitiz Power - Benguet, Inc. </v>
          </cell>
          <cell r="E558" t="str">
            <v>Binga Hydroelectric Power Plant, Brgy. Tinongdan, Itogon, Benguet Philippines</v>
          </cell>
          <cell r="F558" t="str">
            <v>006-659-491-00000</v>
          </cell>
        </row>
        <row r="559">
          <cell r="B559" t="str">
            <v>SNAPBENGT</v>
          </cell>
          <cell r="C559" t="str">
            <v>SNAPBENGT</v>
          </cell>
          <cell r="D559" t="str">
            <v xml:space="preserve">SN Aboitiz Power - Benguet, Inc. </v>
          </cell>
          <cell r="E559" t="str">
            <v>Binga Hydroelectric Power Plant, Brgy. Tinongdan, Itogon, Benguet Philippines</v>
          </cell>
          <cell r="F559" t="str">
            <v>006-659-491-00000</v>
          </cell>
        </row>
        <row r="560">
          <cell r="B560" t="str">
            <v>SNAPBENGT</v>
          </cell>
          <cell r="C560" t="str">
            <v>SNAPBENGTSS</v>
          </cell>
          <cell r="D560" t="str">
            <v xml:space="preserve">SN Aboitiz Power - Benguet, Inc. </v>
          </cell>
          <cell r="E560" t="str">
            <v>Binga Hydroelectric Power Plant, Brgy. Tinongdan, Itogon, Benguet Philippines</v>
          </cell>
          <cell r="F560" t="str">
            <v>006-659-491-00000</v>
          </cell>
        </row>
        <row r="561">
          <cell r="B561" t="str">
            <v>SNAPMIGES</v>
          </cell>
          <cell r="C561" t="str">
            <v>SNAPMIGES</v>
          </cell>
          <cell r="D561" t="str">
            <v>SN Aboitiz Power-Magat, Inc.</v>
          </cell>
          <cell r="E561" t="str">
            <v xml:space="preserve">Magat Hydroelectric Power Plant, General Aguinaldo, Ramon, Isabela, Philippines </v>
          </cell>
          <cell r="F561" t="str">
            <v>242-224-593-00000</v>
          </cell>
        </row>
        <row r="562">
          <cell r="B562" t="str">
            <v>SNAPMIRES</v>
          </cell>
          <cell r="C562" t="str">
            <v>SNAPMIRES</v>
          </cell>
          <cell r="D562" t="str">
            <v xml:space="preserve">SN Aboitiz Power- Magat, Inc. </v>
          </cell>
          <cell r="E562" t="str">
            <v xml:space="preserve">Magat Hydroelectric Power Plant, General Aguinaldo, Ramon, Isabela, Philippines </v>
          </cell>
          <cell r="F562" t="str">
            <v>242-224-593-00000</v>
          </cell>
        </row>
        <row r="563">
          <cell r="B563" t="str">
            <v>SNAPMIRES</v>
          </cell>
          <cell r="C563" t="str">
            <v>SNAPMIRESVIS</v>
          </cell>
          <cell r="D563" t="str">
            <v xml:space="preserve">SN Aboitiz Power- Magat, Inc. </v>
          </cell>
          <cell r="E563" t="str">
            <v xml:space="preserve">Magat Hydroelectric Power Plant, General Aguinaldo, Ramon, Isabela, Philippines </v>
          </cell>
          <cell r="F563" t="str">
            <v>242-224-593-00000</v>
          </cell>
        </row>
        <row r="564">
          <cell r="B564" t="str">
            <v>SNAPRES</v>
          </cell>
          <cell r="C564" t="str">
            <v>SNAPRESVIS</v>
          </cell>
          <cell r="D564" t="str">
            <v xml:space="preserve">SN Aboitiz Power-RES, Inc. </v>
          </cell>
          <cell r="E564" t="str">
            <v>NAC Tower 32nd Street Fort Bonifacio Bonifacio Global City 1634 Taguig City NCR, Fourth District Philippines</v>
          </cell>
          <cell r="F564" t="str">
            <v>007-544-287-00000</v>
          </cell>
        </row>
        <row r="565">
          <cell r="B565" t="str">
            <v>SNAPRES</v>
          </cell>
          <cell r="C565" t="str">
            <v>SNAPRES</v>
          </cell>
          <cell r="D565" t="str">
            <v xml:space="preserve">SN Aboitiz Power-RES, Inc. </v>
          </cell>
          <cell r="E565" t="str">
            <v>NAC Tower 32nd Street Fort Bonifacio Bonifacio Global City 1634 Taguig City NCR, Fourth District Philippines</v>
          </cell>
          <cell r="F565" t="str">
            <v>007-544-287-00000</v>
          </cell>
        </row>
        <row r="566">
          <cell r="B566" t="str">
            <v>SNBP</v>
          </cell>
          <cell r="C566" t="str">
            <v>SNBP_SS</v>
          </cell>
          <cell r="D566" t="str">
            <v xml:space="preserve">South Negros Biopower, Inc. </v>
          </cell>
          <cell r="E566" t="str">
            <v>National Highway, Brgy. Cubay. La Carlota City, Negros Occidental</v>
          </cell>
          <cell r="F566" t="str">
            <v>008-348-719-000</v>
          </cell>
        </row>
        <row r="567">
          <cell r="B567" t="str">
            <v>SNBP</v>
          </cell>
          <cell r="C567" t="str">
            <v>SNBP</v>
          </cell>
          <cell r="D567" t="str">
            <v xml:space="preserve">South Negros Biopower, Inc. </v>
          </cell>
          <cell r="E567" t="str">
            <v>National Highway, Brgy. Cubay. La Carlota City, Negros Occidental</v>
          </cell>
          <cell r="F567" t="str">
            <v>008-348-719-000</v>
          </cell>
        </row>
        <row r="568">
          <cell r="B568" t="str">
            <v>SOLARACE1</v>
          </cell>
          <cell r="C568" t="str">
            <v>SOLARACE1</v>
          </cell>
          <cell r="D568" t="str">
            <v xml:space="preserve">SOLARACE1 Energy Corp. </v>
          </cell>
          <cell r="E568" t="str">
            <v>Gigasol Alaminos, San Andres 4001 Alaminos, Laguna, Philippines</v>
          </cell>
          <cell r="F568" t="str">
            <v>009-606-740-000</v>
          </cell>
        </row>
        <row r="569">
          <cell r="B569" t="str">
            <v>SOLARACE1</v>
          </cell>
          <cell r="C569" t="str">
            <v>SOLARACE1SS</v>
          </cell>
          <cell r="D569" t="str">
            <v xml:space="preserve">SOLARACE1 Energy Corp. </v>
          </cell>
          <cell r="E569" t="str">
            <v>Gigasol Alaminos, San Andres 4001 Alaminos, Laguna, Philippines</v>
          </cell>
          <cell r="F569" t="str">
            <v>009-606-740-000</v>
          </cell>
        </row>
        <row r="570">
          <cell r="B570" t="str">
            <v>SOLARPHIL</v>
          </cell>
          <cell r="C570" t="str">
            <v>SOLARPHIL</v>
          </cell>
          <cell r="D570" t="str">
            <v xml:space="preserve">Solar Philippines Calatagan Corporation </v>
          </cell>
          <cell r="E570" t="str">
            <v>Brgy. Paraiso, Calatagan, Batangas</v>
          </cell>
          <cell r="F570" t="str">
            <v>009-058-825-000</v>
          </cell>
        </row>
        <row r="571">
          <cell r="B571" t="str">
            <v>SOLARPHIL</v>
          </cell>
          <cell r="C571" t="str">
            <v>SOLARPHILSS</v>
          </cell>
          <cell r="D571" t="str">
            <v xml:space="preserve">Solar Philippines Calatagan Corporation </v>
          </cell>
          <cell r="E571" t="str">
            <v>Brgy. Paraiso, Calatagan, Batangas</v>
          </cell>
          <cell r="F571" t="str">
            <v>009-058-825-000</v>
          </cell>
        </row>
        <row r="572">
          <cell r="B572" t="str">
            <v>SOLARPHTC</v>
          </cell>
          <cell r="C572" t="str">
            <v>SOLARPHTCSS</v>
          </cell>
          <cell r="D572" t="str">
            <v>Solar Philippines Tarlac Corporation</v>
          </cell>
          <cell r="E572" t="str">
            <v xml:space="preserve">STA. ROSA, CONCEPCION, TARLAC </v>
          </cell>
          <cell r="F572" t="str">
            <v>009-085-818-000</v>
          </cell>
        </row>
        <row r="573">
          <cell r="B573" t="str">
            <v>SOLARPHTC</v>
          </cell>
          <cell r="C573" t="str">
            <v>SOLARPHTC</v>
          </cell>
          <cell r="D573" t="str">
            <v>Solar Philippines Tarlac Corporation</v>
          </cell>
          <cell r="E573" t="str">
            <v xml:space="preserve">STA. ROSA, CONCEPCION, TARLAC </v>
          </cell>
          <cell r="F573" t="str">
            <v>009-085-818-000</v>
          </cell>
        </row>
        <row r="574">
          <cell r="B574" t="str">
            <v>SOLECO</v>
          </cell>
          <cell r="C574" t="str">
            <v>SOLECO</v>
          </cell>
          <cell r="D574" t="str">
            <v>Southern Leyte Electric Cooperative, Inc.</v>
          </cell>
          <cell r="E574" t="str">
            <v>Brgy. Nasaug, Maasin City, Southern Leyte</v>
          </cell>
          <cell r="F574" t="str">
            <v>000-819-044-000</v>
          </cell>
        </row>
        <row r="575">
          <cell r="B575" t="str">
            <v>SORECO1</v>
          </cell>
          <cell r="C575" t="str">
            <v>SORECO1</v>
          </cell>
          <cell r="D575" t="str">
            <v xml:space="preserve">Sorsogon I Electric Cooperative, Inc. </v>
          </cell>
          <cell r="E575" t="str">
            <v>Gulang-gulang, Irosin, Sorsogon</v>
          </cell>
          <cell r="F575" t="str">
            <v>000-819-757-000</v>
          </cell>
        </row>
        <row r="576">
          <cell r="B576" t="str">
            <v>SORECO2</v>
          </cell>
          <cell r="C576" t="str">
            <v>SORECO2</v>
          </cell>
          <cell r="D576" t="str">
            <v xml:space="preserve">Sorsogon II Electric Cooperative, Inc. </v>
          </cell>
          <cell r="E576" t="str">
            <v>Buhatan East District Sorsogon City</v>
          </cell>
          <cell r="F576" t="str">
            <v>000-819-769-000</v>
          </cell>
        </row>
        <row r="577">
          <cell r="B577" t="str">
            <v>SPARC</v>
          </cell>
          <cell r="C577" t="str">
            <v>SPARC3</v>
          </cell>
          <cell r="D577" t="str">
            <v xml:space="preserve">SPARC-Solar Powered Agri-Rural Communities Corporation </v>
          </cell>
          <cell r="E577" t="str">
            <v>3RD FLR. JTKC Centre, 2155 Chino Roces Ave., Pio Del Pilar, 1230 Makati City</v>
          </cell>
          <cell r="F577" t="str">
            <v>008-048-450-000</v>
          </cell>
        </row>
        <row r="578">
          <cell r="B578" t="str">
            <v>SPARC</v>
          </cell>
          <cell r="C578" t="str">
            <v>SPARC</v>
          </cell>
          <cell r="D578" t="str">
            <v>SPARC-SOLAR POWERED AGRI-RURAL COMMUNITIES CORP.</v>
          </cell>
          <cell r="E578" t="str">
            <v>Unit 102, 3/F Bonifacio Technology Center, 31st St. cor. 2nd ave., Bonifacio Global City, Taguig City</v>
          </cell>
          <cell r="F578" t="str">
            <v>008-048-450-000</v>
          </cell>
        </row>
        <row r="579">
          <cell r="B579" t="str">
            <v>SPARC</v>
          </cell>
          <cell r="C579" t="str">
            <v>SPARC2</v>
          </cell>
          <cell r="D579" t="str">
            <v>SPARC-SOLAR POWERED AGRI-RURAL COMMUNITIES CORP.</v>
          </cell>
          <cell r="E579" t="str">
            <v>Unit 102, 3/F Bonifacio Technology Center, 31st St. cor. 2nd ave., Bonifacio Global City, Taguig City</v>
          </cell>
          <cell r="F579" t="str">
            <v>008-048-450-000</v>
          </cell>
        </row>
        <row r="580">
          <cell r="B580" t="str">
            <v>SPARC</v>
          </cell>
          <cell r="C580" t="str">
            <v>SPARCSS</v>
          </cell>
          <cell r="D580" t="str">
            <v>SPARC-SOLAR POWERED AGRI-RURAL COMMUNITIES CORP.</v>
          </cell>
          <cell r="E580" t="str">
            <v>Unit 102, 3/F Bonifacio Technology Center, 31st St. cor. 2nd ave., Bonifacio Global City, Taguig City</v>
          </cell>
          <cell r="F580" t="str">
            <v>008-048-450-000</v>
          </cell>
        </row>
        <row r="581">
          <cell r="B581" t="str">
            <v>SPARC</v>
          </cell>
          <cell r="C581" t="str">
            <v>SPARC3SS</v>
          </cell>
          <cell r="D581" t="str">
            <v>SPARC-SOLAR POWERED AGRI-RURAL COMMUNITIES CORP.</v>
          </cell>
          <cell r="E581" t="str">
            <v>Unit 102, 3/F Bonifacio Technology Center, 31st St. cor. 2nd ave., Bonifacio Global City, Taguig City</v>
          </cell>
          <cell r="F581" t="str">
            <v>008-048-450-000</v>
          </cell>
        </row>
        <row r="582">
          <cell r="B582" t="str">
            <v>SPARC</v>
          </cell>
          <cell r="C582" t="str">
            <v>SPARC2SS</v>
          </cell>
          <cell r="D582" t="str">
            <v>SPARC-SOLAR POWERED AGRI-RURAL COMMUNITIES CORP.</v>
          </cell>
          <cell r="E582" t="str">
            <v>Unit 102, 3/F Bonifacio Technology Center, 31st St. cor. 2nd ave., Bonifacio Global City, Taguig City</v>
          </cell>
          <cell r="F582" t="str">
            <v>008-048-450-000</v>
          </cell>
        </row>
        <row r="583">
          <cell r="B583" t="str">
            <v>SPCPOWER</v>
          </cell>
          <cell r="C583" t="str">
            <v>SPCPOWER</v>
          </cell>
          <cell r="D583" t="str">
            <v xml:space="preserve">SPC Power Corporation </v>
          </cell>
          <cell r="E583" t="str">
            <v>7th Floor, BDO Towers Paseo, 8741, Paseo de Roxas, Makati City</v>
          </cell>
          <cell r="F583" t="str">
            <v>003-868-048-000</v>
          </cell>
        </row>
        <row r="584">
          <cell r="B584" t="str">
            <v>SPCPOWER</v>
          </cell>
          <cell r="C584" t="str">
            <v>SPCPOWERSS</v>
          </cell>
          <cell r="D584" t="str">
            <v xml:space="preserve">SPC Power Corporation </v>
          </cell>
          <cell r="E584" t="str">
            <v>7th Floor, BDO Towers Paseo, 8741, Paseo de Roxas, Makati City</v>
          </cell>
          <cell r="F584" t="str">
            <v>003-868-048-000</v>
          </cell>
        </row>
        <row r="585">
          <cell r="B585" t="str">
            <v>SPDC</v>
          </cell>
          <cell r="C585" t="str">
            <v>SPDC</v>
          </cell>
          <cell r="D585" t="str">
            <v>San Roque Hydropower Inc. (Formerly Strategic Power Development Corporation)</v>
          </cell>
          <cell r="E585" t="str">
            <v>5TH FLOOR C5 OFFICE BUILDING COMPLEX, #100 E. RODRIGUEZ JR. AVE., C5 ROAD UGONG 1604 CITY OF PASIG NCR, SECOND DISTRICT PHILIPPINES</v>
          </cell>
          <cell r="F585" t="str">
            <v>227-545-141-000</v>
          </cell>
        </row>
        <row r="586">
          <cell r="B586" t="str">
            <v>SPDC</v>
          </cell>
          <cell r="C586" t="str">
            <v>SPDCSS</v>
          </cell>
          <cell r="D586" t="str">
            <v>San Roque Hydropower Inc. (Formerly Strategic Power Development Corporation)</v>
          </cell>
          <cell r="E586" t="str">
            <v>5TH FLOOR C5 OFFICE BUILDING COMPLEX, #100 E. RODRIGUEZ JR. AVE., C5 ROAD UGONG 1604 CITY OF PASIG NCR, SECOND DISTRICT PHILIPPINES</v>
          </cell>
          <cell r="F586" t="str">
            <v>227-545-141-000</v>
          </cell>
        </row>
        <row r="587">
          <cell r="B587" t="str">
            <v>SPESCL</v>
          </cell>
          <cell r="C587" t="str">
            <v>SPESCL</v>
          </cell>
          <cell r="D587" t="str">
            <v xml:space="preserve">SMGP Kabankalan Power Co. Ltd. </v>
          </cell>
          <cell r="E587" t="str">
            <v>5TH FLOOR C5 OFFICE BUILDING COMPLEX, #100 E. RODRIGUEZ</v>
          </cell>
          <cell r="F587" t="str">
            <v>009-064-992-000</v>
          </cell>
        </row>
        <row r="588">
          <cell r="B588" t="str">
            <v>SPESCL</v>
          </cell>
          <cell r="C588" t="str">
            <v>SPESCLSS</v>
          </cell>
          <cell r="D588" t="str">
            <v xml:space="preserve">SMGP Kabankalan Power Co. Ltd. </v>
          </cell>
          <cell r="E588" t="str">
            <v>5TH FLOOR C5 OFFICE BUILDING COMPLEX, #100 E. RODRIGUEZ</v>
          </cell>
          <cell r="F588" t="str">
            <v>009-064-992-000</v>
          </cell>
        </row>
        <row r="589">
          <cell r="B589" t="str">
            <v>SPMI</v>
          </cell>
          <cell r="C589" t="str">
            <v>SPMI</v>
          </cell>
          <cell r="D589" t="str">
            <v>Specialty Pulp Manufacturing, Inc.</v>
          </cell>
          <cell r="E589" t="str">
            <v>New Jubilee Agro-Industrial Economic Zone, Brgy. Hilapnitan, Baybay, Leyte</v>
          </cell>
          <cell r="F589" t="str">
            <v>214-820-909-000</v>
          </cell>
        </row>
        <row r="590">
          <cell r="B590" t="str">
            <v>SPPC</v>
          </cell>
          <cell r="C590" t="str">
            <v>SPPC</v>
          </cell>
          <cell r="D590" t="str">
            <v xml:space="preserve">South Premiere Power Corporation </v>
          </cell>
          <cell r="E590" t="str">
            <v>5TH FLOOR C5 OFFICE BUILDING COMPLEX #100 E. RODRIGUEZ JR. AVE. C5 ROAD UGONG 1604 CITY OF PASIG NCR, SECON DISTRICT PHILIPPINES</v>
          </cell>
          <cell r="F590" t="str">
            <v>227-308-464-000</v>
          </cell>
        </row>
        <row r="591">
          <cell r="B591" t="str">
            <v>SPPC</v>
          </cell>
          <cell r="C591" t="str">
            <v>SPPCCST</v>
          </cell>
          <cell r="D591" t="str">
            <v xml:space="preserve">South Premiere Power Corporation </v>
          </cell>
          <cell r="E591" t="str">
            <v>5TH FLOOR C5 OFFICE BUILDING COMPLEX #100 E. RODRIGUEZ JR. AVE. C5 ROAD UGONG 1604 CITY OF PASIG NCR, SECON DISTRICT PHILIPPINES</v>
          </cell>
          <cell r="F591" t="str">
            <v>227-308-464-000</v>
          </cell>
        </row>
        <row r="592">
          <cell r="B592" t="str">
            <v>SPPC</v>
          </cell>
          <cell r="C592" t="str">
            <v>SPPCSS</v>
          </cell>
          <cell r="D592" t="str">
            <v xml:space="preserve">South Premiere Power Corporation </v>
          </cell>
          <cell r="E592" t="str">
            <v>5TH FLOOR C5 OFFICE BUILDING COMPLEX #100 E. RODRIGUEZ JR. AVE. C5 ROAD UGONG 1604 CITY OF PASIG NCR, SECON DISTRICT PHILIPPINES</v>
          </cell>
          <cell r="F592" t="str">
            <v>227-308-464-000</v>
          </cell>
        </row>
        <row r="593">
          <cell r="B593" t="str">
            <v>SPREIRES</v>
          </cell>
          <cell r="C593" t="str">
            <v>SPREIRES</v>
          </cell>
          <cell r="D593" t="str">
            <v>SOLAR PHILIPPINES RETAIL ELECTRICITY, INC.</v>
          </cell>
          <cell r="E593" t="str">
            <v xml:space="preserve">LPL Towers 112 Legaspi St., Legaspi Village, Makati City </v>
          </cell>
          <cell r="F593" t="str">
            <v>009-390-295-000</v>
          </cell>
        </row>
        <row r="594">
          <cell r="B594" t="str">
            <v>SPSMNORTH</v>
          </cell>
          <cell r="C594" t="str">
            <v>SPSMNORTH</v>
          </cell>
          <cell r="D594" t="str">
            <v xml:space="preserve">Solar Philippines Commercial Rooftop Projects, Inc. </v>
          </cell>
          <cell r="E594" t="str">
            <v xml:space="preserve">SANTA ROSA 2316 CONCEPCION TARLAC PHILIPPINES </v>
          </cell>
          <cell r="F594" t="str">
            <v>008-675-819-000</v>
          </cell>
        </row>
        <row r="595">
          <cell r="B595" t="str">
            <v>SPSMNORTH</v>
          </cell>
          <cell r="C595" t="str">
            <v>SPSMNORTHSS</v>
          </cell>
          <cell r="D595" t="str">
            <v xml:space="preserve">Solar Philippines Commercial Rooftop Projects, Inc. </v>
          </cell>
          <cell r="E595" t="str">
            <v xml:space="preserve">SANTA ROSA 2316 CONCEPCION TARLAC PHILIPPINES </v>
          </cell>
          <cell r="F595" t="str">
            <v>008-675-819-000</v>
          </cell>
        </row>
        <row r="596">
          <cell r="B596" t="str">
            <v>STACLARA</v>
          </cell>
          <cell r="C596" t="str">
            <v>STACLARA2SS</v>
          </cell>
          <cell r="D596" t="str">
            <v>Sta. Clara Power Corporation</v>
          </cell>
          <cell r="E596" t="str">
            <v>Highway 54 Plaza, #986 Stanford Street Corner EDSA, Mandaluyong City</v>
          </cell>
          <cell r="F596" t="str">
            <v>228-833-810-000</v>
          </cell>
        </row>
        <row r="597">
          <cell r="B597" t="str">
            <v>STACLARA</v>
          </cell>
          <cell r="C597" t="str">
            <v>STACLARA</v>
          </cell>
          <cell r="D597" t="str">
            <v>Sta. Clara Power Corporation</v>
          </cell>
          <cell r="E597" t="str">
            <v>Highway 54 Plaza, #986 Stanford Street Corner EDSA, Mandaluyong City</v>
          </cell>
          <cell r="F597" t="str">
            <v>228-833-810-000</v>
          </cell>
        </row>
        <row r="598">
          <cell r="B598" t="str">
            <v>STACLARA</v>
          </cell>
          <cell r="C598" t="str">
            <v>STACLARA2X</v>
          </cell>
          <cell r="D598" t="str">
            <v>Sta. Clara Power Corporation</v>
          </cell>
          <cell r="E598" t="str">
            <v>Highway 54 Plaza, #986 Stanford Street Corner EDSA, Mandaluyong City</v>
          </cell>
          <cell r="F598" t="str">
            <v>228-833-810-000</v>
          </cell>
        </row>
        <row r="599">
          <cell r="B599" t="str">
            <v>STACLARA</v>
          </cell>
          <cell r="C599" t="str">
            <v>STACLARA2</v>
          </cell>
          <cell r="D599" t="str">
            <v>Sta. Clara Power Corporation</v>
          </cell>
          <cell r="E599" t="str">
            <v>Highway 54 Plaza, #986 Stanford Street Corner EDSA, Mandaluyong City</v>
          </cell>
          <cell r="F599" t="str">
            <v>228-833-810-000</v>
          </cell>
        </row>
        <row r="600">
          <cell r="B600" t="str">
            <v>STACLARA</v>
          </cell>
          <cell r="C600" t="str">
            <v>STACLARASS</v>
          </cell>
          <cell r="D600" t="str">
            <v>Sta. Clara Power Corporation</v>
          </cell>
          <cell r="E600" t="str">
            <v>Highway 54 Plaza, #986 Stanford Street Corner EDSA, Mandaluyong City</v>
          </cell>
          <cell r="F600" t="str">
            <v>228-833-810-000</v>
          </cell>
        </row>
        <row r="601">
          <cell r="B601" t="str">
            <v>SUWECO2</v>
          </cell>
          <cell r="C601" t="str">
            <v>SUWECO2</v>
          </cell>
          <cell r="D601" t="str">
            <v xml:space="preserve">Sunwest Water and Electric Company 2, Inc. </v>
          </cell>
          <cell r="E601" t="str">
            <v>3rd Flr. Bldg. 9 Embarcadero De Legazpi Port Area Bgy. 27 - Victory Village South (Pob.) 4500 Legazpi City (Capital) Albay Philippines</v>
          </cell>
          <cell r="F601" t="str">
            <v>005-770-958-000</v>
          </cell>
        </row>
        <row r="602">
          <cell r="B602" t="str">
            <v>SUWECO2</v>
          </cell>
          <cell r="C602" t="str">
            <v>SUWECO2SS</v>
          </cell>
          <cell r="D602" t="str">
            <v xml:space="preserve">Sunwest Water and Electric Company 2, Inc. </v>
          </cell>
          <cell r="E602" t="str">
            <v>3rd Flr. Bldg. 9 Embarcadero De Legazpi Port Area Bgy. 27 - Victory Village South (Pob.) 4500 Legazpi City (Capital) Albay Philippines</v>
          </cell>
          <cell r="F602" t="str">
            <v>005-770-958-000</v>
          </cell>
        </row>
        <row r="603">
          <cell r="B603" t="str">
            <v>TAFTHEC</v>
          </cell>
          <cell r="C603" t="str">
            <v>TAFTHEC</v>
          </cell>
          <cell r="D603" t="str">
            <v>Taft HydroEnergy Corporation</v>
          </cell>
          <cell r="E603" t="str">
            <v>126 5th St., B. Serrano St., 11th Ave Grace Park 89, Caloocan City</v>
          </cell>
          <cell r="F603" t="str">
            <v>009-712-420-0000</v>
          </cell>
        </row>
        <row r="604">
          <cell r="B604" t="str">
            <v>TAFTHEC</v>
          </cell>
          <cell r="C604" t="str">
            <v>TAFTHECSS</v>
          </cell>
          <cell r="D604" t="str">
            <v>Taft HydroEnergy Corporation</v>
          </cell>
          <cell r="E604" t="str">
            <v>126 5th St., B. Serrano St., 11th Ave Grace Park 89, Caloocan City</v>
          </cell>
          <cell r="F604" t="str">
            <v>009-712-420-0000</v>
          </cell>
        </row>
        <row r="605">
          <cell r="B605" t="str">
            <v>TAPGC</v>
          </cell>
          <cell r="C605" t="str">
            <v>TAPGC</v>
          </cell>
          <cell r="D605" t="str">
            <v>BULACAN POWER GENERATION CORPORATION</v>
          </cell>
          <cell r="E605" t="str">
            <v>Holcim Compound, Barangay Matictic, Norzagaray, Bulacan, Philippines</v>
          </cell>
          <cell r="F605" t="str">
            <v>004-523-557-000</v>
          </cell>
        </row>
        <row r="606">
          <cell r="B606" t="str">
            <v>TAPGC</v>
          </cell>
          <cell r="C606" t="str">
            <v>TAO</v>
          </cell>
          <cell r="D606" t="str">
            <v>BULACAN POWER GENERATION CORPORATION</v>
          </cell>
          <cell r="E606" t="str">
            <v>Holcim Compound, Barangay Matictic, Norzagaray, Bulacan, Philippines</v>
          </cell>
          <cell r="F606" t="str">
            <v>004-523-557-000</v>
          </cell>
        </row>
        <row r="607">
          <cell r="B607" t="str">
            <v>TAPGC</v>
          </cell>
          <cell r="C607" t="str">
            <v>ROCECO</v>
          </cell>
          <cell r="D607" t="str">
            <v>BULACAN POWER GENERATION CORPORATION</v>
          </cell>
          <cell r="E607" t="str">
            <v>Holcim Compound, Barangay Matictic, Norzagaray, Bulacan, Philippines</v>
          </cell>
          <cell r="F607" t="str">
            <v>004-523-557-000</v>
          </cell>
        </row>
        <row r="608">
          <cell r="B608" t="str">
            <v>TAPGC</v>
          </cell>
          <cell r="C608" t="str">
            <v>TAOEDCCST</v>
          </cell>
          <cell r="D608" t="str">
            <v>BULACAN POWER GENERATION CORPORATION</v>
          </cell>
          <cell r="E608" t="str">
            <v>Holcim Compound, Barangay Matictic, Norzagaray, Bulacan, Philippines</v>
          </cell>
          <cell r="F608" t="str">
            <v>004-523-557-000</v>
          </cell>
        </row>
        <row r="609">
          <cell r="B609" t="str">
            <v>TAPGC</v>
          </cell>
          <cell r="C609" t="str">
            <v>TAPGCSS</v>
          </cell>
          <cell r="D609" t="str">
            <v>BULACAN POWER GENERATION CORPORATION</v>
          </cell>
          <cell r="E609" t="str">
            <v>Holcim Compound, Barangay Matictic, Norzagaray, Bulacan, Philippines</v>
          </cell>
          <cell r="F609" t="str">
            <v>004-523-557-000</v>
          </cell>
        </row>
        <row r="610">
          <cell r="B610" t="str">
            <v>TAREC</v>
          </cell>
          <cell r="C610" t="str">
            <v>TAREC</v>
          </cell>
          <cell r="D610" t="str">
            <v xml:space="preserve">Guimaras Wind Corporation </v>
          </cell>
          <cell r="E610" t="str">
            <v>Suclaran 5048 San Lorenzo, Guimaras, Philippines</v>
          </cell>
          <cell r="F610" t="str">
            <v>004-500-956-000</v>
          </cell>
        </row>
        <row r="611">
          <cell r="B611" t="str">
            <v>TAREC</v>
          </cell>
          <cell r="C611" t="str">
            <v>TARECSS</v>
          </cell>
          <cell r="D611" t="str">
            <v xml:space="preserve">Guimaras Wind Corporation </v>
          </cell>
          <cell r="E611" t="str">
            <v>Suclaran 5048 San Lorenzo, Guimaras, Philippines</v>
          </cell>
          <cell r="F611" t="str">
            <v>004-500-956-000</v>
          </cell>
        </row>
        <row r="612">
          <cell r="B612" t="str">
            <v>TARELCO1</v>
          </cell>
          <cell r="C612" t="str">
            <v>TARELCO1</v>
          </cell>
          <cell r="D612" t="str">
            <v xml:space="preserve">Tarlac I Electric Cooperative, Inc. </v>
          </cell>
          <cell r="E612" t="str">
            <v>Amacalan, Gerona, Tarlac</v>
          </cell>
          <cell r="F612" t="str">
            <v>000-543-781-000</v>
          </cell>
        </row>
        <row r="613">
          <cell r="B613" t="str">
            <v>TLI</v>
          </cell>
          <cell r="C613" t="str">
            <v>TLI</v>
          </cell>
          <cell r="D613" t="str">
            <v xml:space="preserve">Therma Luzon, Inc. </v>
          </cell>
          <cell r="E613" t="str">
            <v>NAC Tower 32nd St. Bonifacio Global City Fort Bonifacio, Taguig City, NCR, Fourth District Philippines</v>
          </cell>
          <cell r="F613" t="str">
            <v>266-567-164-00000</v>
          </cell>
        </row>
        <row r="614">
          <cell r="B614" t="str">
            <v>TARELCO2</v>
          </cell>
          <cell r="C614" t="str">
            <v>TARELCO2</v>
          </cell>
          <cell r="D614" t="str">
            <v xml:space="preserve">Tarlac II Electric Cooperative, Inc. </v>
          </cell>
          <cell r="E614" t="str">
            <v>San Nicolas, Concepcion, Tarlac</v>
          </cell>
          <cell r="F614" t="str">
            <v>000-543-815-000</v>
          </cell>
        </row>
        <row r="615">
          <cell r="B615" t="str">
            <v>TLI</v>
          </cell>
          <cell r="C615" t="str">
            <v>TLICSTNV</v>
          </cell>
          <cell r="D615" t="str">
            <v xml:space="preserve">Therma Luzon, Inc. </v>
          </cell>
          <cell r="E615" t="str">
            <v>NAC Tower 32nd St. Bonifacio Global City Fort Bonifacio, Taguig City, NCR, Fourth District Philippines</v>
          </cell>
          <cell r="F615" t="str">
            <v>266-567-164-00000</v>
          </cell>
        </row>
        <row r="616">
          <cell r="B616" t="str">
            <v>TECRAT</v>
          </cell>
          <cell r="C616" t="str">
            <v>TECRAT</v>
          </cell>
          <cell r="D616" t="str">
            <v xml:space="preserve">TeaM Energy Corporation </v>
          </cell>
          <cell r="E616" t="str">
            <v>25/F W Fifth Avenue Building, 5th Avenue, Bonifacio Global City, Taguig City</v>
          </cell>
          <cell r="F616" t="str">
            <v>001-726-870-000</v>
          </cell>
        </row>
        <row r="617">
          <cell r="B617" t="str">
            <v>TLI</v>
          </cell>
          <cell r="C617" t="str">
            <v>COCOCHEM</v>
          </cell>
          <cell r="D617" t="str">
            <v xml:space="preserve">Therma Luzon, Inc. </v>
          </cell>
          <cell r="E617" t="str">
            <v>NAC Tower 32nd St. Bonifacio Global City Fort Bonifacio, Taguig City, NCR, Fourth District Philippines</v>
          </cell>
          <cell r="F617" t="str">
            <v>266-567-164-00000</v>
          </cell>
        </row>
        <row r="618">
          <cell r="B618" t="str">
            <v>TEI</v>
          </cell>
          <cell r="C618" t="str">
            <v>TEI</v>
          </cell>
          <cell r="D618" t="str">
            <v>Tarlac Electric, Inc.</v>
          </cell>
          <cell r="E618" t="str">
            <v>Mabini St.,  Tarlac City</v>
          </cell>
          <cell r="F618" t="str">
            <v>004-070-881-00000</v>
          </cell>
        </row>
        <row r="619">
          <cell r="B619" t="str">
            <v>TLI</v>
          </cell>
          <cell r="C619" t="str">
            <v>BICOLICE</v>
          </cell>
          <cell r="D619" t="str">
            <v xml:space="preserve">Therma Luzon, Inc. </v>
          </cell>
          <cell r="E619" t="str">
            <v>NAC Tower 32nd St. Bonifacio Global City Fort Bonifacio, Taguig City, NCR, Fourth District Philippines</v>
          </cell>
          <cell r="F619" t="str">
            <v>266-567-164-00000</v>
          </cell>
        </row>
        <row r="620">
          <cell r="B620" t="str">
            <v>TEILRE</v>
          </cell>
          <cell r="C620" t="str">
            <v>TEILRE</v>
          </cell>
          <cell r="D620" t="str">
            <v>Tarlac Electric, Inc.</v>
          </cell>
          <cell r="E620" t="str">
            <v>Mabini St., Mabini, Tarlac City, Tarlac</v>
          </cell>
          <cell r="F620" t="str">
            <v>004-070-881-000</v>
          </cell>
        </row>
        <row r="621">
          <cell r="B621" t="str">
            <v>TLI</v>
          </cell>
          <cell r="C621" t="str">
            <v>BCWD</v>
          </cell>
          <cell r="D621" t="str">
            <v xml:space="preserve">Therma Luzon, Inc. </v>
          </cell>
          <cell r="E621" t="str">
            <v>NAC Tower 32nd St. Bonifacio Global City Fort Bonifacio, Taguig City, NCR, Fourth District Philippines</v>
          </cell>
          <cell r="F621" t="str">
            <v>266-567-164-00000</v>
          </cell>
        </row>
        <row r="622">
          <cell r="B622" t="str">
            <v>TERASU</v>
          </cell>
          <cell r="C622" t="str">
            <v>TERASUSS</v>
          </cell>
          <cell r="D622" t="str">
            <v xml:space="preserve">Terasu Energy Inc. </v>
          </cell>
          <cell r="E622" t="str">
            <v>41st Floor GT Tower International 6813 Ayala Ave. cor H.V. Dela Costa St., Makati</v>
          </cell>
          <cell r="F622" t="str">
            <v>010-065-406-000</v>
          </cell>
        </row>
        <row r="623">
          <cell r="B623" t="str">
            <v>TLI</v>
          </cell>
          <cell r="C623" t="str">
            <v>BHPI</v>
          </cell>
          <cell r="D623" t="str">
            <v xml:space="preserve">Therma Luzon, Inc. </v>
          </cell>
          <cell r="E623" t="str">
            <v>NAC Tower 32nd St. Bonifacio Global City Fort Bonifacio, Taguig City, NCR, Fourth District Philippines</v>
          </cell>
          <cell r="F623" t="str">
            <v>266-567-164-00000</v>
          </cell>
        </row>
        <row r="624">
          <cell r="B624" t="str">
            <v>TERASU</v>
          </cell>
          <cell r="C624" t="str">
            <v>TERASU</v>
          </cell>
          <cell r="D624" t="str">
            <v xml:space="preserve">Terasu Energy Inc. </v>
          </cell>
          <cell r="E624" t="str">
            <v>41st Floor GT Tower International 6813 Ayala Ave. cor H.V. Dela Costa St., Makati</v>
          </cell>
          <cell r="F624" t="str">
            <v>010-065-406-000</v>
          </cell>
        </row>
        <row r="625">
          <cell r="B625" t="str">
            <v>TLI</v>
          </cell>
          <cell r="C625" t="str">
            <v>BBTI</v>
          </cell>
          <cell r="D625" t="str">
            <v xml:space="preserve">Therma Luzon, Inc. </v>
          </cell>
          <cell r="E625" t="str">
            <v>NAC Tower 32nd St. Bonifacio Global City Fort Bonifacio, Taguig City, NCR, Fourth District Philippines</v>
          </cell>
          <cell r="F625" t="str">
            <v>266-567-164-00000</v>
          </cell>
        </row>
        <row r="626">
          <cell r="B626" t="str">
            <v>TLI</v>
          </cell>
          <cell r="C626" t="str">
            <v>BC</v>
          </cell>
          <cell r="D626" t="str">
            <v xml:space="preserve">Therma Luzon, Inc. </v>
          </cell>
          <cell r="E626" t="str">
            <v>NAC Tower 32nd St. Bonifacio Global City Fort Bonifacio, Taguig City, NCR, Fourth District Philippines</v>
          </cell>
          <cell r="F626" t="str">
            <v>266-567-164-00000</v>
          </cell>
        </row>
        <row r="627">
          <cell r="B627" t="str">
            <v>TLI</v>
          </cell>
          <cell r="C627" t="str">
            <v>MELTERS</v>
          </cell>
          <cell r="D627" t="str">
            <v xml:space="preserve">Therma Luzon, Inc. </v>
          </cell>
          <cell r="E627" t="str">
            <v>NAC Tower 32nd St. Bonifacio Global City Fort Bonifacio, Taguig City, NCR, Fourth District Philippines</v>
          </cell>
          <cell r="F627" t="str">
            <v>266-567-164-00000</v>
          </cell>
        </row>
        <row r="628">
          <cell r="B628" t="str">
            <v>TLI</v>
          </cell>
          <cell r="C628" t="str">
            <v>LIMALAND</v>
          </cell>
          <cell r="D628" t="str">
            <v xml:space="preserve">Therma Luzon, Inc. </v>
          </cell>
          <cell r="E628" t="str">
            <v>NAC Tower 32nd St. Bonifacio Global City Fort Bonifacio, Taguig City, NCR, Fourth District Philippines</v>
          </cell>
          <cell r="F628" t="str">
            <v>266-567-164-00000</v>
          </cell>
        </row>
        <row r="629">
          <cell r="B629" t="str">
            <v>TLI</v>
          </cell>
          <cell r="C629" t="str">
            <v>WCSC</v>
          </cell>
          <cell r="D629" t="str">
            <v xml:space="preserve">Therma Luzon, Inc. </v>
          </cell>
          <cell r="E629" t="str">
            <v>NAC Tower 32nd St. Bonifacio Global City Fort Bonifacio, Taguig City, NCR, Fourth District Philippines</v>
          </cell>
          <cell r="F629" t="str">
            <v>266-567-164-00000</v>
          </cell>
        </row>
        <row r="630">
          <cell r="B630" t="str">
            <v>TLI</v>
          </cell>
          <cell r="C630" t="str">
            <v>ERDB</v>
          </cell>
          <cell r="D630" t="str">
            <v xml:space="preserve">Therma Luzon, Inc. </v>
          </cell>
          <cell r="E630" t="str">
            <v>NAC Tower 32nd St. Bonifacio Global City Fort Bonifacio, Taguig City, NCR, Fourth District Philippines</v>
          </cell>
          <cell r="F630" t="str">
            <v>266-567-164-00000</v>
          </cell>
        </row>
        <row r="631">
          <cell r="B631" t="str">
            <v>TLI</v>
          </cell>
          <cell r="C631" t="str">
            <v>TLICST</v>
          </cell>
          <cell r="D631" t="str">
            <v xml:space="preserve">Therma Luzon, Inc. </v>
          </cell>
          <cell r="E631" t="str">
            <v>NAC Tower 32nd St. Bonifacio Global City Fort Bonifacio, Taguig City, NCR, Fourth District Philippines</v>
          </cell>
          <cell r="F631" t="str">
            <v>266-567-164-00000</v>
          </cell>
        </row>
        <row r="632">
          <cell r="B632" t="str">
            <v>TLI</v>
          </cell>
          <cell r="C632" t="str">
            <v>IEEC</v>
          </cell>
          <cell r="D632" t="str">
            <v xml:space="preserve">Therma Luzon, Inc. </v>
          </cell>
          <cell r="E632" t="str">
            <v>NAC Tower 32nd St. Bonifacio Global City Fort Bonifacio, Taguig City, NCR, Fourth District Philippines</v>
          </cell>
          <cell r="F632" t="str">
            <v>266-567-164-00000</v>
          </cell>
        </row>
        <row r="633">
          <cell r="B633" t="str">
            <v>TLI</v>
          </cell>
          <cell r="C633" t="str">
            <v>TLISS</v>
          </cell>
          <cell r="D633" t="str">
            <v xml:space="preserve">Therma Luzon, Inc. </v>
          </cell>
          <cell r="E633" t="str">
            <v>NAC Tower 32nd St. Bonifacio Global City Fort Bonifacio, Taguig City, NCR, Fourth District Philippines</v>
          </cell>
          <cell r="F633" t="str">
            <v>266-567-164-00000</v>
          </cell>
        </row>
        <row r="634">
          <cell r="B634" t="str">
            <v>TMO</v>
          </cell>
          <cell r="C634" t="str">
            <v>TMO</v>
          </cell>
          <cell r="D634" t="str">
            <v>Therma Mobile, Inc.</v>
          </cell>
          <cell r="E634" t="str">
            <v>Old VECO Compound, Brgy. Ermita Pob. Cebu City (Capital), Cebu</v>
          </cell>
          <cell r="F634" t="str">
            <v>266-566-116-000</v>
          </cell>
        </row>
        <row r="635">
          <cell r="B635" t="str">
            <v>TMO</v>
          </cell>
          <cell r="C635" t="str">
            <v>TMOSS</v>
          </cell>
          <cell r="D635" t="str">
            <v>Therma Mobile, Inc.</v>
          </cell>
          <cell r="E635" t="str">
            <v>Old VECO Compound, Brgy. Ermita Pob. Cebu City (Capital), Cebu</v>
          </cell>
          <cell r="F635" t="str">
            <v>266-566-116-000</v>
          </cell>
        </row>
        <row r="636">
          <cell r="B636" t="str">
            <v>TMOBIL</v>
          </cell>
          <cell r="C636" t="str">
            <v>TMOBIL</v>
          </cell>
          <cell r="D636" t="str">
            <v xml:space="preserve">Therma Mobile, Inc. </v>
          </cell>
          <cell r="E636" t="str">
            <v>Old VECO Compound, Brgy. Ermita Pob. Cebu City (Capital), Cebu</v>
          </cell>
          <cell r="F636" t="str">
            <v>266-566-116-000</v>
          </cell>
        </row>
        <row r="637">
          <cell r="B637" t="str">
            <v>TPC</v>
          </cell>
          <cell r="C637" t="str">
            <v>TPCCST</v>
          </cell>
          <cell r="D637" t="str">
            <v xml:space="preserve">Toledo Power Company </v>
          </cell>
          <cell r="E637" t="str">
            <v>Toledo Power Plant, Daanglungsod, Toledo City, Cebu 6038 Philippines</v>
          </cell>
          <cell r="F637" t="str">
            <v>003-883-626-00000</v>
          </cell>
        </row>
        <row r="638">
          <cell r="B638" t="str">
            <v>TPC</v>
          </cell>
          <cell r="C638" t="str">
            <v>CCC</v>
          </cell>
          <cell r="D638" t="str">
            <v xml:space="preserve">Toledo Power Company </v>
          </cell>
          <cell r="E638" t="str">
            <v>Toledo Power Plant, Daanglungsod, Toledo City, Cebu 6038 Philippines</v>
          </cell>
          <cell r="F638" t="str">
            <v>003-883-626-00000</v>
          </cell>
        </row>
        <row r="639">
          <cell r="B639" t="str">
            <v>TPC</v>
          </cell>
          <cell r="C639" t="str">
            <v>TPC</v>
          </cell>
          <cell r="D639" t="str">
            <v xml:space="preserve">Toledo Power Company </v>
          </cell>
          <cell r="E639" t="str">
            <v>Toledo Power Plant, Daanglungsod, Toledo City, Cebu 6038 Philippines</v>
          </cell>
          <cell r="F639" t="str">
            <v>003-883-626-00000</v>
          </cell>
        </row>
        <row r="640">
          <cell r="B640" t="str">
            <v>TPC</v>
          </cell>
          <cell r="C640" t="str">
            <v>PMSCBO</v>
          </cell>
          <cell r="D640" t="str">
            <v xml:space="preserve">Toledo Power Company </v>
          </cell>
          <cell r="E640" t="str">
            <v>Toledo Power Plant, Daanglungsod, Toledo City, Cebu 6038 Philippines</v>
          </cell>
          <cell r="F640" t="str">
            <v>003-883-626-00000</v>
          </cell>
        </row>
        <row r="641">
          <cell r="B641" t="str">
            <v>TPC</v>
          </cell>
          <cell r="C641" t="str">
            <v>TPCSS</v>
          </cell>
          <cell r="D641" t="str">
            <v xml:space="preserve">Toledo Power Company </v>
          </cell>
          <cell r="E641" t="str">
            <v>Toledo Power Plant, Daanglungsod, Toledo City, Cebu 6038 Philippines</v>
          </cell>
          <cell r="F641" t="str">
            <v>003-883-626-00000</v>
          </cell>
        </row>
        <row r="642">
          <cell r="B642" t="str">
            <v>TPEC</v>
          </cell>
          <cell r="C642" t="str">
            <v>TPEC</v>
          </cell>
          <cell r="D642" t="str">
            <v>TeaM (Philippines) Energy Corporation</v>
          </cell>
          <cell r="E642" t="str">
            <v xml:space="preserve">25th Floor W. Fifth Ave. Bldg., 5th Ave., Bonifacio Global City, Taguig City, </v>
          </cell>
          <cell r="F642" t="str">
            <v>002-243-275-000</v>
          </cell>
        </row>
        <row r="643">
          <cell r="B643" t="str">
            <v>TPECRES</v>
          </cell>
          <cell r="C643" t="str">
            <v>TPECRES</v>
          </cell>
          <cell r="D643" t="str">
            <v>TeaM (Philippines) Energy Corporation</v>
          </cell>
          <cell r="E643" t="str">
            <v>25th Floor W. Fifth Ave. Bldg., 5th Ave., Bonifacio Global City, Taguig City</v>
          </cell>
          <cell r="F643" t="str">
            <v>002-243-275-000</v>
          </cell>
        </row>
        <row r="644">
          <cell r="B644" t="str">
            <v>TPECRES</v>
          </cell>
          <cell r="C644" t="str">
            <v>TPECRESVIS</v>
          </cell>
          <cell r="D644" t="str">
            <v>TeaM (Philippines) Energy Corporation</v>
          </cell>
          <cell r="E644" t="str">
            <v>25th Floor W. Fifth Ave. Bldg., 5th Ave., Bonifacio Global City, Taguig City</v>
          </cell>
          <cell r="F644" t="str">
            <v>002-243-275-000</v>
          </cell>
        </row>
        <row r="645">
          <cell r="B645" t="str">
            <v>TPVI</v>
          </cell>
          <cell r="C645" t="str">
            <v>TPVI</v>
          </cell>
          <cell r="D645" t="str">
            <v xml:space="preserve">Therma Power -Visayas, Inc. </v>
          </cell>
          <cell r="E645" t="str">
            <v>Old Veco Compound, Ermita (POB), Cebu City (Capital), Cebu Philippines</v>
          </cell>
          <cell r="F645" t="str">
            <v>006-893-449-00000</v>
          </cell>
        </row>
        <row r="646">
          <cell r="B646" t="str">
            <v>TPVI</v>
          </cell>
          <cell r="C646" t="str">
            <v>TPVISS</v>
          </cell>
          <cell r="D646" t="str">
            <v xml:space="preserve">Therma Power -Visayas, Inc. </v>
          </cell>
          <cell r="E646" t="str">
            <v>Old Veco Compound, Ermita (POB), Cebu City (Capital), Cebu Philippines</v>
          </cell>
          <cell r="F646" t="str">
            <v>006-893-449-00000</v>
          </cell>
        </row>
        <row r="647">
          <cell r="B647" t="str">
            <v>TRLCO1SLR</v>
          </cell>
          <cell r="C647" t="str">
            <v>TRLCO1SLR</v>
          </cell>
          <cell r="D647" t="str">
            <v>Tarlac I Electric Cooperative, Inc.</v>
          </cell>
          <cell r="E647" t="str">
            <v xml:space="preserve">Amacalan, Gerona, Tarlac </v>
          </cell>
          <cell r="F647" t="str">
            <v>000-543-781-000</v>
          </cell>
        </row>
        <row r="648">
          <cell r="B648" t="str">
            <v>TRLCO2SLR</v>
          </cell>
          <cell r="C648" t="str">
            <v>TRLCO2SLR</v>
          </cell>
          <cell r="D648" t="str">
            <v>Tarlac II Electric Cooperative, Inc.</v>
          </cell>
          <cell r="E648" t="str">
            <v>San Nicolas, Concepcion, Tarlac</v>
          </cell>
          <cell r="F648" t="str">
            <v>000-543-815-000</v>
          </cell>
        </row>
        <row r="649">
          <cell r="B649" t="str">
            <v>TSC</v>
          </cell>
          <cell r="C649" t="str">
            <v>TSC</v>
          </cell>
          <cell r="D649" t="str">
            <v xml:space="preserve">Team Sual Corporation </v>
          </cell>
          <cell r="E649" t="str">
            <v>25/F W Fifth Avenue Building, 5th Avenue, Bonifacio Global City, Taguig City</v>
          </cell>
          <cell r="F649" t="str">
            <v>003-841-103-000</v>
          </cell>
        </row>
        <row r="650">
          <cell r="B650" t="str">
            <v>TSC</v>
          </cell>
          <cell r="C650" t="str">
            <v>TSCCSTVIS</v>
          </cell>
          <cell r="D650" t="str">
            <v xml:space="preserve">Team Sual Corporation </v>
          </cell>
          <cell r="E650" t="str">
            <v>25/F W Fifth Avenue Building, 5th Avenue, Bonifacio Global City, Taguig City</v>
          </cell>
          <cell r="F650" t="str">
            <v>003-841-103-000</v>
          </cell>
        </row>
        <row r="651">
          <cell r="B651" t="str">
            <v>TSC</v>
          </cell>
          <cell r="C651" t="str">
            <v>TSCCST</v>
          </cell>
          <cell r="D651" t="str">
            <v xml:space="preserve">Team Sual Corporation </v>
          </cell>
          <cell r="E651" t="str">
            <v>25/F W Fifth Avenue Building, 5th Avenue, Bonifacio Global City, Taguig City</v>
          </cell>
          <cell r="F651" t="str">
            <v>003-841-103-000</v>
          </cell>
        </row>
        <row r="652">
          <cell r="B652" t="str">
            <v>TSC</v>
          </cell>
          <cell r="C652" t="str">
            <v>TSCSS</v>
          </cell>
          <cell r="D652" t="str">
            <v xml:space="preserve">Team Sual Corporation </v>
          </cell>
          <cell r="E652" t="str">
            <v>25/F W Fifth Avenue Building, 5th Avenue, Bonifacio Global City, Taguig City</v>
          </cell>
          <cell r="F652" t="str">
            <v>003-841-103-000</v>
          </cell>
        </row>
        <row r="653">
          <cell r="B653" t="str">
            <v>TVI</v>
          </cell>
          <cell r="C653" t="str">
            <v>TVI</v>
          </cell>
          <cell r="D653" t="str">
            <v xml:space="preserve">Therma Visayas, Inc. </v>
          </cell>
          <cell r="E653" t="str">
            <v>Bato, Toledo City Cebu</v>
          </cell>
          <cell r="F653" t="str">
            <v>005-031-663-00000</v>
          </cell>
        </row>
        <row r="654">
          <cell r="B654" t="str">
            <v>TVI</v>
          </cell>
          <cell r="C654" t="str">
            <v>TVISS</v>
          </cell>
          <cell r="D654" t="str">
            <v xml:space="preserve">Therma Visayas, Inc. </v>
          </cell>
          <cell r="E654" t="str">
            <v>Bato, Toledo City Cebu</v>
          </cell>
          <cell r="F654" t="str">
            <v>005-031-663-00000</v>
          </cell>
        </row>
        <row r="655">
          <cell r="B655" t="str">
            <v>UPLAB1</v>
          </cell>
          <cell r="C655" t="str">
            <v>UPLAB1SS</v>
          </cell>
          <cell r="D655" t="str">
            <v>LABAYAT I HYDROPOWER</v>
          </cell>
          <cell r="E655" t="str">
            <v>2155 3F JTKC Centre, Don Chino Roces, Makati City</v>
          </cell>
          <cell r="F655" t="str">
            <v>009-110-521-000</v>
          </cell>
        </row>
        <row r="656">
          <cell r="B656" t="str">
            <v>UPLAB1</v>
          </cell>
          <cell r="C656" t="str">
            <v>UPLAB1</v>
          </cell>
          <cell r="D656" t="str">
            <v>LABAYAT I HYDROPOWER</v>
          </cell>
          <cell r="E656" t="str">
            <v>2155 3F JTKC Centre, Don Chino Roces, Makati City</v>
          </cell>
          <cell r="F656" t="str">
            <v>009-110-521-000</v>
          </cell>
        </row>
        <row r="657">
          <cell r="B657" t="str">
            <v>UPLB</v>
          </cell>
          <cell r="C657" t="str">
            <v>UPLB</v>
          </cell>
          <cell r="D657" t="str">
            <v xml:space="preserve">University of the Philippines Los Baños </v>
          </cell>
          <cell r="E657" t="str">
            <v>UPLB Administrative Bldg., Los Baños, Laguna</v>
          </cell>
          <cell r="F657" t="str">
            <v>000-864-006-00004</v>
          </cell>
        </row>
        <row r="658">
          <cell r="B658" t="str">
            <v>UPPC</v>
          </cell>
          <cell r="C658" t="str">
            <v>UPPC</v>
          </cell>
          <cell r="D658" t="str">
            <v>UNITED PULP AND PAPER CO., INC.</v>
          </cell>
          <cell r="E658" t="str">
            <v>9/F Fort Legend Towers, 3rd Ave., Cor. 31st St., Fort Bonifacio Global City, Taguig City</v>
          </cell>
          <cell r="F658" t="str">
            <v>000-149-834-000</v>
          </cell>
        </row>
        <row r="659">
          <cell r="B659" t="str">
            <v>UPPCGEN</v>
          </cell>
          <cell r="C659" t="str">
            <v>UPPCGENSS</v>
          </cell>
          <cell r="D659" t="str">
            <v>UNITED PULP AND PAPER CO., INC.</v>
          </cell>
          <cell r="E659" t="str">
            <v>9/F Fort Legend Towers, 3rd Ave., Cor. 31st St., Fort Bonifacio Global City, Taguig City</v>
          </cell>
          <cell r="F659" t="str">
            <v>000-149-834-000</v>
          </cell>
        </row>
        <row r="660">
          <cell r="B660" t="str">
            <v>UPPCGEN</v>
          </cell>
          <cell r="C660" t="str">
            <v>UPPCGEN</v>
          </cell>
          <cell r="D660" t="str">
            <v>UNITED PULP AND PAPER CO., INC.</v>
          </cell>
          <cell r="E660" t="str">
            <v>9/F Fort Legend Towers, 3rd Ave., Cor. 31st St., Fort Bonifacio Global City, Taguig City</v>
          </cell>
          <cell r="F660" t="str">
            <v>000-149-834-000</v>
          </cell>
        </row>
        <row r="661">
          <cell r="B661" t="str">
            <v>UPSI</v>
          </cell>
          <cell r="C661" t="str">
            <v>UPSISS</v>
          </cell>
          <cell r="D661" t="str">
            <v>SMGP BESS POWER INC</v>
          </cell>
          <cell r="E661" t="str">
            <v>5th Floor C5 Office Building Complex, #100 E. Rodriguez Jr. Ave., C5 Road Ugong 1604 City of Pasig NCR, Second District Philippines</v>
          </cell>
          <cell r="F661" t="str">
            <v>008-471-214-000</v>
          </cell>
        </row>
        <row r="662">
          <cell r="B662" t="str">
            <v>UPSI</v>
          </cell>
          <cell r="C662" t="str">
            <v>UPSIVISX</v>
          </cell>
          <cell r="D662" t="str">
            <v>SMGP BESS POWER INC</v>
          </cell>
          <cell r="E662" t="str">
            <v>5th Floor C5 Office Building Complex, #100 E. Rodriguez Jr. Ave., C5 Road Ugong 1604 City of Pasig NCR, Second District Philippines</v>
          </cell>
          <cell r="F662" t="str">
            <v>008-471-214-000</v>
          </cell>
        </row>
        <row r="663">
          <cell r="B663" t="str">
            <v>UPSI</v>
          </cell>
          <cell r="C663" t="str">
            <v>UPSIVIS</v>
          </cell>
          <cell r="D663" t="str">
            <v>SMGP BESS POWER INC</v>
          </cell>
          <cell r="E663" t="str">
            <v>5th Floor C5 Office Building Complex, #100 E. Rodriguez Jr. Ave., C5 Road Ugong 1604 City of Pasig NCR, Second District Philippines</v>
          </cell>
          <cell r="F663" t="str">
            <v>008-471-214-000</v>
          </cell>
        </row>
        <row r="664">
          <cell r="B664" t="str">
            <v>UPSI</v>
          </cell>
          <cell r="C664" t="str">
            <v>UPSIVISSS</v>
          </cell>
          <cell r="D664" t="str">
            <v>SMGP BESS POWER INC</v>
          </cell>
          <cell r="E664" t="str">
            <v>5th Floor C5 Office Building Complex, #100 E. Rodriguez Jr. Ave., C5 Road Ugong 1604 City of Pasig NCR, Second District Philippines</v>
          </cell>
          <cell r="F664" t="str">
            <v>008-471-214-000</v>
          </cell>
        </row>
        <row r="665">
          <cell r="B665" t="str">
            <v>UPSI</v>
          </cell>
          <cell r="C665" t="str">
            <v>UPSI</v>
          </cell>
          <cell r="D665" t="str">
            <v>SMGP BESS POWER INC</v>
          </cell>
          <cell r="E665" t="str">
            <v>5th Floor C5 Office Building Complex, #100 E. Rodriguez Jr. Ave., C5 Road Ugong 1604 City of Pasig NCR, Second District Philippines</v>
          </cell>
          <cell r="F665" t="str">
            <v>008-471-214-000</v>
          </cell>
        </row>
        <row r="666">
          <cell r="B666" t="str">
            <v>URC</v>
          </cell>
          <cell r="C666" t="str">
            <v>URC</v>
          </cell>
          <cell r="D666" t="str">
            <v>Universal Robina Corporation</v>
          </cell>
          <cell r="E666" t="str">
            <v>43/F Robinsons Equitable Tower DB Ave. Cor Poveda St., Ortigas Center, Pasig City</v>
          </cell>
          <cell r="F666" t="str">
            <v>000-400-016-000</v>
          </cell>
        </row>
        <row r="667">
          <cell r="B667" t="str">
            <v>URC</v>
          </cell>
          <cell r="C667" t="str">
            <v>URCSS</v>
          </cell>
          <cell r="D667" t="str">
            <v>Universal Robina Corporation</v>
          </cell>
          <cell r="E667" t="str">
            <v>43/F Robinsons Equitable Tower DB Ave. Cor Poveda St., Ortigas Center, Pasig City</v>
          </cell>
          <cell r="F667" t="str">
            <v>000-400-016-000</v>
          </cell>
        </row>
        <row r="668">
          <cell r="B668" t="str">
            <v>VECO</v>
          </cell>
          <cell r="C668" t="str">
            <v>VECO</v>
          </cell>
          <cell r="D668" t="str">
            <v xml:space="preserve">Visayan Electric Company </v>
          </cell>
          <cell r="E668" t="str">
            <v>VECO Engineering Office J. Panis St., Banilad, Cebu City (Capital) Cebu Philippines 6000</v>
          </cell>
          <cell r="F668" t="str">
            <v>000-566-230-000</v>
          </cell>
        </row>
        <row r="669">
          <cell r="B669" t="str">
            <v>VECOLRE</v>
          </cell>
          <cell r="C669" t="str">
            <v>VECOLRE</v>
          </cell>
          <cell r="D669" t="str">
            <v xml:space="preserve">Visayan Electric Company, Inc. </v>
          </cell>
          <cell r="E669" t="str">
            <v>VECO Engineering Office J. Panis St., Banilad, Cebu City (Capital) Cebu Philippines 6000</v>
          </cell>
          <cell r="F669" t="str">
            <v>000-566-230-000</v>
          </cell>
        </row>
        <row r="670">
          <cell r="B670" t="str">
            <v>VECOSLR</v>
          </cell>
          <cell r="C670" t="str">
            <v>VECOSLR</v>
          </cell>
          <cell r="D670" t="str">
            <v>Visayan Electric Company</v>
          </cell>
          <cell r="E670" t="str">
            <v>VECO Engineering Office J. Panis St., Banilad, Cebu City (Capital) Cebu Philippines 6000</v>
          </cell>
          <cell r="F670" t="str">
            <v>000-566-230-000</v>
          </cell>
        </row>
        <row r="671">
          <cell r="B671" t="str">
            <v>VESMIRES</v>
          </cell>
          <cell r="C671" t="str">
            <v>VESMIRESVISNV</v>
          </cell>
          <cell r="D671" t="str">
            <v xml:space="preserve">Vantage Energy Solutions and Management, Inc. </v>
          </cell>
          <cell r="E671" t="str">
            <v>3F BSC Bldg., Meralco Center, Ortigas Avenue, Ugong, Pasig City</v>
          </cell>
          <cell r="F671" t="str">
            <v>009-464-430-000</v>
          </cell>
        </row>
        <row r="672">
          <cell r="B672" t="str">
            <v>VESMIRES</v>
          </cell>
          <cell r="C672" t="str">
            <v>VESMIRESNV</v>
          </cell>
          <cell r="D672" t="str">
            <v xml:space="preserve">Vantage Energy Solutions and Management, Inc. </v>
          </cell>
          <cell r="E672" t="str">
            <v>3F BSC Bldg., Meralco Center, Ortigas Avenue, Ugong, Pasig City</v>
          </cell>
          <cell r="F672" t="str">
            <v>009-464-430-000</v>
          </cell>
        </row>
        <row r="673">
          <cell r="B673" t="str">
            <v>VESMIRES</v>
          </cell>
          <cell r="C673" t="str">
            <v>VESMIRES</v>
          </cell>
          <cell r="D673" t="str">
            <v xml:space="preserve">Vantage Energy Solutions and Management, Inc. </v>
          </cell>
          <cell r="E673" t="str">
            <v>3F BSC Bldg., Meralco Center, Ortigas Avenue, Ugong, Pasig City</v>
          </cell>
          <cell r="F673" t="str">
            <v>009-464-430-000</v>
          </cell>
        </row>
        <row r="674">
          <cell r="B674" t="str">
            <v>VESMIRES</v>
          </cell>
          <cell r="C674" t="str">
            <v>VESMIRESVIS</v>
          </cell>
          <cell r="D674" t="str">
            <v xml:space="preserve">Vantage Energy Solutions and Management, Inc. </v>
          </cell>
          <cell r="E674" t="str">
            <v>3F BSC Bldg., Meralco Center, Ortigas Avenue, Ugong, Pasig City</v>
          </cell>
          <cell r="F674" t="str">
            <v>009-464-430-000</v>
          </cell>
        </row>
        <row r="675">
          <cell r="B675" t="str">
            <v>VMC</v>
          </cell>
          <cell r="C675" t="str">
            <v>VMC</v>
          </cell>
          <cell r="D675" t="str">
            <v xml:space="preserve">Victorias Milling Company, Inc. </v>
          </cell>
          <cell r="E675" t="str">
            <v xml:space="preserve">VMC Compund,J.J. Ossorio St., Barangay XVI, Victorias City Negros Occidental, Philippines </v>
          </cell>
          <cell r="F675" t="str">
            <v>000-270-220-000</v>
          </cell>
        </row>
        <row r="676">
          <cell r="B676" t="str">
            <v>VMC</v>
          </cell>
          <cell r="C676" t="str">
            <v>VMCSS</v>
          </cell>
          <cell r="D676" t="str">
            <v xml:space="preserve">Victorias Milling Company, Inc. </v>
          </cell>
          <cell r="E676" t="str">
            <v>VMC Compund,J.J. Ossorio St., Barangay XVI, Victorias City Negros Occidental, Philippines</v>
          </cell>
          <cell r="F676" t="str">
            <v>000-270-220-000</v>
          </cell>
        </row>
        <row r="677">
          <cell r="B677" t="str">
            <v>VMC</v>
          </cell>
          <cell r="C677" t="str">
            <v>VMC2</v>
          </cell>
          <cell r="D677" t="str">
            <v xml:space="preserve">Victorias Milling Company, Inc. </v>
          </cell>
          <cell r="E677" t="str">
            <v>VMC Compund,J.J. Ossorio St., Barangay XVI, Victorias City Negros Occidental, Philippines</v>
          </cell>
          <cell r="F677" t="str">
            <v>000-270-220-000</v>
          </cell>
        </row>
        <row r="678">
          <cell r="B678" t="str">
            <v>VMC</v>
          </cell>
          <cell r="C678" t="str">
            <v>VMC2SS</v>
          </cell>
          <cell r="D678" t="str">
            <v xml:space="preserve">Victorias Milling Company, Inc. </v>
          </cell>
          <cell r="E678" t="str">
            <v>VMC Compund,J.J. Ossorio St., Barangay XVI, Victorias City Negros Occidental, Philippines</v>
          </cell>
          <cell r="F678" t="str">
            <v>000-270-220-000</v>
          </cell>
        </row>
        <row r="679">
          <cell r="B679" t="str">
            <v>VOMI</v>
          </cell>
          <cell r="C679" t="str">
            <v>VOMI</v>
          </cell>
          <cell r="D679" t="str">
            <v>Visayan Oil Mills, Inc.</v>
          </cell>
          <cell r="E679" t="str">
            <v>11F Ayala Life-FGU Center, Cebu Business Park, Cebu City</v>
          </cell>
          <cell r="F679" t="str">
            <v>213-749-038-000</v>
          </cell>
        </row>
        <row r="680">
          <cell r="B680" t="str">
            <v>VSEI</v>
          </cell>
          <cell r="C680" t="str">
            <v>VSEI</v>
          </cell>
          <cell r="D680" t="str">
            <v xml:space="preserve">Valenzuela Solar Energy, Inc. </v>
          </cell>
          <cell r="E680" t="str">
            <v>198 Isla Road East Side Brgy. Isla Valenzuela City</v>
          </cell>
          <cell r="F680" t="str">
            <v>008-924-184-0000</v>
          </cell>
        </row>
        <row r="681">
          <cell r="B681" t="str">
            <v>VSEI</v>
          </cell>
          <cell r="C681" t="str">
            <v>VSEISS</v>
          </cell>
          <cell r="D681" t="str">
            <v xml:space="preserve">Valenzuela Solar Energy, Inc. </v>
          </cell>
          <cell r="E681" t="str">
            <v>198 Isla Road East Side Brgy. Isla Valenzuela City</v>
          </cell>
          <cell r="F681" t="str">
            <v>008-924-184-0000</v>
          </cell>
        </row>
        <row r="682">
          <cell r="B682" t="str">
            <v>VSGPC</v>
          </cell>
          <cell r="C682" t="str">
            <v>VSGPC</v>
          </cell>
          <cell r="D682" t="str">
            <v xml:space="preserve">VS Gripal Power Corporation  </v>
          </cell>
          <cell r="E682" t="str">
            <v>Tulat Road, Brgy. Tulat, San Jose City, Nueva Ecija</v>
          </cell>
          <cell r="F682" t="str">
            <v>484-078-427-000</v>
          </cell>
        </row>
        <row r="683">
          <cell r="B683" t="str">
            <v>VSGPC</v>
          </cell>
          <cell r="C683" t="str">
            <v>VSGPCSS</v>
          </cell>
          <cell r="D683" t="str">
            <v xml:space="preserve">VS Gripal Power Corporation  </v>
          </cell>
          <cell r="E683" t="str">
            <v>Tulat Road, Brgy. Tulat, San Jose City, Nueva Ecija</v>
          </cell>
          <cell r="F683" t="str">
            <v>484-078-427-000</v>
          </cell>
        </row>
        <row r="684">
          <cell r="B684" t="str">
            <v>WAHC</v>
          </cell>
          <cell r="C684" t="str">
            <v>WAHC</v>
          </cell>
          <cell r="D684" t="str">
            <v>Waterfront Mactan Casino Hotel, Inc.</v>
          </cell>
          <cell r="E684" t="str">
            <v>#1 Airport Road, Lapu Lapu City</v>
          </cell>
          <cell r="F684" t="str">
            <v>003-978-246-000</v>
          </cell>
        </row>
        <row r="685">
          <cell r="B685" t="str">
            <v>WAHCRES</v>
          </cell>
          <cell r="C685" t="str">
            <v>WAHCRES</v>
          </cell>
          <cell r="D685" t="str">
            <v xml:space="preserve">Waterfront Mactan Casino Hotel, Inc. </v>
          </cell>
          <cell r="E685" t="str">
            <v>#1 Airport Road, Lapu Lapu City</v>
          </cell>
          <cell r="F685" t="str">
            <v>003-978-246-000</v>
          </cell>
        </row>
        <row r="686">
          <cell r="B686" t="str">
            <v>YHGEI</v>
          </cell>
          <cell r="C686" t="str">
            <v>YHGEI</v>
          </cell>
          <cell r="D686" t="str">
            <v xml:space="preserve">YH Green Energy, Incorporated </v>
          </cell>
          <cell r="E686" t="str">
            <v>8 S.E Jayme St., Paknaan , Mandaue City, Cebu</v>
          </cell>
          <cell r="F686" t="str">
            <v>008-906-087-000</v>
          </cell>
        </row>
        <row r="687">
          <cell r="B687" t="str">
            <v>YHGEI</v>
          </cell>
          <cell r="C687" t="str">
            <v>YHGEISS</v>
          </cell>
          <cell r="D687" t="str">
            <v xml:space="preserve">YH Green Energy, Incorporated </v>
          </cell>
          <cell r="E687" t="str">
            <v>8 S.E Jayme St., Paknaan , Mandaue City, Cebu</v>
          </cell>
          <cell r="F687" t="str">
            <v>008-906-087-000</v>
          </cell>
        </row>
        <row r="688">
          <cell r="B688" t="str">
            <v>TLIRES</v>
          </cell>
          <cell r="C688" t="str">
            <v>TLIRES</v>
          </cell>
          <cell r="D688" t="str">
            <v xml:space="preserve">Therma Luzon, Inc. </v>
          </cell>
          <cell r="E688" t="str">
            <v>NAC Tower 32nd St. Bonifacio Global City Fort Bonifacio, Taguig City, NCR, Fourth District Philippines</v>
          </cell>
          <cell r="F688" t="str">
            <v>266-567-164-00000</v>
          </cell>
        </row>
        <row r="689">
          <cell r="B689" t="str">
            <v>THC</v>
          </cell>
          <cell r="C689" t="str">
            <v>THC</v>
          </cell>
          <cell r="D689" t="str">
            <v>Tibag Hydropower Corporation</v>
          </cell>
          <cell r="E689" t="str">
            <v>3F JTKC CENTRE, 2155 CHINO ROCES AVE., PIO DEL PILAR, CITY OF MAKATI NCR, FOURTH DISTRICT PHILIPPINE 1230</v>
          </cell>
          <cell r="F689" t="str">
            <v>009-752-403-00000</v>
          </cell>
        </row>
        <row r="690">
          <cell r="B690" t="str">
            <v>QUIRELCO</v>
          </cell>
          <cell r="C690" t="str">
            <v>QUIRELCO</v>
          </cell>
          <cell r="D690" t="str">
            <v>Quirino Electric Cooperative</v>
          </cell>
          <cell r="E690" t="str">
            <v xml:space="preserve">Aurora East, Diffun, Quirino </v>
          </cell>
          <cell r="F690" t="str">
            <v>000-614-628-000</v>
          </cell>
        </row>
        <row r="691">
          <cell r="B691" t="str">
            <v>GTEC</v>
          </cell>
          <cell r="C691" t="str">
            <v>GTECSS</v>
          </cell>
          <cell r="D691" t="str">
            <v>GT-Energy Corp.</v>
          </cell>
          <cell r="E691" t="str">
            <v>Trome Marketing Compound National Highway City Heights, General Santos City</v>
          </cell>
          <cell r="F691" t="str">
            <v>010-253-834-000</v>
          </cell>
        </row>
        <row r="692">
          <cell r="B692" t="str">
            <v>SMCCPC</v>
          </cell>
          <cell r="C692" t="str">
            <v>ALTIMAE</v>
          </cell>
          <cell r="D692" t="str">
            <v>LIMAY POWER INC.</v>
          </cell>
          <cell r="E692" t="str">
            <v>Roman Highway, Brgy. Lamao, Limay Bataan</v>
          </cell>
          <cell r="F692" t="str">
            <v>008-107-131-000</v>
          </cell>
        </row>
        <row r="693">
          <cell r="B693" t="str">
            <v>SNAPMIGES</v>
          </cell>
          <cell r="C693" t="str">
            <v>SNAPMIGESVIS</v>
          </cell>
          <cell r="D693" t="str">
            <v>SN Aboitiz Power-Magat, Inc.</v>
          </cell>
          <cell r="E693" t="str">
            <v>Magat Hydroelectric Power Plant, Gen. Aguinaldo, Ramon, Isabela Philippines</v>
          </cell>
          <cell r="F693" t="str">
            <v>242-224-593-00000</v>
          </cell>
        </row>
        <row r="694">
          <cell r="B694" t="str">
            <v>SMEC</v>
          </cell>
          <cell r="C694" t="str">
            <v>RJSCOM</v>
          </cell>
          <cell r="D694" t="str">
            <v>Sual Power Inc.</v>
          </cell>
          <cell r="E694" t="str">
            <v>5th Floor C5 Office Building Complex, #100 E. Rodriguez Jr. Ave. C5 Road Ugong 1604 City of Pasig NCR, Second District Philippines</v>
          </cell>
          <cell r="F694" t="str">
            <v>225-353-447-000</v>
          </cell>
        </row>
        <row r="695">
          <cell r="B695" t="str">
            <v>MRDC</v>
          </cell>
          <cell r="C695" t="str">
            <v>MRDC</v>
          </cell>
          <cell r="D695" t="str">
            <v>Matuno River Development Corporation</v>
          </cell>
          <cell r="E695" t="str">
            <v>126 5th St. B. Serrano Ave., Bet. 11th &amp; 12th  Ave., Gracepark, Caloocan City</v>
          </cell>
          <cell r="F695" t="str">
            <v>008-850-704-00000</v>
          </cell>
        </row>
        <row r="696">
          <cell r="B696" t="str">
            <v>PFBSI</v>
          </cell>
          <cell r="C696" t="str">
            <v>PFBSI</v>
          </cell>
          <cell r="D696" t="str">
            <v>Powersource First Bulacan Solar Inc.</v>
          </cell>
          <cell r="E696" t="str">
            <v xml:space="preserve">4TH FLOOR ATHENAEUM BLDG. 160 L.P. LEVISTE ST. BEL-AIR MAKATI CITY </v>
          </cell>
          <cell r="F696">
            <v>916406700000</v>
          </cell>
        </row>
        <row r="697">
          <cell r="B697" t="str">
            <v>NAREDCO</v>
          </cell>
          <cell r="C697" t="str">
            <v>NAREDCO</v>
          </cell>
          <cell r="D697" t="str">
            <v>Natures Renewable Energy Devt. Corporation</v>
          </cell>
          <cell r="E697" t="str">
            <v>Sta. Maria 3509 Lal-Lo Cagayan Philippines</v>
          </cell>
          <cell r="F697" t="str">
            <v>009-071-119-000</v>
          </cell>
        </row>
        <row r="698">
          <cell r="B698" t="str">
            <v>LMCA1</v>
          </cell>
          <cell r="C698" t="str">
            <v>LMCA1</v>
          </cell>
          <cell r="D698" t="str">
            <v>Lide Management Corporation</v>
          </cell>
          <cell r="E698" t="str">
            <v>GATE 1 LIDE COMPOUND ADMIN BUILDING BRGY. LIBERTAD, ISABEL LEYTE</v>
          </cell>
          <cell r="F698" t="str">
            <v>003-740-115-0000</v>
          </cell>
        </row>
        <row r="699">
          <cell r="B699" t="str">
            <v>LIANGAN</v>
          </cell>
          <cell r="C699" t="str">
            <v>LIANGAN</v>
          </cell>
          <cell r="D699" t="str">
            <v>Liangan Power Corporation</v>
          </cell>
          <cell r="E699" t="str">
            <v>UNIT 1718 HIGH STREET, SOUTH CORPORATE PLAZA TOWER 1, 26TH ST. COR. 9TH AVE. BONIFACIO GLOBAL CITY, FORT BONIFACIO, TAGUIG CITY 1634</v>
          </cell>
          <cell r="F699" t="str">
            <v>008-958-290-000</v>
          </cell>
        </row>
        <row r="700">
          <cell r="B700" t="str">
            <v>IMREC</v>
          </cell>
          <cell r="C700" t="str">
            <v>IMREC</v>
          </cell>
          <cell r="D700" t="str">
            <v>I-Magat Renewable Energy Corp.</v>
          </cell>
          <cell r="E700" t="str">
            <v>Unit 9D/9F Belvedere Tower San Miguel Ave., Ortigas Center, Brgy San Antonio Pasig City</v>
          </cell>
          <cell r="F700" t="str">
            <v>008-355-094-000</v>
          </cell>
        </row>
        <row r="701">
          <cell r="B701" t="str">
            <v>HCC</v>
          </cell>
          <cell r="C701" t="str">
            <v>HCC</v>
          </cell>
          <cell r="D701" t="str">
            <v>Hydrocore Corp.</v>
          </cell>
          <cell r="E701" t="str">
            <v>Unit 1207 The Trade and Financial Tower, 7th Avenue, corner 32nd Street, Fort Bonifacio, Taguig City</v>
          </cell>
          <cell r="F701" t="str">
            <v>006-590-937-000</v>
          </cell>
        </row>
        <row r="702">
          <cell r="B702" t="str">
            <v>SNAP</v>
          </cell>
          <cell r="C702" t="str">
            <v>SNAPBAT</v>
          </cell>
          <cell r="D702" t="str">
            <v>SN Aboitiz Power - Magat, Inc.</v>
          </cell>
          <cell r="E702" t="str">
            <v xml:space="preserve">Magat Hydroelectric Power Plant, General Aguinaldo, Ramon, Isabela, Philippines </v>
          </cell>
          <cell r="F702" t="str">
            <v>242-224-593-00000</v>
          </cell>
        </row>
        <row r="703">
          <cell r="B703" t="str">
            <v>TAPOCOR</v>
          </cell>
          <cell r="C703" t="str">
            <v>TAPOCOR</v>
          </cell>
          <cell r="D703" t="str">
            <v>Tarlac Power Corporation</v>
          </cell>
          <cell r="E703" t="str">
            <v>Sinait-Sto. Nino Road, Sato Niño 2300 City of Tarlac (Capital) Tarlac Philippines</v>
          </cell>
          <cell r="F703" t="str">
            <v>003-842-555-00000</v>
          </cell>
        </row>
        <row r="704">
          <cell r="B704" t="str">
            <v>KRATOSGES</v>
          </cell>
          <cell r="C704" t="str">
            <v>KRATOSGES</v>
          </cell>
          <cell r="D704" t="str">
            <v>Kratos RES, Inc.</v>
          </cell>
          <cell r="E704" t="str">
            <v>4TH FLOOR STARMALL IT HUB, CV STARR AVE., PHILAMLIFE VILLAGE PAMPLONA DOS 1740 CITY OF LAS PIÑAS NCR, FOURTH DISTRICT PHILIPPINES</v>
          </cell>
          <cell r="F704" t="str">
            <v>008-098-676-000</v>
          </cell>
        </row>
        <row r="705">
          <cell r="B705" t="str">
            <v>ILECO1SLR</v>
          </cell>
          <cell r="C705" t="str">
            <v>ILECO1SLR</v>
          </cell>
          <cell r="D705" t="str">
            <v xml:space="preserve">Iloilo I Electric Cooperative, Inc. </v>
          </cell>
          <cell r="E705" t="str">
            <v>NAMUCON TIGBAUAN ILOILO 5021</v>
          </cell>
          <cell r="F705" t="str">
            <v>000-994-935-000</v>
          </cell>
        </row>
        <row r="706">
          <cell r="B706" t="str">
            <v>TRUSTSLR</v>
          </cell>
          <cell r="C706" t="str">
            <v>TRUSTSLR</v>
          </cell>
          <cell r="D706" t="str">
            <v>Trustpower Corporation</v>
          </cell>
          <cell r="E706" t="str">
            <v>Barangay Paralayunan, Mabalacat City, Pampanga 2010</v>
          </cell>
          <cell r="F706">
            <v>8734476000</v>
          </cell>
        </row>
        <row r="707">
          <cell r="B707" t="str">
            <v>PVSPI</v>
          </cell>
          <cell r="C707" t="str">
            <v>PVSPI</v>
          </cell>
          <cell r="D707" t="str">
            <v>PV Sinag Power, Inc.</v>
          </cell>
          <cell r="E707" t="str">
            <v xml:space="preserve">17th Floor, NAC Tower 32nd St. Bonifacio Global City Fort Bonifacio 1634 Taguig City NCR, Fourth District Philippines </v>
          </cell>
          <cell r="F707" t="str">
            <v>008-568-562-00000</v>
          </cell>
        </row>
        <row r="708">
          <cell r="B708" t="str">
            <v>PGBREI</v>
          </cell>
          <cell r="C708" t="str">
            <v>PGBREI</v>
          </cell>
          <cell r="D708" t="str">
            <v xml:space="preserve">PAVI Green Bataan Renewable Energy Inc. </v>
          </cell>
          <cell r="E708" t="str">
            <v>4TH FLOOR STARMALL IT HUB CV STARR AVE. PHILIPPINES VILLAGE PAMPLONA TRES CITY OF LAS PIÑAS</v>
          </cell>
          <cell r="F708" t="str">
            <v>604-425-349-000</v>
          </cell>
        </row>
        <row r="709">
          <cell r="B709" t="str">
            <v>ACHIRES</v>
          </cell>
          <cell r="C709" t="str">
            <v>ACHIRES</v>
          </cell>
          <cell r="D709" t="str">
            <v>AX3 CAPITAL HOLDINGS, INC.</v>
          </cell>
          <cell r="E709" t="str">
            <v xml:space="preserve">20F Zuellig Bldg. Makati Avenue cor Paseo de Roxas, Urdaneta, 1225 City of Makati, NCR, Fourth District Philippines </v>
          </cell>
          <cell r="F709" t="str">
            <v>00967233900000</v>
          </cell>
        </row>
        <row r="710">
          <cell r="B710" t="str">
            <v>CSCLARK</v>
          </cell>
          <cell r="C710" t="str">
            <v>CSCLARKSS</v>
          </cell>
          <cell r="D710" t="str">
            <v xml:space="preserve">Citicore Renewable Energy Corporation </v>
          </cell>
          <cell r="E710" t="str">
            <v>11F ROCKWELL SANTOLAN TOWN PLAZA 276 SANTOLAN ROAD LITTLE BAGUIO 1500 CITY OF SAN JUAN</v>
          </cell>
          <cell r="F710" t="str">
            <v>010-007-383-000</v>
          </cell>
        </row>
        <row r="711">
          <cell r="B711" t="str">
            <v>HCC</v>
          </cell>
          <cell r="C711" t="str">
            <v>HCCSS</v>
          </cell>
          <cell r="D711" t="str">
            <v>Hydrocore Corp.</v>
          </cell>
          <cell r="E711" t="str">
            <v>Unit 1207 The Trade and Financial Tower, 32nd Street cor. 7th Avenue, BGC, Taguig City</v>
          </cell>
          <cell r="F711" t="str">
            <v>006-590-937-000</v>
          </cell>
        </row>
        <row r="712">
          <cell r="B712" t="str">
            <v>MRDC</v>
          </cell>
          <cell r="C712" t="str">
            <v>MRDCSS</v>
          </cell>
          <cell r="D712" t="str">
            <v>Matuno River Development Corporation</v>
          </cell>
          <cell r="E712" t="str">
            <v>126 5th St. B. Serrano St. Barangay 89 District 2 Caloocan City</v>
          </cell>
          <cell r="F712" t="str">
            <v>008-850-704-00000</v>
          </cell>
        </row>
        <row r="713">
          <cell r="B713" t="str">
            <v>NAREDCO</v>
          </cell>
          <cell r="C713" t="str">
            <v>NAREDCOSS</v>
          </cell>
          <cell r="D713" t="str">
            <v>Natures Renewable Energy Devt. Corporation</v>
          </cell>
          <cell r="E713" t="str">
            <v>Sta. Maria 3509 Lal-Lo Cagayan Philippines</v>
          </cell>
          <cell r="F713" t="str">
            <v>009-071-119-000</v>
          </cell>
        </row>
        <row r="714">
          <cell r="B714" t="str">
            <v>THC</v>
          </cell>
          <cell r="C714" t="str">
            <v>THCSS</v>
          </cell>
          <cell r="D714" t="str">
            <v>Tibag Hydropower Corporation</v>
          </cell>
          <cell r="E714" t="str">
            <v>3F JTKC CENTRE, 2155 CHINO ROCES AVE., PIO DEL PILAR, CITY OF MAKATI NCR, FOURTH DISTRICT PHILIPPINE 1230</v>
          </cell>
          <cell r="F714" t="str">
            <v>009-752-403-00000</v>
          </cell>
        </row>
        <row r="715">
          <cell r="B715" t="str">
            <v>TRUSTSOLR</v>
          </cell>
          <cell r="C715" t="str">
            <v>TRUSTSOLR</v>
          </cell>
          <cell r="D715" t="str">
            <v>Trustpower Corporation</v>
          </cell>
          <cell r="E715" t="str">
            <v>Barangay Paralayunan, Mabalacat City, Pampanga 2010</v>
          </cell>
          <cell r="F715">
            <v>8734476000</v>
          </cell>
        </row>
        <row r="716">
          <cell r="B716" t="str">
            <v>TRUSTSOLR</v>
          </cell>
          <cell r="C716" t="str">
            <v>TRUSTSOLRSS</v>
          </cell>
          <cell r="D716" t="str">
            <v>Trustpower Corporation</v>
          </cell>
          <cell r="E716" t="str">
            <v>Barangay Paralayunan, Mabalacat City, Pampanga 2010</v>
          </cell>
          <cell r="F716">
            <v>8734476000</v>
          </cell>
        </row>
        <row r="717">
          <cell r="B717" t="str">
            <v>BENECOGEN</v>
          </cell>
          <cell r="C717" t="str">
            <v>BENECOGEN</v>
          </cell>
          <cell r="D717" t="str">
            <v xml:space="preserve">Benguet Electric Cooperative, Inc. </v>
          </cell>
          <cell r="E717" t="str">
            <v>South Drive, Baguio City</v>
          </cell>
          <cell r="F717" t="str">
            <v>000-708-631-00000</v>
          </cell>
        </row>
        <row r="718">
          <cell r="B718" t="str">
            <v>SCSEI</v>
          </cell>
          <cell r="C718" t="str">
            <v>SCSEI</v>
          </cell>
          <cell r="D718" t="str">
            <v xml:space="preserve">Santa Cruz Solar Energy Inc. </v>
          </cell>
          <cell r="E718" t="str">
            <v>35th Floor Ayala Triangle Gardens Tower 2, Paseo De Roxas Cor. Makati Avenue Bel-Air 1209 City of Makati NCR, Fourth District Philippines</v>
          </cell>
          <cell r="F718" t="str">
            <v>009-346-494-00000</v>
          </cell>
        </row>
        <row r="719">
          <cell r="B719" t="str">
            <v>AREC</v>
          </cell>
          <cell r="C719" t="str">
            <v>AREC</v>
          </cell>
          <cell r="D719" t="str">
            <v xml:space="preserve">Amihan Renewable Energy Corp. </v>
          </cell>
          <cell r="E719" t="str">
            <v>Brgy. Caparispisan, Pagudpud, Ilocos Norte 2919</v>
          </cell>
          <cell r="F719" t="str">
            <v>009-526-953-000</v>
          </cell>
        </row>
        <row r="720">
          <cell r="B720" t="str">
            <v>PVSPI</v>
          </cell>
          <cell r="C720" t="str">
            <v>PVSPISS</v>
          </cell>
          <cell r="D720" t="str">
            <v>PV Sinag Power, Inc.</v>
          </cell>
          <cell r="E720" t="str">
            <v xml:space="preserve">17th Floor, NAC Tower 32nd St. Bonifacio Global City Fort Bonifacio 1634 Taguig City NCR, Fourth District Philippines </v>
          </cell>
          <cell r="F720" t="str">
            <v>008-568-562-00000</v>
          </cell>
        </row>
        <row r="721">
          <cell r="B721" t="str">
            <v>PGBREI</v>
          </cell>
          <cell r="C721" t="str">
            <v>PGBREISS</v>
          </cell>
          <cell r="D721" t="str">
            <v xml:space="preserve">PAVI Green Bataan Renewable Energy Inc. </v>
          </cell>
          <cell r="E721" t="str">
            <v>4TH FLOOR STARMALL IT HUB CV STARR AVE. PHILIPPINES VILLAGE PAMPLONA TRES CITY OF LAS PIÑAS</v>
          </cell>
          <cell r="F721" t="str">
            <v>604-425-349-000</v>
          </cell>
        </row>
        <row r="722">
          <cell r="B722" t="str">
            <v>EERI</v>
          </cell>
          <cell r="C722" t="str">
            <v>EERI</v>
          </cell>
          <cell r="D722" t="str">
            <v>Excellent Energy Resources Inc.</v>
          </cell>
          <cell r="E722" t="str">
            <v>6th Floor, C5 Office Building Complex, #100 E. Rodriguez Jr. Ave., C5 Road Ugong  Pasig City NCR, Second District Philippines</v>
          </cell>
          <cell r="F722" t="str">
            <v>010-438-198-00000</v>
          </cell>
        </row>
        <row r="723">
          <cell r="B723" t="str">
            <v>ZAMECO2</v>
          </cell>
          <cell r="C723" t="str">
            <v>ZAMECO2</v>
          </cell>
          <cell r="D723" t="str">
            <v>Zambales II Electric Cooperative, Inc.</v>
          </cell>
          <cell r="E723" t="str">
            <v>National Road Nagbunga 2208 Castillejos Zambales Philippines</v>
          </cell>
          <cell r="F723" t="str">
            <v>001-133-567-00000</v>
          </cell>
        </row>
        <row r="724">
          <cell r="B724" t="str">
            <v>BLIRANGEO</v>
          </cell>
          <cell r="C724" t="str">
            <v>BLIRANGEO</v>
          </cell>
          <cell r="D724" t="str">
            <v>Biliran Geothermal Incorporated</v>
          </cell>
          <cell r="E724" t="str">
            <v>1004, EAST TOWER PSE CENTRE EXCHANGE ROAD ORTIGAS CENTER, SAN ANTONIO PASIG CITY</v>
          </cell>
          <cell r="F724" t="str">
            <v>006-911-279-00000</v>
          </cell>
        </row>
        <row r="725">
          <cell r="B725" t="str">
            <v>ESCI</v>
          </cell>
          <cell r="C725" t="str">
            <v>ESCI</v>
          </cell>
          <cell r="D725" t="str">
            <v xml:space="preserve">Enervantage Suppliers Co., Inc. </v>
          </cell>
          <cell r="E725" t="str">
            <v>KM 26 (FIBERTEX COMPOUND) BRGY DOLORES TAYTAY RIZAL 1920</v>
          </cell>
          <cell r="F725" t="str">
            <v>234-538-475-000</v>
          </cell>
        </row>
        <row r="726">
          <cell r="B726" t="str">
            <v>CENECOSOLR</v>
          </cell>
          <cell r="C726" t="str">
            <v>CENECOSLR</v>
          </cell>
          <cell r="D726" t="str">
            <v>Central Negros Electric Cooperative, Inc.</v>
          </cell>
          <cell r="E726" t="str">
            <v>Mabini cor. Gonzaga St. Bacolod City, Negros Occidental</v>
          </cell>
          <cell r="F726" t="str">
            <v>000-709-966-000</v>
          </cell>
        </row>
        <row r="727">
          <cell r="B727" t="str">
            <v>EERI</v>
          </cell>
          <cell r="C727" t="str">
            <v>EERISS</v>
          </cell>
          <cell r="D727" t="str">
            <v>Excellent Energy Resources Inc.</v>
          </cell>
          <cell r="E727" t="str">
            <v>6th Floor, C5 Office Building Complex, #100 E. Rodriguez Jr. Ave., C5 Road Ugong  Pasig City NCR, Second District Philippines</v>
          </cell>
          <cell r="F727" t="str">
            <v>010-438-198-00000</v>
          </cell>
        </row>
        <row r="728">
          <cell r="B728" t="str">
            <v>BEHMCLLHC</v>
          </cell>
          <cell r="C728" t="str">
            <v>BEHMCLLHCSS</v>
          </cell>
          <cell r="D728" t="str">
            <v>BEHMC Lower Labayat Hydropower Corp.</v>
          </cell>
          <cell r="E728" t="str">
            <v>U-Greenhills Mansion 37 Annapolis St., Greenhills, San Juan City 1502</v>
          </cell>
          <cell r="F728" t="str">
            <v>009-663-561-000</v>
          </cell>
        </row>
        <row r="729">
          <cell r="B729" t="str">
            <v>JNSI</v>
          </cell>
          <cell r="C729" t="str">
            <v>JNSI</v>
          </cell>
          <cell r="D729" t="str">
            <v>Joy-Nostalg Solaris Incorporated</v>
          </cell>
          <cell r="E729" t="str">
            <v>41st Fl. Joy Nostalg Center #17 ADB Ave Ortigas Center San Antonio 1605 City of Pasig NCR , Second District Philippines</v>
          </cell>
          <cell r="F729" t="str">
            <v>616-761-814-00000</v>
          </cell>
        </row>
        <row r="730">
          <cell r="B730" t="str">
            <v>CALABANGA</v>
          </cell>
          <cell r="C730" t="str">
            <v>CALABANGA</v>
          </cell>
          <cell r="D730" t="str">
            <v xml:space="preserve">Calabanga Renewable Energy </v>
          </cell>
          <cell r="E730" t="str">
            <v>20/F REGUS, ZUELLIG BLDG. MAKATI AVE. COR. PASEO DE ROXAS URDANETA 1225 CITY OF MAKATI NCR, FOURTH DISTRICT PHILIPPINES</v>
          </cell>
          <cell r="F730" t="str">
            <v>485-175-636-00000</v>
          </cell>
        </row>
        <row r="731">
          <cell r="B731" t="str">
            <v>BLIRANGEO</v>
          </cell>
          <cell r="C731" t="str">
            <v>BLIRANGEOSS</v>
          </cell>
          <cell r="D731" t="str">
            <v>Biliran Geothermal Incorporated</v>
          </cell>
          <cell r="E731" t="str">
            <v>1004, EAST TOWER PSE CENTRE EXCHANGE ROAD ORTIGAS CENTER, SAN ANTONIO PASIG CITY</v>
          </cell>
          <cell r="F731" t="str">
            <v>006-911-279-00000</v>
          </cell>
        </row>
        <row r="732">
          <cell r="B732" t="str">
            <v>SCSEI</v>
          </cell>
          <cell r="C732" t="str">
            <v>SCSEISS</v>
          </cell>
          <cell r="D732" t="str">
            <v xml:space="preserve">Santa Cruz Solar Energy Inc. </v>
          </cell>
          <cell r="E732" t="str">
            <v>35th Floor Ayala Triangle Gardens Tower 2, Paseo De Roxas Cor. Makati Avenue Bel-Air 1209 City of Makati NCR, Fourth District Philippines</v>
          </cell>
          <cell r="F732" t="str">
            <v>009-346-494-00000</v>
          </cell>
        </row>
        <row r="733">
          <cell r="B733" t="str">
            <v>ZAMECO1</v>
          </cell>
          <cell r="C733" t="str">
            <v>ZAMECO1</v>
          </cell>
          <cell r="D733" t="str">
            <v>Zambales I Electric Cooperative Inc.</v>
          </cell>
          <cell r="E733" t="str">
            <v xml:space="preserve">SAN VICENTE, PALAUIG, ZAMBALES </v>
          </cell>
          <cell r="F733" t="str">
            <v>000-992-761-000</v>
          </cell>
        </row>
        <row r="734">
          <cell r="B734" t="str">
            <v>CMHEPPC</v>
          </cell>
          <cell r="C734" t="str">
            <v>CMHEPPC</v>
          </cell>
          <cell r="D734" t="str">
            <v>Colasi Mini Hydro Electric Power Plant Corporation</v>
          </cell>
          <cell r="E734" t="str">
            <v>#13 OSLO AVEIAS ST. CAPITOL HOMES OLD BALARA DIST II QUEZON CITY 1119</v>
          </cell>
          <cell r="F734" t="str">
            <v>247-150-064-000</v>
          </cell>
        </row>
        <row r="735">
          <cell r="B735" t="str">
            <v>FRLC</v>
          </cell>
          <cell r="C735" t="str">
            <v>FRLC</v>
          </cell>
          <cell r="D735" t="str">
            <v>Fresh River Lakes Corp.</v>
          </cell>
          <cell r="E735" t="str">
            <v>6th Floor Rockwell Business Center Tower 3, Ortigas Ave., Ugong, 1604 City of Pasig, NCR, Second District, Philippines</v>
          </cell>
          <cell r="F735" t="str">
            <v>609-510-450-000</v>
          </cell>
        </row>
        <row r="736">
          <cell r="B736" t="str">
            <v>REALSTEEL</v>
          </cell>
          <cell r="C736" t="str">
            <v>REALSTEEL</v>
          </cell>
          <cell r="D736" t="str">
            <v>Realsteel Corporation</v>
          </cell>
          <cell r="E736" t="str">
            <v>No.8 Quezon Road San Isidro San Simon Pampanga</v>
          </cell>
          <cell r="F736" t="str">
            <v>008-172-735-000</v>
          </cell>
        </row>
        <row r="737">
          <cell r="B737" t="str">
            <v>ALSONSRES</v>
          </cell>
          <cell r="C737" t="str">
            <v>ALSONSRES</v>
          </cell>
          <cell r="D737" t="str">
            <v>Alsons Power Supply Corporation</v>
          </cell>
          <cell r="E737" t="str">
            <v>4/F League One Southgate Tower, 2258 Chino Roces Ave. Ext., Corner EDSA, Magallanes 1232 City of Makati NCR, Fourth District Philippines</v>
          </cell>
          <cell r="F737" t="str">
            <v>009-454-753-00000</v>
          </cell>
        </row>
        <row r="738">
          <cell r="B738" t="str">
            <v>AREC</v>
          </cell>
          <cell r="C738" t="str">
            <v>ARECSS</v>
          </cell>
          <cell r="D738" t="str">
            <v xml:space="preserve">Amihan Renewable Energy Corp. </v>
          </cell>
          <cell r="E738" t="str">
            <v>Brgy. Caparispisan, Pagudpud, Ilocos Norte 2919</v>
          </cell>
          <cell r="F738" t="str">
            <v>009-526-953-000</v>
          </cell>
        </row>
        <row r="739">
          <cell r="B739" t="str">
            <v>MPI</v>
          </cell>
          <cell r="C739" t="str">
            <v>MPI</v>
          </cell>
          <cell r="D739" t="str">
            <v>Meridian Power Inc.</v>
          </cell>
          <cell r="E739" t="str">
            <v>9th Floor, Oakridge IT Center 3, Oakridge Business Park A.S. Fortuna Street Banilad Mandaue City Philippines 6014</v>
          </cell>
          <cell r="F739" t="str">
            <v>625-481-957-00000</v>
          </cell>
        </row>
        <row r="740">
          <cell r="B740" t="str">
            <v>MPI</v>
          </cell>
          <cell r="C740" t="str">
            <v>MPISS</v>
          </cell>
          <cell r="D740" t="str">
            <v>Meridian Power Inc.</v>
          </cell>
          <cell r="E740" t="str">
            <v>9th Floor, Oakridge IT Center 3, Oakridge Business Park A.S. Fortuna Street Banilad Mandaue City Philippines 6014</v>
          </cell>
          <cell r="F740" t="str">
            <v>625-481-957-00000</v>
          </cell>
        </row>
        <row r="741">
          <cell r="B741" t="str">
            <v>STC</v>
          </cell>
          <cell r="C741" t="str">
            <v>STC</v>
          </cell>
          <cell r="D741" t="str">
            <v>Solar Tanauan Corporation</v>
          </cell>
          <cell r="E741" t="str">
            <v>16TH FLOOR THREE ECOM CENTER BLDG BLOCK 21 OCEAN DRIVE , BAYSHORE CORNER BARANGAY 76 ZONE 10 1300 PASAY CITY NCR FOURTH DISTRICT PHILIPPINES</v>
          </cell>
          <cell r="F741" t="str">
            <v>009-403-211-00000</v>
          </cell>
        </row>
        <row r="742">
          <cell r="B742" t="str">
            <v>SMEC</v>
          </cell>
          <cell r="C742" t="str">
            <v>SAJELCO</v>
          </cell>
          <cell r="D742" t="str">
            <v>Sual Power Inc.</v>
          </cell>
          <cell r="E742" t="str">
            <v>5th Floor C5 Office Building Complex, #100 E. Rodriguez Jr. Ave. C5 Road Ugong 1604 City of Pasig NCR, Second District Philippines</v>
          </cell>
          <cell r="F742" t="str">
            <v>225-353-447-000</v>
          </cell>
        </row>
        <row r="743">
          <cell r="B743" t="str">
            <v>FRLC</v>
          </cell>
          <cell r="C743" t="str">
            <v>FRLCSS</v>
          </cell>
          <cell r="D743" t="str">
            <v>Fresh River Lakes Corp.</v>
          </cell>
          <cell r="E743" t="str">
            <v>6th Floor Rockwell Business Center Tower 3, Ortigas Ave., Ugong, 1604 City of Pasig, NCR, Second District, Philippines</v>
          </cell>
          <cell r="F743" t="str">
            <v>609-510-450-000</v>
          </cell>
        </row>
        <row r="744">
          <cell r="B744" t="str">
            <v>GNPLCRES</v>
          </cell>
          <cell r="C744" t="str">
            <v>PHILPHOS</v>
          </cell>
          <cell r="D744" t="str">
            <v>GNPower Ltd. Co.</v>
          </cell>
          <cell r="E744" t="str">
            <v>Unit 1905 The Orient Square Don F. Ortigas Jr. Road Ortigas Center San Antonio 1605 City of Pasig, NCR, Philippines</v>
          </cell>
          <cell r="F744" t="str">
            <v>202-920-663-000</v>
          </cell>
        </row>
        <row r="745">
          <cell r="B745" t="str">
            <v>GNPLCRES</v>
          </cell>
          <cell r="C745" t="str">
            <v>GNPLCRESVISNV</v>
          </cell>
          <cell r="D745" t="str">
            <v>GNPower Ltd. Co.</v>
          </cell>
          <cell r="E745" t="str">
            <v>Unit 1905 The Orient Square Don F. Ortigas Jr. Road Ortigas Center San Antonio 1605 City of Pasig, NCR, Philippines</v>
          </cell>
          <cell r="F745" t="str">
            <v>202-920-663-000</v>
          </cell>
        </row>
        <row r="746">
          <cell r="B746" t="str">
            <v>MRLCOLGE</v>
          </cell>
          <cell r="C746" t="str">
            <v>MRLCOLGE</v>
          </cell>
          <cell r="D746" t="str">
            <v xml:space="preserve">Manila Electric Company </v>
          </cell>
          <cell r="E746" t="str">
            <v>Business Solution Center Meralco Compound Ortigas Avenue Pasig City</v>
          </cell>
          <cell r="F746" t="str">
            <v>000-101-528-065</v>
          </cell>
        </row>
        <row r="747">
          <cell r="B747" t="str">
            <v>APRI</v>
          </cell>
          <cell r="C747" t="str">
            <v>APRIBIN</v>
          </cell>
          <cell r="D747" t="str">
            <v>AP RENEWABLES, INC.</v>
          </cell>
          <cell r="E747" t="str">
            <v>SITIO MAHABANG PARANG LIMAO 4012 CALAUAN LAGUNA PHILIPPINES</v>
          </cell>
          <cell r="F747" t="str">
            <v>006-893-465-000</v>
          </cell>
        </row>
        <row r="748">
          <cell r="B748" t="str">
            <v>CALIBU</v>
          </cell>
          <cell r="C748" t="str">
            <v>CALIBU</v>
          </cell>
          <cell r="D748" t="str">
            <v>Angeles Power Inc.</v>
          </cell>
          <cell r="E748" t="str">
            <v>1905 Robinsons Equitable Tower, Poveda St., Ortigas</v>
          </cell>
          <cell r="F748" t="str">
            <v>002-193-769-000</v>
          </cell>
        </row>
        <row r="749">
          <cell r="B749" t="str">
            <v>CALABANGA</v>
          </cell>
          <cell r="C749" t="str">
            <v>CALABANGASS</v>
          </cell>
          <cell r="D749" t="str">
            <v xml:space="preserve">Calabanga Renewable Energy </v>
          </cell>
          <cell r="E749" t="str">
            <v>20/F REGUS, ZUELLIG BLDG. MAKATI AVE. COR. PASEO DE ROXAS URDANETA 1225 CITY OF MAKATI NCR, FOURTH DISTRICT PHILIPPINES</v>
          </cell>
          <cell r="F749" t="str">
            <v>485-175-636-00000</v>
          </cell>
        </row>
        <row r="750">
          <cell r="B750" t="str">
            <v>PWEI</v>
          </cell>
          <cell r="C750" t="str">
            <v>PWEIGEA1</v>
          </cell>
          <cell r="D750" t="str">
            <v xml:space="preserve">PetroWind Energy Inc. </v>
          </cell>
          <cell r="E750" t="str">
            <v>7th Floor, JMT Bldg., ADB Ave., Ortigas, Center Pasig City</v>
          </cell>
          <cell r="F750" t="str">
            <v>008-482-597-000</v>
          </cell>
        </row>
        <row r="751">
          <cell r="B751" t="str">
            <v>PWEI</v>
          </cell>
          <cell r="C751" t="str">
            <v>PWEISSGEA1</v>
          </cell>
          <cell r="D751" t="str">
            <v xml:space="preserve">PetroWind Energy Inc. </v>
          </cell>
          <cell r="E751" t="str">
            <v>7th Floor, JMT Bldg., ADB Ave., Ortigas, Center Pasig City</v>
          </cell>
          <cell r="F751" t="str">
            <v>008-482-597-000</v>
          </cell>
        </row>
        <row r="752">
          <cell r="B752" t="str">
            <v>PENELCO</v>
          </cell>
          <cell r="C752" t="str">
            <v>PENLCOSOLR</v>
          </cell>
          <cell r="D752" t="str">
            <v xml:space="preserve">Peninsula Electric Cooperative, Inc. </v>
          </cell>
          <cell r="E752" t="str">
            <v>Roman Superhighway, Tuyo, Balanga City, Bataan</v>
          </cell>
          <cell r="F752" t="str">
            <v>000-540-959-0000</v>
          </cell>
        </row>
        <row r="753">
          <cell r="B753" t="str">
            <v>SUNPALO</v>
          </cell>
          <cell r="C753" t="str">
            <v>SUNPALO</v>
          </cell>
          <cell r="D753" t="str">
            <v xml:space="preserve">Sunpalo Solar Energy Inc. </v>
          </cell>
          <cell r="E753" t="str">
            <v>Hacienda Veloso, Brgy. Guinciaman, San Miguel, Leyte</v>
          </cell>
        </row>
        <row r="754">
          <cell r="B754" t="str">
            <v>FDCGES</v>
          </cell>
          <cell r="C754" t="str">
            <v>FDCGES</v>
          </cell>
          <cell r="D754" t="str">
            <v xml:space="preserve">FDC Retail Electricity Sales Corporation </v>
          </cell>
          <cell r="E754" t="str">
            <v>9F Filinvest One Bldg. Northgate Cyberzone,Alabang-Zapote Road Cor. Northgate Ave. Filinvest City,Alabang,Muntinlupa City</v>
          </cell>
          <cell r="F754" t="str">
            <v>007-475-660-00000</v>
          </cell>
        </row>
        <row r="755">
          <cell r="B755" t="str">
            <v>GSEI</v>
          </cell>
          <cell r="C755" t="str">
            <v>GSEI</v>
          </cell>
          <cell r="D755" t="str">
            <v xml:space="preserve">Greentech Solar Energy, Inc. </v>
          </cell>
          <cell r="E755" t="str">
            <v xml:space="preserve">8/F ROCKWELL BUSINESS CENTER TOWER I ORTIGAS AVENUE UGONG 1604 CITY OF PASIG NCR, SECOND DISTRICT PHILIPPINES </v>
          </cell>
          <cell r="F755" t="str">
            <v>009-096-343-00000</v>
          </cell>
        </row>
        <row r="756">
          <cell r="B756" t="str">
            <v>IVIUPPER</v>
          </cell>
          <cell r="C756" t="str">
            <v>IVIUPPER</v>
          </cell>
          <cell r="D756" t="str">
            <v xml:space="preserve">Iraya Ventures, Inc. </v>
          </cell>
          <cell r="E756" t="str">
            <v>126 5th St. B. Serrano St. Bet. 11th &amp; 12th Ave. Barangay 89 District 2 Caloocan City</v>
          </cell>
          <cell r="F756">
            <v>746356438</v>
          </cell>
        </row>
        <row r="757">
          <cell r="B757" t="str">
            <v>GESSIRES</v>
          </cell>
          <cell r="C757" t="str">
            <v>GESSIRES</v>
          </cell>
          <cell r="D757" t="str">
            <v>Green Energy Supply Solutions, Inc.</v>
          </cell>
          <cell r="E757" t="str">
            <v>Unit G7 Asian Mansion 2 Condominium Corp. 107 dela Rosa corner Nieva Streets, Legaspi Village, Makati City</v>
          </cell>
          <cell r="F757" t="str">
            <v>009-455-967-0000</v>
          </cell>
        </row>
        <row r="758">
          <cell r="B758" t="str">
            <v>APRI</v>
          </cell>
          <cell r="C758" t="str">
            <v>APRIBINSS</v>
          </cell>
          <cell r="D758" t="str">
            <v>AP RENEWABLES, INC.</v>
          </cell>
          <cell r="E758" t="str">
            <v>SITIO MAHABANG PARANG LIMAO 4012 CALAUAN LAGUNA PHILIPPINES</v>
          </cell>
          <cell r="F758" t="str">
            <v>006-893-465-000</v>
          </cell>
        </row>
        <row r="759">
          <cell r="B759" t="str">
            <v>PRIMERES</v>
          </cell>
          <cell r="C759" t="str">
            <v>PRIMERES</v>
          </cell>
          <cell r="D759" t="str">
            <v>PRIMERES ENERGY CORPORATION</v>
          </cell>
          <cell r="E759" t="str">
            <v>16F Three E-Com Center, Bayshore Cor. Mall of Asia Complex Barangay 76 Pasay City</v>
          </cell>
          <cell r="F759" t="str">
            <v>608-415-918-0000</v>
          </cell>
        </row>
        <row r="760">
          <cell r="B760" t="str">
            <v>GCGIGES</v>
          </cell>
          <cell r="C760" t="str">
            <v>GCGIGESNV</v>
          </cell>
          <cell r="D760" t="str">
            <v xml:space="preserve">Green Core Geothermal Inc. </v>
          </cell>
          <cell r="E760" t="str">
            <v>9/F Rockwell Business Center Tower 3 Ortigas Avenue Ugong 1604 City of Pasig NCR. Second District Philippines</v>
          </cell>
          <cell r="F760" t="str">
            <v>007-317-982-00000</v>
          </cell>
        </row>
        <row r="761">
          <cell r="B761" t="str">
            <v>SHIZEN</v>
          </cell>
          <cell r="C761" t="str">
            <v>SHIZEN</v>
          </cell>
          <cell r="D761" t="str">
            <v xml:space="preserve">Shizen Inc. </v>
          </cell>
          <cell r="E761" t="str">
            <v>41/F GT Tower International 6813 Ayala Avenue Cor. H.V. Dela Costa St. Bel-Air 1209 City of Makati NCR, Fourth District Philippines</v>
          </cell>
          <cell r="F761" t="str">
            <v>010-105-854-000</v>
          </cell>
        </row>
        <row r="762">
          <cell r="B762" t="str">
            <v>CHC</v>
          </cell>
          <cell r="C762" t="str">
            <v>CHC</v>
          </cell>
          <cell r="D762" t="str">
            <v>Conal Holdings Corporation</v>
          </cell>
          <cell r="E762" t="str">
            <v>4th Floor Alphaland Southgate Tower 2258 Chino Roces Avenue Corner EDSA Magallanes 1232 City of Makati NCR, Fourth District Philippines</v>
          </cell>
          <cell r="F762" t="str">
            <v>005-182-763-00000</v>
          </cell>
        </row>
        <row r="763">
          <cell r="B763" t="str">
            <v>BGIGESNV</v>
          </cell>
          <cell r="C763" t="str">
            <v>BGIGESNV</v>
          </cell>
          <cell r="D763" t="str">
            <v>Bac-Man Geothermal, Inc.</v>
          </cell>
          <cell r="E763" t="str">
            <v>9th Floor  Rockwell Business Center Tower 3 Ortigas Avenue Ugong Pasig City NCR. Second District Philippines</v>
          </cell>
          <cell r="F763" t="str">
            <v>007-721-206-0000</v>
          </cell>
        </row>
        <row r="764">
          <cell r="B764" t="str">
            <v>RPPOWGES</v>
          </cell>
          <cell r="C764" t="str">
            <v>RPPOWGES</v>
          </cell>
          <cell r="D764" t="str">
            <v xml:space="preserve">Rockport Power Inc. </v>
          </cell>
          <cell r="E764" t="str">
            <v>UNIT 2701 ONE CORPORATE CENTRE JULIA VARGAS AVENUE CORNER MERALCO AVENUE ORTIGAS CENTER SAN ANTONIO 1600 CITY OF PASIG NCR, SECOND DISTRICT PHILIPPINES</v>
          </cell>
          <cell r="F764" t="str">
            <v>764-056-706-000</v>
          </cell>
        </row>
        <row r="765">
          <cell r="B765" t="str">
            <v>CLI</v>
          </cell>
          <cell r="C765" t="str">
            <v>CLI</v>
          </cell>
          <cell r="D765" t="str">
            <v>Consort Land Inc.</v>
          </cell>
          <cell r="E765" t="str">
            <v>Cabangaan Point, Brgy. Cawag, Subic, Zambales 2209</v>
          </cell>
          <cell r="F765" t="str">
            <v>003-934-671-000</v>
          </cell>
        </row>
        <row r="766">
          <cell r="B766" t="str">
            <v>BENECO</v>
          </cell>
          <cell r="C766" t="str">
            <v>BENECO</v>
          </cell>
          <cell r="D766" t="str">
            <v>Benguet Electric Cooperative, Inc.</v>
          </cell>
          <cell r="E766" t="str">
            <v>South Drive, Baguio City</v>
          </cell>
          <cell r="F766" t="str">
            <v>000-708-631-00000</v>
          </cell>
        </row>
        <row r="767">
          <cell r="B767" t="str">
            <v>ANECO</v>
          </cell>
          <cell r="C767" t="str">
            <v>ANECO</v>
          </cell>
          <cell r="D767" t="str">
            <v xml:space="preserve">Agusan del Norte Electric Cooperative, Inc. </v>
          </cell>
          <cell r="E767" t="str">
            <v>KM. 2 J.C. AQUINO AVENUE BAYANIHAN POB. (BRGY. 27) BUTUAN CITY, AGUSAN DEL NORTE</v>
          </cell>
          <cell r="F767" t="str">
            <v>000-905-276-00000</v>
          </cell>
        </row>
        <row r="768">
          <cell r="B768" t="str">
            <v>ASELCO</v>
          </cell>
          <cell r="C768" t="str">
            <v>ASELCO</v>
          </cell>
          <cell r="D768" t="str">
            <v xml:space="preserve">Agusan Del Sur Electric Cooperative, Inc. </v>
          </cell>
          <cell r="E768" t="str">
            <v>SAN ISIDRO, SAN FRANCISCO, AGUSAN DEL SUR</v>
          </cell>
          <cell r="F768" t="str">
            <v>000-549-263-0000</v>
          </cell>
        </row>
        <row r="769">
          <cell r="B769" t="str">
            <v>APC</v>
          </cell>
          <cell r="C769" t="str">
            <v>APC</v>
          </cell>
          <cell r="D769" t="str">
            <v>Agusan Power Corporation</v>
          </cell>
          <cell r="E769" t="str">
            <v>Unit 1704, 17th Floor Frabelle Business Center, 111 Rada Street, Lagaspi Village San Lorenzo, , Makati City</v>
          </cell>
          <cell r="F769" t="str">
            <v>004-377-362-00000</v>
          </cell>
        </row>
        <row r="770">
          <cell r="B770" t="str">
            <v>APDIGOS</v>
          </cell>
          <cell r="C770" t="str">
            <v>APDIGOS</v>
          </cell>
          <cell r="D770" t="str">
            <v>Alterpower Digos Solar, Inc.</v>
          </cell>
          <cell r="E770" t="str">
            <v>UNIT 2701 ONE CORPORATE CENTRE MERALCO AVENUE CORNER JULIA VARGAS AVENUE ORTIGAS CENTER SAN ANTONIO 1605 CITY OF PASIG NCR, SECOND DISTRICT PHILIPPINES</v>
          </cell>
          <cell r="F770" t="str">
            <v>008-810-055-00000</v>
          </cell>
        </row>
        <row r="771">
          <cell r="B771" t="str">
            <v>APDIGOS</v>
          </cell>
          <cell r="C771" t="str">
            <v>APDIGOSSS</v>
          </cell>
          <cell r="D771" t="str">
            <v xml:space="preserve">Alterpower Digos Solar, Inc. </v>
          </cell>
          <cell r="E771" t="str">
            <v>UNIT 2701 ONE CORPORATE CENTRE MERALCO AVENUE CORNER JULIA VARGAS AVENUE ORTIGAS CENTER SAN ANTONIO 1605 CITY OF PASIG NCR, SECOND DISTRICT PHILIPPINES</v>
          </cell>
          <cell r="F771" t="str">
            <v>008-810-055-00000</v>
          </cell>
        </row>
        <row r="772">
          <cell r="B772" t="str">
            <v>APEX</v>
          </cell>
          <cell r="C772" t="str">
            <v>APEX</v>
          </cell>
          <cell r="D772" t="str">
            <v>Apex Mining Co., Inc.</v>
          </cell>
          <cell r="E772" t="str">
            <v>3304B West Tower, PSE Centre, Exchange Road, Ortigas Center, Pasig City 1605</v>
          </cell>
          <cell r="F772" t="str">
            <v>000-284-138-000</v>
          </cell>
        </row>
        <row r="773">
          <cell r="B773" t="str">
            <v>AGECO</v>
          </cell>
          <cell r="C773" t="str">
            <v>AGECO</v>
          </cell>
          <cell r="D773" t="str">
            <v>Asian Greenenergy Corp.</v>
          </cell>
          <cell r="E773" t="str">
            <v>PUROK 4 LABUAGON, KIBAWE BUKIDNON PHILIPPINES 8720</v>
          </cell>
          <cell r="F773" t="str">
            <v>008-722-974-000</v>
          </cell>
        </row>
        <row r="774">
          <cell r="B774" t="str">
            <v>ASIGA</v>
          </cell>
          <cell r="C774" t="str">
            <v>ASIGA</v>
          </cell>
          <cell r="D774" t="str">
            <v xml:space="preserve">Asiga Green Energy Corporation </v>
          </cell>
          <cell r="E774" t="str">
            <v>2nd flr. Ramises Bldg. P-2B Libertad, Butuan City</v>
          </cell>
          <cell r="F774" t="str">
            <v>427-824-369-000</v>
          </cell>
        </row>
        <row r="775">
          <cell r="B775" t="str">
            <v>ADGI</v>
          </cell>
          <cell r="C775" t="str">
            <v>ADGI</v>
          </cell>
          <cell r="D775" t="str">
            <v xml:space="preserve">Astronergy Development Gensan Inc. </v>
          </cell>
          <cell r="E775" t="str">
            <v>UNIT 202 MIDWAY COURT BLDG, BRGY WACK WACK GREENHILLS 241 EDSA MANDALUYONG CITY</v>
          </cell>
          <cell r="F775" t="str">
            <v>008-702-105-00000</v>
          </cell>
        </row>
        <row r="776">
          <cell r="B776" t="str">
            <v>BFI</v>
          </cell>
          <cell r="C776" t="str">
            <v>BFI</v>
          </cell>
          <cell r="D776" t="str">
            <v xml:space="preserve">Biotech Farms Incorporated </v>
          </cell>
          <cell r="E776" t="str">
            <v xml:space="preserve"> Bo. 6, Banga, South Cotabato 9511</v>
          </cell>
          <cell r="F776" t="str">
            <v>005-925-227-000</v>
          </cell>
        </row>
        <row r="777">
          <cell r="B777" t="str">
            <v>BUBUNAWAN</v>
          </cell>
          <cell r="C777" t="str">
            <v>BUBUNAWAN</v>
          </cell>
          <cell r="D777" t="str">
            <v xml:space="preserve">Bubunawan Power Company, Inc. </v>
          </cell>
          <cell r="E777" t="str">
            <v>IMBATUG (POB.) BAUNGON 8707 BAUNGON BUKIDNON PHILIPPINES</v>
          </cell>
          <cell r="F777" t="str">
            <v>004-983-652-00000</v>
          </cell>
        </row>
        <row r="778">
          <cell r="B778" t="str">
            <v>BUSECO</v>
          </cell>
          <cell r="C778" t="str">
            <v>BUSECO</v>
          </cell>
          <cell r="D778" t="str">
            <v xml:space="preserve">Bukidnon Second Electric Cooperative, Inc. </v>
          </cell>
          <cell r="E778" t="str">
            <v>TANKULAN, MANOLO FORTICH, BUKIDNON</v>
          </cell>
          <cell r="F778" t="str">
            <v>000-620-433-000</v>
          </cell>
        </row>
        <row r="779">
          <cell r="B779" t="str">
            <v>CEPALCO</v>
          </cell>
          <cell r="C779" t="str">
            <v>CEPALCO</v>
          </cell>
          <cell r="D779" t="str">
            <v xml:space="preserve">Cagayan Electric Power &amp; Light Company, Inc. </v>
          </cell>
          <cell r="E779" t="str">
            <v>CEPALCO Building, Masterson Avenue, Balulang, Cagayan de Oro City (CAPITAL)</v>
          </cell>
          <cell r="F779" t="str">
            <v>000-291-936-00000</v>
          </cell>
        </row>
        <row r="780">
          <cell r="B780" t="str">
            <v>CAMELCO</v>
          </cell>
          <cell r="C780" t="str">
            <v>CAMELCO</v>
          </cell>
          <cell r="D780" t="str">
            <v xml:space="preserve">Camiguin Electric Cooperative, Inc. </v>
          </cell>
          <cell r="E780" t="str">
            <v>Pandan, Mambajao, Camiguin Province</v>
          </cell>
          <cell r="F780" t="str">
            <v>000-569-072</v>
          </cell>
        </row>
        <row r="781">
          <cell r="B781" t="str">
            <v>COTELCO</v>
          </cell>
          <cell r="C781" t="str">
            <v>COTELCO</v>
          </cell>
          <cell r="D781" t="str">
            <v xml:space="preserve">Cotabato Electric Cooperative, Inc. </v>
          </cell>
          <cell r="E781" t="str">
            <v>Manubuan, Matalam, Cotabato</v>
          </cell>
          <cell r="F781" t="str">
            <v>000-560-513-00000</v>
          </cell>
        </row>
        <row r="782">
          <cell r="B782" t="str">
            <v>CTLCOPLMA</v>
          </cell>
          <cell r="C782" t="str">
            <v>CTLCOPLMA</v>
          </cell>
          <cell r="D782" t="str">
            <v xml:space="preserve">Cotabato Electric Cooperative, Inc. - PPALMA </v>
          </cell>
          <cell r="E782" t="str">
            <v>Poblacion 8,  Midsayap Cotabato</v>
          </cell>
          <cell r="F782" t="str">
            <v>701-560-938-0000</v>
          </cell>
        </row>
        <row r="783">
          <cell r="B783" t="str">
            <v>CLPC</v>
          </cell>
          <cell r="C783" t="str">
            <v>CLPC</v>
          </cell>
          <cell r="D783" t="str">
            <v xml:space="preserve">Cotabato Light &amp; Power Company </v>
          </cell>
          <cell r="E783" t="str">
            <v xml:space="preserve">Aboitiz Corporate Center Bldg. Gov. Manuel A. Cuenco Avenue Kasambagan, Cebu City (Capital) Cebu Philippines </v>
          </cell>
          <cell r="F783" t="str">
            <v>000-948-784-00000</v>
          </cell>
        </row>
        <row r="784">
          <cell r="B784" t="str">
            <v>DANECO</v>
          </cell>
          <cell r="C784" t="str">
            <v>DANECO</v>
          </cell>
          <cell r="D784" t="str">
            <v>Northern Davao Electric Cooperative, Inc.</v>
          </cell>
          <cell r="E784" t="str">
            <v>KM 100, SAN JOSE (POB.) MONTEVISTA DAVAO DEO ORO PHILIPPINES</v>
          </cell>
          <cell r="F784" t="str">
            <v>000-570-516-000</v>
          </cell>
        </row>
        <row r="785">
          <cell r="B785" t="str">
            <v>DASURECO</v>
          </cell>
          <cell r="C785" t="str">
            <v>DASURECO</v>
          </cell>
          <cell r="D785" t="str">
            <v xml:space="preserve">Davao del Sur Electric Cooperative, Inc. </v>
          </cell>
          <cell r="E785" t="str">
            <v>COGON, CITY OF DIGOS (CAPITAL) DAVAO DEL SUR</v>
          </cell>
          <cell r="F785" t="str">
            <v>000-570-549-000</v>
          </cell>
        </row>
        <row r="786">
          <cell r="B786" t="str">
            <v>DLPC</v>
          </cell>
          <cell r="C786" t="str">
            <v>DLPC</v>
          </cell>
          <cell r="D786" t="str">
            <v xml:space="preserve">Davao Light &amp; Power Company Inc. </v>
          </cell>
          <cell r="E786" t="str">
            <v>Aboitiz Corporate Center Bldg. Gov. Manuel A. Cuenco Avenue Kasambagan, Cebu City (Capital) Cebu Philippines 6000</v>
          </cell>
          <cell r="F786" t="str">
            <v>000-553-043-00000</v>
          </cell>
        </row>
        <row r="787">
          <cell r="B787" t="str">
            <v>DORECO</v>
          </cell>
          <cell r="C787" t="str">
            <v>DORECO</v>
          </cell>
          <cell r="D787" t="str">
            <v xml:space="preserve">Davao Oriental Electric Cooperative, Inc. </v>
          </cell>
          <cell r="E787" t="str">
            <v>MADANG CENTRAL CITY OF MATI 8200</v>
          </cell>
          <cell r="F787" t="str">
            <v>000-946-042-000</v>
          </cell>
        </row>
        <row r="788">
          <cell r="B788" t="str">
            <v>EUROHYDRO</v>
          </cell>
          <cell r="C788" t="str">
            <v>EUROHYDRO</v>
          </cell>
          <cell r="D788" t="str">
            <v xml:space="preserve">Euro Hydro Power (Asia) Holdings, Inc. </v>
          </cell>
          <cell r="E788" t="str">
            <v>DOOR 4, 267 JUNA SUBD., Q. BLVD., BRGY. BUCANA, DAVAO CITY 8000</v>
          </cell>
          <cell r="F788" t="str">
            <v>412-638-436-000</v>
          </cell>
        </row>
        <row r="789">
          <cell r="B789" t="str">
            <v>EDCGMIN</v>
          </cell>
          <cell r="C789" t="str">
            <v>EDCGMIN1</v>
          </cell>
          <cell r="D789" t="str">
            <v xml:space="preserve">Energy Development Corporation </v>
          </cell>
          <cell r="E789" t="str">
            <v>9/F Rockwell Business Center Tower 3, Ortigas Avenue, Ugong, Pasig City</v>
          </cell>
          <cell r="F789" t="str">
            <v>000-169-125-0000</v>
          </cell>
        </row>
        <row r="790">
          <cell r="B790" t="str">
            <v>EDCGMIN</v>
          </cell>
          <cell r="C790" t="str">
            <v>EDCGMIN3</v>
          </cell>
          <cell r="D790" t="str">
            <v xml:space="preserve">Energy Development Corporation </v>
          </cell>
          <cell r="E790" t="str">
            <v>9/F Rockwell Business Center Tower 3, Ortigas Avenue, Ugong, Pasig City 1604</v>
          </cell>
          <cell r="F790" t="str">
            <v>000-169-125-0000</v>
          </cell>
        </row>
        <row r="791">
          <cell r="B791" t="str">
            <v>FDC</v>
          </cell>
          <cell r="C791" t="str">
            <v>FDC</v>
          </cell>
          <cell r="D791" t="str">
            <v xml:space="preserve">FDC Misamis Power Corporation </v>
          </cell>
          <cell r="E791" t="str">
            <v>PHIVIDEC INDUSTRIAL ESTATE, TAMBOBONG, VILLANUEVA, MISAMIS ORIENTAL</v>
          </cell>
          <cell r="F791" t="str">
            <v>007-475-436-00000</v>
          </cell>
        </row>
        <row r="792">
          <cell r="B792" t="str">
            <v>FGBPC</v>
          </cell>
          <cell r="C792" t="str">
            <v>FGBPC</v>
          </cell>
          <cell r="D792" t="str">
            <v xml:space="preserve">FG Bukidnon Power Corporation </v>
          </cell>
          <cell r="E792" t="str">
            <v>6th Floor Rockwell Business Center Tower 3, Ortigas Avenue Pasig Cty</v>
          </cell>
          <cell r="F792" t="str">
            <v>236-277-238-000</v>
          </cell>
        </row>
        <row r="793">
          <cell r="B793" t="str">
            <v>FIBECO</v>
          </cell>
          <cell r="C793" t="str">
            <v>FIBECO</v>
          </cell>
          <cell r="D793" t="str">
            <v xml:space="preserve">First Bukidnon Electric Cooperative, Inc. </v>
          </cell>
          <cell r="E793" t="str">
            <v>ANAHAWON, MARAMAG, BUKIDNON PHILIPPINES 8714</v>
          </cell>
          <cell r="F793" t="str">
            <v>000-224-065-000</v>
          </cell>
        </row>
        <row r="794">
          <cell r="B794" t="str">
            <v>GNPKLCO</v>
          </cell>
          <cell r="C794" t="str">
            <v>GNPKLCO</v>
          </cell>
          <cell r="D794" t="str">
            <v xml:space="preserve">GNPower Kauswagan Ltd. Co. </v>
          </cell>
          <cell r="E794" t="str">
            <v>Libertad 9202 Kauswagan, Lanao del Norte, Philippines</v>
          </cell>
          <cell r="F794" t="str">
            <v>008-653-749-00000</v>
          </cell>
        </row>
        <row r="795">
          <cell r="B795" t="str">
            <v>GREENEEC</v>
          </cell>
          <cell r="C795" t="str">
            <v>GREENEEC</v>
          </cell>
          <cell r="D795" t="str">
            <v xml:space="preserve">Green Earth Enersource Corporation  </v>
          </cell>
          <cell r="E795" t="str">
            <v>Poblacion, Buluan, Maguindanao</v>
          </cell>
          <cell r="F795">
            <v>436402014001</v>
          </cell>
        </row>
        <row r="796">
          <cell r="B796" t="str">
            <v>HEDBUK</v>
          </cell>
          <cell r="C796" t="str">
            <v>HEDBUK</v>
          </cell>
          <cell r="D796" t="str">
            <v xml:space="preserve">Hedcor Bukidnon, Inc. </v>
          </cell>
          <cell r="E796" t="str">
            <v>MALUKO, MANOLO FORTICH, BUKIDNON, PHILIPPINES 8703</v>
          </cell>
          <cell r="F796" t="str">
            <v>409-930-580-00000</v>
          </cell>
        </row>
        <row r="797">
          <cell r="B797" t="str">
            <v>SIBULAN</v>
          </cell>
          <cell r="C797" t="str">
            <v>SIBULAN</v>
          </cell>
          <cell r="D797" t="str">
            <v>Hedcor Sibulan Inc.</v>
          </cell>
          <cell r="E797" t="str">
            <v>Darong Santa Cruz Davao del Sur Philippines 8001</v>
          </cell>
          <cell r="F797" t="str">
            <v>005-633-984-00000</v>
          </cell>
        </row>
        <row r="798">
          <cell r="B798" t="str">
            <v>HTI2</v>
          </cell>
          <cell r="C798" t="str">
            <v>HTI2</v>
          </cell>
          <cell r="D798" t="str">
            <v xml:space="preserve">Hedcor Tudaya, Inc.  </v>
          </cell>
          <cell r="E798" t="str">
            <v>SIBULAN, SANTA CRUZ, DAVAO DEL SUR PHILIPPINES 8001</v>
          </cell>
          <cell r="F798" t="str">
            <v>409-828-199-00000</v>
          </cell>
        </row>
        <row r="799">
          <cell r="B799" t="str">
            <v>HEDCORMIN</v>
          </cell>
          <cell r="C799" t="str">
            <v>HEDCORMIN</v>
          </cell>
          <cell r="D799" t="str">
            <v>Hedcor, Inc.</v>
          </cell>
          <cell r="E799" t="str">
            <v>214 Ambuclao Road Obulan Beckel La Trinidad Benguet</v>
          </cell>
          <cell r="F799" t="str">
            <v>001-946-873-00000</v>
          </cell>
        </row>
        <row r="800">
          <cell r="B800" t="str">
            <v>MILPI</v>
          </cell>
          <cell r="C800" t="str">
            <v>MILPI</v>
          </cell>
          <cell r="D800" t="str">
            <v xml:space="preserve">Iligan Light &amp; Power, Inc. </v>
          </cell>
          <cell r="E800" t="str">
            <v>BROTHER JEFFREY ROAD, PALAO, ILIGAN CITY</v>
          </cell>
          <cell r="F800" t="str">
            <v>000-555-133-00000</v>
          </cell>
        </row>
        <row r="801">
          <cell r="B801" t="str">
            <v>KINGENE</v>
          </cell>
          <cell r="C801" t="str">
            <v>KINGENE</v>
          </cell>
          <cell r="D801" t="str">
            <v xml:space="preserve">King Energy Generation Inc. </v>
          </cell>
          <cell r="E801" t="str">
            <v>MINLAGAS BRGY. SAN LUIS, GINGOOG CITY</v>
          </cell>
          <cell r="F801" t="str">
            <v>007-935-629-000</v>
          </cell>
        </row>
        <row r="802">
          <cell r="B802" t="str">
            <v>KIRASOL</v>
          </cell>
          <cell r="C802" t="str">
            <v>KIRASOL</v>
          </cell>
          <cell r="D802" t="str">
            <v xml:space="preserve">Kirahon Solar Energy Corporation </v>
          </cell>
          <cell r="E802" t="str">
            <v>MINERRGY Business Park, Phividec Industrial Estate, Iligan-Cagayan de Oro-Butuan, Kirahon San Martin, Villanueva, Misamis Oriental.</v>
          </cell>
          <cell r="F802" t="str">
            <v>008-650-941-00000</v>
          </cell>
        </row>
        <row r="803">
          <cell r="B803" t="str">
            <v>LAMSAN</v>
          </cell>
          <cell r="C803" t="str">
            <v>LAMSAN</v>
          </cell>
          <cell r="D803" t="str">
            <v xml:space="preserve">Lamsan Power Corporation </v>
          </cell>
          <cell r="E803" t="str">
            <v xml:space="preserve">CROSSING SIMUAY SULTAN KUDARAT MAGUINDANAO </v>
          </cell>
          <cell r="F803" t="str">
            <v>008-469-494-000</v>
          </cell>
        </row>
        <row r="804">
          <cell r="B804" t="str">
            <v>LANECO</v>
          </cell>
          <cell r="C804" t="str">
            <v>LANECO</v>
          </cell>
          <cell r="D804" t="str">
            <v xml:space="preserve">Lanao Del Norte Electric Cooperative, Inc. </v>
          </cell>
          <cell r="E804" t="str">
            <v>SAGADAN, POBLACION, TUBOD, LANAO DEL NORTE, PHILIPPINES 9209</v>
          </cell>
          <cell r="F804" t="str">
            <v>000-954-478-00000</v>
          </cell>
        </row>
        <row r="805">
          <cell r="B805" t="str">
            <v>MVC</v>
          </cell>
          <cell r="C805" t="str">
            <v>MVC</v>
          </cell>
          <cell r="D805" t="str">
            <v>Mabuhay Vinyl Corporation</v>
          </cell>
          <cell r="E805" t="str">
            <v>ASSUMPTION HEIGHTS, BURUUN, 9200, ILIGAN CITY, LANAO DEL NORTE, PHILIPPINES</v>
          </cell>
          <cell r="F805" t="str">
            <v>000-164-009-00003</v>
          </cell>
        </row>
        <row r="806">
          <cell r="B806" t="str">
            <v>MEGC</v>
          </cell>
          <cell r="C806" t="str">
            <v>MEGC</v>
          </cell>
          <cell r="D806" t="str">
            <v xml:space="preserve">Mapalad Energy Generating Corporation </v>
          </cell>
          <cell r="E806" t="str">
            <v>Sitio Mapalad, Dalipuga, Iligan City 9200</v>
          </cell>
          <cell r="F806" t="str">
            <v>413-583-943-000</v>
          </cell>
        </row>
        <row r="807">
          <cell r="B807" t="str">
            <v>MPIDIGOS</v>
          </cell>
          <cell r="C807" t="str">
            <v>MPIDIGOS</v>
          </cell>
          <cell r="D807" t="str">
            <v xml:space="preserve">Mapalad Partners Inc.  </v>
          </cell>
          <cell r="E807" t="str">
            <v>4/F Alphaland Southgate Tower, 2258 Chino Roces Avenue Ext., Corner Edsa, Brgy. Magallanes, Makati City</v>
          </cell>
          <cell r="F807" t="str">
            <v>008-644-102-000</v>
          </cell>
        </row>
        <row r="808">
          <cell r="B808" t="str">
            <v>MPC</v>
          </cell>
          <cell r="C808" t="str">
            <v>MPC</v>
          </cell>
          <cell r="D808" t="str">
            <v xml:space="preserve">Mapalad Power Corporation </v>
          </cell>
          <cell r="E808" t="str">
            <v>4th Floor Alphaland Southgate Tower, 2258 Chino Roces Avenue Corner EDSA, Makati City 1232</v>
          </cell>
          <cell r="F808" t="str">
            <v>007-814-093-000</v>
          </cell>
        </row>
        <row r="809">
          <cell r="B809" t="str">
            <v>MCCI</v>
          </cell>
          <cell r="C809" t="str">
            <v>MCCI</v>
          </cell>
          <cell r="D809" t="str">
            <v>MCCI Corporation</v>
          </cell>
          <cell r="E809" t="str">
            <v>ASSUMPTION HEIGHTS BURU-UN ILIGAN CITY  9200</v>
          </cell>
          <cell r="F809" t="str">
            <v>000-131-768-001</v>
          </cell>
        </row>
        <row r="810">
          <cell r="B810" t="str">
            <v>MINERGY</v>
          </cell>
          <cell r="C810" t="str">
            <v>MINERGY2</v>
          </cell>
          <cell r="D810" t="str">
            <v xml:space="preserve">Mindanao Energy Systems, Inc. </v>
          </cell>
          <cell r="E810" t="str">
            <v>MINERGY ROAD, TABLON, CAGAYAN DE ORO CITY</v>
          </cell>
          <cell r="F810" t="str">
            <v>001-922-269-00000</v>
          </cell>
        </row>
        <row r="811">
          <cell r="B811" t="str">
            <v>MINERGY</v>
          </cell>
          <cell r="C811" t="str">
            <v>MINERGY1</v>
          </cell>
          <cell r="D811" t="str">
            <v>Mindanao Energy Systems, Inc.</v>
          </cell>
          <cell r="E811" t="str">
            <v>MINERGY ROAD TABLON CAGAYAN DE ORO CITY (CAPITAL) 9000 MISAMIS ORIENTAL PHILIPPINES</v>
          </cell>
          <cell r="F811" t="str">
            <v>001-922-269-00000</v>
          </cell>
        </row>
        <row r="812">
          <cell r="B812" t="str">
            <v>MINPOWCOR</v>
          </cell>
          <cell r="C812" t="str">
            <v>MINPOWCOR</v>
          </cell>
          <cell r="D812" t="str">
            <v xml:space="preserve">Minergy Power Corporation </v>
          </cell>
          <cell r="E812" t="str">
            <v>Mandangoa, Balingasag, Misamis Oriental</v>
          </cell>
          <cell r="F812" t="str">
            <v>008-473-395-000</v>
          </cell>
        </row>
        <row r="813">
          <cell r="B813" t="str">
            <v>MOELCI1</v>
          </cell>
          <cell r="C813" t="str">
            <v>MOELCI1</v>
          </cell>
          <cell r="D813" t="str">
            <v xml:space="preserve">Misamis Occidental I Electric Cooperative, Inc. </v>
          </cell>
          <cell r="E813" t="str">
            <v>Calamba, Misamis Occidental</v>
          </cell>
          <cell r="F813" t="str">
            <v>002-194-885</v>
          </cell>
        </row>
        <row r="814">
          <cell r="B814" t="str">
            <v>MORESCO1</v>
          </cell>
          <cell r="C814" t="str">
            <v>MORESCO1</v>
          </cell>
          <cell r="D814" t="str">
            <v>Misamis Oriental-1 Rural Electric Service Cooperative, Inc.</v>
          </cell>
          <cell r="E814" t="str">
            <v>Poblacion, Laguindingan Misamis Oriental</v>
          </cell>
          <cell r="F814" t="str">
            <v>000-558-337-000</v>
          </cell>
        </row>
        <row r="815">
          <cell r="B815" t="str">
            <v>MORESCO2</v>
          </cell>
          <cell r="C815" t="str">
            <v>MORESCO2</v>
          </cell>
          <cell r="D815" t="str">
            <v xml:space="preserve">Misamis Oriental II Rural Electric Service Cooperative, Inc. </v>
          </cell>
          <cell r="E815" t="str">
            <v>Tion Street, North Poblacion, Misamis Oriental</v>
          </cell>
          <cell r="F815" t="str">
            <v>000576467</v>
          </cell>
        </row>
        <row r="816">
          <cell r="B816" t="str">
            <v>NGCPLMIN</v>
          </cell>
          <cell r="C816" t="str">
            <v>NGCPLMIN</v>
          </cell>
          <cell r="D816" t="str">
            <v>National Grid Corporation of the Philippines</v>
          </cell>
          <cell r="E816" t="str">
            <v>Power Center Quezon Avenue cor BIR Road Brgy. Pinyahan, Diliman, Quezon City</v>
          </cell>
          <cell r="F816" t="str">
            <v>006-977-514-000</v>
          </cell>
        </row>
        <row r="817">
          <cell r="B817" t="str">
            <v>NEWTECH</v>
          </cell>
          <cell r="C817" t="str">
            <v>NEWTECH</v>
          </cell>
          <cell r="D817" t="str">
            <v xml:space="preserve">New Tech Pulp, Inc. </v>
          </cell>
          <cell r="E817" t="str">
            <v>Ma. Cristina Baloi Lanao del Norte 9200</v>
          </cell>
          <cell r="F817" t="str">
            <v>000-274-177-000</v>
          </cell>
        </row>
        <row r="818">
          <cell r="B818" t="str">
            <v>NACSUR</v>
          </cell>
          <cell r="C818" t="str">
            <v>NACSUR</v>
          </cell>
          <cell r="D818" t="str">
            <v xml:space="preserve">Nickel Asia Corporation </v>
          </cell>
          <cell r="E818" t="str">
            <v>28th Floor NAC Tower, 32nd Street, Bonifacio Global City, Fort Bonifacio, Taguig City, NCR, Fourth District, Philppines, 1630</v>
          </cell>
          <cell r="F818" t="str">
            <v>007-085-191-00000</v>
          </cell>
        </row>
        <row r="819">
          <cell r="B819" t="str">
            <v>NBPC</v>
          </cell>
          <cell r="C819" t="str">
            <v>NBPC</v>
          </cell>
          <cell r="D819" t="str">
            <v>North BukidnonPower Corporation</v>
          </cell>
          <cell r="E819" t="str">
            <v>2ND FLOOR Z-GAS BUILDING PUROK 6A SOUTH POBLACION MARAMAG BUKIDNON 8714</v>
          </cell>
          <cell r="F819" t="str">
            <v>009-432-129-000</v>
          </cell>
        </row>
        <row r="820">
          <cell r="B820" t="str">
            <v>NVVOGTSE1</v>
          </cell>
          <cell r="C820" t="str">
            <v>NVVOGTSE1</v>
          </cell>
          <cell r="D820" t="str">
            <v xml:space="preserve">Citicore Solar South Cotabato, Inc. </v>
          </cell>
          <cell r="E820" t="str">
            <v>SITIO STA.RITA 14TH STREET CENTRALA 9512 SURALLAH SOUTH COTABATO</v>
          </cell>
          <cell r="F820" t="str">
            <v>008-523-504-000</v>
          </cell>
        </row>
        <row r="821">
          <cell r="B821" t="str">
            <v>PACERM1</v>
          </cell>
          <cell r="C821" t="str">
            <v>PACERM1</v>
          </cell>
          <cell r="D821" t="str">
            <v xml:space="preserve">PACERM-1 Energy Corporation  </v>
          </cell>
          <cell r="E821" t="str">
            <v>Zone-1,  Brgy Quibonbon, El Salvador City,  Misamis Oriental</v>
          </cell>
          <cell r="F821" t="str">
            <v>439-568-978-000</v>
          </cell>
        </row>
        <row r="822">
          <cell r="B822" t="str">
            <v>PEAKBUK</v>
          </cell>
          <cell r="C822" t="str">
            <v>PEAKBUK</v>
          </cell>
          <cell r="D822" t="str">
            <v xml:space="preserve">Peakpower Bukidnon Inc. </v>
          </cell>
          <cell r="E822" t="str">
            <v>Purok 3 Alae Manolo Fortich Bukidnon 8703</v>
          </cell>
          <cell r="F822" t="str">
            <v>008-826-263-000</v>
          </cell>
        </row>
        <row r="823">
          <cell r="B823" t="str">
            <v>PEAKPOWER</v>
          </cell>
          <cell r="C823" t="str">
            <v>PEAKPOWER</v>
          </cell>
          <cell r="D823" t="str">
            <v xml:space="preserve">Peakpower San Francisco Inc. </v>
          </cell>
          <cell r="E823" t="str">
            <v>ASELCO COMPOUND SAN ISIDRO 8501 SAN FRANCISCO AGUSAN DEL SUR PHILIPPINES</v>
          </cell>
          <cell r="F823" t="str">
            <v>008-531-813-00000</v>
          </cell>
        </row>
        <row r="824">
          <cell r="B824" t="str">
            <v>PSI</v>
          </cell>
          <cell r="C824" t="str">
            <v>PSI</v>
          </cell>
          <cell r="D824" t="str">
            <v xml:space="preserve">Peakpower Soccsargen Inc.  </v>
          </cell>
          <cell r="E824" t="str">
            <v>SOCOTECO II Sub Station Cpd Apopong 9500 General Santos City (Dadiangas), South Cotabato, Philippines</v>
          </cell>
          <cell r="F824" t="str">
            <v>008-465-098-00000</v>
          </cell>
        </row>
        <row r="825">
          <cell r="B825" t="str">
            <v>PSALMGMIN</v>
          </cell>
          <cell r="C825" t="str">
            <v>PSALMGMIN</v>
          </cell>
          <cell r="D825" t="str">
            <v xml:space="preserve">Power Sector Asset and Liabilities Management Corporation </v>
          </cell>
          <cell r="E825" t="str">
            <v>24th Floor Vertis North Corporate Center I Astra corner Lux Drives, North Avenue, Quezon City</v>
          </cell>
          <cell r="F825" t="str">
            <v>215-799-653-00000</v>
          </cell>
        </row>
        <row r="826">
          <cell r="B826" t="str">
            <v>PSALMGMIN</v>
          </cell>
          <cell r="C826" t="str">
            <v>PSALMGMINNV</v>
          </cell>
          <cell r="D826" t="str">
            <v xml:space="preserve">Power Sector Asset and Liabilities Management Corporation </v>
          </cell>
          <cell r="E826" t="str">
            <v>24th Floor Vertis North Corporate Center I Astra corner Lux Drives, North Avenue, Quezon City</v>
          </cell>
          <cell r="F826" t="str">
            <v>215-799-653-00000</v>
          </cell>
        </row>
        <row r="827">
          <cell r="B827" t="str">
            <v>PPEI</v>
          </cell>
          <cell r="C827" t="str">
            <v>PPEI</v>
          </cell>
          <cell r="D827" t="str">
            <v xml:space="preserve">PowerSource Philippines Energy, Inc. </v>
          </cell>
          <cell r="E827" t="str">
            <v>PUROK 7, KIWALAN, ILIGAN CITY 9200</v>
          </cell>
          <cell r="F827" t="str">
            <v>008-806-451-0000</v>
          </cell>
        </row>
        <row r="828">
          <cell r="B828" t="str">
            <v>SMCPC</v>
          </cell>
          <cell r="C828" t="str">
            <v>SMCPC</v>
          </cell>
          <cell r="D828" t="str">
            <v>Malita Power Inc.</v>
          </cell>
          <cell r="E828" t="str">
            <v>SITIO INABURAN, CULAMAN, MALITA, DAVAO OCCIDENTAL 8012, PHILIPPINES</v>
          </cell>
          <cell r="F828" t="str">
            <v>008-107-123-00000</v>
          </cell>
        </row>
        <row r="829">
          <cell r="B829" t="str">
            <v>SEC</v>
          </cell>
          <cell r="C829" t="str">
            <v>SEC</v>
          </cell>
          <cell r="D829" t="str">
            <v xml:space="preserve">Sarangani Energy Corporation </v>
          </cell>
          <cell r="E829" t="str">
            <v>SEC Power Plant Kamanga Agro-Industrial Economic Zone Sitio Tampuan Kamanga Maasim Sarangani</v>
          </cell>
          <cell r="F829" t="str">
            <v>007-901-880-000</v>
          </cell>
        </row>
        <row r="830">
          <cell r="B830" t="str">
            <v>SIARELCO</v>
          </cell>
          <cell r="C830" t="str">
            <v>SIARELCO</v>
          </cell>
          <cell r="D830" t="str">
            <v xml:space="preserve">Siargao Electric Cooperative, Inc. </v>
          </cell>
          <cell r="E830" t="str">
            <v>Catabaan, Barangay 12 Dapa Surigao Del Norte</v>
          </cell>
          <cell r="F830" t="str">
            <v>001-004-149-00000</v>
          </cell>
        </row>
        <row r="831">
          <cell r="B831" t="str">
            <v>SOCOTECOI</v>
          </cell>
          <cell r="C831" t="str">
            <v>SOCOTECOI</v>
          </cell>
          <cell r="D831" t="str">
            <v xml:space="preserve">South Cotabato I Electric Cooperative, Inc. </v>
          </cell>
          <cell r="E831" t="str">
            <v>Brgy. Morales, City of Koronadal, South Cotabato</v>
          </cell>
          <cell r="F831" t="str">
            <v>000-940-174-0000</v>
          </cell>
        </row>
        <row r="832">
          <cell r="B832" t="str">
            <v>SOCOTECO2</v>
          </cell>
          <cell r="C832" t="str">
            <v>SOCOTECO2</v>
          </cell>
          <cell r="D832" t="str">
            <v xml:space="preserve">South Cotabato II Electric Cooperative, Inc. </v>
          </cell>
          <cell r="E832" t="str">
            <v>SOCOTECO 2 BLDG. J. CATOLICO SR. AVE. LAGAO (1ST &amp; 3RD) 9500 GENERAL SANTOS CITY (DADIANGAS) SOUTH COTABATO PHILIPPINES</v>
          </cell>
          <cell r="F832" t="str">
            <v>000-940-182-00000</v>
          </cell>
        </row>
        <row r="833">
          <cell r="B833" t="str">
            <v>SEDI</v>
          </cell>
          <cell r="C833" t="str">
            <v>SEDI</v>
          </cell>
          <cell r="D833" t="str">
            <v xml:space="preserve">Strategic Energy Development Inc. </v>
          </cell>
          <cell r="E833" t="str">
            <v>3204-B EAST TOWER, PSE CENTER EXCHANGE ROAD, ORTIGAS CENTER, SAN ANTONIO 1605 CITY OF PASIG NCR, SECOND DISTRICT PHILIPPINES</v>
          </cell>
          <cell r="F833" t="str">
            <v>010-437-354-000</v>
          </cell>
        </row>
        <row r="834">
          <cell r="B834" t="str">
            <v>SUKELCO</v>
          </cell>
          <cell r="C834" t="str">
            <v>SUKELCO</v>
          </cell>
          <cell r="D834" t="str">
            <v xml:space="preserve">Sultan Kudarat Electric Cooperative, Inc. </v>
          </cell>
          <cell r="E834" t="str">
            <v>NATIONAL HIGHWAY CARMEN 9800 CITY OF TACURONG SULTAN KUDARAT</v>
          </cell>
          <cell r="F834" t="str">
            <v>000582966000</v>
          </cell>
        </row>
        <row r="835">
          <cell r="B835" t="str">
            <v>SUPREMEPC</v>
          </cell>
          <cell r="C835" t="str">
            <v>SUPREMEPC</v>
          </cell>
          <cell r="D835" t="str">
            <v xml:space="preserve">Supreme Power Corporation </v>
          </cell>
          <cell r="E835" t="str">
            <v>18 Alunan Drive Poblacion, Tacurong City</v>
          </cell>
          <cell r="F835" t="str">
            <v>008-524-898-000</v>
          </cell>
        </row>
        <row r="836">
          <cell r="B836" t="str">
            <v>SPGI</v>
          </cell>
          <cell r="C836" t="str">
            <v>SPGI</v>
          </cell>
          <cell r="D836" t="str">
            <v xml:space="preserve">Surallah Power Generation Inc. </v>
          </cell>
          <cell r="E836" t="str">
            <v>SITIO MORALES, CENTRALA, SURALLAH, SOUTH COTABATO 9505</v>
          </cell>
          <cell r="F836" t="str">
            <v>009-515-845-000</v>
          </cell>
        </row>
        <row r="837">
          <cell r="B837" t="str">
            <v>SURSECO1</v>
          </cell>
          <cell r="C837" t="str">
            <v>SURSECO1</v>
          </cell>
          <cell r="D837" t="str">
            <v xml:space="preserve">Surigao del Sur I Electric Cooperative, Inc. </v>
          </cell>
          <cell r="E837" t="str">
            <v>SAN FERNANDO, CITY OF BISLIG, SURIGAO DEL SUR, 8311</v>
          </cell>
          <cell r="F837" t="str">
            <v>000-955-094-000</v>
          </cell>
        </row>
        <row r="838">
          <cell r="B838" t="str">
            <v>SURSECO2</v>
          </cell>
          <cell r="C838" t="str">
            <v>SURSECO2</v>
          </cell>
          <cell r="D838" t="str">
            <v xml:space="preserve">Surigao del Sur II Electric Cooperative, Inc. </v>
          </cell>
          <cell r="E838" t="str">
            <v>BALILAHAN MABUA TANDAG CITY, SURIGAO DEL SUR</v>
          </cell>
          <cell r="F838" t="str">
            <v>000-955-107-000</v>
          </cell>
        </row>
        <row r="839">
          <cell r="B839" t="str">
            <v>TMI</v>
          </cell>
          <cell r="C839" t="str">
            <v>TMI</v>
          </cell>
          <cell r="D839" t="str">
            <v xml:space="preserve">Therma Marine, Inc. </v>
          </cell>
          <cell r="E839" t="str">
            <v>Mobile 2, Lawis, Santa Ana, 8602 Nasipit Agusan Del Norte Philippines</v>
          </cell>
          <cell r="F839" t="str">
            <v>267-090-070-00000</v>
          </cell>
        </row>
        <row r="840">
          <cell r="B840" t="str">
            <v>TSI</v>
          </cell>
          <cell r="C840" t="str">
            <v>TSI</v>
          </cell>
          <cell r="D840" t="str">
            <v xml:space="preserve">Therma South, Inc. </v>
          </cell>
          <cell r="E840" t="str">
            <v>TORIL BINUGAO, DAVAO, DAVAO DEL SUR PHILIPPINES</v>
          </cell>
          <cell r="F840" t="str">
            <v>267-447-083-00000</v>
          </cell>
        </row>
        <row r="841">
          <cell r="B841" t="str">
            <v>UPSIGMIN</v>
          </cell>
          <cell r="C841" t="str">
            <v>UPSIGMIN</v>
          </cell>
          <cell r="D841" t="str">
            <v>SMGP BESS Power Inc.</v>
          </cell>
          <cell r="E841" t="str">
            <v>5F, C5 Office Building Complex, # 100 E. Rodriguez Jr. Ave, C5 Road, Bo. Ugong, Pasig City 1604</v>
          </cell>
          <cell r="F841" t="str">
            <v>008-471-214-000</v>
          </cell>
        </row>
        <row r="842">
          <cell r="B842" t="str">
            <v>WMPC</v>
          </cell>
          <cell r="C842" t="str">
            <v>WMPC</v>
          </cell>
          <cell r="D842" t="str">
            <v xml:space="preserve">Western Mindanao Power Corporation </v>
          </cell>
          <cell r="E842" t="str">
            <v>4th Floor Alphaland Southgate Tower, 2258 Chino Roces Avenue Corner EDSA, Makati City 1232</v>
          </cell>
          <cell r="F842" t="str">
            <v>004-661-556-000</v>
          </cell>
        </row>
        <row r="843">
          <cell r="B843" t="str">
            <v>ZAMCELCO</v>
          </cell>
          <cell r="C843" t="str">
            <v>ZAMCELCO</v>
          </cell>
          <cell r="D843" t="str">
            <v xml:space="preserve">Zamboanga City Electric Cooperative, Inc. </v>
          </cell>
          <cell r="E843" t="str">
            <v>Bgry. Putik Zamboanga City Zamboanga Del Sur Philippines</v>
          </cell>
          <cell r="F843" t="str">
            <v>000-584-618-0000</v>
          </cell>
        </row>
        <row r="844">
          <cell r="B844" t="str">
            <v>ZANECO</v>
          </cell>
          <cell r="C844" t="str">
            <v>ZANECO</v>
          </cell>
          <cell r="D844" t="str">
            <v>Zamboanga del Norte Electric Cooperative, Inc.</v>
          </cell>
          <cell r="E844" t="str">
            <v>General Luna St.,  Dipolog City</v>
          </cell>
          <cell r="F844" t="str">
            <v>000-566-594-0000</v>
          </cell>
        </row>
        <row r="845">
          <cell r="B845" t="str">
            <v>ZAMSUREC1</v>
          </cell>
          <cell r="C845" t="str">
            <v>ZAMSUREC1</v>
          </cell>
          <cell r="D845" t="str">
            <v>Zamboanga del Sur I Electric Cooperative, Inc.</v>
          </cell>
          <cell r="E845" t="str">
            <v>Gov. Vicente M. Cerilles Street, Pagadian City 7016</v>
          </cell>
          <cell r="F845" t="str">
            <v>000-835-497-000</v>
          </cell>
        </row>
        <row r="846">
          <cell r="B846" t="str">
            <v>ZAMSUREC2</v>
          </cell>
          <cell r="C846" t="str">
            <v>ZAMSUREC2</v>
          </cell>
          <cell r="D846" t="str">
            <v xml:space="preserve">Zamboanga del Sur II Electric Cooperative, Inc. </v>
          </cell>
          <cell r="E846" t="str">
            <v>National Highway, Pangi, Ipil, Zamboanga Sibugay 7001</v>
          </cell>
          <cell r="F846" t="str">
            <v>000-944-830-000</v>
          </cell>
        </row>
        <row r="847">
          <cell r="B847" t="str">
            <v>SURNECO</v>
          </cell>
          <cell r="C847" t="str">
            <v>SURNECO</v>
          </cell>
          <cell r="D847" t="str">
            <v xml:space="preserve">Surigao del Norte Electric Cooperative, Inc. </v>
          </cell>
          <cell r="E847" t="str">
            <v>Espina St. Taft (Pob.) Surigao City (Capital) Surigao del Norte Philippines 8400</v>
          </cell>
          <cell r="F847" t="str">
            <v>000-998-653-000</v>
          </cell>
        </row>
        <row r="848">
          <cell r="B848" t="str">
            <v>SOCOTECO1</v>
          </cell>
          <cell r="C848" t="str">
            <v>SOCOTECO1</v>
          </cell>
          <cell r="D848" t="str">
            <v xml:space="preserve">South Cotabato I Electric Cooperative, Inc. </v>
          </cell>
          <cell r="E848" t="str">
            <v>Brgy. Morales, City of Koronadal (Capital), South Cotabato</v>
          </cell>
          <cell r="F848" t="str">
            <v>000-940-174-00000</v>
          </cell>
        </row>
        <row r="849">
          <cell r="B849" t="str">
            <v>PSALMGMIN</v>
          </cell>
          <cell r="C849" t="str">
            <v>BUSCO</v>
          </cell>
          <cell r="D849" t="str">
            <v>Power Sector Asset and Liabilities Management Corporation</v>
          </cell>
          <cell r="E849" t="str">
            <v>24th Floor Vertis North Corporate Center I Astra corner Lux Drives, North Avenue, Quezon City</v>
          </cell>
          <cell r="F849" t="str">
            <v>215-799-653-00000</v>
          </cell>
        </row>
        <row r="850">
          <cell r="B850" t="str">
            <v>EUROHYDRO</v>
          </cell>
          <cell r="C850" t="str">
            <v>EUROHYDRO2</v>
          </cell>
          <cell r="D850" t="str">
            <v xml:space="preserve">Euro Hydro Power (Asia) Holdings, Inc. </v>
          </cell>
          <cell r="E850" t="str">
            <v>267 Juna Subd Ecoland Quimpo Blvd Bucana Talomo Dist Davao City</v>
          </cell>
          <cell r="F850" t="str">
            <v>412-638-436-0000</v>
          </cell>
        </row>
        <row r="851">
          <cell r="B851" t="str">
            <v>EUROHYDRO</v>
          </cell>
          <cell r="C851" t="str">
            <v>EUROHYDRO3</v>
          </cell>
          <cell r="D851" t="str">
            <v xml:space="preserve">Euro Hydro Power (Asia) Holdings, Inc. </v>
          </cell>
          <cell r="E851" t="str">
            <v>267 Juna Subd Ecoland Quimpo Blvd Bucana Talomo Dist Davao City</v>
          </cell>
          <cell r="F851" t="str">
            <v>412-638-436-0000</v>
          </cell>
        </row>
        <row r="852">
          <cell r="B852" t="str">
            <v>GNPKLCO</v>
          </cell>
          <cell r="C852" t="str">
            <v>GNPKLCOSS</v>
          </cell>
          <cell r="D852" t="str">
            <v xml:space="preserve">GNPower Kauswagan Ltd. Co. </v>
          </cell>
          <cell r="E852" t="str">
            <v>Libertad 9202 Kauswagan, Lanao del Norte, Philippines</v>
          </cell>
          <cell r="F852" t="str">
            <v>008-653-749-00000</v>
          </cell>
        </row>
        <row r="853">
          <cell r="B853" t="str">
            <v>KINGENE</v>
          </cell>
          <cell r="C853" t="str">
            <v>KINGENESS</v>
          </cell>
          <cell r="D853" t="str">
            <v xml:space="preserve">King Energy Generation Inc. </v>
          </cell>
          <cell r="E853" t="str">
            <v>MINLAGAS BRGY. SAN LUIS, GINGOOG CITY</v>
          </cell>
          <cell r="F853" t="str">
            <v>007-935-629-000</v>
          </cell>
        </row>
        <row r="854">
          <cell r="B854" t="str">
            <v>PSALMGMIN</v>
          </cell>
          <cell r="C854" t="str">
            <v>LASURECO</v>
          </cell>
          <cell r="D854" t="str">
            <v>Power Sector Asset and Liabilities Management Corporation</v>
          </cell>
          <cell r="E854" t="str">
            <v>24th Floor Vertis North Corporate Center I Astra corner Lux Drives, North Avenue, Quezon City</v>
          </cell>
          <cell r="F854" t="str">
            <v>215-799-653-00000</v>
          </cell>
        </row>
        <row r="855">
          <cell r="B855" t="str">
            <v>PSALMGMIN</v>
          </cell>
          <cell r="C855" t="str">
            <v>MAGELCO</v>
          </cell>
          <cell r="D855" t="str">
            <v>Power Sector Asset and Liabilities Management Corporation</v>
          </cell>
          <cell r="E855" t="str">
            <v>24th Floor Vertis North Corporate Center I Astra corner Lux Drives, North Avenue, Quezon City</v>
          </cell>
          <cell r="F855" t="str">
            <v>215-799-653-00000</v>
          </cell>
        </row>
        <row r="856">
          <cell r="B856" t="str">
            <v>FDC</v>
          </cell>
          <cell r="C856" t="str">
            <v>MOELCI2</v>
          </cell>
          <cell r="D856" t="str">
            <v xml:space="preserve">FDC Misamis Power Corporation </v>
          </cell>
          <cell r="E856" t="str">
            <v>PHIVIDEC INDUSTRIAL ESTATE TAMBOBONG 9002 VILLANUEVA MISAMIS ORIENTAL PHILIPPINES</v>
          </cell>
          <cell r="F856" t="str">
            <v>007-475-436-00000</v>
          </cell>
        </row>
        <row r="857">
          <cell r="B857" t="str">
            <v>MPC</v>
          </cell>
          <cell r="C857" t="str">
            <v>MPCSS</v>
          </cell>
          <cell r="D857" t="str">
            <v xml:space="preserve">Mapalad Power Corporation </v>
          </cell>
          <cell r="E857" t="str">
            <v>4th Floor Alphaland Southgate Tower, 2258 Chino Roces Avenue Corner EDSA, Makati City 1232</v>
          </cell>
          <cell r="F857" t="str">
            <v>007-814-093-00000</v>
          </cell>
        </row>
        <row r="858">
          <cell r="B858" t="str">
            <v>PSALMGMIN</v>
          </cell>
          <cell r="C858" t="str">
            <v>MSUMIN</v>
          </cell>
          <cell r="D858" t="str">
            <v>Power Sector Asset and Liabilities Management Corporation</v>
          </cell>
          <cell r="E858" t="str">
            <v>24th Floor Vertis North Corporate Center I Astra corner Lux Drives, North Avenue, Quezon City</v>
          </cell>
          <cell r="F858" t="str">
            <v>215-799-653-00000</v>
          </cell>
        </row>
        <row r="859">
          <cell r="B859" t="str">
            <v>PSALMGMIN</v>
          </cell>
          <cell r="C859" t="str">
            <v>NIABUTUAN</v>
          </cell>
          <cell r="D859" t="str">
            <v>Power Sector Asset and Liabilities Management Corporation</v>
          </cell>
          <cell r="E859" t="str">
            <v>24th Floor Vertis North Corporate Center I Astra corner Lux Drives, North Avenue, Quezon City</v>
          </cell>
          <cell r="F859" t="str">
            <v>215-799-653-00000</v>
          </cell>
        </row>
        <row r="860">
          <cell r="B860" t="str">
            <v>NVVOGTSE1</v>
          </cell>
          <cell r="C860" t="str">
            <v>NVVOGTSE1SS</v>
          </cell>
          <cell r="D860" t="str">
            <v xml:space="preserve">Citicore Solar South Cotabato, Inc. </v>
          </cell>
          <cell r="E860" t="str">
            <v>SITIO STA.RITA 14TH STREET CENTRALA 9512 SURALLAH SOUTH COTABATO</v>
          </cell>
          <cell r="F860" t="str">
            <v>008-523-504-000</v>
          </cell>
        </row>
        <row r="861">
          <cell r="B861" t="str">
            <v>PEAKPOWER</v>
          </cell>
          <cell r="C861" t="str">
            <v>PEAKPOWERSS</v>
          </cell>
          <cell r="D861" t="str">
            <v xml:space="preserve">Peakpower San Francisco Inc. </v>
          </cell>
          <cell r="E861" t="str">
            <v>ASELCO COMPOUND SAN ISIDRO 8501 SAN FRANCISCO AGUSAN DEL SUR PHILIPPINES</v>
          </cell>
          <cell r="F861" t="str">
            <v>008-531-813-00000</v>
          </cell>
        </row>
        <row r="862">
          <cell r="B862" t="str">
            <v>PSALMGMIN</v>
          </cell>
          <cell r="C862" t="str">
            <v>PNOC</v>
          </cell>
          <cell r="D862" t="str">
            <v>Power Sector Asset and Liabilities Management Corporation</v>
          </cell>
          <cell r="E862" t="str">
            <v>24th Floor Vertis North Corporate Center I Astra corner Lux Drives, North Avenue, Quezon City</v>
          </cell>
          <cell r="F862" t="str">
            <v>215-799-653-00000</v>
          </cell>
        </row>
        <row r="863">
          <cell r="B863" t="str">
            <v>PSALMGMIN</v>
          </cell>
          <cell r="C863" t="str">
            <v>PSALMGMINCST</v>
          </cell>
          <cell r="D863" t="str">
            <v>Power Sector Asset and Liabilities Management Corporation</v>
          </cell>
          <cell r="E863" t="str">
            <v>24th Floor Vertis North Corporate Center I Astra corner Lux Drives, North Avenue, Quezon City</v>
          </cell>
          <cell r="F863" t="str">
            <v>215-799-653-00000</v>
          </cell>
        </row>
        <row r="864">
          <cell r="B864" t="str">
            <v>SIBULAN</v>
          </cell>
          <cell r="C864" t="str">
            <v>SIBULANSS</v>
          </cell>
          <cell r="D864" t="str">
            <v>Hedcor Sibulan Inc.</v>
          </cell>
          <cell r="E864" t="str">
            <v>Darong Santa Cruz Davao del Sur Philippines 8001</v>
          </cell>
          <cell r="F864" t="str">
            <v>005-633-984-00000</v>
          </cell>
        </row>
        <row r="865">
          <cell r="B865" t="str">
            <v>PSALMGMIN</v>
          </cell>
          <cell r="C865" t="str">
            <v>TESDARTC</v>
          </cell>
          <cell r="D865" t="str">
            <v>Power Sector Asset and Liabilities Management Corporation</v>
          </cell>
          <cell r="E865" t="str">
            <v>24th Floor Vertis North Corporate Center 1 Astra corner Lux Drives, North Avenue, Quezon City</v>
          </cell>
          <cell r="F865" t="str">
            <v>215-799-653-00000</v>
          </cell>
        </row>
        <row r="866">
          <cell r="B866" t="str">
            <v>TMI</v>
          </cell>
          <cell r="C866" t="str">
            <v>TMISS</v>
          </cell>
          <cell r="D866" t="str">
            <v xml:space="preserve">Therma Marine, Inc. </v>
          </cell>
          <cell r="E866" t="str">
            <v>Mobile 2, Lawis, Santa Ana, 8602 Nasipit Agusan Del Norte Philippines</v>
          </cell>
          <cell r="F866" t="str">
            <v>267-090-070-00000</v>
          </cell>
        </row>
        <row r="867">
          <cell r="B867" t="str">
            <v>TSI</v>
          </cell>
          <cell r="C867" t="str">
            <v>TSISS</v>
          </cell>
          <cell r="D867" t="str">
            <v xml:space="preserve">Therma South, Inc. </v>
          </cell>
          <cell r="E867" t="str">
            <v>TORIL BINUGAO DAVAO CITY 8000</v>
          </cell>
          <cell r="F867" t="str">
            <v>267-447-083-000</v>
          </cell>
        </row>
        <row r="868">
          <cell r="B868" t="str">
            <v>UPSIGMIN</v>
          </cell>
          <cell r="C868" t="str">
            <v>UPSIGMINSS</v>
          </cell>
          <cell r="D868" t="str">
            <v>SMGP BESS Power Inc.</v>
          </cell>
          <cell r="E868" t="str">
            <v>5F, C5 Office Building Complex, # 100 E. Rodriguez Jr. Ave, C5 Road, Bo. Ugong, Pasig City 1604</v>
          </cell>
          <cell r="F868" t="str">
            <v>008-471-214-000</v>
          </cell>
        </row>
        <row r="869">
          <cell r="B869" t="str">
            <v>SMCPC</v>
          </cell>
          <cell r="C869" t="str">
            <v>WEOP</v>
          </cell>
          <cell r="D869" t="str">
            <v>Malita Power Inc.</v>
          </cell>
          <cell r="E869" t="str">
            <v>SITIO INABURAN, CULAMAN, MALITA, DAVAO OCCIDENTAL 8012, PHILIPPINES</v>
          </cell>
          <cell r="F869" t="str">
            <v>008-107-123-00000</v>
          </cell>
        </row>
        <row r="870">
          <cell r="B870" t="str">
            <v>WMPC</v>
          </cell>
          <cell r="C870" t="str">
            <v>WMPCSS</v>
          </cell>
          <cell r="D870" t="str">
            <v xml:space="preserve">Western Mindanao Power Corporation </v>
          </cell>
          <cell r="E870" t="str">
            <v>4th Floor Alphaland Southgate Tower, 2258 Chino Roces Avenue Corner EDSA, Makati City 1232</v>
          </cell>
          <cell r="F870" t="str">
            <v>004-661-556-000</v>
          </cell>
        </row>
        <row r="871">
          <cell r="B871" t="str">
            <v>AGECO</v>
          </cell>
          <cell r="C871" t="str">
            <v>AGECOSS</v>
          </cell>
          <cell r="D871" t="str">
            <v>Asian Greenenergy Corp.</v>
          </cell>
          <cell r="E871" t="str">
            <v>PUROK 4 LABUAGON, KIBAWE BUKIDNON PHILIPPINES 8720</v>
          </cell>
          <cell r="F871" t="str">
            <v>008-722-974-000</v>
          </cell>
        </row>
        <row r="872">
          <cell r="B872" t="str">
            <v>EDCGMIN</v>
          </cell>
          <cell r="C872" t="str">
            <v>EDCGMIN3SS</v>
          </cell>
          <cell r="D872" t="str">
            <v xml:space="preserve">Energy Development Corporation </v>
          </cell>
          <cell r="E872" t="str">
            <v>9/F Rockwell Business Center Tower 3, Ortigas Avenue, Ugong, Pasig City 1604</v>
          </cell>
          <cell r="F872" t="str">
            <v>000-169-125-0000</v>
          </cell>
        </row>
        <row r="873">
          <cell r="B873" t="str">
            <v>EUROHYDRO</v>
          </cell>
          <cell r="C873" t="str">
            <v>EUROHYDRO3SS</v>
          </cell>
          <cell r="D873" t="str">
            <v xml:space="preserve">Euro Hydro Power (Asia) Holdings, Inc. </v>
          </cell>
          <cell r="E873" t="str">
            <v>DOOR 4, 267 JUNA SUBD., Q. BLVD., BRGY. BUCANA, DAVAO CITY 8000</v>
          </cell>
          <cell r="F873" t="str">
            <v>412-638-436-000</v>
          </cell>
        </row>
        <row r="874">
          <cell r="B874" t="str">
            <v>HEDBUK</v>
          </cell>
          <cell r="C874" t="str">
            <v>HEDBUKSS</v>
          </cell>
          <cell r="D874" t="str">
            <v xml:space="preserve">Hedcor Bukidnon, Inc. </v>
          </cell>
          <cell r="E874" t="str">
            <v>MALUKO, MANOLO FORTICH, BUKIDNON, PHILIPPINES 8703</v>
          </cell>
          <cell r="F874" t="str">
            <v>409-530-980-00000</v>
          </cell>
        </row>
        <row r="875">
          <cell r="B875" t="str">
            <v>HEDCORMIN</v>
          </cell>
          <cell r="C875" t="str">
            <v>HEDCORMINSS</v>
          </cell>
          <cell r="D875" t="str">
            <v>Hedcor, Inc.</v>
          </cell>
          <cell r="E875" t="str">
            <v>214 Ambuclao Road Obulan Beckel La Trinidad Benguet</v>
          </cell>
          <cell r="F875" t="str">
            <v>001-946-873-00000</v>
          </cell>
        </row>
        <row r="876">
          <cell r="B876" t="str">
            <v>HTI2</v>
          </cell>
          <cell r="C876" t="str">
            <v>HTI2SS</v>
          </cell>
          <cell r="D876" t="str">
            <v xml:space="preserve">Hedcor Tudaya, Inc.  </v>
          </cell>
          <cell r="E876" t="str">
            <v>SIBULAN, SANTA CRUZ, DAVAO DEL SUR PHILIPPINES 8001</v>
          </cell>
          <cell r="F876" t="str">
            <v>409-828-199-00000</v>
          </cell>
        </row>
        <row r="877">
          <cell r="B877" t="str">
            <v>LAMSAN</v>
          </cell>
          <cell r="C877" t="str">
            <v>LAMSANSS</v>
          </cell>
          <cell r="D877" t="str">
            <v xml:space="preserve">Lamsan Power Corporation </v>
          </cell>
          <cell r="E877" t="str">
            <v>CROSSING SIMUAY SULTAN KUDARAT MAGUINDANAO 9605 SULTAN KUDARAT (NULING) MAGUINDANAO PHILIPPINES</v>
          </cell>
          <cell r="F877" t="str">
            <v>008-469-494-00000</v>
          </cell>
        </row>
        <row r="878">
          <cell r="B878" t="str">
            <v>PACERM1</v>
          </cell>
          <cell r="C878" t="str">
            <v>PACERM1SS</v>
          </cell>
          <cell r="D878" t="str">
            <v xml:space="preserve">PACERM-1 Energy Corporation  </v>
          </cell>
          <cell r="E878" t="str">
            <v>Zone-1, Kibonbon, El Salvador City, 9017, City of El Salvador, Misamis Oriental, Philippines</v>
          </cell>
          <cell r="F878" t="str">
            <v>439-568-978-000</v>
          </cell>
        </row>
        <row r="879">
          <cell r="B879" t="str">
            <v>PSALMGMIN</v>
          </cell>
          <cell r="C879" t="str">
            <v>PSALMGMINNVSS</v>
          </cell>
          <cell r="D879" t="str">
            <v xml:space="preserve">Power Sector Asset and Liabilities Management Corporation </v>
          </cell>
          <cell r="E879" t="str">
            <v>24th Floor Vertis North Corporate Center I Astra corner Lux Drives, North Avenue, Quezon City</v>
          </cell>
          <cell r="F879" t="str">
            <v>215-799-653-00000</v>
          </cell>
        </row>
        <row r="880">
          <cell r="B880" t="str">
            <v>SEC</v>
          </cell>
          <cell r="C880" t="str">
            <v>SECSS</v>
          </cell>
          <cell r="D880" t="str">
            <v xml:space="preserve">Sarangani Energy Corporation </v>
          </cell>
          <cell r="E880" t="str">
            <v xml:space="preserve">SEC Power Plant Kamanga Agro-Industrial Economic Zone Sitio Tampuan Kamanga 9502 Maasim Sarangani Philippines </v>
          </cell>
          <cell r="F880" t="str">
            <v>007-901-880-00000</v>
          </cell>
        </row>
        <row r="881">
          <cell r="B881" t="str">
            <v>ADGI</v>
          </cell>
          <cell r="C881" t="str">
            <v>ADGISS</v>
          </cell>
          <cell r="D881" t="str">
            <v xml:space="preserve">Astronergy Development Gensan Inc. </v>
          </cell>
          <cell r="E881" t="str">
            <v>UNIT 202 MIDWAY COURT BLDG, BRGY WACK WACK GREENHILLS 241 EDSA MANDALUYONG CITY</v>
          </cell>
          <cell r="F881" t="str">
            <v>008702105</v>
          </cell>
        </row>
        <row r="882">
          <cell r="B882" t="str">
            <v>LPEC</v>
          </cell>
          <cell r="C882" t="str">
            <v>LPEC</v>
          </cell>
          <cell r="D882" t="str">
            <v>Libertad Power and Energy Corporation</v>
          </cell>
          <cell r="E882" t="str">
            <v>Purok Lapu-lapu Barangay Commonwealth, Aurora, Zamboanga del Sur</v>
          </cell>
          <cell r="F882" t="str">
            <v>497-484-717-0000</v>
          </cell>
        </row>
        <row r="883">
          <cell r="B883" t="str">
            <v>FGBPC</v>
          </cell>
          <cell r="C883" t="str">
            <v>FGBPCSS</v>
          </cell>
          <cell r="D883" t="str">
            <v xml:space="preserve">FG Bukidnon Power Corporation </v>
          </cell>
          <cell r="E883" t="str">
            <v>6/F Rockwell Business Center Tower 3, Ortigas Avenue Ugong, City of Pasig NCR Second District Philippines 1604</v>
          </cell>
          <cell r="F883" t="str">
            <v>236-277-238-000</v>
          </cell>
        </row>
        <row r="884">
          <cell r="B884" t="str">
            <v>PSALMGMIN</v>
          </cell>
          <cell r="C884" t="str">
            <v>PSALMGMINSS</v>
          </cell>
          <cell r="D884" t="str">
            <v xml:space="preserve">Power Sector Asset and Liabilities Management Corporation </v>
          </cell>
          <cell r="E884" t="str">
            <v>24th Floor Vertis North Corporate Center I Astra corner Lux Drives, North Avenue, Quezon City</v>
          </cell>
          <cell r="F884" t="str">
            <v>215-799-653-00000</v>
          </cell>
        </row>
        <row r="885">
          <cell r="B885" t="str">
            <v>SMCPC</v>
          </cell>
          <cell r="C885" t="str">
            <v>SMCPCSS</v>
          </cell>
          <cell r="D885" t="str">
            <v>Malita Power Inc.</v>
          </cell>
          <cell r="E885" t="str">
            <v>SITIO INABURAN, CULAMAN, MALITA, DAVAO OCCIDENTAL 8012, PHILIPPINES</v>
          </cell>
          <cell r="F885" t="str">
            <v>008-107-123-00000</v>
          </cell>
        </row>
        <row r="886">
          <cell r="B886" t="str">
            <v>CSCCI</v>
          </cell>
          <cell r="C886" t="str">
            <v>CSCCI</v>
          </cell>
          <cell r="D886" t="str">
            <v>Cotabato Sugar Central Company, Inc.</v>
          </cell>
          <cell r="E886" t="str">
            <v>FILINVEST BLDG. #79 EDSA HIGHWAY HILLS 1550 CITY OF MANDALUYONG NCR, SECOND DISTRICT PHILIPPINES</v>
          </cell>
          <cell r="F886" t="str">
            <v>216-856-714-00000</v>
          </cell>
        </row>
        <row r="887">
          <cell r="B887" t="str">
            <v>SEDI</v>
          </cell>
          <cell r="C887" t="str">
            <v>SEDISS</v>
          </cell>
          <cell r="D887" t="str">
            <v xml:space="preserve">Strategic Energy Development Inc. </v>
          </cell>
          <cell r="E887" t="str">
            <v>3204-B EAST TOWER, PSE CENTER EXCHANGE ROAD, ORTIGAS CENTER, SAN ANTONIO 1605 CITY OF PASIG NCR, SECOND DISTRICT PHILIPPINES</v>
          </cell>
          <cell r="F887" t="str">
            <v>010-437-354-000</v>
          </cell>
        </row>
        <row r="888">
          <cell r="B888" t="str">
            <v>EDCGMIN</v>
          </cell>
          <cell r="C888" t="str">
            <v>EDCGMIN1SS</v>
          </cell>
          <cell r="D888" t="str">
            <v xml:space="preserve">Energy Development Corporation </v>
          </cell>
          <cell r="E888" t="str">
            <v>9/F Rockwell Business Center Tower 3, Ortigas Avenue, Ugong, Pasig City</v>
          </cell>
          <cell r="F888" t="str">
            <v>000-169-125-0000</v>
          </cell>
        </row>
        <row r="889">
          <cell r="B889" t="str">
            <v>SIGUIL</v>
          </cell>
          <cell r="C889" t="str">
            <v>SIGUIL</v>
          </cell>
          <cell r="D889" t="str">
            <v>Siguil Hydro Power Corporation</v>
          </cell>
          <cell r="E889" t="str">
            <v>4th Floor Alphaland Southgate Tower 2258 Chino Roces Ave Corner EDSA Magallanes 1232 City of Makati NCR, Fourth District Philippines</v>
          </cell>
          <cell r="F889" t="str">
            <v>008-088-150-00000</v>
          </cell>
        </row>
        <row r="890">
          <cell r="B890" t="str">
            <v>FPEI</v>
          </cell>
          <cell r="C890" t="str">
            <v>FPEI</v>
          </cell>
          <cell r="D890" t="str">
            <v xml:space="preserve">Fort Pilar Energy, Inc. </v>
          </cell>
          <cell r="E890" t="str">
            <v>UNIT 2402 DISCOVERY CENTER 25 ADB AVENUE ORTIGAS CENTER SAN ANTONIO PASIG CITY 1605</v>
          </cell>
          <cell r="F890" t="str">
            <v>010-251-347-000</v>
          </cell>
        </row>
        <row r="891">
          <cell r="B891" t="str">
            <v>FPEI</v>
          </cell>
          <cell r="C891" t="str">
            <v>FPEISS</v>
          </cell>
          <cell r="D891" t="str">
            <v xml:space="preserve">Fort Pilar Energy, Inc. </v>
          </cell>
          <cell r="E891" t="str">
            <v>UNIT 2402 DISCOVERY CENTER 25 ADB AVENUE ORTIGAS CENTER SAN ANTONIO PASIG CITY 1605</v>
          </cell>
          <cell r="F891" t="str">
            <v>010-251-347-000</v>
          </cell>
        </row>
        <row r="892">
          <cell r="B892" t="str">
            <v>MOELCI2</v>
          </cell>
          <cell r="C892" t="str">
            <v>MOELCI2</v>
          </cell>
          <cell r="D892" t="str">
            <v xml:space="preserve">Misamis Occidental II Electric Cooperative, Inc. </v>
          </cell>
          <cell r="E892" t="str">
            <v>OZAMIZ CITY</v>
          </cell>
          <cell r="F892" t="str">
            <v>000-721-308-000</v>
          </cell>
        </row>
        <row r="893">
          <cell r="B893" t="str">
            <v>CSCCI</v>
          </cell>
          <cell r="C893" t="str">
            <v>CSCCISS</v>
          </cell>
          <cell r="D893" t="str">
            <v>Cotabato Sugar Central Company, Inc.</v>
          </cell>
          <cell r="E893" t="str">
            <v>FILINVEST BLDG. #79 EDSA HIGHWAY HILLS 1550 CITY OF MANDALUYONG NCR, SECOND DISTRICT PHILIPPINES</v>
          </cell>
          <cell r="F893" t="str">
            <v>216-856-714-00000</v>
          </cell>
        </row>
        <row r="894">
          <cell r="B894" t="str">
            <v>DASURSLR</v>
          </cell>
          <cell r="C894" t="str">
            <v>DASURSLR</v>
          </cell>
          <cell r="D894" t="str">
            <v xml:space="preserve">Davao del Sur Electric Cooperative, Inc. </v>
          </cell>
          <cell r="E894" t="str">
            <v>COGON, CITY OF DIGOS (CAPITAL) DAVAO DEL SUR</v>
          </cell>
          <cell r="F894" t="str">
            <v>000-570-549-000</v>
          </cell>
        </row>
        <row r="895">
          <cell r="B895" t="str">
            <v>SHPC</v>
          </cell>
          <cell r="C895" t="str">
            <v>SHPC</v>
          </cell>
          <cell r="D895" t="str">
            <v>Siguil Hydro Power Corporation</v>
          </cell>
          <cell r="E895" t="str">
            <v>4th Floor Alphaland Southgate Tower 2258 Chino Roces Ave Corner EDSA Magallanes 1232 City of Makati NCR, Fourth District Philippines</v>
          </cell>
          <cell r="F895" t="str">
            <v>008-088-150-00000</v>
          </cell>
        </row>
        <row r="896">
          <cell r="B896" t="str">
            <v>MINERGY</v>
          </cell>
          <cell r="C896" t="str">
            <v>MINERGY</v>
          </cell>
          <cell r="D896" t="str">
            <v>Mindanao Energy Systems, Inc.</v>
          </cell>
          <cell r="E896" t="str">
            <v>MINERGY ROAD TABLON CAGAYAN DE ORO CITY (CAPITAL) 9000 MISAMIS ORIENTAL PHILIPPINES</v>
          </cell>
          <cell r="F896" t="str">
            <v>001-922-269-00000</v>
          </cell>
        </row>
        <row r="897">
          <cell r="B897" t="str">
            <v>CSCI</v>
          </cell>
          <cell r="C897" t="str">
            <v>CSCI</v>
          </cell>
          <cell r="D897" t="str">
            <v xml:space="preserve">Crystal Sugar Company, Inc. </v>
          </cell>
          <cell r="E897" t="str">
            <v>10/F Telecom Plaza Bldg. Sen. Gil Puyat Avenue Makati City 1200</v>
          </cell>
          <cell r="F897" t="str">
            <v>004-663-453-000</v>
          </cell>
        </row>
        <row r="898">
          <cell r="B898" t="str">
            <v>MPPCLRES</v>
          </cell>
          <cell r="C898" t="str">
            <v>MPPCLRESMIN</v>
          </cell>
          <cell r="D898" t="str">
            <v>Masinloc Power Co. Ltd</v>
          </cell>
          <cell r="E898" t="str">
            <v>Masinloc Coal-Fired thermal Power Plant, Barangay Bani, Masinloc, Zambales</v>
          </cell>
          <cell r="F898" t="str">
            <v>006-786-124-000</v>
          </cell>
        </row>
        <row r="899">
          <cell r="B899" t="str">
            <v>SHPC</v>
          </cell>
          <cell r="C899" t="str">
            <v>SHPC</v>
          </cell>
          <cell r="D899" t="str">
            <v>Siguil Hydro Power Corporation</v>
          </cell>
          <cell r="E899" t="str">
            <v>4th Floor Alphaland Southgate Tower, 2258 Chino Roces Avenue Corner EDSA, Makati City 1232</v>
          </cell>
          <cell r="F899" t="str">
            <v>008-088-150-00000</v>
          </cell>
        </row>
        <row r="900">
          <cell r="B900" t="str">
            <v>MPGC</v>
          </cell>
          <cell r="C900" t="str">
            <v>MPGC2</v>
          </cell>
          <cell r="D900" t="str">
            <v xml:space="preserve">Mariveles Power Generation Corporation </v>
          </cell>
          <cell r="E900" t="str">
            <v>BATAAN FREEPORT ZONE BIAAN 2105 MARIVELES BATAAN PHILIPPINES</v>
          </cell>
          <cell r="F900" t="str">
            <v>008-941-048-00000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5"/>
  <sheetViews>
    <sheetView topLeftCell="A9" workbookViewId="0">
      <selection activeCell="D12" sqref="D12:H12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163" t="s">
        <v>9</v>
      </c>
      <c r="B11" s="164"/>
      <c r="C11" s="164"/>
      <c r="D11" s="164"/>
      <c r="E11" s="164"/>
      <c r="F11" s="164"/>
      <c r="G11" s="164"/>
      <c r="H11" s="164"/>
      <c r="I11" s="165"/>
    </row>
    <row r="12" spans="1:17" ht="29.1" customHeight="1" x14ac:dyDescent="0.2">
      <c r="A12" s="157" t="s">
        <v>10</v>
      </c>
      <c r="B12" s="158"/>
      <c r="C12" s="159"/>
      <c r="D12" s="139" t="s">
        <v>2757</v>
      </c>
      <c r="E12" s="140"/>
      <c r="F12" s="140"/>
      <c r="G12" s="140"/>
      <c r="H12" s="141"/>
    </row>
    <row r="13" spans="1:17" ht="14.1" customHeight="1" x14ac:dyDescent="0.2">
      <c r="A13" s="157" t="s">
        <v>11</v>
      </c>
      <c r="B13" s="158"/>
      <c r="C13" s="159"/>
      <c r="D13" s="139" t="s">
        <v>12</v>
      </c>
      <c r="E13" s="140"/>
      <c r="F13" s="140"/>
      <c r="G13" s="140"/>
      <c r="H13" s="141"/>
    </row>
    <row r="14" spans="1:17" ht="14.1" customHeight="1" x14ac:dyDescent="0.2">
      <c r="A14" s="157" t="s">
        <v>13</v>
      </c>
      <c r="B14" s="158"/>
      <c r="C14" s="159"/>
      <c r="D14" s="139" t="s">
        <v>14</v>
      </c>
      <c r="E14" s="140"/>
      <c r="F14" s="140"/>
      <c r="G14" s="140"/>
      <c r="H14" s="141"/>
    </row>
    <row r="15" spans="1:17" ht="14.1" customHeight="1" x14ac:dyDescent="0.2">
      <c r="A15" s="157" t="s">
        <v>15</v>
      </c>
      <c r="B15" s="158"/>
      <c r="C15" s="159"/>
      <c r="D15" s="139" t="s">
        <v>16</v>
      </c>
      <c r="E15" s="140"/>
      <c r="F15" s="140"/>
      <c r="G15" s="140"/>
      <c r="H15" s="141"/>
    </row>
    <row r="16" spans="1:17" ht="11.1" customHeight="1" x14ac:dyDescent="0.2">
      <c r="A16" s="5" t="s">
        <v>17</v>
      </c>
    </row>
    <row r="17" spans="1:17" ht="29.1" customHeight="1" x14ac:dyDescent="0.2">
      <c r="A17" s="160" t="s">
        <v>18</v>
      </c>
      <c r="B17" s="161"/>
      <c r="C17" s="161"/>
      <c r="D17" s="161"/>
      <c r="E17" s="162"/>
      <c r="F17" s="154" t="s">
        <v>19</v>
      </c>
      <c r="G17" s="155"/>
      <c r="H17" s="155"/>
      <c r="I17" s="155"/>
      <c r="J17" s="155"/>
      <c r="K17" s="155"/>
      <c r="L17" s="156"/>
      <c r="M17" s="154" t="s">
        <v>20</v>
      </c>
      <c r="N17" s="155"/>
      <c r="O17" s="155"/>
      <c r="P17" s="155"/>
      <c r="Q17" s="156"/>
    </row>
    <row r="18" spans="1:17" ht="14.1" customHeight="1" x14ac:dyDescent="0.2">
      <c r="A18" s="139" t="s">
        <v>21</v>
      </c>
      <c r="B18" s="140"/>
      <c r="C18" s="140"/>
      <c r="D18" s="140"/>
      <c r="E18" s="141"/>
      <c r="F18" s="148">
        <v>1257613.51</v>
      </c>
      <c r="G18" s="149"/>
      <c r="H18" s="149"/>
      <c r="I18" s="149"/>
      <c r="J18" s="149"/>
      <c r="K18" s="149"/>
      <c r="L18" s="150"/>
      <c r="M18" s="151">
        <v>-399956.6</v>
      </c>
      <c r="N18" s="152"/>
      <c r="O18" s="152"/>
      <c r="P18" s="152"/>
      <c r="Q18" s="153"/>
    </row>
    <row r="19" spans="1:17" ht="14.1" customHeight="1" x14ac:dyDescent="0.2">
      <c r="A19" s="139" t="s">
        <v>22</v>
      </c>
      <c r="B19" s="140"/>
      <c r="C19" s="140"/>
      <c r="D19" s="140"/>
      <c r="E19" s="141"/>
      <c r="F19" s="136">
        <v>0</v>
      </c>
      <c r="G19" s="137"/>
      <c r="H19" s="137"/>
      <c r="I19" s="137"/>
      <c r="J19" s="137"/>
      <c r="K19" s="137"/>
      <c r="L19" s="138"/>
      <c r="M19" s="136">
        <v>0</v>
      </c>
      <c r="N19" s="137"/>
      <c r="O19" s="137"/>
      <c r="P19" s="137"/>
      <c r="Q19" s="138"/>
    </row>
    <row r="20" spans="1:17" ht="14.1" customHeight="1" x14ac:dyDescent="0.2">
      <c r="A20" s="139" t="s">
        <v>23</v>
      </c>
      <c r="B20" s="140"/>
      <c r="C20" s="140"/>
      <c r="D20" s="140"/>
      <c r="E20" s="141"/>
      <c r="F20" s="148">
        <v>70093.539999999994</v>
      </c>
      <c r="G20" s="149"/>
      <c r="H20" s="149"/>
      <c r="I20" s="149"/>
      <c r="J20" s="149"/>
      <c r="K20" s="149"/>
      <c r="L20" s="150"/>
      <c r="M20" s="151">
        <v>-196680.59</v>
      </c>
      <c r="N20" s="152"/>
      <c r="O20" s="152"/>
      <c r="P20" s="152"/>
      <c r="Q20" s="153"/>
    </row>
    <row r="21" spans="1:17" ht="14.1" customHeight="1" x14ac:dyDescent="0.2">
      <c r="A21" s="139" t="s">
        <v>24</v>
      </c>
      <c r="B21" s="140"/>
      <c r="C21" s="140"/>
      <c r="D21" s="140"/>
      <c r="E21" s="141"/>
      <c r="F21" s="148">
        <v>1327707.05</v>
      </c>
      <c r="G21" s="149"/>
      <c r="H21" s="149"/>
      <c r="I21" s="149"/>
      <c r="J21" s="149"/>
      <c r="K21" s="149"/>
      <c r="L21" s="150"/>
      <c r="M21" s="151">
        <v>-596637.18999999994</v>
      </c>
      <c r="N21" s="152"/>
      <c r="O21" s="152"/>
      <c r="P21" s="152"/>
      <c r="Q21" s="153"/>
    </row>
    <row r="22" spans="1:17" ht="14.1" customHeight="1" x14ac:dyDescent="0.2">
      <c r="A22" s="139" t="s">
        <v>25</v>
      </c>
      <c r="B22" s="140"/>
      <c r="C22" s="140"/>
      <c r="D22" s="140"/>
      <c r="E22" s="141"/>
      <c r="F22" s="148">
        <v>150913.59</v>
      </c>
      <c r="G22" s="149"/>
      <c r="H22" s="149"/>
      <c r="I22" s="149"/>
      <c r="J22" s="149"/>
      <c r="K22" s="149"/>
      <c r="L22" s="150"/>
      <c r="M22" s="151">
        <v>-47994.78</v>
      </c>
      <c r="N22" s="152"/>
      <c r="O22" s="152"/>
      <c r="P22" s="152"/>
      <c r="Q22" s="153"/>
    </row>
    <row r="23" spans="1:17" ht="14.1" customHeight="1" x14ac:dyDescent="0.2">
      <c r="A23" s="139" t="s">
        <v>26</v>
      </c>
      <c r="B23" s="140"/>
      <c r="C23" s="140"/>
      <c r="D23" s="140"/>
      <c r="E23" s="141"/>
      <c r="F23" s="151">
        <v>-26397.63</v>
      </c>
      <c r="G23" s="152"/>
      <c r="H23" s="152"/>
      <c r="I23" s="152"/>
      <c r="J23" s="152"/>
      <c r="K23" s="152"/>
      <c r="L23" s="153"/>
      <c r="M23" s="148">
        <v>9938.74</v>
      </c>
      <c r="N23" s="149"/>
      <c r="O23" s="149"/>
      <c r="P23" s="149"/>
      <c r="Q23" s="150"/>
    </row>
    <row r="24" spans="1:17" ht="14.1" customHeight="1" x14ac:dyDescent="0.2">
      <c r="A24" s="139" t="s">
        <v>27</v>
      </c>
      <c r="B24" s="140"/>
      <c r="C24" s="140"/>
      <c r="D24" s="140"/>
      <c r="E24" s="141"/>
      <c r="F24" s="136">
        <v>94.36</v>
      </c>
      <c r="G24" s="137"/>
      <c r="H24" s="137"/>
      <c r="I24" s="137"/>
      <c r="J24" s="137"/>
      <c r="K24" s="137"/>
      <c r="L24" s="138"/>
      <c r="M24" s="142">
        <v>-27.9</v>
      </c>
      <c r="N24" s="143"/>
      <c r="O24" s="143"/>
      <c r="P24" s="143"/>
      <c r="Q24" s="144"/>
    </row>
    <row r="25" spans="1:17" ht="14.1" customHeight="1" x14ac:dyDescent="0.2">
      <c r="A25" s="139" t="s">
        <v>28</v>
      </c>
      <c r="B25" s="140"/>
      <c r="C25" s="140"/>
      <c r="D25" s="140"/>
      <c r="E25" s="141"/>
      <c r="F25" s="145">
        <v>66.47</v>
      </c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7"/>
    </row>
    <row r="26" spans="1:17" ht="14.1" customHeight="1" x14ac:dyDescent="0.2">
      <c r="A26" s="1" t="s">
        <v>29</v>
      </c>
    </row>
    <row r="27" spans="1:17" ht="14.1" customHeight="1" x14ac:dyDescent="0.2">
      <c r="A27" s="133" t="s">
        <v>30</v>
      </c>
      <c r="B27" s="134"/>
      <c r="C27" s="134"/>
      <c r="D27" s="134"/>
      <c r="E27" s="134"/>
      <c r="F27" s="134"/>
      <c r="G27" s="134"/>
      <c r="H27" s="134"/>
      <c r="I27" s="134"/>
      <c r="J27" s="135"/>
      <c r="K27" s="136">
        <v>0</v>
      </c>
      <c r="L27" s="137"/>
      <c r="M27" s="137"/>
      <c r="N27" s="137"/>
      <c r="O27" s="137"/>
      <c r="P27" s="137"/>
      <c r="Q27" s="138"/>
    </row>
    <row r="28" spans="1:17" ht="14.1" customHeight="1" x14ac:dyDescent="0.2">
      <c r="A28" s="133" t="s">
        <v>31</v>
      </c>
      <c r="B28" s="134"/>
      <c r="C28" s="134"/>
      <c r="D28" s="134"/>
      <c r="E28" s="134"/>
      <c r="F28" s="134"/>
      <c r="G28" s="134"/>
      <c r="H28" s="134"/>
      <c r="I28" s="134"/>
      <c r="J28" s="135"/>
      <c r="K28" s="136">
        <v>0</v>
      </c>
      <c r="L28" s="137"/>
      <c r="M28" s="137"/>
      <c r="N28" s="137"/>
      <c r="O28" s="137"/>
      <c r="P28" s="137"/>
      <c r="Q28" s="138"/>
    </row>
    <row r="29" spans="1:17" ht="11.1" customHeight="1" x14ac:dyDescent="0.2">
      <c r="A29" s="2" t="s">
        <v>32</v>
      </c>
    </row>
    <row r="30" spans="1:17" ht="11.1" customHeight="1" x14ac:dyDescent="0.2">
      <c r="A30" s="5" t="s">
        <v>33</v>
      </c>
    </row>
    <row r="31" spans="1:17" ht="39" customHeight="1" x14ac:dyDescent="0.2">
      <c r="A31" s="139" t="s">
        <v>34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1"/>
    </row>
    <row r="32" spans="1:17" ht="11.1" customHeight="1" x14ac:dyDescent="0.2">
      <c r="A32" s="2" t="s">
        <v>35</v>
      </c>
    </row>
    <row r="33" spans="1:1" ht="11.1" customHeight="1" x14ac:dyDescent="0.2">
      <c r="A33" s="2" t="s">
        <v>36</v>
      </c>
    </row>
    <row r="1325" spans="1:1" ht="11.1" customHeight="1" x14ac:dyDescent="0.2">
      <c r="A1325" s="2" t="s">
        <v>471</v>
      </c>
    </row>
  </sheetData>
  <mergeCells count="41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6"/>
  <sheetViews>
    <sheetView workbookViewId="0">
      <pane ySplit="2" topLeftCell="A638" activePane="bottomLeft" state="frozen"/>
      <selection activeCell="A2" sqref="A2"/>
      <selection pane="bottomLeft" activeCell="L648" sqref="I648:L648"/>
    </sheetView>
  </sheetViews>
  <sheetFormatPr defaultRowHeight="12.75" x14ac:dyDescent="0.2"/>
  <cols>
    <col min="2" max="2" width="13.6640625" customWidth="1"/>
    <col min="3" max="3" width="16.5" customWidth="1"/>
    <col min="9" max="11" width="14.5" customWidth="1"/>
    <col min="12" max="13" width="19" customWidth="1"/>
    <col min="14" max="18" width="14.5" customWidth="1"/>
  </cols>
  <sheetData>
    <row r="1" spans="1:18" s="19" customFormat="1" ht="48.75" customHeight="1" x14ac:dyDescent="0.2">
      <c r="B1" s="166" t="s">
        <v>841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</row>
    <row r="2" spans="1:18" ht="48.95" customHeight="1" x14ac:dyDescent="0.2">
      <c r="B2" s="17" t="s">
        <v>840</v>
      </c>
      <c r="C2" s="17" t="s">
        <v>472</v>
      </c>
      <c r="D2" s="17" t="s">
        <v>833</v>
      </c>
      <c r="E2" s="17" t="s">
        <v>834</v>
      </c>
      <c r="F2" s="17" t="s">
        <v>835</v>
      </c>
      <c r="G2" s="17" t="s">
        <v>836</v>
      </c>
      <c r="H2" s="17" t="s">
        <v>837</v>
      </c>
      <c r="I2" s="17" t="s">
        <v>825</v>
      </c>
      <c r="J2" s="17" t="s">
        <v>826</v>
      </c>
      <c r="K2" s="17" t="s">
        <v>827</v>
      </c>
      <c r="L2" s="17" t="s">
        <v>828</v>
      </c>
      <c r="M2" s="17" t="s">
        <v>838</v>
      </c>
      <c r="N2" s="17" t="s">
        <v>829</v>
      </c>
      <c r="O2" s="17" t="s">
        <v>830</v>
      </c>
      <c r="P2" s="17" t="s">
        <v>831</v>
      </c>
      <c r="Q2" s="17" t="s">
        <v>832</v>
      </c>
      <c r="R2" s="17" t="s">
        <v>839</v>
      </c>
    </row>
    <row r="3" spans="1:18" ht="27" customHeight="1" x14ac:dyDescent="0.2">
      <c r="A3">
        <v>1</v>
      </c>
      <c r="B3" s="6" t="s">
        <v>54</v>
      </c>
      <c r="C3" s="6" t="s">
        <v>54</v>
      </c>
      <c r="D3" s="6" t="s">
        <v>55</v>
      </c>
      <c r="E3" s="6" t="s">
        <v>56</v>
      </c>
      <c r="F3" s="11" t="s">
        <v>57</v>
      </c>
      <c r="G3" s="6" t="s">
        <v>57</v>
      </c>
      <c r="H3" s="11" t="s">
        <v>57</v>
      </c>
      <c r="I3" s="12">
        <v>0</v>
      </c>
      <c r="J3" s="7">
        <v>0</v>
      </c>
      <c r="K3" s="7">
        <v>0</v>
      </c>
      <c r="L3" s="15">
        <v>0</v>
      </c>
      <c r="M3" s="12">
        <v>0</v>
      </c>
      <c r="N3" s="13">
        <v>-327.45</v>
      </c>
      <c r="O3" s="12">
        <v>0</v>
      </c>
      <c r="P3" s="7">
        <v>0</v>
      </c>
      <c r="Q3" s="8">
        <v>-39.29</v>
      </c>
      <c r="R3" s="7">
        <v>6.55</v>
      </c>
    </row>
    <row r="4" spans="1:18" ht="27" customHeight="1" x14ac:dyDescent="0.2">
      <c r="A4">
        <v>2</v>
      </c>
      <c r="B4" s="6" t="s">
        <v>54</v>
      </c>
      <c r="C4" s="6" t="s">
        <v>473</v>
      </c>
      <c r="D4" s="6" t="s">
        <v>58</v>
      </c>
      <c r="E4" s="6" t="s">
        <v>56</v>
      </c>
      <c r="F4" s="11" t="s">
        <v>57</v>
      </c>
      <c r="G4" s="6" t="s">
        <v>57</v>
      </c>
      <c r="H4" s="11" t="s">
        <v>57</v>
      </c>
      <c r="I4" s="12">
        <v>202.72</v>
      </c>
      <c r="J4" s="7">
        <v>0</v>
      </c>
      <c r="K4" s="7">
        <v>0</v>
      </c>
      <c r="L4" s="15">
        <v>24.33</v>
      </c>
      <c r="M4" s="13">
        <v>-4.05</v>
      </c>
      <c r="N4" s="13">
        <v>-0.06</v>
      </c>
      <c r="O4" s="12">
        <v>0</v>
      </c>
      <c r="P4" s="7">
        <v>0</v>
      </c>
      <c r="Q4" s="8">
        <v>-0.01</v>
      </c>
      <c r="R4" s="7">
        <v>0</v>
      </c>
    </row>
    <row r="5" spans="1:18" ht="27" customHeight="1" x14ac:dyDescent="0.2">
      <c r="A5">
        <v>3</v>
      </c>
      <c r="B5" s="6" t="s">
        <v>59</v>
      </c>
      <c r="C5" s="6" t="s">
        <v>474</v>
      </c>
      <c r="D5" s="6" t="s">
        <v>58</v>
      </c>
      <c r="E5" s="6" t="s">
        <v>56</v>
      </c>
      <c r="F5" s="11" t="s">
        <v>57</v>
      </c>
      <c r="G5" s="6" t="s">
        <v>57</v>
      </c>
      <c r="H5" s="11" t="s">
        <v>57</v>
      </c>
      <c r="I5" s="12">
        <v>123.19</v>
      </c>
      <c r="J5" s="7">
        <v>0</v>
      </c>
      <c r="K5" s="7">
        <v>0</v>
      </c>
      <c r="L5" s="15">
        <v>14.78</v>
      </c>
      <c r="M5" s="13">
        <v>-2.46</v>
      </c>
      <c r="N5" s="13">
        <v>-14.73</v>
      </c>
      <c r="O5" s="12">
        <v>0</v>
      </c>
      <c r="P5" s="7">
        <v>0</v>
      </c>
      <c r="Q5" s="8">
        <v>-1.77</v>
      </c>
      <c r="R5" s="7">
        <v>0.28999999999999998</v>
      </c>
    </row>
    <row r="6" spans="1:18" ht="27" customHeight="1" x14ac:dyDescent="0.2">
      <c r="A6">
        <v>4</v>
      </c>
      <c r="B6" s="6" t="s">
        <v>59</v>
      </c>
      <c r="C6" s="6" t="s">
        <v>475</v>
      </c>
      <c r="D6" s="6" t="s">
        <v>58</v>
      </c>
      <c r="E6" s="6" t="s">
        <v>56</v>
      </c>
      <c r="F6" s="11" t="s">
        <v>57</v>
      </c>
      <c r="G6" s="6" t="s">
        <v>57</v>
      </c>
      <c r="H6" s="11" t="s">
        <v>57</v>
      </c>
      <c r="I6" s="12">
        <v>2.66</v>
      </c>
      <c r="J6" s="7">
        <v>0</v>
      </c>
      <c r="K6" s="7">
        <v>0</v>
      </c>
      <c r="L6" s="15">
        <v>0.32</v>
      </c>
      <c r="M6" s="13">
        <v>-0.05</v>
      </c>
      <c r="N6" s="13">
        <v>-4.66</v>
      </c>
      <c r="O6" s="12">
        <v>0</v>
      </c>
      <c r="P6" s="7">
        <v>0</v>
      </c>
      <c r="Q6" s="8">
        <v>-0.56000000000000005</v>
      </c>
      <c r="R6" s="7">
        <v>0.09</v>
      </c>
    </row>
    <row r="7" spans="1:18" ht="27" customHeight="1" x14ac:dyDescent="0.2">
      <c r="A7">
        <v>5</v>
      </c>
      <c r="B7" s="6" t="s">
        <v>476</v>
      </c>
      <c r="C7" s="6" t="s">
        <v>476</v>
      </c>
      <c r="D7" s="6" t="s">
        <v>58</v>
      </c>
      <c r="E7" s="6" t="s">
        <v>56</v>
      </c>
      <c r="F7" s="11" t="s">
        <v>57</v>
      </c>
      <c r="G7" s="6" t="s">
        <v>57</v>
      </c>
      <c r="H7" s="11" t="s">
        <v>57</v>
      </c>
      <c r="I7" s="12">
        <v>874.07</v>
      </c>
      <c r="J7" s="7">
        <v>0</v>
      </c>
      <c r="K7" s="7">
        <v>0</v>
      </c>
      <c r="L7" s="15">
        <v>104.89</v>
      </c>
      <c r="M7" s="13">
        <v>-17.48</v>
      </c>
      <c r="N7" s="14">
        <v>-7285.96</v>
      </c>
      <c r="O7" s="12">
        <v>0</v>
      </c>
      <c r="P7" s="7">
        <v>0</v>
      </c>
      <c r="Q7" s="8">
        <v>-874.32</v>
      </c>
      <c r="R7" s="7">
        <v>145.72</v>
      </c>
    </row>
    <row r="8" spans="1:18" ht="27" customHeight="1" x14ac:dyDescent="0.2">
      <c r="A8">
        <v>6</v>
      </c>
      <c r="B8" s="6" t="s">
        <v>476</v>
      </c>
      <c r="C8" s="6" t="s">
        <v>477</v>
      </c>
      <c r="D8" s="6" t="s">
        <v>58</v>
      </c>
      <c r="E8" s="6" t="s">
        <v>56</v>
      </c>
      <c r="F8" s="11" t="s">
        <v>57</v>
      </c>
      <c r="G8" s="6" t="s">
        <v>57</v>
      </c>
      <c r="H8" s="11" t="s">
        <v>57</v>
      </c>
      <c r="I8" s="15">
        <v>1144.8599999999999</v>
      </c>
      <c r="J8" s="7">
        <v>0</v>
      </c>
      <c r="K8" s="7">
        <v>0</v>
      </c>
      <c r="L8" s="15">
        <v>137.38</v>
      </c>
      <c r="M8" s="13">
        <v>-22.9</v>
      </c>
      <c r="N8" s="13">
        <v>-62.43</v>
      </c>
      <c r="O8" s="12">
        <v>0</v>
      </c>
      <c r="P8" s="7">
        <v>0</v>
      </c>
      <c r="Q8" s="8">
        <v>-7.49</v>
      </c>
      <c r="R8" s="7">
        <v>1.25</v>
      </c>
    </row>
    <row r="9" spans="1:18" ht="27" customHeight="1" x14ac:dyDescent="0.2">
      <c r="A9">
        <v>7</v>
      </c>
      <c r="B9" s="6" t="s">
        <v>60</v>
      </c>
      <c r="C9" s="6" t="s">
        <v>60</v>
      </c>
      <c r="D9" s="6" t="s">
        <v>58</v>
      </c>
      <c r="E9" s="6" t="s">
        <v>56</v>
      </c>
      <c r="F9" s="11" t="s">
        <v>56</v>
      </c>
      <c r="G9" s="6" t="s">
        <v>57</v>
      </c>
      <c r="H9" s="11" t="s">
        <v>57</v>
      </c>
      <c r="I9" s="12">
        <v>180.95</v>
      </c>
      <c r="J9" s="7">
        <v>0</v>
      </c>
      <c r="K9" s="7">
        <v>0</v>
      </c>
      <c r="L9" s="15">
        <v>21.71</v>
      </c>
      <c r="M9" s="13">
        <v>-3.62</v>
      </c>
      <c r="N9" s="13">
        <v>-550.65</v>
      </c>
      <c r="O9" s="12">
        <v>0</v>
      </c>
      <c r="P9" s="7">
        <v>0</v>
      </c>
      <c r="Q9" s="8">
        <v>-66.08</v>
      </c>
      <c r="R9" s="7">
        <v>0</v>
      </c>
    </row>
    <row r="10" spans="1:18" ht="27" customHeight="1" x14ac:dyDescent="0.2">
      <c r="A10">
        <v>8</v>
      </c>
      <c r="B10" s="6" t="s">
        <v>61</v>
      </c>
      <c r="C10" s="6" t="s">
        <v>478</v>
      </c>
      <c r="D10" s="6" t="s">
        <v>55</v>
      </c>
      <c r="E10" s="6" t="s">
        <v>56</v>
      </c>
      <c r="F10" s="11" t="s">
        <v>57</v>
      </c>
      <c r="G10" s="6" t="s">
        <v>56</v>
      </c>
      <c r="H10" s="11" t="s">
        <v>57</v>
      </c>
      <c r="I10" s="12">
        <v>5.23</v>
      </c>
      <c r="J10" s="7">
        <v>0</v>
      </c>
      <c r="K10" s="7">
        <v>0</v>
      </c>
      <c r="L10" s="15">
        <v>0.63</v>
      </c>
      <c r="M10" s="13">
        <v>-0.1</v>
      </c>
      <c r="N10" s="12">
        <v>0</v>
      </c>
      <c r="O10" s="12">
        <v>0</v>
      </c>
      <c r="P10" s="8">
        <v>-430.79</v>
      </c>
      <c r="Q10" s="7">
        <v>0</v>
      </c>
      <c r="R10" s="7">
        <v>8.6199999999999992</v>
      </c>
    </row>
    <row r="11" spans="1:18" ht="27" customHeight="1" x14ac:dyDescent="0.2">
      <c r="A11">
        <v>9</v>
      </c>
      <c r="B11" s="6" t="s">
        <v>61</v>
      </c>
      <c r="C11" s="6" t="s">
        <v>479</v>
      </c>
      <c r="D11" s="6" t="s">
        <v>58</v>
      </c>
      <c r="E11" s="6" t="s">
        <v>56</v>
      </c>
      <c r="F11" s="11" t="s">
        <v>57</v>
      </c>
      <c r="G11" s="6" t="s">
        <v>57</v>
      </c>
      <c r="H11" s="11" t="s">
        <v>57</v>
      </c>
      <c r="I11" s="12">
        <v>9.1999999999999993</v>
      </c>
      <c r="J11" s="7">
        <v>0</v>
      </c>
      <c r="K11" s="7">
        <v>0</v>
      </c>
      <c r="L11" s="15">
        <v>1.1000000000000001</v>
      </c>
      <c r="M11" s="13">
        <v>-0.18</v>
      </c>
      <c r="N11" s="12">
        <v>0</v>
      </c>
      <c r="O11" s="12">
        <v>0</v>
      </c>
      <c r="P11" s="7">
        <v>0</v>
      </c>
      <c r="Q11" s="7">
        <v>0</v>
      </c>
      <c r="R11" s="7">
        <v>0</v>
      </c>
    </row>
    <row r="12" spans="1:18" ht="27" customHeight="1" x14ac:dyDescent="0.2">
      <c r="A12">
        <v>10</v>
      </c>
      <c r="B12" s="6" t="s">
        <v>62</v>
      </c>
      <c r="C12" s="6" t="s">
        <v>62</v>
      </c>
      <c r="D12" s="6" t="s">
        <v>55</v>
      </c>
      <c r="E12" s="6" t="s">
        <v>56</v>
      </c>
      <c r="F12" s="11" t="s">
        <v>57</v>
      </c>
      <c r="G12" s="6" t="s">
        <v>56</v>
      </c>
      <c r="H12" s="11" t="s">
        <v>56</v>
      </c>
      <c r="I12" s="12">
        <v>0</v>
      </c>
      <c r="J12" s="7">
        <v>0</v>
      </c>
      <c r="K12" s="10">
        <v>3743.12</v>
      </c>
      <c r="L12" s="15">
        <v>0</v>
      </c>
      <c r="M12" s="13">
        <v>-74.86</v>
      </c>
      <c r="N12" s="12">
        <v>0</v>
      </c>
      <c r="O12" s="12">
        <v>0</v>
      </c>
      <c r="P12" s="9">
        <v>-6461.15</v>
      </c>
      <c r="Q12" s="7">
        <v>0</v>
      </c>
      <c r="R12" s="7">
        <v>129.22</v>
      </c>
    </row>
    <row r="13" spans="1:18" ht="27" customHeight="1" x14ac:dyDescent="0.2">
      <c r="A13">
        <v>11</v>
      </c>
      <c r="B13" s="6" t="s">
        <v>62</v>
      </c>
      <c r="C13" s="6" t="s">
        <v>63</v>
      </c>
      <c r="D13" s="6" t="s">
        <v>55</v>
      </c>
      <c r="E13" s="6" t="s">
        <v>56</v>
      </c>
      <c r="F13" s="11" t="s">
        <v>56</v>
      </c>
      <c r="G13" s="6" t="s">
        <v>56</v>
      </c>
      <c r="H13" s="11" t="s">
        <v>56</v>
      </c>
      <c r="I13" s="12">
        <v>0</v>
      </c>
      <c r="J13" s="7">
        <v>0</v>
      </c>
      <c r="K13" s="7">
        <v>2.37</v>
      </c>
      <c r="L13" s="15">
        <v>0</v>
      </c>
      <c r="M13" s="13">
        <v>-0.05</v>
      </c>
      <c r="N13" s="12">
        <v>0</v>
      </c>
      <c r="O13" s="12">
        <v>0</v>
      </c>
      <c r="P13" s="9">
        <v>-1012.18</v>
      </c>
      <c r="Q13" s="7">
        <v>0</v>
      </c>
      <c r="R13" s="7">
        <v>0</v>
      </c>
    </row>
    <row r="14" spans="1:18" ht="27" customHeight="1" x14ac:dyDescent="0.2">
      <c r="A14">
        <v>12</v>
      </c>
      <c r="B14" s="6" t="s">
        <v>62</v>
      </c>
      <c r="C14" s="6" t="s">
        <v>480</v>
      </c>
      <c r="D14" s="6" t="s">
        <v>58</v>
      </c>
      <c r="E14" s="6" t="s">
        <v>56</v>
      </c>
      <c r="F14" s="11" t="s">
        <v>56</v>
      </c>
      <c r="G14" s="6" t="s">
        <v>56</v>
      </c>
      <c r="H14" s="11" t="s">
        <v>56</v>
      </c>
      <c r="I14" s="12">
        <v>0</v>
      </c>
      <c r="J14" s="7">
        <v>0</v>
      </c>
      <c r="K14" s="7">
        <v>7.63</v>
      </c>
      <c r="L14" s="15">
        <v>0</v>
      </c>
      <c r="M14" s="13">
        <v>-0.15</v>
      </c>
      <c r="N14" s="12">
        <v>0</v>
      </c>
      <c r="O14" s="12">
        <v>0</v>
      </c>
      <c r="P14" s="7">
        <v>0</v>
      </c>
      <c r="Q14" s="7">
        <v>0</v>
      </c>
      <c r="R14" s="7">
        <v>0</v>
      </c>
    </row>
    <row r="15" spans="1:18" ht="27" customHeight="1" x14ac:dyDescent="0.2">
      <c r="A15">
        <v>13</v>
      </c>
      <c r="B15" s="6" t="s">
        <v>62</v>
      </c>
      <c r="C15" s="6" t="s">
        <v>481</v>
      </c>
      <c r="D15" s="6" t="s">
        <v>58</v>
      </c>
      <c r="E15" s="6" t="s">
        <v>56</v>
      </c>
      <c r="F15" s="11" t="s">
        <v>57</v>
      </c>
      <c r="G15" s="6" t="s">
        <v>57</v>
      </c>
      <c r="H15" s="11" t="s">
        <v>57</v>
      </c>
      <c r="I15" s="12">
        <v>36.520000000000003</v>
      </c>
      <c r="J15" s="7">
        <v>0</v>
      </c>
      <c r="K15" s="7">
        <v>0</v>
      </c>
      <c r="L15" s="15">
        <v>4.38</v>
      </c>
      <c r="M15" s="13">
        <v>-0.73</v>
      </c>
      <c r="N15" s="12">
        <v>0</v>
      </c>
      <c r="O15" s="12">
        <v>0</v>
      </c>
      <c r="P15" s="7">
        <v>0</v>
      </c>
      <c r="Q15" s="7">
        <v>0</v>
      </c>
      <c r="R15" s="7">
        <v>0</v>
      </c>
    </row>
    <row r="16" spans="1:18" ht="27" customHeight="1" x14ac:dyDescent="0.2">
      <c r="A16">
        <v>14</v>
      </c>
      <c r="B16" s="6" t="s">
        <v>62</v>
      </c>
      <c r="C16" s="6" t="s">
        <v>64</v>
      </c>
      <c r="D16" s="6" t="s">
        <v>58</v>
      </c>
      <c r="E16" s="6" t="s">
        <v>56</v>
      </c>
      <c r="F16" s="11" t="s">
        <v>57</v>
      </c>
      <c r="G16" s="6" t="s">
        <v>56</v>
      </c>
      <c r="H16" s="11" t="s">
        <v>56</v>
      </c>
      <c r="I16" s="12">
        <v>0</v>
      </c>
      <c r="J16" s="7">
        <v>0</v>
      </c>
      <c r="K16" s="7">
        <v>15.95</v>
      </c>
      <c r="L16" s="15">
        <v>0</v>
      </c>
      <c r="M16" s="13">
        <v>-0.32</v>
      </c>
      <c r="N16" s="12">
        <v>0</v>
      </c>
      <c r="O16" s="12">
        <v>0</v>
      </c>
      <c r="P16" s="7">
        <v>0</v>
      </c>
      <c r="Q16" s="7">
        <v>0</v>
      </c>
      <c r="R16" s="7">
        <v>0</v>
      </c>
    </row>
    <row r="17" spans="1:18" ht="27" customHeight="1" x14ac:dyDescent="0.2">
      <c r="A17">
        <v>15</v>
      </c>
      <c r="B17" s="6" t="s">
        <v>62</v>
      </c>
      <c r="C17" s="6" t="s">
        <v>65</v>
      </c>
      <c r="D17" s="6" t="s">
        <v>58</v>
      </c>
      <c r="E17" s="6" t="s">
        <v>56</v>
      </c>
      <c r="F17" s="11" t="s">
        <v>57</v>
      </c>
      <c r="G17" s="6" t="s">
        <v>57</v>
      </c>
      <c r="H17" s="11" t="s">
        <v>57</v>
      </c>
      <c r="I17" s="12">
        <v>80.27</v>
      </c>
      <c r="J17" s="7">
        <v>0</v>
      </c>
      <c r="K17" s="7">
        <v>0</v>
      </c>
      <c r="L17" s="15">
        <v>9.6300000000000008</v>
      </c>
      <c r="M17" s="13">
        <v>-1.61</v>
      </c>
      <c r="N17" s="13">
        <v>-1.22</v>
      </c>
      <c r="O17" s="12">
        <v>0</v>
      </c>
      <c r="P17" s="7">
        <v>0</v>
      </c>
      <c r="Q17" s="8">
        <v>-0.15</v>
      </c>
      <c r="R17" s="7">
        <v>0.02</v>
      </c>
    </row>
    <row r="18" spans="1:18" ht="27" customHeight="1" x14ac:dyDescent="0.2">
      <c r="A18">
        <v>16</v>
      </c>
      <c r="B18" s="6" t="s">
        <v>62</v>
      </c>
      <c r="C18" s="6" t="s">
        <v>66</v>
      </c>
      <c r="D18" s="6" t="s">
        <v>58</v>
      </c>
      <c r="E18" s="6" t="s">
        <v>56</v>
      </c>
      <c r="F18" s="11" t="s">
        <v>57</v>
      </c>
      <c r="G18" s="6" t="s">
        <v>57</v>
      </c>
      <c r="H18" s="11" t="s">
        <v>57</v>
      </c>
      <c r="I18" s="12">
        <v>73.989999999999995</v>
      </c>
      <c r="J18" s="7">
        <v>0</v>
      </c>
      <c r="K18" s="7">
        <v>0</v>
      </c>
      <c r="L18" s="15">
        <v>8.8800000000000008</v>
      </c>
      <c r="M18" s="13">
        <v>-1.48</v>
      </c>
      <c r="N18" s="13">
        <v>-5.0999999999999996</v>
      </c>
      <c r="O18" s="12">
        <v>0</v>
      </c>
      <c r="P18" s="7">
        <v>0</v>
      </c>
      <c r="Q18" s="8">
        <v>-0.61</v>
      </c>
      <c r="R18" s="7">
        <v>0.1</v>
      </c>
    </row>
    <row r="19" spans="1:18" ht="27" customHeight="1" x14ac:dyDescent="0.2">
      <c r="A19">
        <v>17</v>
      </c>
      <c r="B19" s="6" t="s">
        <v>67</v>
      </c>
      <c r="C19" s="6" t="s">
        <v>67</v>
      </c>
      <c r="D19" s="6" t="s">
        <v>58</v>
      </c>
      <c r="E19" s="6" t="s">
        <v>56</v>
      </c>
      <c r="F19" s="11" t="s">
        <v>57</v>
      </c>
      <c r="G19" s="6" t="s">
        <v>57</v>
      </c>
      <c r="H19" s="11" t="s">
        <v>57</v>
      </c>
      <c r="I19" s="12">
        <v>566.88</v>
      </c>
      <c r="J19" s="7">
        <v>0</v>
      </c>
      <c r="K19" s="7">
        <v>0</v>
      </c>
      <c r="L19" s="15">
        <v>68.03</v>
      </c>
      <c r="M19" s="13">
        <v>-11.34</v>
      </c>
      <c r="N19" s="13">
        <v>-16.37</v>
      </c>
      <c r="O19" s="12">
        <v>0</v>
      </c>
      <c r="P19" s="7">
        <v>0</v>
      </c>
      <c r="Q19" s="8">
        <v>-1.96</v>
      </c>
      <c r="R19" s="7">
        <v>0.33</v>
      </c>
    </row>
    <row r="20" spans="1:18" ht="27" customHeight="1" x14ac:dyDescent="0.2">
      <c r="A20">
        <v>18</v>
      </c>
      <c r="B20" s="6" t="s">
        <v>68</v>
      </c>
      <c r="C20" s="6" t="s">
        <v>482</v>
      </c>
      <c r="D20" s="6" t="s">
        <v>58</v>
      </c>
      <c r="E20" s="6" t="s">
        <v>56</v>
      </c>
      <c r="F20" s="11" t="s">
        <v>57</v>
      </c>
      <c r="G20" s="6" t="s">
        <v>57</v>
      </c>
      <c r="H20" s="11" t="s">
        <v>57</v>
      </c>
      <c r="I20" s="15">
        <v>10982.53</v>
      </c>
      <c r="J20" s="7">
        <v>0</v>
      </c>
      <c r="K20" s="7">
        <v>0</v>
      </c>
      <c r="L20" s="15">
        <v>1317.9</v>
      </c>
      <c r="M20" s="13">
        <v>-219.65</v>
      </c>
      <c r="N20" s="13">
        <v>-728.39</v>
      </c>
      <c r="O20" s="12">
        <v>0</v>
      </c>
      <c r="P20" s="7">
        <v>0</v>
      </c>
      <c r="Q20" s="8">
        <v>-87.41</v>
      </c>
      <c r="R20" s="7">
        <v>14.57</v>
      </c>
    </row>
    <row r="21" spans="1:18" ht="27" customHeight="1" x14ac:dyDescent="0.2">
      <c r="A21">
        <v>19</v>
      </c>
      <c r="B21" s="6" t="s">
        <v>68</v>
      </c>
      <c r="C21" s="6" t="s">
        <v>483</v>
      </c>
      <c r="D21" s="6" t="s">
        <v>58</v>
      </c>
      <c r="E21" s="6" t="s">
        <v>56</v>
      </c>
      <c r="F21" s="11" t="s">
        <v>57</v>
      </c>
      <c r="G21" s="6" t="s">
        <v>57</v>
      </c>
      <c r="H21" s="11" t="s">
        <v>57</v>
      </c>
      <c r="I21" s="15">
        <v>1796.92</v>
      </c>
      <c r="J21" s="7">
        <v>0</v>
      </c>
      <c r="K21" s="7">
        <v>0</v>
      </c>
      <c r="L21" s="15">
        <v>215.63</v>
      </c>
      <c r="M21" s="13">
        <v>-35.94</v>
      </c>
      <c r="N21" s="13">
        <v>-1.34</v>
      </c>
      <c r="O21" s="12">
        <v>0</v>
      </c>
      <c r="P21" s="7">
        <v>0</v>
      </c>
      <c r="Q21" s="8">
        <v>-0.16</v>
      </c>
      <c r="R21" s="7">
        <v>0.03</v>
      </c>
    </row>
    <row r="22" spans="1:18" ht="27" customHeight="1" x14ac:dyDescent="0.2">
      <c r="A22">
        <v>20</v>
      </c>
      <c r="B22" s="6" t="s">
        <v>68</v>
      </c>
      <c r="C22" s="6" t="s">
        <v>484</v>
      </c>
      <c r="D22" s="6" t="s">
        <v>58</v>
      </c>
      <c r="E22" s="6" t="s">
        <v>56</v>
      </c>
      <c r="F22" s="11" t="s">
        <v>57</v>
      </c>
      <c r="G22" s="6" t="s">
        <v>57</v>
      </c>
      <c r="H22" s="11" t="s">
        <v>57</v>
      </c>
      <c r="I22" s="15">
        <v>2659.04</v>
      </c>
      <c r="J22" s="7">
        <v>0</v>
      </c>
      <c r="K22" s="7">
        <v>0</v>
      </c>
      <c r="L22" s="15">
        <v>319.08</v>
      </c>
      <c r="M22" s="13">
        <v>-53.18</v>
      </c>
      <c r="N22" s="13">
        <v>-29.34</v>
      </c>
      <c r="O22" s="12">
        <v>0</v>
      </c>
      <c r="P22" s="7">
        <v>0</v>
      </c>
      <c r="Q22" s="8">
        <v>-3.52</v>
      </c>
      <c r="R22" s="7">
        <v>0.59</v>
      </c>
    </row>
    <row r="23" spans="1:18" ht="27" customHeight="1" x14ac:dyDescent="0.2">
      <c r="A23">
        <v>21</v>
      </c>
      <c r="B23" s="6" t="s">
        <v>69</v>
      </c>
      <c r="C23" s="6" t="s">
        <v>69</v>
      </c>
      <c r="D23" s="6" t="s">
        <v>58</v>
      </c>
      <c r="E23" s="6" t="s">
        <v>56</v>
      </c>
      <c r="F23" s="11" t="s">
        <v>57</v>
      </c>
      <c r="G23" s="6" t="s">
        <v>57</v>
      </c>
      <c r="H23" s="11" t="s">
        <v>57</v>
      </c>
      <c r="I23" s="12">
        <v>316.12</v>
      </c>
      <c r="J23" s="7">
        <v>0</v>
      </c>
      <c r="K23" s="7">
        <v>0</v>
      </c>
      <c r="L23" s="15">
        <v>37.93</v>
      </c>
      <c r="M23" s="13">
        <v>-6.32</v>
      </c>
      <c r="N23" s="13">
        <v>-44.42</v>
      </c>
      <c r="O23" s="12">
        <v>0</v>
      </c>
      <c r="P23" s="7">
        <v>0</v>
      </c>
      <c r="Q23" s="8">
        <v>-5.33</v>
      </c>
      <c r="R23" s="7">
        <v>0.89</v>
      </c>
    </row>
    <row r="24" spans="1:18" ht="27" customHeight="1" x14ac:dyDescent="0.2">
      <c r="A24">
        <v>22</v>
      </c>
      <c r="B24" s="6" t="s">
        <v>485</v>
      </c>
      <c r="C24" s="6" t="s">
        <v>485</v>
      </c>
      <c r="D24" s="6" t="s">
        <v>55</v>
      </c>
      <c r="E24" s="6" t="s">
        <v>56</v>
      </c>
      <c r="F24" s="11" t="s">
        <v>57</v>
      </c>
      <c r="G24" s="6" t="s">
        <v>56</v>
      </c>
      <c r="H24" s="11" t="s">
        <v>57</v>
      </c>
      <c r="I24" s="12">
        <v>0.22</v>
      </c>
      <c r="J24" s="7">
        <v>0</v>
      </c>
      <c r="K24" s="7">
        <v>0</v>
      </c>
      <c r="L24" s="15">
        <v>0.03</v>
      </c>
      <c r="M24" s="13">
        <v>0</v>
      </c>
      <c r="N24" s="12">
        <v>0</v>
      </c>
      <c r="O24" s="12">
        <v>0</v>
      </c>
      <c r="P24" s="8">
        <v>-26.63</v>
      </c>
      <c r="Q24" s="7">
        <v>0</v>
      </c>
      <c r="R24" s="7">
        <v>0.53</v>
      </c>
    </row>
    <row r="25" spans="1:18" ht="27" customHeight="1" x14ac:dyDescent="0.2">
      <c r="A25">
        <v>23</v>
      </c>
      <c r="B25" s="6" t="s">
        <v>486</v>
      </c>
      <c r="C25" s="6" t="s">
        <v>486</v>
      </c>
      <c r="D25" s="6" t="s">
        <v>58</v>
      </c>
      <c r="E25" s="6" t="s">
        <v>56</v>
      </c>
      <c r="F25" s="11" t="s">
        <v>57</v>
      </c>
      <c r="G25" s="6" t="s">
        <v>57</v>
      </c>
      <c r="H25" s="11" t="s">
        <v>57</v>
      </c>
      <c r="I25" s="12">
        <v>0.85</v>
      </c>
      <c r="J25" s="7">
        <v>0</v>
      </c>
      <c r="K25" s="7">
        <v>0</v>
      </c>
      <c r="L25" s="15">
        <v>0.1</v>
      </c>
      <c r="M25" s="13">
        <v>-0.02</v>
      </c>
      <c r="N25" s="13">
        <v>-0.34</v>
      </c>
      <c r="O25" s="12">
        <v>0</v>
      </c>
      <c r="P25" s="7">
        <v>0</v>
      </c>
      <c r="Q25" s="8">
        <v>-0.04</v>
      </c>
      <c r="R25" s="7">
        <v>0.01</v>
      </c>
    </row>
    <row r="26" spans="1:18" ht="27" customHeight="1" x14ac:dyDescent="0.2">
      <c r="A26">
        <v>24</v>
      </c>
      <c r="B26" s="6" t="s">
        <v>486</v>
      </c>
      <c r="C26" s="6" t="s">
        <v>487</v>
      </c>
      <c r="D26" s="6" t="s">
        <v>58</v>
      </c>
      <c r="E26" s="6" t="s">
        <v>56</v>
      </c>
      <c r="F26" s="11" t="s">
        <v>57</v>
      </c>
      <c r="G26" s="6" t="s">
        <v>57</v>
      </c>
      <c r="H26" s="11" t="s">
        <v>57</v>
      </c>
      <c r="I26" s="12">
        <v>98.31</v>
      </c>
      <c r="J26" s="7">
        <v>0</v>
      </c>
      <c r="K26" s="7">
        <v>0</v>
      </c>
      <c r="L26" s="15">
        <v>11.8</v>
      </c>
      <c r="M26" s="13">
        <v>-1.97</v>
      </c>
      <c r="N26" s="13">
        <v>-9.1300000000000008</v>
      </c>
      <c r="O26" s="12">
        <v>0</v>
      </c>
      <c r="P26" s="7">
        <v>0</v>
      </c>
      <c r="Q26" s="8">
        <v>-1.1000000000000001</v>
      </c>
      <c r="R26" s="7">
        <v>0.18</v>
      </c>
    </row>
    <row r="27" spans="1:18" ht="27" customHeight="1" x14ac:dyDescent="0.2">
      <c r="A27">
        <v>25</v>
      </c>
      <c r="B27" s="6" t="s">
        <v>488</v>
      </c>
      <c r="C27" s="6" t="s">
        <v>488</v>
      </c>
      <c r="D27" s="6" t="s">
        <v>58</v>
      </c>
      <c r="E27" s="6" t="s">
        <v>56</v>
      </c>
      <c r="F27" s="11" t="s">
        <v>57</v>
      </c>
      <c r="G27" s="6" t="s">
        <v>57</v>
      </c>
      <c r="H27" s="11" t="s">
        <v>57</v>
      </c>
      <c r="I27" s="12">
        <v>434.36</v>
      </c>
      <c r="J27" s="7">
        <v>0</v>
      </c>
      <c r="K27" s="7">
        <v>0</v>
      </c>
      <c r="L27" s="15">
        <v>52.12</v>
      </c>
      <c r="M27" s="13">
        <v>-8.69</v>
      </c>
      <c r="N27" s="14">
        <v>-6528.03</v>
      </c>
      <c r="O27" s="12">
        <v>0</v>
      </c>
      <c r="P27" s="7">
        <v>0</v>
      </c>
      <c r="Q27" s="8">
        <v>-783.36</v>
      </c>
      <c r="R27" s="7">
        <v>130.56</v>
      </c>
    </row>
    <row r="28" spans="1:18" ht="27" customHeight="1" x14ac:dyDescent="0.2">
      <c r="A28">
        <v>26</v>
      </c>
      <c r="B28" s="6" t="s">
        <v>488</v>
      </c>
      <c r="C28" s="6" t="s">
        <v>489</v>
      </c>
      <c r="D28" s="6" t="s">
        <v>58</v>
      </c>
      <c r="E28" s="6" t="s">
        <v>56</v>
      </c>
      <c r="F28" s="11" t="s">
        <v>57</v>
      </c>
      <c r="G28" s="6" t="s">
        <v>57</v>
      </c>
      <c r="H28" s="11" t="s">
        <v>56</v>
      </c>
      <c r="I28" s="12">
        <v>0</v>
      </c>
      <c r="J28" s="7">
        <v>0</v>
      </c>
      <c r="K28" s="10">
        <v>15131.09</v>
      </c>
      <c r="L28" s="15">
        <v>0</v>
      </c>
      <c r="M28" s="13">
        <v>-302.62</v>
      </c>
      <c r="N28" s="13">
        <v>-5.3</v>
      </c>
      <c r="O28" s="12">
        <v>0</v>
      </c>
      <c r="P28" s="7">
        <v>0</v>
      </c>
      <c r="Q28" s="8">
        <v>-0.64</v>
      </c>
      <c r="R28" s="7">
        <v>0.11</v>
      </c>
    </row>
    <row r="29" spans="1:18" ht="27" customHeight="1" x14ac:dyDescent="0.2">
      <c r="A29">
        <v>27</v>
      </c>
      <c r="B29" s="6" t="s">
        <v>488</v>
      </c>
      <c r="C29" s="6" t="s">
        <v>490</v>
      </c>
      <c r="D29" s="6" t="s">
        <v>58</v>
      </c>
      <c r="E29" s="6" t="s">
        <v>56</v>
      </c>
      <c r="F29" s="11" t="s">
        <v>57</v>
      </c>
      <c r="G29" s="6" t="s">
        <v>57</v>
      </c>
      <c r="H29" s="11" t="s">
        <v>57</v>
      </c>
      <c r="I29" s="15">
        <v>5190.32</v>
      </c>
      <c r="J29" s="7">
        <v>0</v>
      </c>
      <c r="K29" s="7">
        <v>0</v>
      </c>
      <c r="L29" s="15">
        <v>622.84</v>
      </c>
      <c r="M29" s="13">
        <v>-103.81</v>
      </c>
      <c r="N29" s="13">
        <v>-98.89</v>
      </c>
      <c r="O29" s="12">
        <v>0</v>
      </c>
      <c r="P29" s="7">
        <v>0</v>
      </c>
      <c r="Q29" s="8">
        <v>-11.87</v>
      </c>
      <c r="R29" s="7">
        <v>1.98</v>
      </c>
    </row>
    <row r="30" spans="1:18" ht="27" customHeight="1" x14ac:dyDescent="0.2">
      <c r="A30">
        <v>28</v>
      </c>
      <c r="B30" s="6" t="s">
        <v>488</v>
      </c>
      <c r="C30" s="6" t="s">
        <v>491</v>
      </c>
      <c r="D30" s="6" t="s">
        <v>58</v>
      </c>
      <c r="E30" s="6" t="s">
        <v>56</v>
      </c>
      <c r="F30" s="11" t="s">
        <v>57</v>
      </c>
      <c r="G30" s="6" t="s">
        <v>57</v>
      </c>
      <c r="H30" s="11" t="s">
        <v>56</v>
      </c>
      <c r="I30" s="12">
        <v>0</v>
      </c>
      <c r="J30" s="7">
        <v>0</v>
      </c>
      <c r="K30" s="7">
        <v>660.31</v>
      </c>
      <c r="L30" s="15">
        <v>0</v>
      </c>
      <c r="M30" s="13">
        <v>-13.21</v>
      </c>
      <c r="N30" s="13">
        <v>-0.05</v>
      </c>
      <c r="O30" s="12">
        <v>0</v>
      </c>
      <c r="P30" s="7">
        <v>0</v>
      </c>
      <c r="Q30" s="8">
        <v>-0.01</v>
      </c>
      <c r="R30" s="7">
        <v>0</v>
      </c>
    </row>
    <row r="31" spans="1:18" ht="27" customHeight="1" x14ac:dyDescent="0.2">
      <c r="A31">
        <v>29</v>
      </c>
      <c r="B31" s="6" t="s">
        <v>70</v>
      </c>
      <c r="C31" s="6" t="s">
        <v>70</v>
      </c>
      <c r="D31" s="6" t="s">
        <v>58</v>
      </c>
      <c r="E31" s="6" t="s">
        <v>56</v>
      </c>
      <c r="F31" s="11" t="s">
        <v>56</v>
      </c>
      <c r="G31" s="6" t="s">
        <v>57</v>
      </c>
      <c r="H31" s="11" t="s">
        <v>57</v>
      </c>
      <c r="I31" s="15">
        <v>3371.22</v>
      </c>
      <c r="J31" s="7">
        <v>0</v>
      </c>
      <c r="K31" s="7">
        <v>0</v>
      </c>
      <c r="L31" s="15">
        <v>404.55</v>
      </c>
      <c r="M31" s="13">
        <v>-67.42</v>
      </c>
      <c r="N31" s="13">
        <v>-7.32</v>
      </c>
      <c r="O31" s="12">
        <v>0</v>
      </c>
      <c r="P31" s="7">
        <v>0</v>
      </c>
      <c r="Q31" s="8">
        <v>-0.88</v>
      </c>
      <c r="R31" s="7">
        <v>0</v>
      </c>
    </row>
    <row r="32" spans="1:18" ht="27" customHeight="1" x14ac:dyDescent="0.2">
      <c r="A32">
        <v>30</v>
      </c>
      <c r="B32" s="6" t="s">
        <v>71</v>
      </c>
      <c r="C32" s="6" t="s">
        <v>71</v>
      </c>
      <c r="D32" s="6" t="s">
        <v>58</v>
      </c>
      <c r="E32" s="6" t="s">
        <v>56</v>
      </c>
      <c r="F32" s="11" t="s">
        <v>57</v>
      </c>
      <c r="G32" s="6" t="s">
        <v>57</v>
      </c>
      <c r="H32" s="11" t="s">
        <v>57</v>
      </c>
      <c r="I32" s="15">
        <v>4822.97</v>
      </c>
      <c r="J32" s="7">
        <v>0</v>
      </c>
      <c r="K32" s="7">
        <v>0</v>
      </c>
      <c r="L32" s="15">
        <v>578.76</v>
      </c>
      <c r="M32" s="13">
        <v>-96.46</v>
      </c>
      <c r="N32" s="13">
        <v>-32.67</v>
      </c>
      <c r="O32" s="12">
        <v>0</v>
      </c>
      <c r="P32" s="7">
        <v>0</v>
      </c>
      <c r="Q32" s="8">
        <v>-3.92</v>
      </c>
      <c r="R32" s="7">
        <v>0.65</v>
      </c>
    </row>
    <row r="33" spans="1:18" ht="27" customHeight="1" x14ac:dyDescent="0.2">
      <c r="A33">
        <v>31</v>
      </c>
      <c r="B33" s="6" t="s">
        <v>72</v>
      </c>
      <c r="C33" s="6" t="s">
        <v>72</v>
      </c>
      <c r="D33" s="6" t="s">
        <v>58</v>
      </c>
      <c r="E33" s="6" t="s">
        <v>56</v>
      </c>
      <c r="F33" s="11" t="s">
        <v>57</v>
      </c>
      <c r="G33" s="6" t="s">
        <v>57</v>
      </c>
      <c r="H33" s="11" t="s">
        <v>57</v>
      </c>
      <c r="I33" s="15">
        <v>21117.19</v>
      </c>
      <c r="J33" s="7">
        <v>0</v>
      </c>
      <c r="K33" s="7">
        <v>0</v>
      </c>
      <c r="L33" s="15">
        <v>2534.06</v>
      </c>
      <c r="M33" s="13">
        <v>-422.34</v>
      </c>
      <c r="N33" s="13">
        <v>-11.57</v>
      </c>
      <c r="O33" s="12">
        <v>0</v>
      </c>
      <c r="P33" s="7">
        <v>0</v>
      </c>
      <c r="Q33" s="8">
        <v>-1.39</v>
      </c>
      <c r="R33" s="7">
        <v>0.23</v>
      </c>
    </row>
    <row r="34" spans="1:18" ht="27" customHeight="1" x14ac:dyDescent="0.2">
      <c r="A34">
        <v>32</v>
      </c>
      <c r="B34" s="6" t="s">
        <v>823</v>
      </c>
      <c r="C34" s="6" t="s">
        <v>492</v>
      </c>
      <c r="D34" s="6" t="s">
        <v>58</v>
      </c>
      <c r="E34" s="6" t="s">
        <v>56</v>
      </c>
      <c r="F34" s="11" t="s">
        <v>57</v>
      </c>
      <c r="G34" s="6" t="s">
        <v>57</v>
      </c>
      <c r="H34" s="11" t="s">
        <v>57</v>
      </c>
      <c r="I34" s="15">
        <v>2467.8200000000002</v>
      </c>
      <c r="J34" s="7">
        <v>0</v>
      </c>
      <c r="K34" s="7">
        <v>0</v>
      </c>
      <c r="L34" s="15">
        <v>296.14</v>
      </c>
      <c r="M34" s="13">
        <v>-49.36</v>
      </c>
      <c r="N34" s="13">
        <v>-138.03</v>
      </c>
      <c r="O34" s="12">
        <v>0</v>
      </c>
      <c r="P34" s="7">
        <v>0</v>
      </c>
      <c r="Q34" s="8">
        <v>-16.559999999999999</v>
      </c>
      <c r="R34" s="7">
        <v>2.76</v>
      </c>
    </row>
    <row r="35" spans="1:18" ht="27" customHeight="1" x14ac:dyDescent="0.2">
      <c r="A35">
        <v>33</v>
      </c>
      <c r="B35" s="6" t="s">
        <v>73</v>
      </c>
      <c r="C35" s="6" t="s">
        <v>73</v>
      </c>
      <c r="D35" s="6" t="s">
        <v>55</v>
      </c>
      <c r="E35" s="6" t="s">
        <v>57</v>
      </c>
      <c r="F35" s="11" t="s">
        <v>57</v>
      </c>
      <c r="G35" s="6" t="s">
        <v>56</v>
      </c>
      <c r="H35" s="11" t="s">
        <v>56</v>
      </c>
      <c r="I35" s="12">
        <v>0</v>
      </c>
      <c r="J35" s="7">
        <v>0</v>
      </c>
      <c r="K35" s="7">
        <v>1.37</v>
      </c>
      <c r="L35" s="15">
        <v>0</v>
      </c>
      <c r="M35" s="13">
        <v>0</v>
      </c>
      <c r="N35" s="12">
        <v>0</v>
      </c>
      <c r="O35" s="12">
        <v>0</v>
      </c>
      <c r="P35" s="8">
        <v>-761.19</v>
      </c>
      <c r="Q35" s="7">
        <v>0</v>
      </c>
      <c r="R35" s="7">
        <v>15.22</v>
      </c>
    </row>
    <row r="36" spans="1:18" ht="27" customHeight="1" x14ac:dyDescent="0.2">
      <c r="A36">
        <v>34</v>
      </c>
      <c r="B36" s="6" t="s">
        <v>73</v>
      </c>
      <c r="C36" s="6" t="s">
        <v>74</v>
      </c>
      <c r="D36" s="6" t="s">
        <v>58</v>
      </c>
      <c r="E36" s="6" t="s">
        <v>57</v>
      </c>
      <c r="F36" s="11" t="s">
        <v>57</v>
      </c>
      <c r="G36" s="6" t="s">
        <v>56</v>
      </c>
      <c r="H36" s="11" t="s">
        <v>56</v>
      </c>
      <c r="I36" s="12">
        <v>0</v>
      </c>
      <c r="J36" s="7">
        <v>0</v>
      </c>
      <c r="K36" s="7">
        <v>8.99</v>
      </c>
      <c r="L36" s="15">
        <v>0</v>
      </c>
      <c r="M36" s="13">
        <v>0</v>
      </c>
      <c r="N36" s="12">
        <v>0</v>
      </c>
      <c r="O36" s="12">
        <v>0</v>
      </c>
      <c r="P36" s="7">
        <v>0</v>
      </c>
      <c r="Q36" s="7">
        <v>0</v>
      </c>
      <c r="R36" s="7">
        <v>0</v>
      </c>
    </row>
    <row r="37" spans="1:18" ht="27" customHeight="1" x14ac:dyDescent="0.2">
      <c r="A37">
        <v>35</v>
      </c>
      <c r="B37" s="6" t="s">
        <v>493</v>
      </c>
      <c r="C37" s="6" t="s">
        <v>493</v>
      </c>
      <c r="D37" s="6" t="s">
        <v>55</v>
      </c>
      <c r="E37" s="6" t="s">
        <v>56</v>
      </c>
      <c r="F37" s="11" t="s">
        <v>57</v>
      </c>
      <c r="G37" s="6" t="s">
        <v>56</v>
      </c>
      <c r="H37" s="11" t="s">
        <v>57</v>
      </c>
      <c r="I37" s="12">
        <v>2.5299999999999998</v>
      </c>
      <c r="J37" s="7">
        <v>0</v>
      </c>
      <c r="K37" s="7">
        <v>0</v>
      </c>
      <c r="L37" s="15">
        <v>0.3</v>
      </c>
      <c r="M37" s="13">
        <v>-0.05</v>
      </c>
      <c r="N37" s="12">
        <v>0</v>
      </c>
      <c r="O37" s="12">
        <v>0</v>
      </c>
      <c r="P37" s="8">
        <v>-17.87</v>
      </c>
      <c r="Q37" s="7">
        <v>0</v>
      </c>
      <c r="R37" s="7">
        <v>0.36</v>
      </c>
    </row>
    <row r="38" spans="1:18" ht="27" customHeight="1" x14ac:dyDescent="0.2">
      <c r="A38">
        <v>36</v>
      </c>
      <c r="B38" s="6" t="s">
        <v>493</v>
      </c>
      <c r="C38" s="6" t="s">
        <v>494</v>
      </c>
      <c r="D38" s="6" t="s">
        <v>58</v>
      </c>
      <c r="E38" s="6" t="s">
        <v>56</v>
      </c>
      <c r="F38" s="11" t="s">
        <v>57</v>
      </c>
      <c r="G38" s="6" t="s">
        <v>56</v>
      </c>
      <c r="H38" s="11" t="s">
        <v>57</v>
      </c>
      <c r="I38" s="12">
        <v>0.11</v>
      </c>
      <c r="J38" s="7">
        <v>0</v>
      </c>
      <c r="K38" s="7">
        <v>0</v>
      </c>
      <c r="L38" s="15">
        <v>0.01</v>
      </c>
      <c r="M38" s="13">
        <v>0</v>
      </c>
      <c r="N38" s="12">
        <v>0</v>
      </c>
      <c r="O38" s="12">
        <v>0</v>
      </c>
      <c r="P38" s="7">
        <v>0</v>
      </c>
      <c r="Q38" s="7">
        <v>0</v>
      </c>
      <c r="R38" s="7">
        <v>0</v>
      </c>
    </row>
    <row r="39" spans="1:18" ht="27" customHeight="1" x14ac:dyDescent="0.2">
      <c r="A39">
        <v>37</v>
      </c>
      <c r="B39" s="6" t="s">
        <v>75</v>
      </c>
      <c r="C39" s="6" t="s">
        <v>75</v>
      </c>
      <c r="D39" s="6" t="s">
        <v>55</v>
      </c>
      <c r="E39" s="6" t="s">
        <v>56</v>
      </c>
      <c r="F39" s="11" t="s">
        <v>57</v>
      </c>
      <c r="G39" s="6" t="s">
        <v>57</v>
      </c>
      <c r="H39" s="11" t="s">
        <v>56</v>
      </c>
      <c r="I39" s="12">
        <v>0</v>
      </c>
      <c r="J39" s="7">
        <v>0</v>
      </c>
      <c r="K39" s="10">
        <v>5849.91</v>
      </c>
      <c r="L39" s="15">
        <v>0</v>
      </c>
      <c r="M39" s="13">
        <v>-117</v>
      </c>
      <c r="N39" s="13">
        <v>-113.3</v>
      </c>
      <c r="O39" s="12">
        <v>0</v>
      </c>
      <c r="P39" s="7">
        <v>0</v>
      </c>
      <c r="Q39" s="8">
        <v>-13.6</v>
      </c>
      <c r="R39" s="7">
        <v>2.27</v>
      </c>
    </row>
    <row r="40" spans="1:18" ht="27" customHeight="1" x14ac:dyDescent="0.2">
      <c r="A40">
        <v>38</v>
      </c>
      <c r="B40" s="6" t="s">
        <v>75</v>
      </c>
      <c r="C40" s="6" t="s">
        <v>495</v>
      </c>
      <c r="D40" s="6" t="s">
        <v>58</v>
      </c>
      <c r="E40" s="6" t="s">
        <v>56</v>
      </c>
      <c r="F40" s="11" t="s">
        <v>57</v>
      </c>
      <c r="G40" s="6" t="s">
        <v>57</v>
      </c>
      <c r="H40" s="11" t="s">
        <v>56</v>
      </c>
      <c r="I40" s="12">
        <v>0</v>
      </c>
      <c r="J40" s="7">
        <v>0</v>
      </c>
      <c r="K40" s="7">
        <v>0.37</v>
      </c>
      <c r="L40" s="15">
        <v>0</v>
      </c>
      <c r="M40" s="13">
        <v>-0.01</v>
      </c>
      <c r="N40" s="12">
        <v>0</v>
      </c>
      <c r="O40" s="12">
        <v>0</v>
      </c>
      <c r="P40" s="7">
        <v>0</v>
      </c>
      <c r="Q40" s="7">
        <v>0</v>
      </c>
      <c r="R40" s="7">
        <v>0</v>
      </c>
    </row>
    <row r="41" spans="1:18" ht="27" customHeight="1" x14ac:dyDescent="0.2">
      <c r="A41">
        <v>39</v>
      </c>
      <c r="B41" s="6" t="s">
        <v>75</v>
      </c>
      <c r="C41" s="6" t="s">
        <v>76</v>
      </c>
      <c r="D41" s="6" t="s">
        <v>58</v>
      </c>
      <c r="E41" s="6" t="s">
        <v>56</v>
      </c>
      <c r="F41" s="11" t="s">
        <v>57</v>
      </c>
      <c r="G41" s="6" t="s">
        <v>57</v>
      </c>
      <c r="H41" s="11" t="s">
        <v>56</v>
      </c>
      <c r="I41" s="12">
        <v>0</v>
      </c>
      <c r="J41" s="7">
        <v>0</v>
      </c>
      <c r="K41" s="7">
        <v>0.55000000000000004</v>
      </c>
      <c r="L41" s="15">
        <v>0</v>
      </c>
      <c r="M41" s="13">
        <v>-0.01</v>
      </c>
      <c r="N41" s="13">
        <v>-17.079999999999998</v>
      </c>
      <c r="O41" s="12">
        <v>0</v>
      </c>
      <c r="P41" s="7">
        <v>0</v>
      </c>
      <c r="Q41" s="8">
        <v>-2.0499999999999998</v>
      </c>
      <c r="R41" s="7">
        <v>0.34</v>
      </c>
    </row>
    <row r="42" spans="1:18" ht="27" customHeight="1" x14ac:dyDescent="0.2">
      <c r="A42">
        <v>40</v>
      </c>
      <c r="B42" s="6" t="s">
        <v>77</v>
      </c>
      <c r="C42" s="6" t="s">
        <v>496</v>
      </c>
      <c r="D42" s="6" t="s">
        <v>58</v>
      </c>
      <c r="E42" s="6" t="s">
        <v>56</v>
      </c>
      <c r="F42" s="11" t="s">
        <v>57</v>
      </c>
      <c r="G42" s="6" t="s">
        <v>57</v>
      </c>
      <c r="H42" s="11" t="s">
        <v>56</v>
      </c>
      <c r="I42" s="12">
        <v>0</v>
      </c>
      <c r="J42" s="7">
        <v>0</v>
      </c>
      <c r="K42" s="7">
        <v>0.05</v>
      </c>
      <c r="L42" s="15">
        <v>0</v>
      </c>
      <c r="M42" s="13">
        <v>0</v>
      </c>
      <c r="N42" s="13">
        <v>-0.04</v>
      </c>
      <c r="O42" s="12">
        <v>0</v>
      </c>
      <c r="P42" s="7">
        <v>0</v>
      </c>
      <c r="Q42" s="7">
        <v>0</v>
      </c>
      <c r="R42" s="7">
        <v>0</v>
      </c>
    </row>
    <row r="43" spans="1:18" ht="27" customHeight="1" x14ac:dyDescent="0.2">
      <c r="A43">
        <v>41</v>
      </c>
      <c r="B43" s="6" t="s">
        <v>78</v>
      </c>
      <c r="C43" s="6" t="s">
        <v>78</v>
      </c>
      <c r="D43" s="6" t="s">
        <v>55</v>
      </c>
      <c r="E43" s="6" t="s">
        <v>56</v>
      </c>
      <c r="F43" s="11" t="s">
        <v>57</v>
      </c>
      <c r="G43" s="6" t="s">
        <v>57</v>
      </c>
      <c r="H43" s="11" t="s">
        <v>57</v>
      </c>
      <c r="I43" s="12">
        <v>40.43</v>
      </c>
      <c r="J43" s="7">
        <v>0</v>
      </c>
      <c r="K43" s="7">
        <v>0</v>
      </c>
      <c r="L43" s="15">
        <v>4.8499999999999996</v>
      </c>
      <c r="M43" s="13">
        <v>-0.81</v>
      </c>
      <c r="N43" s="13">
        <v>-6.88</v>
      </c>
      <c r="O43" s="12">
        <v>0</v>
      </c>
      <c r="P43" s="7">
        <v>0</v>
      </c>
      <c r="Q43" s="8">
        <v>-0.83</v>
      </c>
      <c r="R43" s="7">
        <v>0.14000000000000001</v>
      </c>
    </row>
    <row r="44" spans="1:18" ht="27" customHeight="1" x14ac:dyDescent="0.2">
      <c r="A44">
        <v>42</v>
      </c>
      <c r="B44" s="6" t="s">
        <v>78</v>
      </c>
      <c r="C44" s="6" t="s">
        <v>79</v>
      </c>
      <c r="D44" s="6" t="s">
        <v>58</v>
      </c>
      <c r="E44" s="6" t="s">
        <v>56</v>
      </c>
      <c r="F44" s="11" t="s">
        <v>57</v>
      </c>
      <c r="G44" s="6" t="s">
        <v>57</v>
      </c>
      <c r="H44" s="11" t="s">
        <v>57</v>
      </c>
      <c r="I44" s="12">
        <v>80.12</v>
      </c>
      <c r="J44" s="7">
        <v>0</v>
      </c>
      <c r="K44" s="7">
        <v>0</v>
      </c>
      <c r="L44" s="15">
        <v>9.61</v>
      </c>
      <c r="M44" s="13">
        <v>-1.6</v>
      </c>
      <c r="N44" s="13">
        <v>-0.06</v>
      </c>
      <c r="O44" s="12">
        <v>0</v>
      </c>
      <c r="P44" s="7">
        <v>0</v>
      </c>
      <c r="Q44" s="8">
        <v>-0.01</v>
      </c>
      <c r="R44" s="7">
        <v>0</v>
      </c>
    </row>
    <row r="45" spans="1:18" ht="27" customHeight="1" x14ac:dyDescent="0.2">
      <c r="A45">
        <v>43</v>
      </c>
      <c r="B45" s="6" t="s">
        <v>80</v>
      </c>
      <c r="C45" s="6" t="s">
        <v>80</v>
      </c>
      <c r="D45" s="6" t="s">
        <v>58</v>
      </c>
      <c r="E45" s="6" t="s">
        <v>56</v>
      </c>
      <c r="F45" s="11" t="s">
        <v>57</v>
      </c>
      <c r="G45" s="6" t="s">
        <v>57</v>
      </c>
      <c r="H45" s="11" t="s">
        <v>57</v>
      </c>
      <c r="I45" s="15">
        <v>6233.72</v>
      </c>
      <c r="J45" s="7">
        <v>0</v>
      </c>
      <c r="K45" s="7">
        <v>0</v>
      </c>
      <c r="L45" s="15">
        <v>748.05</v>
      </c>
      <c r="M45" s="13">
        <v>-124.67</v>
      </c>
      <c r="N45" s="13">
        <v>-21.72</v>
      </c>
      <c r="O45" s="12">
        <v>0</v>
      </c>
      <c r="P45" s="7">
        <v>0</v>
      </c>
      <c r="Q45" s="8">
        <v>-2.61</v>
      </c>
      <c r="R45" s="7">
        <v>0.43</v>
      </c>
    </row>
    <row r="46" spans="1:18" ht="27" customHeight="1" x14ac:dyDescent="0.2">
      <c r="A46">
        <v>44</v>
      </c>
      <c r="B46" s="6" t="s">
        <v>81</v>
      </c>
      <c r="C46" s="6" t="s">
        <v>81</v>
      </c>
      <c r="D46" s="6" t="s">
        <v>58</v>
      </c>
      <c r="E46" s="6" t="s">
        <v>56</v>
      </c>
      <c r="F46" s="11" t="s">
        <v>57</v>
      </c>
      <c r="G46" s="6" t="s">
        <v>57</v>
      </c>
      <c r="H46" s="11" t="s">
        <v>57</v>
      </c>
      <c r="I46" s="15">
        <v>1296.56</v>
      </c>
      <c r="J46" s="7">
        <v>0</v>
      </c>
      <c r="K46" s="7">
        <v>0</v>
      </c>
      <c r="L46" s="15">
        <v>155.59</v>
      </c>
      <c r="M46" s="13">
        <v>-25.93</v>
      </c>
      <c r="N46" s="13">
        <v>-56.49</v>
      </c>
      <c r="O46" s="12">
        <v>0</v>
      </c>
      <c r="P46" s="7">
        <v>0</v>
      </c>
      <c r="Q46" s="8">
        <v>-6.78</v>
      </c>
      <c r="R46" s="7">
        <v>1.1299999999999999</v>
      </c>
    </row>
    <row r="47" spans="1:18" ht="27" customHeight="1" x14ac:dyDescent="0.2">
      <c r="A47">
        <v>45</v>
      </c>
      <c r="B47" s="6" t="s">
        <v>82</v>
      </c>
      <c r="C47" s="6" t="s">
        <v>82</v>
      </c>
      <c r="D47" s="6" t="s">
        <v>55</v>
      </c>
      <c r="E47" s="6" t="s">
        <v>56</v>
      </c>
      <c r="F47" s="11" t="s">
        <v>57</v>
      </c>
      <c r="G47" s="6" t="s">
        <v>57</v>
      </c>
      <c r="H47" s="11" t="s">
        <v>57</v>
      </c>
      <c r="I47" s="12">
        <v>0.25</v>
      </c>
      <c r="J47" s="7">
        <v>0</v>
      </c>
      <c r="K47" s="7">
        <v>0</v>
      </c>
      <c r="L47" s="15">
        <v>0.03</v>
      </c>
      <c r="M47" s="13">
        <v>0</v>
      </c>
      <c r="N47" s="13">
        <v>-389.33</v>
      </c>
      <c r="O47" s="12">
        <v>0</v>
      </c>
      <c r="P47" s="7">
        <v>0</v>
      </c>
      <c r="Q47" s="8">
        <v>-46.72</v>
      </c>
      <c r="R47" s="7">
        <v>7.79</v>
      </c>
    </row>
    <row r="48" spans="1:18" ht="27" customHeight="1" x14ac:dyDescent="0.2">
      <c r="A48">
        <v>46</v>
      </c>
      <c r="B48" s="6" t="s">
        <v>82</v>
      </c>
      <c r="C48" s="6" t="s">
        <v>497</v>
      </c>
      <c r="D48" s="6" t="s">
        <v>58</v>
      </c>
      <c r="E48" s="6" t="s">
        <v>56</v>
      </c>
      <c r="F48" s="11" t="s">
        <v>57</v>
      </c>
      <c r="G48" s="6" t="s">
        <v>57</v>
      </c>
      <c r="H48" s="11" t="s">
        <v>57</v>
      </c>
      <c r="I48" s="12">
        <v>0.24</v>
      </c>
      <c r="J48" s="7">
        <v>0</v>
      </c>
      <c r="K48" s="7">
        <v>0</v>
      </c>
      <c r="L48" s="15">
        <v>0.03</v>
      </c>
      <c r="M48" s="13">
        <v>0</v>
      </c>
      <c r="N48" s="12">
        <v>0</v>
      </c>
      <c r="O48" s="12">
        <v>0</v>
      </c>
      <c r="P48" s="7">
        <v>0</v>
      </c>
      <c r="Q48" s="7">
        <v>0</v>
      </c>
      <c r="R48" s="7">
        <v>0</v>
      </c>
    </row>
    <row r="49" spans="1:18" ht="27" customHeight="1" x14ac:dyDescent="0.2">
      <c r="A49">
        <v>47</v>
      </c>
      <c r="B49" s="6" t="s">
        <v>83</v>
      </c>
      <c r="C49" s="6" t="s">
        <v>83</v>
      </c>
      <c r="D49" s="6" t="s">
        <v>55</v>
      </c>
      <c r="E49" s="6" t="s">
        <v>56</v>
      </c>
      <c r="F49" s="11" t="s">
        <v>56</v>
      </c>
      <c r="G49" s="6" t="s">
        <v>56</v>
      </c>
      <c r="H49" s="11" t="s">
        <v>56</v>
      </c>
      <c r="I49" s="12">
        <v>0</v>
      </c>
      <c r="J49" s="7">
        <v>0</v>
      </c>
      <c r="K49" s="7">
        <v>0.32</v>
      </c>
      <c r="L49" s="15">
        <v>0</v>
      </c>
      <c r="M49" s="13">
        <v>-0.01</v>
      </c>
      <c r="N49" s="12">
        <v>0</v>
      </c>
      <c r="O49" s="12">
        <v>0</v>
      </c>
      <c r="P49" s="8">
        <v>-129.37</v>
      </c>
      <c r="Q49" s="7">
        <v>0</v>
      </c>
      <c r="R49" s="7">
        <v>0</v>
      </c>
    </row>
    <row r="50" spans="1:18" ht="27" customHeight="1" x14ac:dyDescent="0.2">
      <c r="A50">
        <v>48</v>
      </c>
      <c r="B50" s="6" t="s">
        <v>84</v>
      </c>
      <c r="C50" s="6" t="s">
        <v>84</v>
      </c>
      <c r="D50" s="6" t="s">
        <v>55</v>
      </c>
      <c r="E50" s="6" t="s">
        <v>56</v>
      </c>
      <c r="F50" s="11" t="s">
        <v>57</v>
      </c>
      <c r="G50" s="6" t="s">
        <v>56</v>
      </c>
      <c r="H50" s="11" t="s">
        <v>56</v>
      </c>
      <c r="I50" s="12">
        <v>0</v>
      </c>
      <c r="J50" s="7">
        <v>0</v>
      </c>
      <c r="K50" s="7">
        <v>1.34</v>
      </c>
      <c r="L50" s="15">
        <v>0</v>
      </c>
      <c r="M50" s="13">
        <v>-0.03</v>
      </c>
      <c r="N50" s="12">
        <v>0</v>
      </c>
      <c r="O50" s="12">
        <v>0</v>
      </c>
      <c r="P50" s="8">
        <v>-196.87</v>
      </c>
      <c r="Q50" s="7">
        <v>0</v>
      </c>
      <c r="R50" s="7">
        <v>3.94</v>
      </c>
    </row>
    <row r="51" spans="1:18" ht="27" customHeight="1" x14ac:dyDescent="0.2">
      <c r="A51">
        <v>49</v>
      </c>
      <c r="B51" s="6" t="s">
        <v>84</v>
      </c>
      <c r="C51" s="6" t="s">
        <v>498</v>
      </c>
      <c r="D51" s="6" t="s">
        <v>58</v>
      </c>
      <c r="E51" s="6" t="s">
        <v>56</v>
      </c>
      <c r="F51" s="11" t="s">
        <v>57</v>
      </c>
      <c r="G51" s="6" t="s">
        <v>56</v>
      </c>
      <c r="H51" s="11" t="s">
        <v>56</v>
      </c>
      <c r="I51" s="12">
        <v>0</v>
      </c>
      <c r="J51" s="7">
        <v>0</v>
      </c>
      <c r="K51" s="7">
        <v>3.88</v>
      </c>
      <c r="L51" s="15">
        <v>0</v>
      </c>
      <c r="M51" s="13">
        <v>-0.08</v>
      </c>
      <c r="N51" s="12">
        <v>0</v>
      </c>
      <c r="O51" s="12">
        <v>0</v>
      </c>
      <c r="P51" s="7">
        <v>0</v>
      </c>
      <c r="Q51" s="7">
        <v>0</v>
      </c>
      <c r="R51" s="7">
        <v>0</v>
      </c>
    </row>
    <row r="52" spans="1:18" ht="27" customHeight="1" x14ac:dyDescent="0.2">
      <c r="A52">
        <v>50</v>
      </c>
      <c r="B52" s="6" t="s">
        <v>85</v>
      </c>
      <c r="C52" s="6" t="s">
        <v>85</v>
      </c>
      <c r="D52" s="6" t="s">
        <v>55</v>
      </c>
      <c r="E52" s="6" t="s">
        <v>56</v>
      </c>
      <c r="F52" s="11" t="s">
        <v>56</v>
      </c>
      <c r="G52" s="6" t="s">
        <v>56</v>
      </c>
      <c r="H52" s="11" t="s">
        <v>56</v>
      </c>
      <c r="I52" s="12">
        <v>0</v>
      </c>
      <c r="J52" s="7">
        <v>0</v>
      </c>
      <c r="K52" s="7">
        <v>0.62</v>
      </c>
      <c r="L52" s="15">
        <v>0</v>
      </c>
      <c r="M52" s="13">
        <v>-0.01</v>
      </c>
      <c r="N52" s="12">
        <v>0</v>
      </c>
      <c r="O52" s="12">
        <v>0</v>
      </c>
      <c r="P52" s="8">
        <v>-0.26</v>
      </c>
      <c r="Q52" s="7">
        <v>0</v>
      </c>
      <c r="R52" s="7">
        <v>0</v>
      </c>
    </row>
    <row r="53" spans="1:18" ht="27" customHeight="1" x14ac:dyDescent="0.2">
      <c r="A53">
        <v>51</v>
      </c>
      <c r="B53" s="6" t="s">
        <v>86</v>
      </c>
      <c r="C53" s="6" t="s">
        <v>86</v>
      </c>
      <c r="D53" s="6" t="s">
        <v>55</v>
      </c>
      <c r="E53" s="6" t="s">
        <v>56</v>
      </c>
      <c r="F53" s="11" t="s">
        <v>56</v>
      </c>
      <c r="G53" s="6" t="s">
        <v>56</v>
      </c>
      <c r="H53" s="11" t="s">
        <v>56</v>
      </c>
      <c r="I53" s="12">
        <v>0</v>
      </c>
      <c r="J53" s="7">
        <v>0</v>
      </c>
      <c r="K53" s="7">
        <v>3.23</v>
      </c>
      <c r="L53" s="15">
        <v>0</v>
      </c>
      <c r="M53" s="13">
        <v>-0.06</v>
      </c>
      <c r="N53" s="12">
        <v>0</v>
      </c>
      <c r="O53" s="12">
        <v>0</v>
      </c>
      <c r="P53" s="8">
        <v>-482.57</v>
      </c>
      <c r="Q53" s="7">
        <v>0</v>
      </c>
      <c r="R53" s="7">
        <v>0</v>
      </c>
    </row>
    <row r="54" spans="1:18" ht="27" customHeight="1" x14ac:dyDescent="0.2">
      <c r="A54">
        <v>52</v>
      </c>
      <c r="B54" s="6" t="s">
        <v>86</v>
      </c>
      <c r="C54" s="6" t="s">
        <v>87</v>
      </c>
      <c r="D54" s="6" t="s">
        <v>58</v>
      </c>
      <c r="E54" s="6" t="s">
        <v>56</v>
      </c>
      <c r="F54" s="11" t="s">
        <v>56</v>
      </c>
      <c r="G54" s="6" t="s">
        <v>56</v>
      </c>
      <c r="H54" s="11" t="s">
        <v>56</v>
      </c>
      <c r="I54" s="12">
        <v>0</v>
      </c>
      <c r="J54" s="7">
        <v>0</v>
      </c>
      <c r="K54" s="7">
        <v>8.18</v>
      </c>
      <c r="L54" s="15">
        <v>0</v>
      </c>
      <c r="M54" s="13">
        <v>-0.16</v>
      </c>
      <c r="N54" s="12">
        <v>0</v>
      </c>
      <c r="O54" s="12">
        <v>0</v>
      </c>
      <c r="P54" s="7">
        <v>0</v>
      </c>
      <c r="Q54" s="7">
        <v>0</v>
      </c>
      <c r="R54" s="7">
        <v>0</v>
      </c>
    </row>
    <row r="55" spans="1:18" ht="27" customHeight="1" x14ac:dyDescent="0.2">
      <c r="A55">
        <v>53</v>
      </c>
      <c r="B55" s="6" t="s">
        <v>88</v>
      </c>
      <c r="C55" s="6" t="s">
        <v>88</v>
      </c>
      <c r="D55" s="6" t="s">
        <v>58</v>
      </c>
      <c r="E55" s="6" t="s">
        <v>56</v>
      </c>
      <c r="F55" s="11" t="s">
        <v>57</v>
      </c>
      <c r="G55" s="6" t="s">
        <v>57</v>
      </c>
      <c r="H55" s="11" t="s">
        <v>57</v>
      </c>
      <c r="I55" s="12">
        <v>79.95</v>
      </c>
      <c r="J55" s="7">
        <v>0</v>
      </c>
      <c r="K55" s="7">
        <v>0</v>
      </c>
      <c r="L55" s="15">
        <v>9.59</v>
      </c>
      <c r="M55" s="13">
        <v>-1.6</v>
      </c>
      <c r="N55" s="13">
        <v>-104.67</v>
      </c>
      <c r="O55" s="12">
        <v>0</v>
      </c>
      <c r="P55" s="7">
        <v>0</v>
      </c>
      <c r="Q55" s="8">
        <v>-12.56</v>
      </c>
      <c r="R55" s="7">
        <v>2.09</v>
      </c>
    </row>
    <row r="56" spans="1:18" ht="27" customHeight="1" x14ac:dyDescent="0.2">
      <c r="A56">
        <v>54</v>
      </c>
      <c r="B56" s="6" t="s">
        <v>499</v>
      </c>
      <c r="C56" s="6" t="s">
        <v>499</v>
      </c>
      <c r="D56" s="6" t="s">
        <v>55</v>
      </c>
      <c r="E56" s="6" t="s">
        <v>56</v>
      </c>
      <c r="F56" s="11" t="s">
        <v>57</v>
      </c>
      <c r="G56" s="6" t="s">
        <v>56</v>
      </c>
      <c r="H56" s="11" t="s">
        <v>56</v>
      </c>
      <c r="I56" s="12">
        <v>0</v>
      </c>
      <c r="J56" s="7">
        <v>0</v>
      </c>
      <c r="K56" s="7">
        <v>0.13</v>
      </c>
      <c r="L56" s="15">
        <v>0</v>
      </c>
      <c r="M56" s="13">
        <v>0</v>
      </c>
      <c r="N56" s="12">
        <v>0</v>
      </c>
      <c r="O56" s="12">
        <v>0</v>
      </c>
      <c r="P56" s="8">
        <v>-70.099999999999994</v>
      </c>
      <c r="Q56" s="7">
        <v>0</v>
      </c>
      <c r="R56" s="7">
        <v>1.4</v>
      </c>
    </row>
    <row r="57" spans="1:18" ht="27" customHeight="1" x14ac:dyDescent="0.2">
      <c r="A57">
        <v>55</v>
      </c>
      <c r="B57" s="6" t="s">
        <v>499</v>
      </c>
      <c r="C57" s="6" t="s">
        <v>500</v>
      </c>
      <c r="D57" s="6" t="s">
        <v>58</v>
      </c>
      <c r="E57" s="6" t="s">
        <v>56</v>
      </c>
      <c r="F57" s="11" t="s">
        <v>57</v>
      </c>
      <c r="G57" s="6" t="s">
        <v>56</v>
      </c>
      <c r="H57" s="11" t="s">
        <v>56</v>
      </c>
      <c r="I57" s="12">
        <v>0</v>
      </c>
      <c r="J57" s="7">
        <v>0</v>
      </c>
      <c r="K57" s="7">
        <v>0.01</v>
      </c>
      <c r="L57" s="15">
        <v>0</v>
      </c>
      <c r="M57" s="13">
        <v>0</v>
      </c>
      <c r="N57" s="12">
        <v>0</v>
      </c>
      <c r="O57" s="12">
        <v>0</v>
      </c>
      <c r="P57" s="7">
        <v>0</v>
      </c>
      <c r="Q57" s="7">
        <v>0</v>
      </c>
      <c r="R57" s="7">
        <v>0</v>
      </c>
    </row>
    <row r="58" spans="1:18" ht="27" customHeight="1" x14ac:dyDescent="0.2">
      <c r="A58">
        <v>56</v>
      </c>
      <c r="B58" s="6" t="s">
        <v>89</v>
      </c>
      <c r="C58" s="6" t="s">
        <v>89</v>
      </c>
      <c r="D58" s="6" t="s">
        <v>55</v>
      </c>
      <c r="E58" s="6" t="s">
        <v>57</v>
      </c>
      <c r="F58" s="11" t="s">
        <v>57</v>
      </c>
      <c r="G58" s="6" t="s">
        <v>56</v>
      </c>
      <c r="H58" s="11" t="s">
        <v>57</v>
      </c>
      <c r="I58" s="12">
        <v>0.37</v>
      </c>
      <c r="J58" s="7">
        <v>0</v>
      </c>
      <c r="K58" s="7">
        <v>0</v>
      </c>
      <c r="L58" s="15">
        <v>0.04</v>
      </c>
      <c r="M58" s="13">
        <v>0</v>
      </c>
      <c r="N58" s="12">
        <v>0</v>
      </c>
      <c r="O58" s="12">
        <v>0</v>
      </c>
      <c r="P58" s="8">
        <v>-160.62</v>
      </c>
      <c r="Q58" s="7">
        <v>0</v>
      </c>
      <c r="R58" s="7">
        <v>3.21</v>
      </c>
    </row>
    <row r="59" spans="1:18" ht="27" customHeight="1" x14ac:dyDescent="0.2">
      <c r="A59">
        <v>57</v>
      </c>
      <c r="B59" s="6" t="s">
        <v>90</v>
      </c>
      <c r="C59" s="6" t="s">
        <v>501</v>
      </c>
      <c r="D59" s="6" t="s">
        <v>58</v>
      </c>
      <c r="E59" s="6" t="s">
        <v>56</v>
      </c>
      <c r="F59" s="11" t="s">
        <v>57</v>
      </c>
      <c r="G59" s="6" t="s">
        <v>56</v>
      </c>
      <c r="H59" s="11" t="s">
        <v>56</v>
      </c>
      <c r="I59" s="12">
        <v>0</v>
      </c>
      <c r="J59" s="7">
        <v>0</v>
      </c>
      <c r="K59" s="7">
        <v>68.81</v>
      </c>
      <c r="L59" s="15">
        <v>0</v>
      </c>
      <c r="M59" s="13">
        <v>-1.38</v>
      </c>
      <c r="N59" s="12">
        <v>0</v>
      </c>
      <c r="O59" s="12">
        <v>0</v>
      </c>
      <c r="P59" s="8">
        <v>-0.05</v>
      </c>
      <c r="Q59" s="7">
        <v>0</v>
      </c>
      <c r="R59" s="7">
        <v>0</v>
      </c>
    </row>
    <row r="60" spans="1:18" ht="27" customHeight="1" x14ac:dyDescent="0.2">
      <c r="A60">
        <v>58</v>
      </c>
      <c r="B60" s="6" t="s">
        <v>91</v>
      </c>
      <c r="C60" s="6" t="s">
        <v>91</v>
      </c>
      <c r="D60" s="6" t="s">
        <v>55</v>
      </c>
      <c r="E60" s="6" t="s">
        <v>56</v>
      </c>
      <c r="F60" s="11" t="s">
        <v>57</v>
      </c>
      <c r="G60" s="6" t="s">
        <v>56</v>
      </c>
      <c r="H60" s="11" t="s">
        <v>57</v>
      </c>
      <c r="I60" s="12">
        <v>0.12</v>
      </c>
      <c r="J60" s="7">
        <v>0</v>
      </c>
      <c r="K60" s="7">
        <v>0</v>
      </c>
      <c r="L60" s="15">
        <v>0.01</v>
      </c>
      <c r="M60" s="13">
        <v>0</v>
      </c>
      <c r="N60" s="12">
        <v>0</v>
      </c>
      <c r="O60" s="12">
        <v>0</v>
      </c>
      <c r="P60" s="8">
        <v>-177.35</v>
      </c>
      <c r="Q60" s="7">
        <v>0</v>
      </c>
      <c r="R60" s="7">
        <v>3.55</v>
      </c>
    </row>
    <row r="61" spans="1:18" ht="27" customHeight="1" x14ac:dyDescent="0.2">
      <c r="A61">
        <v>59</v>
      </c>
      <c r="B61" s="6" t="s">
        <v>92</v>
      </c>
      <c r="C61" s="6" t="s">
        <v>92</v>
      </c>
      <c r="D61" s="6" t="s">
        <v>58</v>
      </c>
      <c r="E61" s="6" t="s">
        <v>56</v>
      </c>
      <c r="F61" s="11" t="s">
        <v>57</v>
      </c>
      <c r="G61" s="6" t="s">
        <v>57</v>
      </c>
      <c r="H61" s="11" t="s">
        <v>57</v>
      </c>
      <c r="I61" s="12">
        <v>35.29</v>
      </c>
      <c r="J61" s="7">
        <v>0</v>
      </c>
      <c r="K61" s="7">
        <v>0</v>
      </c>
      <c r="L61" s="15">
        <v>4.2300000000000004</v>
      </c>
      <c r="M61" s="13">
        <v>-0.71</v>
      </c>
      <c r="N61" s="13">
        <v>-78.25</v>
      </c>
      <c r="O61" s="12">
        <v>0</v>
      </c>
      <c r="P61" s="7">
        <v>0</v>
      </c>
      <c r="Q61" s="8">
        <v>-9.39</v>
      </c>
      <c r="R61" s="7">
        <v>1.56</v>
      </c>
    </row>
    <row r="62" spans="1:18" ht="27" customHeight="1" x14ac:dyDescent="0.2">
      <c r="A62">
        <v>60</v>
      </c>
      <c r="B62" s="6" t="s">
        <v>92</v>
      </c>
      <c r="C62" s="6" t="s">
        <v>502</v>
      </c>
      <c r="D62" s="6" t="s">
        <v>58</v>
      </c>
      <c r="E62" s="6" t="s">
        <v>56</v>
      </c>
      <c r="F62" s="11" t="s">
        <v>57</v>
      </c>
      <c r="G62" s="6" t="s">
        <v>57</v>
      </c>
      <c r="H62" s="11" t="s">
        <v>56</v>
      </c>
      <c r="I62" s="12">
        <v>0</v>
      </c>
      <c r="J62" s="7">
        <v>0</v>
      </c>
      <c r="K62" s="7">
        <v>29.17</v>
      </c>
      <c r="L62" s="15">
        <v>0</v>
      </c>
      <c r="M62" s="13">
        <v>-0.57999999999999996</v>
      </c>
      <c r="N62" s="13">
        <v>-10.54</v>
      </c>
      <c r="O62" s="12">
        <v>0</v>
      </c>
      <c r="P62" s="7">
        <v>0</v>
      </c>
      <c r="Q62" s="8">
        <v>-1.26</v>
      </c>
      <c r="R62" s="7">
        <v>0.21</v>
      </c>
    </row>
    <row r="63" spans="1:18" ht="27" customHeight="1" x14ac:dyDescent="0.2">
      <c r="A63">
        <v>61</v>
      </c>
      <c r="B63" s="6" t="s">
        <v>93</v>
      </c>
      <c r="C63" s="6" t="s">
        <v>93</v>
      </c>
      <c r="D63" s="6" t="s">
        <v>55</v>
      </c>
      <c r="E63" s="6" t="s">
        <v>56</v>
      </c>
      <c r="F63" s="11" t="s">
        <v>57</v>
      </c>
      <c r="G63" s="6" t="s">
        <v>56</v>
      </c>
      <c r="H63" s="11" t="s">
        <v>57</v>
      </c>
      <c r="I63" s="15">
        <v>4150.93</v>
      </c>
      <c r="J63" s="7">
        <v>0</v>
      </c>
      <c r="K63" s="7">
        <v>0</v>
      </c>
      <c r="L63" s="15">
        <v>498.11</v>
      </c>
      <c r="M63" s="13">
        <v>-83.02</v>
      </c>
      <c r="N63" s="12">
        <v>0</v>
      </c>
      <c r="O63" s="12">
        <v>0</v>
      </c>
      <c r="P63" s="9">
        <v>-2404.5100000000002</v>
      </c>
      <c r="Q63" s="7">
        <v>0</v>
      </c>
      <c r="R63" s="7">
        <v>48.09</v>
      </c>
    </row>
    <row r="64" spans="1:18" ht="27" customHeight="1" x14ac:dyDescent="0.2">
      <c r="A64">
        <v>62</v>
      </c>
      <c r="B64" s="6" t="s">
        <v>93</v>
      </c>
      <c r="C64" s="6" t="s">
        <v>94</v>
      </c>
      <c r="D64" s="6" t="s">
        <v>58</v>
      </c>
      <c r="E64" s="6" t="s">
        <v>56</v>
      </c>
      <c r="F64" s="11" t="s">
        <v>57</v>
      </c>
      <c r="G64" s="6" t="s">
        <v>56</v>
      </c>
      <c r="H64" s="11" t="s">
        <v>57</v>
      </c>
      <c r="I64" s="12">
        <v>0.88</v>
      </c>
      <c r="J64" s="7">
        <v>0</v>
      </c>
      <c r="K64" s="7">
        <v>0</v>
      </c>
      <c r="L64" s="15">
        <v>0.11</v>
      </c>
      <c r="M64" s="13">
        <v>-0.02</v>
      </c>
      <c r="N64" s="12">
        <v>0</v>
      </c>
      <c r="O64" s="12">
        <v>0</v>
      </c>
      <c r="P64" s="7">
        <v>0</v>
      </c>
      <c r="Q64" s="7">
        <v>0</v>
      </c>
      <c r="R64" s="7">
        <v>0</v>
      </c>
    </row>
    <row r="65" spans="1:18" ht="27" customHeight="1" x14ac:dyDescent="0.2">
      <c r="A65">
        <v>63</v>
      </c>
      <c r="B65" s="6" t="s">
        <v>95</v>
      </c>
      <c r="C65" s="6" t="s">
        <v>95</v>
      </c>
      <c r="D65" s="6" t="s">
        <v>58</v>
      </c>
      <c r="E65" s="6" t="s">
        <v>56</v>
      </c>
      <c r="F65" s="11" t="s">
        <v>57</v>
      </c>
      <c r="G65" s="6" t="s">
        <v>57</v>
      </c>
      <c r="H65" s="11" t="s">
        <v>57</v>
      </c>
      <c r="I65" s="12">
        <v>785.36</v>
      </c>
      <c r="J65" s="7">
        <v>0</v>
      </c>
      <c r="K65" s="7">
        <v>0</v>
      </c>
      <c r="L65" s="15">
        <v>94.24</v>
      </c>
      <c r="M65" s="13">
        <v>-15.71</v>
      </c>
      <c r="N65" s="13">
        <v>-221.1</v>
      </c>
      <c r="O65" s="12">
        <v>0</v>
      </c>
      <c r="P65" s="7">
        <v>0</v>
      </c>
      <c r="Q65" s="8">
        <v>-26.53</v>
      </c>
      <c r="R65" s="7">
        <v>4.42</v>
      </c>
    </row>
    <row r="66" spans="1:18" ht="27" customHeight="1" x14ac:dyDescent="0.2">
      <c r="A66">
        <v>64</v>
      </c>
      <c r="B66" s="6" t="s">
        <v>95</v>
      </c>
      <c r="C66" s="6" t="s">
        <v>503</v>
      </c>
      <c r="D66" s="6" t="s">
        <v>58</v>
      </c>
      <c r="E66" s="6" t="s">
        <v>56</v>
      </c>
      <c r="F66" s="11" t="s">
        <v>57</v>
      </c>
      <c r="G66" s="6" t="s">
        <v>57</v>
      </c>
      <c r="H66" s="11" t="s">
        <v>56</v>
      </c>
      <c r="I66" s="12">
        <v>0</v>
      </c>
      <c r="J66" s="7">
        <v>0</v>
      </c>
      <c r="K66" s="7">
        <v>627.30999999999995</v>
      </c>
      <c r="L66" s="15">
        <v>0</v>
      </c>
      <c r="M66" s="13">
        <v>-12.55</v>
      </c>
      <c r="N66" s="13">
        <v>-344.7</v>
      </c>
      <c r="O66" s="12">
        <v>0</v>
      </c>
      <c r="P66" s="7">
        <v>0</v>
      </c>
      <c r="Q66" s="8">
        <v>-41.36</v>
      </c>
      <c r="R66" s="7">
        <v>6.89</v>
      </c>
    </row>
    <row r="67" spans="1:18" ht="27" customHeight="1" x14ac:dyDescent="0.2">
      <c r="A67">
        <v>65</v>
      </c>
      <c r="B67" s="6" t="s">
        <v>95</v>
      </c>
      <c r="C67" s="6" t="s">
        <v>504</v>
      </c>
      <c r="D67" s="6" t="s">
        <v>58</v>
      </c>
      <c r="E67" s="6" t="s">
        <v>56</v>
      </c>
      <c r="F67" s="11" t="s">
        <v>57</v>
      </c>
      <c r="G67" s="6" t="s">
        <v>57</v>
      </c>
      <c r="H67" s="11" t="s">
        <v>57</v>
      </c>
      <c r="I67" s="12">
        <v>522.22</v>
      </c>
      <c r="J67" s="7">
        <v>0</v>
      </c>
      <c r="K67" s="7">
        <v>0</v>
      </c>
      <c r="L67" s="15">
        <v>62.67</v>
      </c>
      <c r="M67" s="13">
        <v>-10.44</v>
      </c>
      <c r="N67" s="13">
        <v>-239.33</v>
      </c>
      <c r="O67" s="12">
        <v>0</v>
      </c>
      <c r="P67" s="7">
        <v>0</v>
      </c>
      <c r="Q67" s="8">
        <v>-28.72</v>
      </c>
      <c r="R67" s="7">
        <v>4.79</v>
      </c>
    </row>
    <row r="68" spans="1:18" ht="27" customHeight="1" x14ac:dyDescent="0.2">
      <c r="A68">
        <v>66</v>
      </c>
      <c r="B68" s="6" t="s">
        <v>96</v>
      </c>
      <c r="C68" s="6" t="s">
        <v>96</v>
      </c>
      <c r="D68" s="6" t="s">
        <v>58</v>
      </c>
      <c r="E68" s="6" t="s">
        <v>56</v>
      </c>
      <c r="F68" s="11" t="s">
        <v>57</v>
      </c>
      <c r="G68" s="6" t="s">
        <v>57</v>
      </c>
      <c r="H68" s="11" t="s">
        <v>57</v>
      </c>
      <c r="I68" s="12">
        <v>149.08000000000001</v>
      </c>
      <c r="J68" s="7">
        <v>0</v>
      </c>
      <c r="K68" s="7">
        <v>0</v>
      </c>
      <c r="L68" s="15">
        <v>17.89</v>
      </c>
      <c r="M68" s="13">
        <v>-2.98</v>
      </c>
      <c r="N68" s="13">
        <v>-37.630000000000003</v>
      </c>
      <c r="O68" s="12">
        <v>0</v>
      </c>
      <c r="P68" s="7">
        <v>0</v>
      </c>
      <c r="Q68" s="8">
        <v>-4.5199999999999996</v>
      </c>
      <c r="R68" s="7">
        <v>0.75</v>
      </c>
    </row>
    <row r="69" spans="1:18" ht="27" customHeight="1" x14ac:dyDescent="0.2">
      <c r="A69">
        <v>67</v>
      </c>
      <c r="B69" s="6" t="s">
        <v>97</v>
      </c>
      <c r="C69" s="6" t="s">
        <v>505</v>
      </c>
      <c r="D69" s="6" t="s">
        <v>58</v>
      </c>
      <c r="E69" s="6" t="s">
        <v>56</v>
      </c>
      <c r="F69" s="11" t="s">
        <v>57</v>
      </c>
      <c r="G69" s="6" t="s">
        <v>57</v>
      </c>
      <c r="H69" s="11" t="s">
        <v>57</v>
      </c>
      <c r="I69" s="12">
        <v>27.49</v>
      </c>
      <c r="J69" s="7">
        <v>0</v>
      </c>
      <c r="K69" s="7">
        <v>0</v>
      </c>
      <c r="L69" s="15">
        <v>3.3</v>
      </c>
      <c r="M69" s="13">
        <v>-0.55000000000000004</v>
      </c>
      <c r="N69" s="13">
        <v>-0.04</v>
      </c>
      <c r="O69" s="12">
        <v>0</v>
      </c>
      <c r="P69" s="7">
        <v>0</v>
      </c>
      <c r="Q69" s="7">
        <v>0</v>
      </c>
      <c r="R69" s="7">
        <v>0</v>
      </c>
    </row>
    <row r="70" spans="1:18" ht="27" customHeight="1" x14ac:dyDescent="0.2">
      <c r="A70">
        <v>68</v>
      </c>
      <c r="B70" s="6" t="s">
        <v>98</v>
      </c>
      <c r="C70" s="6" t="s">
        <v>98</v>
      </c>
      <c r="D70" s="6" t="s">
        <v>55</v>
      </c>
      <c r="E70" s="6" t="s">
        <v>56</v>
      </c>
      <c r="F70" s="11" t="s">
        <v>57</v>
      </c>
      <c r="G70" s="6" t="s">
        <v>56</v>
      </c>
      <c r="H70" s="11" t="s">
        <v>57</v>
      </c>
      <c r="I70" s="12">
        <v>0.57999999999999996</v>
      </c>
      <c r="J70" s="7">
        <v>0</v>
      </c>
      <c r="K70" s="7">
        <v>0</v>
      </c>
      <c r="L70" s="15">
        <v>7.0000000000000007E-2</v>
      </c>
      <c r="M70" s="13">
        <v>-0.01</v>
      </c>
      <c r="N70" s="12">
        <v>0</v>
      </c>
      <c r="O70" s="12">
        <v>0</v>
      </c>
      <c r="P70" s="9">
        <v>-1168.33</v>
      </c>
      <c r="Q70" s="7">
        <v>0</v>
      </c>
      <c r="R70" s="7">
        <v>23.37</v>
      </c>
    </row>
    <row r="71" spans="1:18" ht="27" customHeight="1" x14ac:dyDescent="0.2">
      <c r="A71">
        <v>69</v>
      </c>
      <c r="B71" s="6" t="s">
        <v>98</v>
      </c>
      <c r="C71" s="75" t="s">
        <v>2760</v>
      </c>
      <c r="D71" s="6" t="s">
        <v>58</v>
      </c>
      <c r="E71" s="6" t="s">
        <v>56</v>
      </c>
      <c r="F71" s="11" t="s">
        <v>57</v>
      </c>
      <c r="G71" s="6" t="s">
        <v>56</v>
      </c>
      <c r="H71" s="11" t="s">
        <v>57</v>
      </c>
      <c r="I71" s="12">
        <v>0.05</v>
      </c>
      <c r="J71" s="7">
        <v>0</v>
      </c>
      <c r="K71" s="7">
        <v>0</v>
      </c>
      <c r="L71" s="15">
        <v>0.01</v>
      </c>
      <c r="M71" s="13">
        <v>0</v>
      </c>
      <c r="N71" s="12">
        <v>0</v>
      </c>
      <c r="O71" s="12">
        <v>0</v>
      </c>
      <c r="P71" s="7">
        <v>0</v>
      </c>
      <c r="Q71" s="7">
        <v>0</v>
      </c>
      <c r="R71" s="7">
        <v>0</v>
      </c>
    </row>
    <row r="72" spans="1:18" ht="27" customHeight="1" x14ac:dyDescent="0.2">
      <c r="A72">
        <v>70</v>
      </c>
      <c r="B72" s="6" t="s">
        <v>99</v>
      </c>
      <c r="C72" s="6" t="s">
        <v>99</v>
      </c>
      <c r="D72" s="6" t="s">
        <v>55</v>
      </c>
      <c r="E72" s="6" t="s">
        <v>56</v>
      </c>
      <c r="F72" s="11" t="s">
        <v>56</v>
      </c>
      <c r="G72" s="6" t="s">
        <v>56</v>
      </c>
      <c r="H72" s="11" t="s">
        <v>56</v>
      </c>
      <c r="I72" s="12">
        <v>0</v>
      </c>
      <c r="J72" s="7">
        <v>0</v>
      </c>
      <c r="K72" s="7">
        <v>1.78</v>
      </c>
      <c r="L72" s="15">
        <v>0</v>
      </c>
      <c r="M72" s="13">
        <v>-0.04</v>
      </c>
      <c r="N72" s="12">
        <v>0</v>
      </c>
      <c r="O72" s="12">
        <v>0</v>
      </c>
      <c r="P72" s="8">
        <v>-65.98</v>
      </c>
      <c r="Q72" s="7">
        <v>0</v>
      </c>
      <c r="R72" s="7">
        <v>0</v>
      </c>
    </row>
    <row r="73" spans="1:18" ht="27" customHeight="1" x14ac:dyDescent="0.2">
      <c r="A73">
        <v>71</v>
      </c>
      <c r="B73" s="6" t="s">
        <v>99</v>
      </c>
      <c r="C73" s="6" t="s">
        <v>100</v>
      </c>
      <c r="D73" s="6" t="s">
        <v>58</v>
      </c>
      <c r="E73" s="6" t="s">
        <v>56</v>
      </c>
      <c r="F73" s="11" t="s">
        <v>56</v>
      </c>
      <c r="G73" s="6" t="s">
        <v>56</v>
      </c>
      <c r="H73" s="11" t="s">
        <v>56</v>
      </c>
      <c r="I73" s="12">
        <v>0</v>
      </c>
      <c r="J73" s="7">
        <v>0</v>
      </c>
      <c r="K73" s="7">
        <v>3.16</v>
      </c>
      <c r="L73" s="15">
        <v>0</v>
      </c>
      <c r="M73" s="13">
        <v>-0.06</v>
      </c>
      <c r="N73" s="12">
        <v>0</v>
      </c>
      <c r="O73" s="12">
        <v>0</v>
      </c>
      <c r="P73" s="7">
        <v>0</v>
      </c>
      <c r="Q73" s="7">
        <v>0</v>
      </c>
      <c r="R73" s="7">
        <v>0</v>
      </c>
    </row>
    <row r="74" spans="1:18" ht="27" customHeight="1" x14ac:dyDescent="0.2">
      <c r="A74">
        <v>72</v>
      </c>
      <c r="B74" s="6" t="s">
        <v>101</v>
      </c>
      <c r="C74" s="6" t="s">
        <v>506</v>
      </c>
      <c r="D74" s="6" t="s">
        <v>58</v>
      </c>
      <c r="E74" s="6" t="s">
        <v>56</v>
      </c>
      <c r="F74" s="11" t="s">
        <v>57</v>
      </c>
      <c r="G74" s="6" t="s">
        <v>57</v>
      </c>
      <c r="H74" s="11" t="s">
        <v>57</v>
      </c>
      <c r="I74" s="15">
        <v>2314.65</v>
      </c>
      <c r="J74" s="7">
        <v>0</v>
      </c>
      <c r="K74" s="7">
        <v>0</v>
      </c>
      <c r="L74" s="15">
        <v>277.76</v>
      </c>
      <c r="M74" s="13">
        <v>-46.29</v>
      </c>
      <c r="N74" s="13">
        <v>-127.01</v>
      </c>
      <c r="O74" s="12">
        <v>0</v>
      </c>
      <c r="P74" s="7">
        <v>0</v>
      </c>
      <c r="Q74" s="8">
        <v>-15.24</v>
      </c>
      <c r="R74" s="7">
        <v>2.54</v>
      </c>
    </row>
    <row r="75" spans="1:18" ht="27" customHeight="1" x14ac:dyDescent="0.2">
      <c r="A75">
        <v>73</v>
      </c>
      <c r="B75" s="6" t="s">
        <v>102</v>
      </c>
      <c r="C75" s="6" t="s">
        <v>507</v>
      </c>
      <c r="D75" s="6" t="s">
        <v>58</v>
      </c>
      <c r="E75" s="6" t="s">
        <v>56</v>
      </c>
      <c r="F75" s="11" t="s">
        <v>57</v>
      </c>
      <c r="G75" s="6" t="s">
        <v>57</v>
      </c>
      <c r="H75" s="11" t="s">
        <v>57</v>
      </c>
      <c r="I75" s="15">
        <v>16300.25</v>
      </c>
      <c r="J75" s="7">
        <v>0</v>
      </c>
      <c r="K75" s="7">
        <v>0</v>
      </c>
      <c r="L75" s="15">
        <v>1956.03</v>
      </c>
      <c r="M75" s="13">
        <v>-326</v>
      </c>
      <c r="N75" s="13">
        <v>-6.22</v>
      </c>
      <c r="O75" s="12">
        <v>0</v>
      </c>
      <c r="P75" s="7">
        <v>0</v>
      </c>
      <c r="Q75" s="8">
        <v>-0.75</v>
      </c>
      <c r="R75" s="7">
        <v>0.12</v>
      </c>
    </row>
    <row r="76" spans="1:18" ht="27" customHeight="1" x14ac:dyDescent="0.2">
      <c r="A76">
        <v>74</v>
      </c>
      <c r="B76" s="6" t="s">
        <v>103</v>
      </c>
      <c r="C76" s="6" t="s">
        <v>103</v>
      </c>
      <c r="D76" s="6" t="s">
        <v>55</v>
      </c>
      <c r="E76" s="6" t="s">
        <v>56</v>
      </c>
      <c r="F76" s="11" t="s">
        <v>57</v>
      </c>
      <c r="G76" s="6" t="s">
        <v>56</v>
      </c>
      <c r="H76" s="11" t="s">
        <v>56</v>
      </c>
      <c r="I76" s="12">
        <v>0</v>
      </c>
      <c r="J76" s="7">
        <v>0</v>
      </c>
      <c r="K76" s="7">
        <v>0.28000000000000003</v>
      </c>
      <c r="L76" s="15">
        <v>0</v>
      </c>
      <c r="M76" s="13">
        <v>-0.01</v>
      </c>
      <c r="N76" s="12">
        <v>0</v>
      </c>
      <c r="O76" s="12">
        <v>0</v>
      </c>
      <c r="P76" s="9">
        <v>-1238.46</v>
      </c>
      <c r="Q76" s="7">
        <v>0</v>
      </c>
      <c r="R76" s="7">
        <v>24.77</v>
      </c>
    </row>
    <row r="77" spans="1:18" ht="27" customHeight="1" x14ac:dyDescent="0.2">
      <c r="A77">
        <v>75</v>
      </c>
      <c r="B77" s="6" t="s">
        <v>103</v>
      </c>
      <c r="C77" s="6" t="s">
        <v>508</v>
      </c>
      <c r="D77" s="6" t="s">
        <v>58</v>
      </c>
      <c r="E77" s="6" t="s">
        <v>56</v>
      </c>
      <c r="F77" s="11" t="s">
        <v>57</v>
      </c>
      <c r="G77" s="6" t="s">
        <v>56</v>
      </c>
      <c r="H77" s="11" t="s">
        <v>56</v>
      </c>
      <c r="I77" s="12">
        <v>0</v>
      </c>
      <c r="J77" s="7">
        <v>0</v>
      </c>
      <c r="K77" s="7">
        <v>84.77</v>
      </c>
      <c r="L77" s="15">
        <v>0</v>
      </c>
      <c r="M77" s="13">
        <v>-1.7</v>
      </c>
      <c r="N77" s="12">
        <v>0</v>
      </c>
      <c r="O77" s="12">
        <v>0</v>
      </c>
      <c r="P77" s="8">
        <v>-0.03</v>
      </c>
      <c r="Q77" s="7">
        <v>0</v>
      </c>
      <c r="R77" s="7">
        <v>0</v>
      </c>
    </row>
    <row r="78" spans="1:18" ht="27" customHeight="1" x14ac:dyDescent="0.2">
      <c r="A78">
        <v>76</v>
      </c>
      <c r="B78" s="6" t="s">
        <v>104</v>
      </c>
      <c r="C78" s="6" t="s">
        <v>105</v>
      </c>
      <c r="D78" s="6" t="s">
        <v>58</v>
      </c>
      <c r="E78" s="6" t="s">
        <v>56</v>
      </c>
      <c r="F78" s="11" t="s">
        <v>57</v>
      </c>
      <c r="G78" s="6" t="s">
        <v>57</v>
      </c>
      <c r="H78" s="11" t="s">
        <v>57</v>
      </c>
      <c r="I78" s="12">
        <v>74.58</v>
      </c>
      <c r="J78" s="7">
        <v>0</v>
      </c>
      <c r="K78" s="7">
        <v>0</v>
      </c>
      <c r="L78" s="15">
        <v>8.9499999999999993</v>
      </c>
      <c r="M78" s="13">
        <v>-1.49</v>
      </c>
      <c r="N78" s="13">
        <v>-0.03</v>
      </c>
      <c r="O78" s="12">
        <v>0</v>
      </c>
      <c r="P78" s="7">
        <v>0</v>
      </c>
      <c r="Q78" s="7">
        <v>0</v>
      </c>
      <c r="R78" s="7">
        <v>0</v>
      </c>
    </row>
    <row r="79" spans="1:18" ht="27" customHeight="1" x14ac:dyDescent="0.2">
      <c r="A79">
        <v>77</v>
      </c>
      <c r="B79" s="6" t="s">
        <v>106</v>
      </c>
      <c r="C79" s="6" t="s">
        <v>106</v>
      </c>
      <c r="D79" s="6" t="s">
        <v>58</v>
      </c>
      <c r="E79" s="6" t="s">
        <v>56</v>
      </c>
      <c r="F79" s="11" t="s">
        <v>56</v>
      </c>
      <c r="G79" s="6" t="s">
        <v>57</v>
      </c>
      <c r="H79" s="11" t="s">
        <v>57</v>
      </c>
      <c r="I79" s="15">
        <v>1717.68</v>
      </c>
      <c r="J79" s="7">
        <v>0</v>
      </c>
      <c r="K79" s="7">
        <v>0</v>
      </c>
      <c r="L79" s="15">
        <v>206.12</v>
      </c>
      <c r="M79" s="13">
        <v>-34.35</v>
      </c>
      <c r="N79" s="13">
        <v>-55.23</v>
      </c>
      <c r="O79" s="12">
        <v>0</v>
      </c>
      <c r="P79" s="7">
        <v>0</v>
      </c>
      <c r="Q79" s="8">
        <v>-6.63</v>
      </c>
      <c r="R79" s="7">
        <v>0</v>
      </c>
    </row>
    <row r="80" spans="1:18" ht="27" customHeight="1" x14ac:dyDescent="0.2">
      <c r="A80">
        <v>78</v>
      </c>
      <c r="B80" s="6" t="s">
        <v>107</v>
      </c>
      <c r="C80" s="6" t="s">
        <v>107</v>
      </c>
      <c r="D80" s="6" t="s">
        <v>55</v>
      </c>
      <c r="E80" s="6" t="s">
        <v>56</v>
      </c>
      <c r="F80" s="11" t="s">
        <v>57</v>
      </c>
      <c r="G80" s="6" t="s">
        <v>56</v>
      </c>
      <c r="H80" s="11" t="s">
        <v>56</v>
      </c>
      <c r="I80" s="12">
        <v>0</v>
      </c>
      <c r="J80" s="7">
        <v>0</v>
      </c>
      <c r="K80" s="7">
        <v>1.26</v>
      </c>
      <c r="L80" s="15">
        <v>0</v>
      </c>
      <c r="M80" s="13">
        <v>-0.03</v>
      </c>
      <c r="N80" s="12">
        <v>0</v>
      </c>
      <c r="O80" s="12">
        <v>0</v>
      </c>
      <c r="P80" s="8">
        <v>-553.34</v>
      </c>
      <c r="Q80" s="7">
        <v>0</v>
      </c>
      <c r="R80" s="7">
        <v>11.07</v>
      </c>
    </row>
    <row r="81" spans="1:18" ht="27" customHeight="1" x14ac:dyDescent="0.2">
      <c r="A81">
        <v>79</v>
      </c>
      <c r="B81" s="6" t="s">
        <v>108</v>
      </c>
      <c r="C81" s="6" t="s">
        <v>108</v>
      </c>
      <c r="D81" s="6" t="s">
        <v>58</v>
      </c>
      <c r="E81" s="6" t="s">
        <v>56</v>
      </c>
      <c r="F81" s="11" t="s">
        <v>56</v>
      </c>
      <c r="G81" s="6" t="s">
        <v>57</v>
      </c>
      <c r="H81" s="11" t="s">
        <v>57</v>
      </c>
      <c r="I81" s="15">
        <v>2754.5</v>
      </c>
      <c r="J81" s="7">
        <v>0</v>
      </c>
      <c r="K81" s="7">
        <v>0</v>
      </c>
      <c r="L81" s="15">
        <v>330.54</v>
      </c>
      <c r="M81" s="13">
        <v>-55.09</v>
      </c>
      <c r="N81" s="13">
        <v>-0.78</v>
      </c>
      <c r="O81" s="12">
        <v>0</v>
      </c>
      <c r="P81" s="7">
        <v>0</v>
      </c>
      <c r="Q81" s="8">
        <v>-0.09</v>
      </c>
      <c r="R81" s="7">
        <v>0</v>
      </c>
    </row>
    <row r="82" spans="1:18" ht="27" customHeight="1" x14ac:dyDescent="0.2">
      <c r="A82">
        <v>80</v>
      </c>
      <c r="B82" s="6" t="s">
        <v>509</v>
      </c>
      <c r="C82" s="6" t="s">
        <v>509</v>
      </c>
      <c r="D82" s="6" t="s">
        <v>55</v>
      </c>
      <c r="E82" s="6" t="s">
        <v>56</v>
      </c>
      <c r="F82" s="11" t="s">
        <v>57</v>
      </c>
      <c r="G82" s="6" t="s">
        <v>56</v>
      </c>
      <c r="H82" s="11" t="s">
        <v>56</v>
      </c>
      <c r="I82" s="12">
        <v>0</v>
      </c>
      <c r="J82" s="7">
        <v>0</v>
      </c>
      <c r="K82" s="7">
        <v>0.2</v>
      </c>
      <c r="L82" s="15">
        <v>0</v>
      </c>
      <c r="M82" s="13">
        <v>0</v>
      </c>
      <c r="N82" s="12">
        <v>0</v>
      </c>
      <c r="O82" s="12">
        <v>0</v>
      </c>
      <c r="P82" s="8">
        <v>-120.08</v>
      </c>
      <c r="Q82" s="7">
        <v>0</v>
      </c>
      <c r="R82" s="7">
        <v>2.4</v>
      </c>
    </row>
    <row r="83" spans="1:18" ht="27" customHeight="1" x14ac:dyDescent="0.2">
      <c r="A83">
        <v>81</v>
      </c>
      <c r="B83" s="6" t="s">
        <v>509</v>
      </c>
      <c r="C83" s="6" t="s">
        <v>510</v>
      </c>
      <c r="D83" s="6" t="s">
        <v>58</v>
      </c>
      <c r="E83" s="6" t="s">
        <v>56</v>
      </c>
      <c r="F83" s="11" t="s">
        <v>57</v>
      </c>
      <c r="G83" s="6" t="s">
        <v>56</v>
      </c>
      <c r="H83" s="11" t="s">
        <v>56</v>
      </c>
      <c r="I83" s="12">
        <v>0</v>
      </c>
      <c r="J83" s="7">
        <v>0</v>
      </c>
      <c r="K83" s="7">
        <v>1.62</v>
      </c>
      <c r="L83" s="15">
        <v>0</v>
      </c>
      <c r="M83" s="13">
        <v>-0.03</v>
      </c>
      <c r="N83" s="12">
        <v>0</v>
      </c>
      <c r="O83" s="12">
        <v>0</v>
      </c>
      <c r="P83" s="7">
        <v>0</v>
      </c>
      <c r="Q83" s="7">
        <v>0</v>
      </c>
      <c r="R83" s="7">
        <v>0</v>
      </c>
    </row>
    <row r="84" spans="1:18" ht="27" customHeight="1" x14ac:dyDescent="0.2">
      <c r="A84">
        <v>82</v>
      </c>
      <c r="B84" s="6" t="s">
        <v>109</v>
      </c>
      <c r="C84" s="6" t="s">
        <v>511</v>
      </c>
      <c r="D84" s="6" t="s">
        <v>58</v>
      </c>
      <c r="E84" s="6" t="s">
        <v>56</v>
      </c>
      <c r="F84" s="11" t="s">
        <v>57</v>
      </c>
      <c r="G84" s="6" t="s">
        <v>57</v>
      </c>
      <c r="H84" s="11" t="s">
        <v>57</v>
      </c>
      <c r="I84" s="15">
        <v>1069.5999999999999</v>
      </c>
      <c r="J84" s="7">
        <v>0</v>
      </c>
      <c r="K84" s="7">
        <v>0</v>
      </c>
      <c r="L84" s="15">
        <v>128.35</v>
      </c>
      <c r="M84" s="13">
        <v>-21.39</v>
      </c>
      <c r="N84" s="13">
        <v>-154.78</v>
      </c>
      <c r="O84" s="12">
        <v>0</v>
      </c>
      <c r="P84" s="7">
        <v>0</v>
      </c>
      <c r="Q84" s="8">
        <v>-18.57</v>
      </c>
      <c r="R84" s="7">
        <v>3.1</v>
      </c>
    </row>
    <row r="85" spans="1:18" ht="27" customHeight="1" x14ac:dyDescent="0.2">
      <c r="A85">
        <v>83</v>
      </c>
      <c r="B85" s="6" t="s">
        <v>110</v>
      </c>
      <c r="C85" s="6" t="s">
        <v>512</v>
      </c>
      <c r="D85" s="6" t="s">
        <v>58</v>
      </c>
      <c r="E85" s="6" t="s">
        <v>56</v>
      </c>
      <c r="F85" s="11" t="s">
        <v>57</v>
      </c>
      <c r="G85" s="6" t="s">
        <v>57</v>
      </c>
      <c r="H85" s="11" t="s">
        <v>57</v>
      </c>
      <c r="I85" s="15">
        <v>1497.9</v>
      </c>
      <c r="J85" s="7">
        <v>0</v>
      </c>
      <c r="K85" s="7">
        <v>0</v>
      </c>
      <c r="L85" s="15">
        <v>179.75</v>
      </c>
      <c r="M85" s="13">
        <v>-29.96</v>
      </c>
      <c r="N85" s="13">
        <v>-42.29</v>
      </c>
      <c r="O85" s="12">
        <v>0</v>
      </c>
      <c r="P85" s="7">
        <v>0</v>
      </c>
      <c r="Q85" s="8">
        <v>-5.07</v>
      </c>
      <c r="R85" s="7">
        <v>0.85</v>
      </c>
    </row>
    <row r="86" spans="1:18" ht="27" customHeight="1" x14ac:dyDescent="0.2">
      <c r="A86">
        <v>84</v>
      </c>
      <c r="B86" s="6" t="s">
        <v>111</v>
      </c>
      <c r="C86" s="6" t="s">
        <v>111</v>
      </c>
      <c r="D86" s="6" t="s">
        <v>58</v>
      </c>
      <c r="E86" s="6" t="s">
        <v>56</v>
      </c>
      <c r="F86" s="11" t="s">
        <v>57</v>
      </c>
      <c r="G86" s="6" t="s">
        <v>57</v>
      </c>
      <c r="H86" s="11" t="s">
        <v>57</v>
      </c>
      <c r="I86" s="15">
        <v>5656.89</v>
      </c>
      <c r="J86" s="7">
        <v>0</v>
      </c>
      <c r="K86" s="7">
        <v>0</v>
      </c>
      <c r="L86" s="15">
        <v>678.83</v>
      </c>
      <c r="M86" s="13">
        <v>-113.14</v>
      </c>
      <c r="N86" s="13">
        <v>-1.74</v>
      </c>
      <c r="O86" s="12">
        <v>0</v>
      </c>
      <c r="P86" s="7">
        <v>0</v>
      </c>
      <c r="Q86" s="8">
        <v>-0.21</v>
      </c>
      <c r="R86" s="7">
        <v>0.03</v>
      </c>
    </row>
    <row r="87" spans="1:18" ht="27" customHeight="1" x14ac:dyDescent="0.2">
      <c r="A87">
        <v>85</v>
      </c>
      <c r="B87" s="6" t="s">
        <v>112</v>
      </c>
      <c r="C87" s="6" t="s">
        <v>513</v>
      </c>
      <c r="D87" s="6" t="s">
        <v>55</v>
      </c>
      <c r="E87" s="6" t="s">
        <v>57</v>
      </c>
      <c r="F87" s="11" t="s">
        <v>57</v>
      </c>
      <c r="G87" s="6" t="s">
        <v>56</v>
      </c>
      <c r="H87" s="11" t="s">
        <v>57</v>
      </c>
      <c r="I87" s="12">
        <v>7.0000000000000007E-2</v>
      </c>
      <c r="J87" s="7">
        <v>0</v>
      </c>
      <c r="K87" s="7">
        <v>0</v>
      </c>
      <c r="L87" s="15">
        <v>0.01</v>
      </c>
      <c r="M87" s="13">
        <v>0</v>
      </c>
      <c r="N87" s="12">
        <v>0</v>
      </c>
      <c r="O87" s="12">
        <v>0</v>
      </c>
      <c r="P87" s="8">
        <v>-12.84</v>
      </c>
      <c r="Q87" s="7">
        <v>0</v>
      </c>
      <c r="R87" s="7">
        <v>0.26</v>
      </c>
    </row>
    <row r="88" spans="1:18" ht="27" customHeight="1" x14ac:dyDescent="0.2">
      <c r="A88">
        <v>86</v>
      </c>
      <c r="B88" s="6" t="s">
        <v>113</v>
      </c>
      <c r="C88" s="6" t="s">
        <v>113</v>
      </c>
      <c r="D88" s="6" t="s">
        <v>58</v>
      </c>
      <c r="E88" s="6" t="s">
        <v>56</v>
      </c>
      <c r="F88" s="11" t="s">
        <v>57</v>
      </c>
      <c r="G88" s="6" t="s">
        <v>57</v>
      </c>
      <c r="H88" s="11" t="s">
        <v>57</v>
      </c>
      <c r="I88" s="12">
        <v>937.67</v>
      </c>
      <c r="J88" s="7">
        <v>0</v>
      </c>
      <c r="K88" s="7">
        <v>0</v>
      </c>
      <c r="L88" s="15">
        <v>112.52</v>
      </c>
      <c r="M88" s="13">
        <v>-18.75</v>
      </c>
      <c r="N88" s="13">
        <v>-48.04</v>
      </c>
      <c r="O88" s="12">
        <v>0</v>
      </c>
      <c r="P88" s="7">
        <v>0</v>
      </c>
      <c r="Q88" s="8">
        <v>-5.76</v>
      </c>
      <c r="R88" s="7">
        <v>0.96</v>
      </c>
    </row>
    <row r="89" spans="1:18" ht="27" customHeight="1" x14ac:dyDescent="0.2">
      <c r="A89">
        <v>87</v>
      </c>
      <c r="B89" s="6" t="s">
        <v>114</v>
      </c>
      <c r="C89" s="6" t="s">
        <v>114</v>
      </c>
      <c r="D89" s="6" t="s">
        <v>55</v>
      </c>
      <c r="E89" s="6" t="s">
        <v>56</v>
      </c>
      <c r="F89" s="11" t="s">
        <v>57</v>
      </c>
      <c r="G89" s="6" t="s">
        <v>57</v>
      </c>
      <c r="H89" s="11" t="s">
        <v>57</v>
      </c>
      <c r="I89" s="12">
        <v>0</v>
      </c>
      <c r="J89" s="7">
        <v>0</v>
      </c>
      <c r="K89" s="7">
        <v>0</v>
      </c>
      <c r="L89" s="15">
        <v>0</v>
      </c>
      <c r="M89" s="13">
        <v>0</v>
      </c>
      <c r="N89" s="13">
        <v>-88.4</v>
      </c>
      <c r="O89" s="12">
        <v>0</v>
      </c>
      <c r="P89" s="7">
        <v>0</v>
      </c>
      <c r="Q89" s="8">
        <v>-10.61</v>
      </c>
      <c r="R89" s="7">
        <v>1.77</v>
      </c>
    </row>
    <row r="90" spans="1:18" ht="27" customHeight="1" x14ac:dyDescent="0.2">
      <c r="A90">
        <v>88</v>
      </c>
      <c r="B90" s="6" t="s">
        <v>114</v>
      </c>
      <c r="C90" s="6" t="s">
        <v>514</v>
      </c>
      <c r="D90" s="6" t="s">
        <v>58</v>
      </c>
      <c r="E90" s="6" t="s">
        <v>56</v>
      </c>
      <c r="F90" s="11" t="s">
        <v>57</v>
      </c>
      <c r="G90" s="6" t="s">
        <v>57</v>
      </c>
      <c r="H90" s="11" t="s">
        <v>57</v>
      </c>
      <c r="I90" s="12">
        <v>51.52</v>
      </c>
      <c r="J90" s="7">
        <v>0</v>
      </c>
      <c r="K90" s="7">
        <v>0</v>
      </c>
      <c r="L90" s="15">
        <v>6.18</v>
      </c>
      <c r="M90" s="13">
        <v>-1.03</v>
      </c>
      <c r="N90" s="13">
        <v>-0.02</v>
      </c>
      <c r="O90" s="12">
        <v>0</v>
      </c>
      <c r="P90" s="7">
        <v>0</v>
      </c>
      <c r="Q90" s="7">
        <v>0</v>
      </c>
      <c r="R90" s="7">
        <v>0</v>
      </c>
    </row>
    <row r="91" spans="1:18" ht="27" customHeight="1" x14ac:dyDescent="0.2">
      <c r="A91">
        <v>89</v>
      </c>
      <c r="B91" s="6" t="s">
        <v>115</v>
      </c>
      <c r="C91" s="6" t="s">
        <v>115</v>
      </c>
      <c r="D91" s="6" t="s">
        <v>55</v>
      </c>
      <c r="E91" s="6" t="s">
        <v>56</v>
      </c>
      <c r="F91" s="11" t="s">
        <v>56</v>
      </c>
      <c r="G91" s="6" t="s">
        <v>56</v>
      </c>
      <c r="H91" s="11" t="s">
        <v>56</v>
      </c>
      <c r="I91" s="12">
        <v>0</v>
      </c>
      <c r="J91" s="7">
        <v>0</v>
      </c>
      <c r="K91" s="7">
        <v>3.72</v>
      </c>
      <c r="L91" s="15">
        <v>0</v>
      </c>
      <c r="M91" s="13">
        <v>-7.0000000000000007E-2</v>
      </c>
      <c r="N91" s="12">
        <v>0</v>
      </c>
      <c r="O91" s="12">
        <v>0</v>
      </c>
      <c r="P91" s="9">
        <v>-1544.33</v>
      </c>
      <c r="Q91" s="7">
        <v>0</v>
      </c>
      <c r="R91" s="7">
        <v>0</v>
      </c>
    </row>
    <row r="92" spans="1:18" ht="27" customHeight="1" x14ac:dyDescent="0.2">
      <c r="A92">
        <v>90</v>
      </c>
      <c r="B92" s="6" t="s">
        <v>115</v>
      </c>
      <c r="C92" s="6" t="s">
        <v>116</v>
      </c>
      <c r="D92" s="6" t="s">
        <v>58</v>
      </c>
      <c r="E92" s="6" t="s">
        <v>56</v>
      </c>
      <c r="F92" s="11" t="s">
        <v>56</v>
      </c>
      <c r="G92" s="6" t="s">
        <v>56</v>
      </c>
      <c r="H92" s="11" t="s">
        <v>56</v>
      </c>
      <c r="I92" s="12">
        <v>0</v>
      </c>
      <c r="J92" s="7">
        <v>0</v>
      </c>
      <c r="K92" s="7">
        <v>0.01</v>
      </c>
      <c r="L92" s="15">
        <v>0</v>
      </c>
      <c r="M92" s="13">
        <v>0</v>
      </c>
      <c r="N92" s="12">
        <v>0</v>
      </c>
      <c r="O92" s="12">
        <v>0</v>
      </c>
      <c r="P92" s="7">
        <v>0</v>
      </c>
      <c r="Q92" s="7">
        <v>0</v>
      </c>
      <c r="R92" s="7">
        <v>0</v>
      </c>
    </row>
    <row r="93" spans="1:18" ht="27" customHeight="1" x14ac:dyDescent="0.2">
      <c r="A93">
        <v>91</v>
      </c>
      <c r="B93" s="6" t="s">
        <v>117</v>
      </c>
      <c r="C93" s="6" t="s">
        <v>117</v>
      </c>
      <c r="D93" s="6" t="s">
        <v>55</v>
      </c>
      <c r="E93" s="6" t="s">
        <v>56</v>
      </c>
      <c r="F93" s="11" t="s">
        <v>57</v>
      </c>
      <c r="G93" s="6" t="s">
        <v>57</v>
      </c>
      <c r="H93" s="11" t="s">
        <v>57</v>
      </c>
      <c r="I93" s="12">
        <v>0</v>
      </c>
      <c r="J93" s="7">
        <v>0</v>
      </c>
      <c r="K93" s="7">
        <v>0</v>
      </c>
      <c r="L93" s="15">
        <v>0</v>
      </c>
      <c r="M93" s="13">
        <v>0</v>
      </c>
      <c r="N93" s="13">
        <v>-37.590000000000003</v>
      </c>
      <c r="O93" s="12">
        <v>0</v>
      </c>
      <c r="P93" s="7">
        <v>0</v>
      </c>
      <c r="Q93" s="8">
        <v>-4.51</v>
      </c>
      <c r="R93" s="7">
        <v>0.75</v>
      </c>
    </row>
    <row r="94" spans="1:18" ht="27" customHeight="1" x14ac:dyDescent="0.2">
      <c r="A94">
        <v>92</v>
      </c>
      <c r="B94" s="6" t="s">
        <v>117</v>
      </c>
      <c r="C94" s="6" t="s">
        <v>118</v>
      </c>
      <c r="D94" s="6" t="s">
        <v>58</v>
      </c>
      <c r="E94" s="6" t="s">
        <v>56</v>
      </c>
      <c r="F94" s="11" t="s">
        <v>57</v>
      </c>
      <c r="G94" s="6" t="s">
        <v>57</v>
      </c>
      <c r="H94" s="11" t="s">
        <v>57</v>
      </c>
      <c r="I94" s="12">
        <v>20.93</v>
      </c>
      <c r="J94" s="7">
        <v>0</v>
      </c>
      <c r="K94" s="7">
        <v>0</v>
      </c>
      <c r="L94" s="15">
        <v>2.5099999999999998</v>
      </c>
      <c r="M94" s="13">
        <v>-0.42</v>
      </c>
      <c r="N94" s="13">
        <v>-0.01</v>
      </c>
      <c r="O94" s="12">
        <v>0</v>
      </c>
      <c r="P94" s="7">
        <v>0</v>
      </c>
      <c r="Q94" s="7">
        <v>0</v>
      </c>
      <c r="R94" s="7">
        <v>0</v>
      </c>
    </row>
    <row r="95" spans="1:18" ht="27" customHeight="1" x14ac:dyDescent="0.2">
      <c r="A95">
        <v>93</v>
      </c>
      <c r="B95" s="6" t="s">
        <v>119</v>
      </c>
      <c r="C95" s="6" t="s">
        <v>120</v>
      </c>
      <c r="D95" s="6" t="s">
        <v>58</v>
      </c>
      <c r="E95" s="6" t="s">
        <v>56</v>
      </c>
      <c r="F95" s="11" t="s">
        <v>56</v>
      </c>
      <c r="G95" s="6" t="s">
        <v>56</v>
      </c>
      <c r="H95" s="11" t="s">
        <v>56</v>
      </c>
      <c r="I95" s="12">
        <v>0</v>
      </c>
      <c r="J95" s="7">
        <v>0</v>
      </c>
      <c r="K95" s="7">
        <v>27.65</v>
      </c>
      <c r="L95" s="15">
        <v>0</v>
      </c>
      <c r="M95" s="13">
        <v>-0.55000000000000004</v>
      </c>
      <c r="N95" s="12">
        <v>0</v>
      </c>
      <c r="O95" s="12">
        <v>0</v>
      </c>
      <c r="P95" s="8">
        <v>-0.01</v>
      </c>
      <c r="Q95" s="7">
        <v>0</v>
      </c>
      <c r="R95" s="7">
        <v>0</v>
      </c>
    </row>
    <row r="96" spans="1:18" ht="27" customHeight="1" x14ac:dyDescent="0.2">
      <c r="A96">
        <v>94</v>
      </c>
      <c r="B96" s="6" t="s">
        <v>121</v>
      </c>
      <c r="C96" s="6" t="s">
        <v>515</v>
      </c>
      <c r="D96" s="6" t="s">
        <v>58</v>
      </c>
      <c r="E96" s="6" t="s">
        <v>56</v>
      </c>
      <c r="F96" s="11" t="s">
        <v>57</v>
      </c>
      <c r="G96" s="6" t="s">
        <v>57</v>
      </c>
      <c r="H96" s="11" t="s">
        <v>57</v>
      </c>
      <c r="I96" s="15">
        <v>2012.38</v>
      </c>
      <c r="J96" s="7">
        <v>0</v>
      </c>
      <c r="K96" s="7">
        <v>0</v>
      </c>
      <c r="L96" s="15">
        <v>241.49</v>
      </c>
      <c r="M96" s="13">
        <v>-40.25</v>
      </c>
      <c r="N96" s="13">
        <v>-23.01</v>
      </c>
      <c r="O96" s="12">
        <v>0</v>
      </c>
      <c r="P96" s="7">
        <v>0</v>
      </c>
      <c r="Q96" s="8">
        <v>-2.76</v>
      </c>
      <c r="R96" s="7">
        <v>0.46</v>
      </c>
    </row>
    <row r="97" spans="1:18" ht="27" customHeight="1" x14ac:dyDescent="0.2">
      <c r="A97">
        <v>95</v>
      </c>
      <c r="B97" s="6" t="s">
        <v>122</v>
      </c>
      <c r="C97" s="6" t="s">
        <v>122</v>
      </c>
      <c r="D97" s="6" t="s">
        <v>58</v>
      </c>
      <c r="E97" s="6" t="s">
        <v>56</v>
      </c>
      <c r="F97" s="11" t="s">
        <v>57</v>
      </c>
      <c r="G97" s="6" t="s">
        <v>57</v>
      </c>
      <c r="H97" s="11" t="s">
        <v>57</v>
      </c>
      <c r="I97" s="15">
        <v>2789.56</v>
      </c>
      <c r="J97" s="7">
        <v>0</v>
      </c>
      <c r="K97" s="7">
        <v>0</v>
      </c>
      <c r="L97" s="15">
        <v>334.75</v>
      </c>
      <c r="M97" s="13">
        <v>-55.79</v>
      </c>
      <c r="N97" s="13">
        <v>-41.55</v>
      </c>
      <c r="O97" s="12">
        <v>0</v>
      </c>
      <c r="P97" s="7">
        <v>0</v>
      </c>
      <c r="Q97" s="8">
        <v>-4.99</v>
      </c>
      <c r="R97" s="7">
        <v>0.83</v>
      </c>
    </row>
    <row r="98" spans="1:18" ht="27" customHeight="1" x14ac:dyDescent="0.2">
      <c r="A98">
        <v>96</v>
      </c>
      <c r="B98" s="6" t="s">
        <v>123</v>
      </c>
      <c r="C98" s="6" t="s">
        <v>516</v>
      </c>
      <c r="D98" s="6" t="s">
        <v>58</v>
      </c>
      <c r="E98" s="6" t="s">
        <v>56</v>
      </c>
      <c r="F98" s="11" t="s">
        <v>57</v>
      </c>
      <c r="G98" s="6" t="s">
        <v>57</v>
      </c>
      <c r="H98" s="11" t="s">
        <v>57</v>
      </c>
      <c r="I98" s="15">
        <v>5347.04</v>
      </c>
      <c r="J98" s="7">
        <v>0</v>
      </c>
      <c r="K98" s="7">
        <v>0</v>
      </c>
      <c r="L98" s="15">
        <v>641.64</v>
      </c>
      <c r="M98" s="13">
        <v>-106.94</v>
      </c>
      <c r="N98" s="13">
        <v>-487.36</v>
      </c>
      <c r="O98" s="12">
        <v>0</v>
      </c>
      <c r="P98" s="7">
        <v>0</v>
      </c>
      <c r="Q98" s="8">
        <v>-58.48</v>
      </c>
      <c r="R98" s="7">
        <v>9.75</v>
      </c>
    </row>
    <row r="99" spans="1:18" ht="27" customHeight="1" x14ac:dyDescent="0.2">
      <c r="A99">
        <v>97</v>
      </c>
      <c r="B99" s="6" t="s">
        <v>124</v>
      </c>
      <c r="C99" s="6" t="s">
        <v>517</v>
      </c>
      <c r="D99" s="6" t="s">
        <v>58</v>
      </c>
      <c r="E99" s="6" t="s">
        <v>56</v>
      </c>
      <c r="F99" s="11" t="s">
        <v>57</v>
      </c>
      <c r="G99" s="6" t="s">
        <v>57</v>
      </c>
      <c r="H99" s="11" t="s">
        <v>57</v>
      </c>
      <c r="I99" s="15">
        <v>3276.8</v>
      </c>
      <c r="J99" s="7">
        <v>0</v>
      </c>
      <c r="K99" s="7">
        <v>0</v>
      </c>
      <c r="L99" s="15">
        <v>393.22</v>
      </c>
      <c r="M99" s="13">
        <v>-65.540000000000006</v>
      </c>
      <c r="N99" s="13">
        <v>-29.41</v>
      </c>
      <c r="O99" s="12">
        <v>0</v>
      </c>
      <c r="P99" s="7">
        <v>0</v>
      </c>
      <c r="Q99" s="8">
        <v>-3.53</v>
      </c>
      <c r="R99" s="7">
        <v>0.59</v>
      </c>
    </row>
    <row r="100" spans="1:18" ht="27" customHeight="1" x14ac:dyDescent="0.2">
      <c r="A100">
        <v>98</v>
      </c>
      <c r="B100" s="6" t="s">
        <v>125</v>
      </c>
      <c r="C100" s="6" t="s">
        <v>518</v>
      </c>
      <c r="D100" s="6" t="s">
        <v>58</v>
      </c>
      <c r="E100" s="6" t="s">
        <v>56</v>
      </c>
      <c r="F100" s="11" t="s">
        <v>57</v>
      </c>
      <c r="G100" s="6" t="s">
        <v>57</v>
      </c>
      <c r="H100" s="11" t="s">
        <v>57</v>
      </c>
      <c r="I100" s="15">
        <v>1411.86</v>
      </c>
      <c r="J100" s="7">
        <v>0</v>
      </c>
      <c r="K100" s="7">
        <v>0</v>
      </c>
      <c r="L100" s="15">
        <v>169.42</v>
      </c>
      <c r="M100" s="13">
        <v>-28.24</v>
      </c>
      <c r="N100" s="13">
        <v>-44.62</v>
      </c>
      <c r="O100" s="12">
        <v>0</v>
      </c>
      <c r="P100" s="7">
        <v>0</v>
      </c>
      <c r="Q100" s="8">
        <v>-5.35</v>
      </c>
      <c r="R100" s="7">
        <v>0.89</v>
      </c>
    </row>
    <row r="101" spans="1:18" ht="27" customHeight="1" x14ac:dyDescent="0.2">
      <c r="A101">
        <v>99</v>
      </c>
      <c r="B101" s="6" t="s">
        <v>519</v>
      </c>
      <c r="C101" s="6" t="s">
        <v>519</v>
      </c>
      <c r="D101" s="6" t="s">
        <v>55</v>
      </c>
      <c r="E101" s="6" t="s">
        <v>56</v>
      </c>
      <c r="F101" s="11" t="s">
        <v>56</v>
      </c>
      <c r="G101" s="6" t="s">
        <v>56</v>
      </c>
      <c r="H101" s="11" t="s">
        <v>56</v>
      </c>
      <c r="I101" s="12">
        <v>0</v>
      </c>
      <c r="J101" s="7">
        <v>0</v>
      </c>
      <c r="K101" s="7">
        <v>681.3</v>
      </c>
      <c r="L101" s="15">
        <v>0</v>
      </c>
      <c r="M101" s="13">
        <v>-13.63</v>
      </c>
      <c r="N101" s="12">
        <v>0</v>
      </c>
      <c r="O101" s="12">
        <v>0</v>
      </c>
      <c r="P101" s="8">
        <v>-360.68</v>
      </c>
      <c r="Q101" s="7">
        <v>0</v>
      </c>
      <c r="R101" s="7">
        <v>0</v>
      </c>
    </row>
    <row r="102" spans="1:18" ht="27" customHeight="1" x14ac:dyDescent="0.2">
      <c r="A102">
        <v>100</v>
      </c>
      <c r="B102" s="6" t="s">
        <v>519</v>
      </c>
      <c r="C102" s="6" t="s">
        <v>520</v>
      </c>
      <c r="D102" s="6" t="s">
        <v>58</v>
      </c>
      <c r="E102" s="6" t="s">
        <v>56</v>
      </c>
      <c r="F102" s="11" t="s">
        <v>56</v>
      </c>
      <c r="G102" s="6" t="s">
        <v>56</v>
      </c>
      <c r="H102" s="11" t="s">
        <v>56</v>
      </c>
      <c r="I102" s="12">
        <v>0</v>
      </c>
      <c r="J102" s="7">
        <v>0</v>
      </c>
      <c r="K102" s="7">
        <v>17.920000000000002</v>
      </c>
      <c r="L102" s="15">
        <v>0</v>
      </c>
      <c r="M102" s="13">
        <v>-0.36</v>
      </c>
      <c r="N102" s="12">
        <v>0</v>
      </c>
      <c r="O102" s="12">
        <v>0</v>
      </c>
      <c r="P102" s="7">
        <v>0</v>
      </c>
      <c r="Q102" s="7">
        <v>0</v>
      </c>
      <c r="R102" s="7">
        <v>0</v>
      </c>
    </row>
    <row r="103" spans="1:18" ht="27" customHeight="1" x14ac:dyDescent="0.2">
      <c r="A103">
        <v>101</v>
      </c>
      <c r="B103" s="6" t="s">
        <v>521</v>
      </c>
      <c r="C103" s="6" t="s">
        <v>521</v>
      </c>
      <c r="D103" s="6" t="s">
        <v>58</v>
      </c>
      <c r="E103" s="6" t="s">
        <v>56</v>
      </c>
      <c r="F103" s="11" t="s">
        <v>57</v>
      </c>
      <c r="G103" s="6" t="s">
        <v>57</v>
      </c>
      <c r="H103" s="11" t="s">
        <v>57</v>
      </c>
      <c r="I103" s="15">
        <v>2022.44</v>
      </c>
      <c r="J103" s="7">
        <v>0</v>
      </c>
      <c r="K103" s="7">
        <v>0</v>
      </c>
      <c r="L103" s="15">
        <v>242.69</v>
      </c>
      <c r="M103" s="13">
        <v>-40.450000000000003</v>
      </c>
      <c r="N103" s="13">
        <v>-32.880000000000003</v>
      </c>
      <c r="O103" s="12">
        <v>0</v>
      </c>
      <c r="P103" s="7">
        <v>0</v>
      </c>
      <c r="Q103" s="8">
        <v>-3.95</v>
      </c>
      <c r="R103" s="7">
        <v>0.66</v>
      </c>
    </row>
    <row r="104" spans="1:18" ht="27" customHeight="1" x14ac:dyDescent="0.2">
      <c r="A104">
        <v>102</v>
      </c>
      <c r="B104" s="6" t="s">
        <v>522</v>
      </c>
      <c r="C104" s="6" t="s">
        <v>522</v>
      </c>
      <c r="D104" s="6" t="s">
        <v>58</v>
      </c>
      <c r="E104" s="6" t="s">
        <v>56</v>
      </c>
      <c r="F104" s="11" t="s">
        <v>57</v>
      </c>
      <c r="G104" s="6" t="s">
        <v>57</v>
      </c>
      <c r="H104" s="11" t="s">
        <v>57</v>
      </c>
      <c r="I104" s="15">
        <v>3715.73</v>
      </c>
      <c r="J104" s="7">
        <v>0</v>
      </c>
      <c r="K104" s="7">
        <v>0</v>
      </c>
      <c r="L104" s="15">
        <v>445.89</v>
      </c>
      <c r="M104" s="13">
        <v>-74.31</v>
      </c>
      <c r="N104" s="13">
        <v>-2</v>
      </c>
      <c r="O104" s="12">
        <v>0</v>
      </c>
      <c r="P104" s="7">
        <v>0</v>
      </c>
      <c r="Q104" s="8">
        <v>-0.24</v>
      </c>
      <c r="R104" s="7">
        <v>0.04</v>
      </c>
    </row>
    <row r="105" spans="1:18" ht="27" customHeight="1" x14ac:dyDescent="0.2">
      <c r="A105">
        <v>103</v>
      </c>
      <c r="B105" s="6" t="s">
        <v>523</v>
      </c>
      <c r="C105" s="6" t="s">
        <v>523</v>
      </c>
      <c r="D105" s="6" t="s">
        <v>58</v>
      </c>
      <c r="E105" s="6" t="s">
        <v>56</v>
      </c>
      <c r="F105" s="11" t="s">
        <v>57</v>
      </c>
      <c r="G105" s="6" t="s">
        <v>57</v>
      </c>
      <c r="H105" s="11" t="s">
        <v>57</v>
      </c>
      <c r="I105" s="15">
        <v>15145.89</v>
      </c>
      <c r="J105" s="7">
        <v>0</v>
      </c>
      <c r="K105" s="7">
        <v>0</v>
      </c>
      <c r="L105" s="15">
        <v>1817.51</v>
      </c>
      <c r="M105" s="13">
        <v>-302.92</v>
      </c>
      <c r="N105" s="13">
        <v>-7.04</v>
      </c>
      <c r="O105" s="12">
        <v>0</v>
      </c>
      <c r="P105" s="7">
        <v>0</v>
      </c>
      <c r="Q105" s="8">
        <v>-0.84</v>
      </c>
      <c r="R105" s="7">
        <v>0.14000000000000001</v>
      </c>
    </row>
    <row r="106" spans="1:18" ht="27" customHeight="1" x14ac:dyDescent="0.2">
      <c r="A106">
        <v>104</v>
      </c>
      <c r="B106" s="6" t="s">
        <v>524</v>
      </c>
      <c r="C106" s="6" t="s">
        <v>524</v>
      </c>
      <c r="D106" s="6" t="s">
        <v>58</v>
      </c>
      <c r="E106" s="6" t="s">
        <v>56</v>
      </c>
      <c r="F106" s="11" t="s">
        <v>57</v>
      </c>
      <c r="G106" s="6" t="s">
        <v>57</v>
      </c>
      <c r="H106" s="11" t="s">
        <v>57</v>
      </c>
      <c r="I106" s="15">
        <v>2284.89</v>
      </c>
      <c r="J106" s="7">
        <v>0</v>
      </c>
      <c r="K106" s="7">
        <v>0</v>
      </c>
      <c r="L106" s="15">
        <v>274.19</v>
      </c>
      <c r="M106" s="13">
        <v>-45.7</v>
      </c>
      <c r="N106" s="13">
        <v>-160.38</v>
      </c>
      <c r="O106" s="12">
        <v>0</v>
      </c>
      <c r="P106" s="7">
        <v>0</v>
      </c>
      <c r="Q106" s="8">
        <v>-19.25</v>
      </c>
      <c r="R106" s="7">
        <v>3.21</v>
      </c>
    </row>
    <row r="107" spans="1:18" ht="27" customHeight="1" x14ac:dyDescent="0.2">
      <c r="A107">
        <v>105</v>
      </c>
      <c r="B107" s="6" t="s">
        <v>525</v>
      </c>
      <c r="C107" s="6" t="s">
        <v>525</v>
      </c>
      <c r="D107" s="6" t="s">
        <v>58</v>
      </c>
      <c r="E107" s="6" t="s">
        <v>56</v>
      </c>
      <c r="F107" s="11" t="s">
        <v>57</v>
      </c>
      <c r="G107" s="6" t="s">
        <v>57</v>
      </c>
      <c r="H107" s="11" t="s">
        <v>57</v>
      </c>
      <c r="I107" s="15">
        <v>2059.81</v>
      </c>
      <c r="J107" s="7">
        <v>0</v>
      </c>
      <c r="K107" s="7">
        <v>0</v>
      </c>
      <c r="L107" s="15">
        <v>247.18</v>
      </c>
      <c r="M107" s="13">
        <v>-41.2</v>
      </c>
      <c r="N107" s="13">
        <v>-88.42</v>
      </c>
      <c r="O107" s="12">
        <v>0</v>
      </c>
      <c r="P107" s="7">
        <v>0</v>
      </c>
      <c r="Q107" s="8">
        <v>-10.61</v>
      </c>
      <c r="R107" s="7">
        <v>1.77</v>
      </c>
    </row>
    <row r="108" spans="1:18" ht="27" customHeight="1" x14ac:dyDescent="0.2">
      <c r="A108">
        <v>106</v>
      </c>
      <c r="B108" s="6" t="s">
        <v>126</v>
      </c>
      <c r="C108" s="6" t="s">
        <v>526</v>
      </c>
      <c r="D108" s="6" t="s">
        <v>58</v>
      </c>
      <c r="E108" s="6" t="s">
        <v>56</v>
      </c>
      <c r="F108" s="11" t="s">
        <v>57</v>
      </c>
      <c r="G108" s="6" t="s">
        <v>57</v>
      </c>
      <c r="H108" s="11" t="s">
        <v>57</v>
      </c>
      <c r="I108" s="12">
        <v>35.19</v>
      </c>
      <c r="J108" s="7">
        <v>0</v>
      </c>
      <c r="K108" s="7">
        <v>0</v>
      </c>
      <c r="L108" s="15">
        <v>4.22</v>
      </c>
      <c r="M108" s="13">
        <v>-0.7</v>
      </c>
      <c r="N108" s="13">
        <v>-43.42</v>
      </c>
      <c r="O108" s="12">
        <v>0</v>
      </c>
      <c r="P108" s="7">
        <v>0</v>
      </c>
      <c r="Q108" s="8">
        <v>-5.21</v>
      </c>
      <c r="R108" s="7">
        <v>0.87</v>
      </c>
    </row>
    <row r="109" spans="1:18" ht="27" customHeight="1" x14ac:dyDescent="0.2">
      <c r="A109">
        <v>107</v>
      </c>
      <c r="B109" s="6" t="s">
        <v>127</v>
      </c>
      <c r="C109" s="6" t="s">
        <v>527</v>
      </c>
      <c r="D109" s="6" t="s">
        <v>58</v>
      </c>
      <c r="E109" s="6" t="s">
        <v>56</v>
      </c>
      <c r="F109" s="11" t="s">
        <v>57</v>
      </c>
      <c r="G109" s="6" t="s">
        <v>57</v>
      </c>
      <c r="H109" s="11" t="s">
        <v>57</v>
      </c>
      <c r="I109" s="15">
        <v>5497.38</v>
      </c>
      <c r="J109" s="7">
        <v>0</v>
      </c>
      <c r="K109" s="7">
        <v>0</v>
      </c>
      <c r="L109" s="15">
        <v>659.69</v>
      </c>
      <c r="M109" s="13">
        <v>-109.95</v>
      </c>
      <c r="N109" s="13">
        <v>-1.28</v>
      </c>
      <c r="O109" s="12">
        <v>0</v>
      </c>
      <c r="P109" s="7">
        <v>0</v>
      </c>
      <c r="Q109" s="8">
        <v>-0.15</v>
      </c>
      <c r="R109" s="7">
        <v>0.03</v>
      </c>
    </row>
    <row r="110" spans="1:18" ht="27" customHeight="1" x14ac:dyDescent="0.2">
      <c r="A110">
        <v>108</v>
      </c>
      <c r="B110" s="6" t="s">
        <v>128</v>
      </c>
      <c r="C110" s="6" t="s">
        <v>528</v>
      </c>
      <c r="D110" s="6" t="s">
        <v>55</v>
      </c>
      <c r="E110" s="6" t="s">
        <v>56</v>
      </c>
      <c r="F110" s="11" t="s">
        <v>57</v>
      </c>
      <c r="G110" s="6" t="s">
        <v>57</v>
      </c>
      <c r="H110" s="11" t="s">
        <v>57</v>
      </c>
      <c r="I110" s="15">
        <v>2283.0100000000002</v>
      </c>
      <c r="J110" s="7">
        <v>0</v>
      </c>
      <c r="K110" s="7">
        <v>0</v>
      </c>
      <c r="L110" s="15">
        <v>273.95999999999998</v>
      </c>
      <c r="M110" s="13">
        <v>-45.66</v>
      </c>
      <c r="N110" s="14">
        <v>-3731.32</v>
      </c>
      <c r="O110" s="12">
        <v>0</v>
      </c>
      <c r="P110" s="7">
        <v>0</v>
      </c>
      <c r="Q110" s="8">
        <v>-447.76</v>
      </c>
      <c r="R110" s="7">
        <v>74.63</v>
      </c>
    </row>
    <row r="111" spans="1:18" ht="27" customHeight="1" x14ac:dyDescent="0.2">
      <c r="A111">
        <v>109</v>
      </c>
      <c r="B111" s="6" t="s">
        <v>128</v>
      </c>
      <c r="C111" s="6" t="s">
        <v>529</v>
      </c>
      <c r="D111" s="6" t="s">
        <v>58</v>
      </c>
      <c r="E111" s="6" t="s">
        <v>56</v>
      </c>
      <c r="F111" s="11" t="s">
        <v>57</v>
      </c>
      <c r="G111" s="6" t="s">
        <v>57</v>
      </c>
      <c r="H111" s="11" t="s">
        <v>57</v>
      </c>
      <c r="I111" s="12">
        <v>110.75</v>
      </c>
      <c r="J111" s="7">
        <v>0</v>
      </c>
      <c r="K111" s="7">
        <v>0</v>
      </c>
      <c r="L111" s="15">
        <v>13.29</v>
      </c>
      <c r="M111" s="13">
        <v>-2.2200000000000002</v>
      </c>
      <c r="N111" s="12">
        <v>0</v>
      </c>
      <c r="O111" s="12">
        <v>0</v>
      </c>
      <c r="P111" s="7">
        <v>0</v>
      </c>
      <c r="Q111" s="7">
        <v>0</v>
      </c>
      <c r="R111" s="7">
        <v>0</v>
      </c>
    </row>
    <row r="112" spans="1:18" ht="27" customHeight="1" x14ac:dyDescent="0.2">
      <c r="A112">
        <v>110</v>
      </c>
      <c r="B112" s="6" t="s">
        <v>129</v>
      </c>
      <c r="C112" s="6" t="s">
        <v>530</v>
      </c>
      <c r="D112" s="6" t="s">
        <v>58</v>
      </c>
      <c r="E112" s="6" t="s">
        <v>56</v>
      </c>
      <c r="F112" s="11" t="s">
        <v>57</v>
      </c>
      <c r="G112" s="6" t="s">
        <v>57</v>
      </c>
      <c r="H112" s="11" t="s">
        <v>57</v>
      </c>
      <c r="I112" s="15">
        <v>9049.66</v>
      </c>
      <c r="J112" s="7">
        <v>0</v>
      </c>
      <c r="K112" s="7">
        <v>0</v>
      </c>
      <c r="L112" s="15">
        <v>1085.96</v>
      </c>
      <c r="M112" s="13">
        <v>-180.99</v>
      </c>
      <c r="N112" s="13">
        <v>-2.68</v>
      </c>
      <c r="O112" s="12">
        <v>0</v>
      </c>
      <c r="P112" s="7">
        <v>0</v>
      </c>
      <c r="Q112" s="8">
        <v>-0.32</v>
      </c>
      <c r="R112" s="7">
        <v>0.05</v>
      </c>
    </row>
    <row r="113" spans="1:18" ht="27" customHeight="1" x14ac:dyDescent="0.2">
      <c r="A113">
        <v>111</v>
      </c>
      <c r="B113" s="6" t="s">
        <v>130</v>
      </c>
      <c r="C113" s="6" t="s">
        <v>531</v>
      </c>
      <c r="D113" s="6" t="s">
        <v>58</v>
      </c>
      <c r="E113" s="6" t="s">
        <v>56</v>
      </c>
      <c r="F113" s="11" t="s">
        <v>57</v>
      </c>
      <c r="G113" s="6" t="s">
        <v>57</v>
      </c>
      <c r="H113" s="11" t="s">
        <v>57</v>
      </c>
      <c r="I113" s="15">
        <v>6280.56</v>
      </c>
      <c r="J113" s="7">
        <v>0</v>
      </c>
      <c r="K113" s="7">
        <v>0</v>
      </c>
      <c r="L113" s="15">
        <v>753.67</v>
      </c>
      <c r="M113" s="13">
        <v>-125.61</v>
      </c>
      <c r="N113" s="13">
        <v>-2.11</v>
      </c>
      <c r="O113" s="12">
        <v>0</v>
      </c>
      <c r="P113" s="7">
        <v>0</v>
      </c>
      <c r="Q113" s="8">
        <v>-0.25</v>
      </c>
      <c r="R113" s="7">
        <v>0.04</v>
      </c>
    </row>
    <row r="114" spans="1:18" ht="27" customHeight="1" x14ac:dyDescent="0.2">
      <c r="A114">
        <v>112</v>
      </c>
      <c r="B114" s="6" t="s">
        <v>131</v>
      </c>
      <c r="C114" s="6" t="s">
        <v>532</v>
      </c>
      <c r="D114" s="6" t="s">
        <v>58</v>
      </c>
      <c r="E114" s="6" t="s">
        <v>56</v>
      </c>
      <c r="F114" s="11" t="s">
        <v>57</v>
      </c>
      <c r="G114" s="6" t="s">
        <v>57</v>
      </c>
      <c r="H114" s="11" t="s">
        <v>57</v>
      </c>
      <c r="I114" s="15">
        <v>2866.14</v>
      </c>
      <c r="J114" s="7">
        <v>0</v>
      </c>
      <c r="K114" s="7">
        <v>0</v>
      </c>
      <c r="L114" s="15">
        <v>343.94</v>
      </c>
      <c r="M114" s="13">
        <v>-57.32</v>
      </c>
      <c r="N114" s="13">
        <v>-0.95</v>
      </c>
      <c r="O114" s="12">
        <v>0</v>
      </c>
      <c r="P114" s="7">
        <v>0</v>
      </c>
      <c r="Q114" s="8">
        <v>-0.11</v>
      </c>
      <c r="R114" s="7">
        <v>0.02</v>
      </c>
    </row>
    <row r="115" spans="1:18" ht="27" customHeight="1" x14ac:dyDescent="0.2">
      <c r="A115">
        <v>113</v>
      </c>
      <c r="B115" s="6" t="s">
        <v>132</v>
      </c>
      <c r="C115" s="6" t="s">
        <v>133</v>
      </c>
      <c r="D115" s="6" t="s">
        <v>58</v>
      </c>
      <c r="E115" s="6" t="s">
        <v>56</v>
      </c>
      <c r="F115" s="11" t="s">
        <v>57</v>
      </c>
      <c r="G115" s="6" t="s">
        <v>56</v>
      </c>
      <c r="H115" s="11" t="s">
        <v>57</v>
      </c>
      <c r="I115" s="12">
        <v>78.430000000000007</v>
      </c>
      <c r="J115" s="7">
        <v>0</v>
      </c>
      <c r="K115" s="7">
        <v>0</v>
      </c>
      <c r="L115" s="15">
        <v>9.41</v>
      </c>
      <c r="M115" s="13">
        <v>-1.57</v>
      </c>
      <c r="N115" s="12">
        <v>0</v>
      </c>
      <c r="O115" s="12">
        <v>0</v>
      </c>
      <c r="P115" s="8">
        <v>-0.02</v>
      </c>
      <c r="Q115" s="7">
        <v>0</v>
      </c>
      <c r="R115" s="7">
        <v>0</v>
      </c>
    </row>
    <row r="116" spans="1:18" ht="27" customHeight="1" x14ac:dyDescent="0.2">
      <c r="A116">
        <v>114</v>
      </c>
      <c r="B116" s="6" t="s">
        <v>134</v>
      </c>
      <c r="C116" s="6" t="s">
        <v>533</v>
      </c>
      <c r="D116" s="6" t="s">
        <v>58</v>
      </c>
      <c r="E116" s="6" t="s">
        <v>56</v>
      </c>
      <c r="F116" s="11" t="s">
        <v>57</v>
      </c>
      <c r="G116" s="6" t="s">
        <v>56</v>
      </c>
      <c r="H116" s="11" t="s">
        <v>57</v>
      </c>
      <c r="I116" s="12">
        <v>77.22</v>
      </c>
      <c r="J116" s="7">
        <v>0</v>
      </c>
      <c r="K116" s="7">
        <v>0</v>
      </c>
      <c r="L116" s="15">
        <v>9.27</v>
      </c>
      <c r="M116" s="13">
        <v>-1.54</v>
      </c>
      <c r="N116" s="12">
        <v>0</v>
      </c>
      <c r="O116" s="12">
        <v>0</v>
      </c>
      <c r="P116" s="8">
        <v>-0.02</v>
      </c>
      <c r="Q116" s="7">
        <v>0</v>
      </c>
      <c r="R116" s="7">
        <v>0</v>
      </c>
    </row>
    <row r="117" spans="1:18" ht="27" customHeight="1" x14ac:dyDescent="0.2">
      <c r="A117">
        <v>115</v>
      </c>
      <c r="B117" s="6" t="s">
        <v>135</v>
      </c>
      <c r="C117" s="6" t="s">
        <v>534</v>
      </c>
      <c r="D117" s="6" t="s">
        <v>58</v>
      </c>
      <c r="E117" s="6" t="s">
        <v>56</v>
      </c>
      <c r="F117" s="11" t="s">
        <v>56</v>
      </c>
      <c r="G117" s="6" t="s">
        <v>57</v>
      </c>
      <c r="H117" s="11" t="s">
        <v>57</v>
      </c>
      <c r="I117" s="15">
        <v>19670.71</v>
      </c>
      <c r="J117" s="7">
        <v>0</v>
      </c>
      <c r="K117" s="7">
        <v>0</v>
      </c>
      <c r="L117" s="15">
        <v>2360.4899999999998</v>
      </c>
      <c r="M117" s="13">
        <v>-393.41</v>
      </c>
      <c r="N117" s="13">
        <v>-15.67</v>
      </c>
      <c r="O117" s="12">
        <v>0</v>
      </c>
      <c r="P117" s="7">
        <v>0</v>
      </c>
      <c r="Q117" s="8">
        <v>-1.88</v>
      </c>
      <c r="R117" s="7">
        <v>0</v>
      </c>
    </row>
    <row r="118" spans="1:18" ht="27" customHeight="1" x14ac:dyDescent="0.2">
      <c r="A118">
        <v>116</v>
      </c>
      <c r="B118" s="6" t="s">
        <v>136</v>
      </c>
      <c r="C118" s="6" t="s">
        <v>136</v>
      </c>
      <c r="D118" s="6" t="s">
        <v>55</v>
      </c>
      <c r="E118" s="6" t="s">
        <v>56</v>
      </c>
      <c r="F118" s="11" t="s">
        <v>57</v>
      </c>
      <c r="G118" s="6" t="s">
        <v>57</v>
      </c>
      <c r="H118" s="11" t="s">
        <v>57</v>
      </c>
      <c r="I118" s="12">
        <v>61.3</v>
      </c>
      <c r="J118" s="7">
        <v>0</v>
      </c>
      <c r="K118" s="7">
        <v>0</v>
      </c>
      <c r="L118" s="15">
        <v>7.36</v>
      </c>
      <c r="M118" s="13">
        <v>-1.23</v>
      </c>
      <c r="N118" s="13">
        <v>-61.3</v>
      </c>
      <c r="O118" s="12">
        <v>0</v>
      </c>
      <c r="P118" s="7">
        <v>0</v>
      </c>
      <c r="Q118" s="8">
        <v>-7.36</v>
      </c>
      <c r="R118" s="7">
        <v>1.23</v>
      </c>
    </row>
    <row r="119" spans="1:18" ht="27" customHeight="1" x14ac:dyDescent="0.2">
      <c r="A119">
        <v>117</v>
      </c>
      <c r="B119" s="6" t="s">
        <v>136</v>
      </c>
      <c r="C119" s="75" t="s">
        <v>2761</v>
      </c>
      <c r="D119" s="6" t="s">
        <v>58</v>
      </c>
      <c r="E119" s="6" t="s">
        <v>56</v>
      </c>
      <c r="F119" s="11" t="s">
        <v>57</v>
      </c>
      <c r="G119" s="6" t="s">
        <v>57</v>
      </c>
      <c r="H119" s="11" t="s">
        <v>57</v>
      </c>
      <c r="I119" s="12">
        <v>83.63</v>
      </c>
      <c r="J119" s="7">
        <v>0</v>
      </c>
      <c r="K119" s="7">
        <v>0</v>
      </c>
      <c r="L119" s="15">
        <v>10.039999999999999</v>
      </c>
      <c r="M119" s="13">
        <v>-1.67</v>
      </c>
      <c r="N119" s="13">
        <v>-0.02</v>
      </c>
      <c r="O119" s="12">
        <v>0</v>
      </c>
      <c r="P119" s="7">
        <v>0</v>
      </c>
      <c r="Q119" s="7">
        <v>0</v>
      </c>
      <c r="R119" s="7">
        <v>0</v>
      </c>
    </row>
    <row r="120" spans="1:18" ht="27" customHeight="1" x14ac:dyDescent="0.2">
      <c r="A120">
        <v>118</v>
      </c>
      <c r="B120" s="6" t="s">
        <v>137</v>
      </c>
      <c r="C120" s="6" t="s">
        <v>535</v>
      </c>
      <c r="D120" s="6" t="s">
        <v>58</v>
      </c>
      <c r="E120" s="6" t="s">
        <v>56</v>
      </c>
      <c r="F120" s="11" t="s">
        <v>57</v>
      </c>
      <c r="G120" s="6" t="s">
        <v>57</v>
      </c>
      <c r="H120" s="11" t="s">
        <v>57</v>
      </c>
      <c r="I120" s="12">
        <v>3.06</v>
      </c>
      <c r="J120" s="7">
        <v>0</v>
      </c>
      <c r="K120" s="7">
        <v>0</v>
      </c>
      <c r="L120" s="15">
        <v>0.37</v>
      </c>
      <c r="M120" s="13">
        <v>-0.06</v>
      </c>
      <c r="N120" s="13">
        <v>-6.88</v>
      </c>
      <c r="O120" s="12">
        <v>0</v>
      </c>
      <c r="P120" s="7">
        <v>0</v>
      </c>
      <c r="Q120" s="8">
        <v>-0.83</v>
      </c>
      <c r="R120" s="7">
        <v>0.14000000000000001</v>
      </c>
    </row>
    <row r="121" spans="1:18" ht="27" customHeight="1" x14ac:dyDescent="0.2">
      <c r="A121">
        <v>119</v>
      </c>
      <c r="B121" s="6" t="s">
        <v>137</v>
      </c>
      <c r="C121" s="6" t="s">
        <v>536</v>
      </c>
      <c r="D121" s="6" t="s">
        <v>58</v>
      </c>
      <c r="E121" s="6" t="s">
        <v>56</v>
      </c>
      <c r="F121" s="11" t="s">
        <v>57</v>
      </c>
      <c r="G121" s="6" t="s">
        <v>57</v>
      </c>
      <c r="H121" s="11" t="s">
        <v>57</v>
      </c>
      <c r="I121" s="12">
        <v>139.79</v>
      </c>
      <c r="J121" s="7">
        <v>0</v>
      </c>
      <c r="K121" s="7">
        <v>0</v>
      </c>
      <c r="L121" s="15">
        <v>16.77</v>
      </c>
      <c r="M121" s="13">
        <v>-2.8</v>
      </c>
      <c r="N121" s="13">
        <v>-19.39</v>
      </c>
      <c r="O121" s="12">
        <v>0</v>
      </c>
      <c r="P121" s="7">
        <v>0</v>
      </c>
      <c r="Q121" s="8">
        <v>-2.33</v>
      </c>
      <c r="R121" s="7">
        <v>0.39</v>
      </c>
    </row>
    <row r="122" spans="1:18" ht="27" customHeight="1" x14ac:dyDescent="0.2">
      <c r="A122">
        <v>120</v>
      </c>
      <c r="B122" s="6" t="s">
        <v>138</v>
      </c>
      <c r="C122" s="6" t="s">
        <v>537</v>
      </c>
      <c r="D122" s="6" t="s">
        <v>58</v>
      </c>
      <c r="E122" s="6" t="s">
        <v>56</v>
      </c>
      <c r="F122" s="11" t="s">
        <v>57</v>
      </c>
      <c r="G122" s="6" t="s">
        <v>57</v>
      </c>
      <c r="H122" s="11" t="s">
        <v>57</v>
      </c>
      <c r="I122" s="15">
        <v>2817.1</v>
      </c>
      <c r="J122" s="7">
        <v>0</v>
      </c>
      <c r="K122" s="7">
        <v>0</v>
      </c>
      <c r="L122" s="15">
        <v>338.05</v>
      </c>
      <c r="M122" s="13">
        <v>-56.34</v>
      </c>
      <c r="N122" s="13">
        <v>-844.41</v>
      </c>
      <c r="O122" s="12">
        <v>0</v>
      </c>
      <c r="P122" s="7">
        <v>0</v>
      </c>
      <c r="Q122" s="8">
        <v>-101.33</v>
      </c>
      <c r="R122" s="7">
        <v>16.89</v>
      </c>
    </row>
    <row r="123" spans="1:18" ht="27" customHeight="1" x14ac:dyDescent="0.2">
      <c r="A123">
        <v>121</v>
      </c>
      <c r="B123" s="6" t="s">
        <v>138</v>
      </c>
      <c r="C123" s="6" t="s">
        <v>538</v>
      </c>
      <c r="D123" s="6" t="s">
        <v>58</v>
      </c>
      <c r="E123" s="6" t="s">
        <v>56</v>
      </c>
      <c r="F123" s="11" t="s">
        <v>57</v>
      </c>
      <c r="G123" s="6" t="s">
        <v>57</v>
      </c>
      <c r="H123" s="11" t="s">
        <v>57</v>
      </c>
      <c r="I123" s="12">
        <v>694.34</v>
      </c>
      <c r="J123" s="7">
        <v>0</v>
      </c>
      <c r="K123" s="7">
        <v>0</v>
      </c>
      <c r="L123" s="15">
        <v>83.32</v>
      </c>
      <c r="M123" s="13">
        <v>-13.89</v>
      </c>
      <c r="N123" s="13">
        <v>-21.66</v>
      </c>
      <c r="O123" s="12">
        <v>0</v>
      </c>
      <c r="P123" s="7">
        <v>0</v>
      </c>
      <c r="Q123" s="8">
        <v>-2.6</v>
      </c>
      <c r="R123" s="7">
        <v>0.43</v>
      </c>
    </row>
    <row r="124" spans="1:18" ht="27" customHeight="1" x14ac:dyDescent="0.2">
      <c r="A124">
        <v>122</v>
      </c>
      <c r="B124" s="6" t="s">
        <v>139</v>
      </c>
      <c r="C124" s="6" t="s">
        <v>539</v>
      </c>
      <c r="D124" s="6" t="s">
        <v>55</v>
      </c>
      <c r="E124" s="6" t="s">
        <v>56</v>
      </c>
      <c r="F124" s="11" t="s">
        <v>57</v>
      </c>
      <c r="G124" s="6" t="s">
        <v>56</v>
      </c>
      <c r="H124" s="11" t="s">
        <v>56</v>
      </c>
      <c r="I124" s="12">
        <v>0</v>
      </c>
      <c r="J124" s="7">
        <v>0</v>
      </c>
      <c r="K124" s="7">
        <v>1.87</v>
      </c>
      <c r="L124" s="15">
        <v>0</v>
      </c>
      <c r="M124" s="13">
        <v>-0.04</v>
      </c>
      <c r="N124" s="12">
        <v>0</v>
      </c>
      <c r="O124" s="12">
        <v>0</v>
      </c>
      <c r="P124" s="8">
        <v>-257.31</v>
      </c>
      <c r="Q124" s="7">
        <v>0</v>
      </c>
      <c r="R124" s="7">
        <v>5.15</v>
      </c>
    </row>
    <row r="125" spans="1:18" ht="27" customHeight="1" x14ac:dyDescent="0.2">
      <c r="A125">
        <v>123</v>
      </c>
      <c r="B125" s="6" t="s">
        <v>139</v>
      </c>
      <c r="C125" s="6" t="s">
        <v>540</v>
      </c>
      <c r="D125" s="6" t="s">
        <v>58</v>
      </c>
      <c r="E125" s="6" t="s">
        <v>56</v>
      </c>
      <c r="F125" s="11" t="s">
        <v>57</v>
      </c>
      <c r="G125" s="6" t="s">
        <v>56</v>
      </c>
      <c r="H125" s="11" t="s">
        <v>56</v>
      </c>
      <c r="I125" s="12">
        <v>0</v>
      </c>
      <c r="J125" s="7">
        <v>0</v>
      </c>
      <c r="K125" s="7">
        <v>9.3699999999999992</v>
      </c>
      <c r="L125" s="15">
        <v>0</v>
      </c>
      <c r="M125" s="13">
        <v>-0.19</v>
      </c>
      <c r="N125" s="12">
        <v>0</v>
      </c>
      <c r="O125" s="12">
        <v>0</v>
      </c>
      <c r="P125" s="7">
        <v>0</v>
      </c>
      <c r="Q125" s="7">
        <v>0</v>
      </c>
      <c r="R125" s="7">
        <v>0</v>
      </c>
    </row>
    <row r="126" spans="1:18" ht="27" customHeight="1" x14ac:dyDescent="0.2">
      <c r="A126">
        <v>124</v>
      </c>
      <c r="B126" s="6" t="s">
        <v>140</v>
      </c>
      <c r="C126" s="6" t="s">
        <v>541</v>
      </c>
      <c r="D126" s="6" t="s">
        <v>55</v>
      </c>
      <c r="E126" s="6" t="s">
        <v>56</v>
      </c>
      <c r="F126" s="11" t="s">
        <v>57</v>
      </c>
      <c r="G126" s="6" t="s">
        <v>56</v>
      </c>
      <c r="H126" s="11" t="s">
        <v>56</v>
      </c>
      <c r="I126" s="12">
        <v>0</v>
      </c>
      <c r="J126" s="7">
        <v>0</v>
      </c>
      <c r="K126" s="7">
        <v>121.81</v>
      </c>
      <c r="L126" s="15">
        <v>0</v>
      </c>
      <c r="M126" s="13">
        <v>-2.44</v>
      </c>
      <c r="N126" s="12">
        <v>0</v>
      </c>
      <c r="O126" s="12">
        <v>0</v>
      </c>
      <c r="P126" s="8">
        <v>-66.05</v>
      </c>
      <c r="Q126" s="7">
        <v>0</v>
      </c>
      <c r="R126" s="7">
        <v>1.32</v>
      </c>
    </row>
    <row r="127" spans="1:18" ht="27" customHeight="1" x14ac:dyDescent="0.2">
      <c r="A127">
        <v>125</v>
      </c>
      <c r="B127" s="6" t="s">
        <v>140</v>
      </c>
      <c r="C127" s="6" t="s">
        <v>542</v>
      </c>
      <c r="D127" s="6" t="s">
        <v>58</v>
      </c>
      <c r="E127" s="6" t="s">
        <v>56</v>
      </c>
      <c r="F127" s="11" t="s">
        <v>57</v>
      </c>
      <c r="G127" s="6" t="s">
        <v>56</v>
      </c>
      <c r="H127" s="11" t="s">
        <v>56</v>
      </c>
      <c r="I127" s="12">
        <v>0</v>
      </c>
      <c r="J127" s="7">
        <v>0</v>
      </c>
      <c r="K127" s="7">
        <v>10.210000000000001</v>
      </c>
      <c r="L127" s="15">
        <v>0</v>
      </c>
      <c r="M127" s="13">
        <v>-0.2</v>
      </c>
      <c r="N127" s="12">
        <v>0</v>
      </c>
      <c r="O127" s="12">
        <v>0</v>
      </c>
      <c r="P127" s="7">
        <v>0</v>
      </c>
      <c r="Q127" s="7">
        <v>0</v>
      </c>
      <c r="R127" s="7">
        <v>0</v>
      </c>
    </row>
    <row r="128" spans="1:18" ht="27" customHeight="1" x14ac:dyDescent="0.2">
      <c r="A128">
        <v>126</v>
      </c>
      <c r="B128" s="6" t="s">
        <v>141</v>
      </c>
      <c r="C128" s="6" t="s">
        <v>543</v>
      </c>
      <c r="D128" s="6" t="s">
        <v>55</v>
      </c>
      <c r="E128" s="6" t="s">
        <v>56</v>
      </c>
      <c r="F128" s="11" t="s">
        <v>57</v>
      </c>
      <c r="G128" s="6" t="s">
        <v>56</v>
      </c>
      <c r="H128" s="11" t="s">
        <v>56</v>
      </c>
      <c r="I128" s="12">
        <v>0</v>
      </c>
      <c r="J128" s="7">
        <v>0</v>
      </c>
      <c r="K128" s="7">
        <v>1.36</v>
      </c>
      <c r="L128" s="15">
        <v>0</v>
      </c>
      <c r="M128" s="13">
        <v>-0.03</v>
      </c>
      <c r="N128" s="12">
        <v>0</v>
      </c>
      <c r="O128" s="12">
        <v>0</v>
      </c>
      <c r="P128" s="8">
        <v>-223.32</v>
      </c>
      <c r="Q128" s="7">
        <v>0</v>
      </c>
      <c r="R128" s="7">
        <v>4.47</v>
      </c>
    </row>
    <row r="129" spans="1:18" ht="27" customHeight="1" x14ac:dyDescent="0.2">
      <c r="A129">
        <v>127</v>
      </c>
      <c r="B129" s="6" t="s">
        <v>142</v>
      </c>
      <c r="C129" s="6" t="s">
        <v>544</v>
      </c>
      <c r="D129" s="6" t="s">
        <v>55</v>
      </c>
      <c r="E129" s="6" t="s">
        <v>56</v>
      </c>
      <c r="F129" s="11" t="s">
        <v>57</v>
      </c>
      <c r="G129" s="6" t="s">
        <v>56</v>
      </c>
      <c r="H129" s="11" t="s">
        <v>56</v>
      </c>
      <c r="I129" s="12">
        <v>0</v>
      </c>
      <c r="J129" s="7">
        <v>0</v>
      </c>
      <c r="K129" s="10">
        <v>2745.97</v>
      </c>
      <c r="L129" s="15">
        <v>0</v>
      </c>
      <c r="M129" s="13">
        <v>-54.92</v>
      </c>
      <c r="N129" s="12">
        <v>0</v>
      </c>
      <c r="O129" s="12">
        <v>0</v>
      </c>
      <c r="P129" s="8">
        <v>-129.97</v>
      </c>
      <c r="Q129" s="7">
        <v>0</v>
      </c>
      <c r="R129" s="7">
        <v>2.6</v>
      </c>
    </row>
    <row r="130" spans="1:18" ht="27" customHeight="1" x14ac:dyDescent="0.2">
      <c r="A130">
        <v>128</v>
      </c>
      <c r="B130" s="6" t="s">
        <v>142</v>
      </c>
      <c r="C130" s="6" t="s">
        <v>545</v>
      </c>
      <c r="D130" s="6" t="s">
        <v>58</v>
      </c>
      <c r="E130" s="6" t="s">
        <v>56</v>
      </c>
      <c r="F130" s="11" t="s">
        <v>57</v>
      </c>
      <c r="G130" s="6" t="s">
        <v>56</v>
      </c>
      <c r="H130" s="11" t="s">
        <v>56</v>
      </c>
      <c r="I130" s="12">
        <v>0</v>
      </c>
      <c r="J130" s="7">
        <v>0</v>
      </c>
      <c r="K130" s="7">
        <v>28.58</v>
      </c>
      <c r="L130" s="15">
        <v>0</v>
      </c>
      <c r="M130" s="13">
        <v>-0.56999999999999995</v>
      </c>
      <c r="N130" s="12">
        <v>0</v>
      </c>
      <c r="O130" s="12">
        <v>0</v>
      </c>
      <c r="P130" s="7">
        <v>0</v>
      </c>
      <c r="Q130" s="7">
        <v>0</v>
      </c>
      <c r="R130" s="7">
        <v>0</v>
      </c>
    </row>
    <row r="131" spans="1:18" ht="27" customHeight="1" x14ac:dyDescent="0.2">
      <c r="A131">
        <v>129</v>
      </c>
      <c r="B131" s="6" t="s">
        <v>143</v>
      </c>
      <c r="C131" s="6" t="s">
        <v>546</v>
      </c>
      <c r="D131" s="6" t="s">
        <v>55</v>
      </c>
      <c r="E131" s="6" t="s">
        <v>56</v>
      </c>
      <c r="F131" s="11" t="s">
        <v>57</v>
      </c>
      <c r="G131" s="6" t="s">
        <v>56</v>
      </c>
      <c r="H131" s="11" t="s">
        <v>56</v>
      </c>
      <c r="I131" s="12">
        <v>0</v>
      </c>
      <c r="J131" s="7">
        <v>0</v>
      </c>
      <c r="K131" s="10">
        <v>11371.16</v>
      </c>
      <c r="L131" s="15">
        <v>0</v>
      </c>
      <c r="M131" s="13">
        <v>-227.42</v>
      </c>
      <c r="N131" s="12">
        <v>0</v>
      </c>
      <c r="O131" s="12">
        <v>0</v>
      </c>
      <c r="P131" s="8">
        <v>-8.68</v>
      </c>
      <c r="Q131" s="7">
        <v>0</v>
      </c>
      <c r="R131" s="7">
        <v>0.17</v>
      </c>
    </row>
    <row r="132" spans="1:18" ht="27" customHeight="1" x14ac:dyDescent="0.2">
      <c r="A132">
        <v>130</v>
      </c>
      <c r="B132" s="6" t="s">
        <v>143</v>
      </c>
      <c r="C132" s="6" t="s">
        <v>547</v>
      </c>
      <c r="D132" s="6" t="s">
        <v>58</v>
      </c>
      <c r="E132" s="6" t="s">
        <v>56</v>
      </c>
      <c r="F132" s="11" t="s">
        <v>57</v>
      </c>
      <c r="G132" s="6" t="s">
        <v>56</v>
      </c>
      <c r="H132" s="11" t="s">
        <v>56</v>
      </c>
      <c r="I132" s="12">
        <v>0</v>
      </c>
      <c r="J132" s="7">
        <v>0</v>
      </c>
      <c r="K132" s="7">
        <v>12.02</v>
      </c>
      <c r="L132" s="15">
        <v>0</v>
      </c>
      <c r="M132" s="13">
        <v>-0.24</v>
      </c>
      <c r="N132" s="12">
        <v>0</v>
      </c>
      <c r="O132" s="12">
        <v>0</v>
      </c>
      <c r="P132" s="7">
        <v>0</v>
      </c>
      <c r="Q132" s="7">
        <v>0</v>
      </c>
      <c r="R132" s="7">
        <v>0</v>
      </c>
    </row>
    <row r="133" spans="1:18" ht="27" customHeight="1" x14ac:dyDescent="0.2">
      <c r="A133">
        <v>131</v>
      </c>
      <c r="B133" s="6" t="s">
        <v>548</v>
      </c>
      <c r="C133" s="6" t="s">
        <v>548</v>
      </c>
      <c r="D133" s="6" t="s">
        <v>55</v>
      </c>
      <c r="E133" s="6" t="s">
        <v>56</v>
      </c>
      <c r="F133" s="11" t="s">
        <v>57</v>
      </c>
      <c r="G133" s="6" t="s">
        <v>56</v>
      </c>
      <c r="H133" s="11" t="s">
        <v>56</v>
      </c>
      <c r="I133" s="12">
        <v>0</v>
      </c>
      <c r="J133" s="7">
        <v>0</v>
      </c>
      <c r="K133" s="7">
        <v>0.72</v>
      </c>
      <c r="L133" s="15">
        <v>0</v>
      </c>
      <c r="M133" s="13">
        <v>-0.01</v>
      </c>
      <c r="N133" s="12">
        <v>0</v>
      </c>
      <c r="O133" s="12">
        <v>0</v>
      </c>
      <c r="P133" s="8">
        <v>-111.4</v>
      </c>
      <c r="Q133" s="7">
        <v>0</v>
      </c>
      <c r="R133" s="7">
        <v>2.23</v>
      </c>
    </row>
    <row r="134" spans="1:18" ht="27" customHeight="1" x14ac:dyDescent="0.2">
      <c r="A134">
        <v>132</v>
      </c>
      <c r="B134" s="6" t="s">
        <v>549</v>
      </c>
      <c r="C134" s="6" t="s">
        <v>549</v>
      </c>
      <c r="D134" s="6" t="s">
        <v>55</v>
      </c>
      <c r="E134" s="6" t="s">
        <v>56</v>
      </c>
      <c r="F134" s="11" t="s">
        <v>57</v>
      </c>
      <c r="G134" s="6" t="s">
        <v>56</v>
      </c>
      <c r="H134" s="11" t="s">
        <v>56</v>
      </c>
      <c r="I134" s="12">
        <v>0</v>
      </c>
      <c r="J134" s="7">
        <v>0</v>
      </c>
      <c r="K134" s="7">
        <v>1.39</v>
      </c>
      <c r="L134" s="15">
        <v>0</v>
      </c>
      <c r="M134" s="13">
        <v>-0.03</v>
      </c>
      <c r="N134" s="12">
        <v>0</v>
      </c>
      <c r="O134" s="12">
        <v>0</v>
      </c>
      <c r="P134" s="8">
        <v>-16.27</v>
      </c>
      <c r="Q134" s="7">
        <v>0</v>
      </c>
      <c r="R134" s="7">
        <v>0.33</v>
      </c>
    </row>
    <row r="135" spans="1:18" ht="27" customHeight="1" x14ac:dyDescent="0.2">
      <c r="A135">
        <v>133</v>
      </c>
      <c r="B135" s="6" t="s">
        <v>550</v>
      </c>
      <c r="C135" s="6" t="s">
        <v>550</v>
      </c>
      <c r="D135" s="6" t="s">
        <v>55</v>
      </c>
      <c r="E135" s="6" t="s">
        <v>56</v>
      </c>
      <c r="F135" s="11" t="s">
        <v>57</v>
      </c>
      <c r="G135" s="6" t="s">
        <v>56</v>
      </c>
      <c r="H135" s="11" t="s">
        <v>56</v>
      </c>
      <c r="I135" s="12">
        <v>0</v>
      </c>
      <c r="J135" s="7">
        <v>0</v>
      </c>
      <c r="K135" s="7">
        <v>19.73</v>
      </c>
      <c r="L135" s="15">
        <v>0</v>
      </c>
      <c r="M135" s="13">
        <v>-0.39</v>
      </c>
      <c r="N135" s="12">
        <v>0</v>
      </c>
      <c r="O135" s="12">
        <v>0</v>
      </c>
      <c r="P135" s="8">
        <v>-14.13</v>
      </c>
      <c r="Q135" s="7">
        <v>0</v>
      </c>
      <c r="R135" s="7">
        <v>0.28000000000000003</v>
      </c>
    </row>
    <row r="136" spans="1:18" ht="27" customHeight="1" x14ac:dyDescent="0.2">
      <c r="A136">
        <v>134</v>
      </c>
      <c r="B136" s="6" t="s">
        <v>144</v>
      </c>
      <c r="C136" s="6" t="s">
        <v>144</v>
      </c>
      <c r="D136" s="6" t="s">
        <v>58</v>
      </c>
      <c r="E136" s="6" t="s">
        <v>56</v>
      </c>
      <c r="F136" s="11" t="s">
        <v>57</v>
      </c>
      <c r="G136" s="6" t="s">
        <v>57</v>
      </c>
      <c r="H136" s="11" t="s">
        <v>57</v>
      </c>
      <c r="I136" s="15">
        <v>2970.38</v>
      </c>
      <c r="J136" s="7">
        <v>0</v>
      </c>
      <c r="K136" s="7">
        <v>0</v>
      </c>
      <c r="L136" s="15">
        <v>356.45</v>
      </c>
      <c r="M136" s="13">
        <v>-59.41</v>
      </c>
      <c r="N136" s="13">
        <v>-63.34</v>
      </c>
      <c r="O136" s="12">
        <v>0</v>
      </c>
      <c r="P136" s="7">
        <v>0</v>
      </c>
      <c r="Q136" s="8">
        <v>-7.6</v>
      </c>
      <c r="R136" s="7">
        <v>1.27</v>
      </c>
    </row>
    <row r="137" spans="1:18" ht="27" customHeight="1" x14ac:dyDescent="0.2">
      <c r="A137">
        <v>135</v>
      </c>
      <c r="B137" s="6" t="s">
        <v>145</v>
      </c>
      <c r="C137" s="6" t="s">
        <v>551</v>
      </c>
      <c r="D137" s="6" t="s">
        <v>58</v>
      </c>
      <c r="E137" s="6" t="s">
        <v>56</v>
      </c>
      <c r="F137" s="11" t="s">
        <v>57</v>
      </c>
      <c r="G137" s="6" t="s">
        <v>57</v>
      </c>
      <c r="H137" s="11" t="s">
        <v>57</v>
      </c>
      <c r="I137" s="12">
        <v>107.11</v>
      </c>
      <c r="J137" s="7">
        <v>0</v>
      </c>
      <c r="K137" s="7">
        <v>0</v>
      </c>
      <c r="L137" s="15">
        <v>12.85</v>
      </c>
      <c r="M137" s="13">
        <v>-2.14</v>
      </c>
      <c r="N137" s="13">
        <v>-74.42</v>
      </c>
      <c r="O137" s="12">
        <v>0</v>
      </c>
      <c r="P137" s="7">
        <v>0</v>
      </c>
      <c r="Q137" s="8">
        <v>-8.93</v>
      </c>
      <c r="R137" s="7">
        <v>1.49</v>
      </c>
    </row>
    <row r="138" spans="1:18" ht="27" customHeight="1" x14ac:dyDescent="0.2">
      <c r="A138">
        <v>136</v>
      </c>
      <c r="B138" s="6" t="s">
        <v>146</v>
      </c>
      <c r="C138" s="6" t="s">
        <v>146</v>
      </c>
      <c r="D138" s="6" t="s">
        <v>58</v>
      </c>
      <c r="E138" s="6" t="s">
        <v>56</v>
      </c>
      <c r="F138" s="11" t="s">
        <v>57</v>
      </c>
      <c r="G138" s="6" t="s">
        <v>56</v>
      </c>
      <c r="H138" s="11" t="s">
        <v>56</v>
      </c>
      <c r="I138" s="12">
        <v>0</v>
      </c>
      <c r="J138" s="7">
        <v>0</v>
      </c>
      <c r="K138" s="7">
        <v>556.80999999999995</v>
      </c>
      <c r="L138" s="15">
        <v>0</v>
      </c>
      <c r="M138" s="13">
        <v>-11.14</v>
      </c>
      <c r="N138" s="12">
        <v>0</v>
      </c>
      <c r="O138" s="12">
        <v>0</v>
      </c>
      <c r="P138" s="8">
        <v>-0.18</v>
      </c>
      <c r="Q138" s="7">
        <v>0</v>
      </c>
      <c r="R138" s="7">
        <v>0</v>
      </c>
    </row>
    <row r="139" spans="1:18" ht="27" customHeight="1" x14ac:dyDescent="0.2">
      <c r="A139">
        <v>137</v>
      </c>
      <c r="B139" s="6" t="s">
        <v>147</v>
      </c>
      <c r="C139" s="6" t="s">
        <v>552</v>
      </c>
      <c r="D139" s="6" t="s">
        <v>58</v>
      </c>
      <c r="E139" s="6" t="s">
        <v>56</v>
      </c>
      <c r="F139" s="11" t="s">
        <v>57</v>
      </c>
      <c r="G139" s="6" t="s">
        <v>57</v>
      </c>
      <c r="H139" s="11" t="s">
        <v>57</v>
      </c>
      <c r="I139" s="15">
        <v>2061.8200000000002</v>
      </c>
      <c r="J139" s="7">
        <v>0</v>
      </c>
      <c r="K139" s="7">
        <v>0</v>
      </c>
      <c r="L139" s="15">
        <v>247.42</v>
      </c>
      <c r="M139" s="13">
        <v>-41.24</v>
      </c>
      <c r="N139" s="13">
        <v>-40.380000000000003</v>
      </c>
      <c r="O139" s="12">
        <v>0</v>
      </c>
      <c r="P139" s="7">
        <v>0</v>
      </c>
      <c r="Q139" s="8">
        <v>-4.8499999999999996</v>
      </c>
      <c r="R139" s="7">
        <v>0.81</v>
      </c>
    </row>
    <row r="140" spans="1:18" ht="27" customHeight="1" x14ac:dyDescent="0.2">
      <c r="A140">
        <v>138</v>
      </c>
      <c r="B140" s="6" t="s">
        <v>147</v>
      </c>
      <c r="C140" s="6" t="s">
        <v>553</v>
      </c>
      <c r="D140" s="6" t="s">
        <v>58</v>
      </c>
      <c r="E140" s="6" t="s">
        <v>56</v>
      </c>
      <c r="F140" s="11" t="s">
        <v>57</v>
      </c>
      <c r="G140" s="6" t="s">
        <v>57</v>
      </c>
      <c r="H140" s="11" t="s">
        <v>56</v>
      </c>
      <c r="I140" s="12">
        <v>0</v>
      </c>
      <c r="J140" s="7">
        <v>0</v>
      </c>
      <c r="K140" s="7">
        <v>157.31</v>
      </c>
      <c r="L140" s="15">
        <v>0</v>
      </c>
      <c r="M140" s="13">
        <v>-3.15</v>
      </c>
      <c r="N140" s="13">
        <v>-7.0000000000000007E-2</v>
      </c>
      <c r="O140" s="12">
        <v>0</v>
      </c>
      <c r="P140" s="7">
        <v>0</v>
      </c>
      <c r="Q140" s="8">
        <v>-0.01</v>
      </c>
      <c r="R140" s="7">
        <v>0</v>
      </c>
    </row>
    <row r="141" spans="1:18" ht="27" customHeight="1" x14ac:dyDescent="0.2">
      <c r="A141">
        <v>139</v>
      </c>
      <c r="B141" s="6" t="s">
        <v>147</v>
      </c>
      <c r="C141" s="6" t="s">
        <v>554</v>
      </c>
      <c r="D141" s="6" t="s">
        <v>58</v>
      </c>
      <c r="E141" s="6" t="s">
        <v>56</v>
      </c>
      <c r="F141" s="11" t="s">
        <v>57</v>
      </c>
      <c r="G141" s="6" t="s">
        <v>57</v>
      </c>
      <c r="H141" s="11" t="s">
        <v>57</v>
      </c>
      <c r="I141" s="12">
        <v>622.41</v>
      </c>
      <c r="J141" s="7">
        <v>0</v>
      </c>
      <c r="K141" s="7">
        <v>0</v>
      </c>
      <c r="L141" s="15">
        <v>74.69</v>
      </c>
      <c r="M141" s="13">
        <v>-12.45</v>
      </c>
      <c r="N141" s="13">
        <v>-0.44</v>
      </c>
      <c r="O141" s="12">
        <v>0</v>
      </c>
      <c r="P141" s="7">
        <v>0</v>
      </c>
      <c r="Q141" s="8">
        <v>-0.05</v>
      </c>
      <c r="R141" s="7">
        <v>0.01</v>
      </c>
    </row>
    <row r="142" spans="1:18" ht="27" customHeight="1" x14ac:dyDescent="0.2">
      <c r="A142">
        <v>140</v>
      </c>
      <c r="B142" s="6" t="s">
        <v>555</v>
      </c>
      <c r="C142" s="6" t="s">
        <v>555</v>
      </c>
      <c r="D142" s="6" t="s">
        <v>58</v>
      </c>
      <c r="E142" s="6" t="s">
        <v>56</v>
      </c>
      <c r="F142" s="11" t="s">
        <v>57</v>
      </c>
      <c r="G142" s="6" t="s">
        <v>57</v>
      </c>
      <c r="H142" s="11" t="s">
        <v>57</v>
      </c>
      <c r="I142" s="12">
        <v>265.81</v>
      </c>
      <c r="J142" s="7">
        <v>0</v>
      </c>
      <c r="K142" s="7">
        <v>0</v>
      </c>
      <c r="L142" s="15">
        <v>31.9</v>
      </c>
      <c r="M142" s="13">
        <v>-5.32</v>
      </c>
      <c r="N142" s="13">
        <v>-143.38</v>
      </c>
      <c r="O142" s="12">
        <v>0</v>
      </c>
      <c r="P142" s="7">
        <v>0</v>
      </c>
      <c r="Q142" s="8">
        <v>-17.21</v>
      </c>
      <c r="R142" s="7">
        <v>2.87</v>
      </c>
    </row>
    <row r="143" spans="1:18" ht="27" customHeight="1" x14ac:dyDescent="0.2">
      <c r="A143">
        <v>141</v>
      </c>
      <c r="B143" s="6" t="s">
        <v>148</v>
      </c>
      <c r="C143" s="6" t="s">
        <v>148</v>
      </c>
      <c r="D143" s="6" t="s">
        <v>58</v>
      </c>
      <c r="E143" s="6" t="s">
        <v>56</v>
      </c>
      <c r="F143" s="11" t="s">
        <v>57</v>
      </c>
      <c r="G143" s="6" t="s">
        <v>57</v>
      </c>
      <c r="H143" s="11" t="s">
        <v>57</v>
      </c>
      <c r="I143" s="15">
        <v>2895.2</v>
      </c>
      <c r="J143" s="7">
        <v>0</v>
      </c>
      <c r="K143" s="7">
        <v>0</v>
      </c>
      <c r="L143" s="15">
        <v>347.42</v>
      </c>
      <c r="M143" s="13">
        <v>-57.9</v>
      </c>
      <c r="N143" s="13">
        <v>-4.79</v>
      </c>
      <c r="O143" s="12">
        <v>0</v>
      </c>
      <c r="P143" s="7">
        <v>0</v>
      </c>
      <c r="Q143" s="8">
        <v>-0.56999999999999995</v>
      </c>
      <c r="R143" s="7">
        <v>0.1</v>
      </c>
    </row>
    <row r="144" spans="1:18" ht="27" customHeight="1" x14ac:dyDescent="0.2">
      <c r="A144">
        <v>142</v>
      </c>
      <c r="B144" s="6" t="s">
        <v>149</v>
      </c>
      <c r="C144" s="6" t="s">
        <v>149</v>
      </c>
      <c r="D144" s="6" t="s">
        <v>58</v>
      </c>
      <c r="E144" s="6" t="s">
        <v>56</v>
      </c>
      <c r="F144" s="11" t="s">
        <v>57</v>
      </c>
      <c r="G144" s="6" t="s">
        <v>57</v>
      </c>
      <c r="H144" s="11" t="s">
        <v>57</v>
      </c>
      <c r="I144" s="15">
        <v>39681.01</v>
      </c>
      <c r="J144" s="7">
        <v>0</v>
      </c>
      <c r="K144" s="7">
        <v>0</v>
      </c>
      <c r="L144" s="15">
        <v>4761.72</v>
      </c>
      <c r="M144" s="13">
        <v>-793.62</v>
      </c>
      <c r="N144" s="13">
        <v>-14.63</v>
      </c>
      <c r="O144" s="12">
        <v>0</v>
      </c>
      <c r="P144" s="7">
        <v>0</v>
      </c>
      <c r="Q144" s="8">
        <v>-1.76</v>
      </c>
      <c r="R144" s="7">
        <v>0.28999999999999998</v>
      </c>
    </row>
    <row r="145" spans="1:18" ht="27" customHeight="1" x14ac:dyDescent="0.2">
      <c r="A145">
        <v>143</v>
      </c>
      <c r="B145" s="6" t="s">
        <v>150</v>
      </c>
      <c r="C145" s="6" t="s">
        <v>556</v>
      </c>
      <c r="D145" s="6" t="s">
        <v>58</v>
      </c>
      <c r="E145" s="6" t="s">
        <v>56</v>
      </c>
      <c r="F145" s="11" t="s">
        <v>57</v>
      </c>
      <c r="G145" s="6" t="s">
        <v>57</v>
      </c>
      <c r="H145" s="11" t="s">
        <v>57</v>
      </c>
      <c r="I145" s="15">
        <v>4703.8500000000004</v>
      </c>
      <c r="J145" s="7">
        <v>0</v>
      </c>
      <c r="K145" s="7">
        <v>0</v>
      </c>
      <c r="L145" s="15">
        <v>564.46</v>
      </c>
      <c r="M145" s="13">
        <v>-94.08</v>
      </c>
      <c r="N145" s="13">
        <v>-2.11</v>
      </c>
      <c r="O145" s="12">
        <v>0</v>
      </c>
      <c r="P145" s="7">
        <v>0</v>
      </c>
      <c r="Q145" s="8">
        <v>-0.25</v>
      </c>
      <c r="R145" s="7">
        <v>0.04</v>
      </c>
    </row>
    <row r="146" spans="1:18" ht="27" customHeight="1" x14ac:dyDescent="0.2">
      <c r="A146">
        <v>144</v>
      </c>
      <c r="B146" s="6" t="s">
        <v>151</v>
      </c>
      <c r="C146" s="6" t="s">
        <v>557</v>
      </c>
      <c r="D146" s="6" t="s">
        <v>58</v>
      </c>
      <c r="E146" s="6" t="s">
        <v>56</v>
      </c>
      <c r="F146" s="11" t="s">
        <v>56</v>
      </c>
      <c r="G146" s="6" t="s">
        <v>57</v>
      </c>
      <c r="H146" s="11" t="s">
        <v>57</v>
      </c>
      <c r="I146" s="12">
        <v>637.09</v>
      </c>
      <c r="J146" s="7">
        <v>0</v>
      </c>
      <c r="K146" s="7">
        <v>0</v>
      </c>
      <c r="L146" s="15">
        <v>76.45</v>
      </c>
      <c r="M146" s="13">
        <v>-12.74</v>
      </c>
      <c r="N146" s="13">
        <v>-65.48</v>
      </c>
      <c r="O146" s="12">
        <v>0</v>
      </c>
      <c r="P146" s="7">
        <v>0</v>
      </c>
      <c r="Q146" s="8">
        <v>-7.86</v>
      </c>
      <c r="R146" s="7">
        <v>0</v>
      </c>
    </row>
    <row r="147" spans="1:18" ht="27" customHeight="1" x14ac:dyDescent="0.2">
      <c r="A147">
        <v>145</v>
      </c>
      <c r="B147" s="6" t="s">
        <v>558</v>
      </c>
      <c r="C147" s="6" t="s">
        <v>558</v>
      </c>
      <c r="D147" s="6" t="s">
        <v>58</v>
      </c>
      <c r="E147" s="6" t="s">
        <v>56</v>
      </c>
      <c r="F147" s="11" t="s">
        <v>56</v>
      </c>
      <c r="G147" s="6" t="s">
        <v>57</v>
      </c>
      <c r="H147" s="11" t="s">
        <v>57</v>
      </c>
      <c r="I147" s="15">
        <v>1538.04</v>
      </c>
      <c r="J147" s="7">
        <v>0</v>
      </c>
      <c r="K147" s="7">
        <v>0</v>
      </c>
      <c r="L147" s="15">
        <v>184.56</v>
      </c>
      <c r="M147" s="13">
        <v>-30.76</v>
      </c>
      <c r="N147" s="13">
        <v>-55.32</v>
      </c>
      <c r="O147" s="12">
        <v>0</v>
      </c>
      <c r="P147" s="7">
        <v>0</v>
      </c>
      <c r="Q147" s="8">
        <v>-6.64</v>
      </c>
      <c r="R147" s="7">
        <v>0</v>
      </c>
    </row>
    <row r="148" spans="1:18" ht="27" customHeight="1" x14ac:dyDescent="0.2">
      <c r="A148">
        <v>146</v>
      </c>
      <c r="B148" s="6" t="s">
        <v>559</v>
      </c>
      <c r="C148" s="6" t="s">
        <v>559</v>
      </c>
      <c r="D148" s="6" t="s">
        <v>58</v>
      </c>
      <c r="E148" s="6" t="s">
        <v>56</v>
      </c>
      <c r="F148" s="11" t="s">
        <v>57</v>
      </c>
      <c r="G148" s="6" t="s">
        <v>57</v>
      </c>
      <c r="H148" s="11" t="s">
        <v>57</v>
      </c>
      <c r="I148" s="12">
        <v>19.170000000000002</v>
      </c>
      <c r="J148" s="7">
        <v>0</v>
      </c>
      <c r="K148" s="7">
        <v>0</v>
      </c>
      <c r="L148" s="15">
        <v>2.2999999999999998</v>
      </c>
      <c r="M148" s="13">
        <v>-0.38</v>
      </c>
      <c r="N148" s="13">
        <v>-2.5499999999999998</v>
      </c>
      <c r="O148" s="12">
        <v>0</v>
      </c>
      <c r="P148" s="7">
        <v>0</v>
      </c>
      <c r="Q148" s="8">
        <v>-0.31</v>
      </c>
      <c r="R148" s="7">
        <v>0.05</v>
      </c>
    </row>
    <row r="149" spans="1:18" ht="27" customHeight="1" x14ac:dyDescent="0.2">
      <c r="A149">
        <v>147</v>
      </c>
      <c r="B149" s="6" t="s">
        <v>559</v>
      </c>
      <c r="C149" s="6" t="s">
        <v>560</v>
      </c>
      <c r="D149" s="6" t="s">
        <v>58</v>
      </c>
      <c r="E149" s="6" t="s">
        <v>56</v>
      </c>
      <c r="F149" s="11" t="s">
        <v>57</v>
      </c>
      <c r="G149" s="6" t="s">
        <v>57</v>
      </c>
      <c r="H149" s="11" t="s">
        <v>57</v>
      </c>
      <c r="I149" s="12">
        <v>147.02000000000001</v>
      </c>
      <c r="J149" s="7">
        <v>0</v>
      </c>
      <c r="K149" s="7">
        <v>0</v>
      </c>
      <c r="L149" s="15">
        <v>17.64</v>
      </c>
      <c r="M149" s="13">
        <v>-2.94</v>
      </c>
      <c r="N149" s="13">
        <v>-6.18</v>
      </c>
      <c r="O149" s="12">
        <v>0</v>
      </c>
      <c r="P149" s="7">
        <v>0</v>
      </c>
      <c r="Q149" s="8">
        <v>-0.74</v>
      </c>
      <c r="R149" s="7">
        <v>0.12</v>
      </c>
    </row>
    <row r="150" spans="1:18" ht="27" customHeight="1" x14ac:dyDescent="0.2">
      <c r="A150">
        <v>148</v>
      </c>
      <c r="B150" s="6" t="s">
        <v>561</v>
      </c>
      <c r="C150" s="6" t="s">
        <v>561</v>
      </c>
      <c r="D150" s="6" t="s">
        <v>58</v>
      </c>
      <c r="E150" s="6" t="s">
        <v>56</v>
      </c>
      <c r="F150" s="11" t="s">
        <v>57</v>
      </c>
      <c r="G150" s="6" t="s">
        <v>57</v>
      </c>
      <c r="H150" s="11" t="s">
        <v>57</v>
      </c>
      <c r="I150" s="12">
        <v>508.17</v>
      </c>
      <c r="J150" s="7">
        <v>0</v>
      </c>
      <c r="K150" s="7">
        <v>0</v>
      </c>
      <c r="L150" s="15">
        <v>60.98</v>
      </c>
      <c r="M150" s="13">
        <v>-10.16</v>
      </c>
      <c r="N150" s="13">
        <v>-26.03</v>
      </c>
      <c r="O150" s="12">
        <v>0</v>
      </c>
      <c r="P150" s="7">
        <v>0</v>
      </c>
      <c r="Q150" s="8">
        <v>-3.12</v>
      </c>
      <c r="R150" s="7">
        <v>0.52</v>
      </c>
    </row>
    <row r="151" spans="1:18" ht="27" customHeight="1" x14ac:dyDescent="0.2">
      <c r="A151">
        <v>149</v>
      </c>
      <c r="B151" s="6" t="s">
        <v>561</v>
      </c>
      <c r="C151" s="6" t="s">
        <v>562</v>
      </c>
      <c r="D151" s="6" t="s">
        <v>58</v>
      </c>
      <c r="E151" s="6" t="s">
        <v>56</v>
      </c>
      <c r="F151" s="11" t="s">
        <v>57</v>
      </c>
      <c r="G151" s="6" t="s">
        <v>57</v>
      </c>
      <c r="H151" s="11" t="s">
        <v>57</v>
      </c>
      <c r="I151" s="15">
        <v>1240.8800000000001</v>
      </c>
      <c r="J151" s="7">
        <v>0</v>
      </c>
      <c r="K151" s="7">
        <v>0</v>
      </c>
      <c r="L151" s="15">
        <v>148.91</v>
      </c>
      <c r="M151" s="13">
        <v>-24.82</v>
      </c>
      <c r="N151" s="13">
        <v>-28.27</v>
      </c>
      <c r="O151" s="12">
        <v>0</v>
      </c>
      <c r="P151" s="7">
        <v>0</v>
      </c>
      <c r="Q151" s="8">
        <v>-3.39</v>
      </c>
      <c r="R151" s="7">
        <v>0.56999999999999995</v>
      </c>
    </row>
    <row r="152" spans="1:18" ht="27" customHeight="1" x14ac:dyDescent="0.2">
      <c r="A152">
        <v>150</v>
      </c>
      <c r="B152" s="6" t="s">
        <v>152</v>
      </c>
      <c r="C152" s="6" t="s">
        <v>563</v>
      </c>
      <c r="D152" s="6" t="s">
        <v>58</v>
      </c>
      <c r="E152" s="6" t="s">
        <v>56</v>
      </c>
      <c r="F152" s="11" t="s">
        <v>56</v>
      </c>
      <c r="G152" s="6" t="s">
        <v>57</v>
      </c>
      <c r="H152" s="11" t="s">
        <v>57</v>
      </c>
      <c r="I152" s="15">
        <v>4048.74</v>
      </c>
      <c r="J152" s="7">
        <v>0</v>
      </c>
      <c r="K152" s="7">
        <v>0</v>
      </c>
      <c r="L152" s="15">
        <v>485.85</v>
      </c>
      <c r="M152" s="13">
        <v>-80.97</v>
      </c>
      <c r="N152" s="13">
        <v>-18.7</v>
      </c>
      <c r="O152" s="12">
        <v>0</v>
      </c>
      <c r="P152" s="7">
        <v>0</v>
      </c>
      <c r="Q152" s="8">
        <v>-2.2400000000000002</v>
      </c>
      <c r="R152" s="7">
        <v>0</v>
      </c>
    </row>
    <row r="153" spans="1:18" ht="27" customHeight="1" x14ac:dyDescent="0.2">
      <c r="A153">
        <v>151</v>
      </c>
      <c r="B153" s="6" t="s">
        <v>153</v>
      </c>
      <c r="C153" s="6" t="s">
        <v>564</v>
      </c>
      <c r="D153" s="6" t="s">
        <v>55</v>
      </c>
      <c r="E153" s="6" t="s">
        <v>56</v>
      </c>
      <c r="F153" s="11" t="s">
        <v>56</v>
      </c>
      <c r="G153" s="6" t="s">
        <v>56</v>
      </c>
      <c r="H153" s="11" t="s">
        <v>56</v>
      </c>
      <c r="I153" s="12">
        <v>0</v>
      </c>
      <c r="J153" s="7">
        <v>0</v>
      </c>
      <c r="K153" s="7">
        <v>0.4</v>
      </c>
      <c r="L153" s="15">
        <v>0</v>
      </c>
      <c r="M153" s="13">
        <v>-0.01</v>
      </c>
      <c r="N153" s="12">
        <v>0</v>
      </c>
      <c r="O153" s="12">
        <v>0</v>
      </c>
      <c r="P153" s="8">
        <v>-70.2</v>
      </c>
      <c r="Q153" s="7">
        <v>0</v>
      </c>
      <c r="R153" s="7">
        <v>0</v>
      </c>
    </row>
    <row r="154" spans="1:18" ht="27" customHeight="1" x14ac:dyDescent="0.2">
      <c r="A154">
        <v>152</v>
      </c>
      <c r="B154" s="6" t="s">
        <v>153</v>
      </c>
      <c r="C154" s="6" t="s">
        <v>565</v>
      </c>
      <c r="D154" s="6" t="s">
        <v>55</v>
      </c>
      <c r="E154" s="6" t="s">
        <v>56</v>
      </c>
      <c r="F154" s="11" t="s">
        <v>56</v>
      </c>
      <c r="G154" s="6" t="s">
        <v>56</v>
      </c>
      <c r="H154" s="11" t="s">
        <v>56</v>
      </c>
      <c r="I154" s="12">
        <v>0</v>
      </c>
      <c r="J154" s="7">
        <v>0</v>
      </c>
      <c r="K154" s="7">
        <v>1.39</v>
      </c>
      <c r="L154" s="15">
        <v>0</v>
      </c>
      <c r="M154" s="13">
        <v>-0.03</v>
      </c>
      <c r="N154" s="12">
        <v>0</v>
      </c>
      <c r="O154" s="12">
        <v>0</v>
      </c>
      <c r="P154" s="8">
        <v>-255.56</v>
      </c>
      <c r="Q154" s="7">
        <v>0</v>
      </c>
      <c r="R154" s="7">
        <v>0</v>
      </c>
    </row>
    <row r="155" spans="1:18" ht="27" customHeight="1" x14ac:dyDescent="0.2">
      <c r="A155">
        <v>153</v>
      </c>
      <c r="B155" s="6" t="s">
        <v>154</v>
      </c>
      <c r="C155" s="6" t="s">
        <v>154</v>
      </c>
      <c r="D155" s="6" t="s">
        <v>55</v>
      </c>
      <c r="E155" s="6" t="s">
        <v>56</v>
      </c>
      <c r="F155" s="11" t="s">
        <v>57</v>
      </c>
      <c r="G155" s="6" t="s">
        <v>56</v>
      </c>
      <c r="H155" s="11" t="s">
        <v>57</v>
      </c>
      <c r="I155" s="12">
        <v>2.42</v>
      </c>
      <c r="J155" s="7">
        <v>0</v>
      </c>
      <c r="K155" s="7">
        <v>0</v>
      </c>
      <c r="L155" s="15">
        <v>0.28999999999999998</v>
      </c>
      <c r="M155" s="13">
        <v>-0.05</v>
      </c>
      <c r="N155" s="12">
        <v>0</v>
      </c>
      <c r="O155" s="12">
        <v>0</v>
      </c>
      <c r="P155" s="9">
        <v>-1286.19</v>
      </c>
      <c r="Q155" s="7">
        <v>0</v>
      </c>
      <c r="R155" s="7">
        <v>25.72</v>
      </c>
    </row>
    <row r="156" spans="1:18" ht="27" customHeight="1" x14ac:dyDescent="0.2">
      <c r="A156">
        <v>154</v>
      </c>
      <c r="B156" s="6" t="s">
        <v>154</v>
      </c>
      <c r="C156" s="6" t="s">
        <v>566</v>
      </c>
      <c r="D156" s="6" t="s">
        <v>58</v>
      </c>
      <c r="E156" s="6" t="s">
        <v>56</v>
      </c>
      <c r="F156" s="11" t="s">
        <v>57</v>
      </c>
      <c r="G156" s="6" t="s">
        <v>56</v>
      </c>
      <c r="H156" s="11" t="s">
        <v>57</v>
      </c>
      <c r="I156" s="12">
        <v>147.47</v>
      </c>
      <c r="J156" s="7">
        <v>0</v>
      </c>
      <c r="K156" s="7">
        <v>0</v>
      </c>
      <c r="L156" s="15">
        <v>17.7</v>
      </c>
      <c r="M156" s="13">
        <v>-2.95</v>
      </c>
      <c r="N156" s="12">
        <v>0</v>
      </c>
      <c r="O156" s="12">
        <v>0</v>
      </c>
      <c r="P156" s="8">
        <v>-0.03</v>
      </c>
      <c r="Q156" s="7">
        <v>0</v>
      </c>
      <c r="R156" s="7">
        <v>0</v>
      </c>
    </row>
    <row r="157" spans="1:18" ht="27" customHeight="1" x14ac:dyDescent="0.2">
      <c r="A157">
        <v>155</v>
      </c>
      <c r="B157" s="6" t="s">
        <v>155</v>
      </c>
      <c r="C157" s="6" t="s">
        <v>155</v>
      </c>
      <c r="D157" s="6" t="s">
        <v>58</v>
      </c>
      <c r="E157" s="6" t="s">
        <v>56</v>
      </c>
      <c r="F157" s="11" t="s">
        <v>57</v>
      </c>
      <c r="G157" s="6" t="s">
        <v>57</v>
      </c>
      <c r="H157" s="11" t="s">
        <v>57</v>
      </c>
      <c r="I157" s="12">
        <v>0.21</v>
      </c>
      <c r="J157" s="7">
        <v>0</v>
      </c>
      <c r="K157" s="7">
        <v>0</v>
      </c>
      <c r="L157" s="15">
        <v>0.03</v>
      </c>
      <c r="M157" s="13">
        <v>0</v>
      </c>
      <c r="N157" s="14">
        <v>-1398.98</v>
      </c>
      <c r="O157" s="12">
        <v>0</v>
      </c>
      <c r="P157" s="7">
        <v>0</v>
      </c>
      <c r="Q157" s="8">
        <v>-167.88</v>
      </c>
      <c r="R157" s="7">
        <v>27.98</v>
      </c>
    </row>
    <row r="158" spans="1:18" ht="27" customHeight="1" x14ac:dyDescent="0.2">
      <c r="A158">
        <v>156</v>
      </c>
      <c r="B158" s="6" t="s">
        <v>156</v>
      </c>
      <c r="C158" s="6" t="s">
        <v>156</v>
      </c>
      <c r="D158" s="6" t="s">
        <v>55</v>
      </c>
      <c r="E158" s="6" t="s">
        <v>56</v>
      </c>
      <c r="F158" s="11" t="s">
        <v>57</v>
      </c>
      <c r="G158" s="6" t="s">
        <v>56</v>
      </c>
      <c r="H158" s="11" t="s">
        <v>56</v>
      </c>
      <c r="I158" s="12">
        <v>0</v>
      </c>
      <c r="J158" s="7">
        <v>0</v>
      </c>
      <c r="K158" s="7">
        <v>0</v>
      </c>
      <c r="L158" s="15">
        <v>0</v>
      </c>
      <c r="M158" s="13">
        <v>0</v>
      </c>
      <c r="N158" s="12">
        <v>0</v>
      </c>
      <c r="O158" s="12">
        <v>0</v>
      </c>
      <c r="P158" s="8">
        <v>-1.42</v>
      </c>
      <c r="Q158" s="7">
        <v>0</v>
      </c>
      <c r="R158" s="7">
        <v>0.03</v>
      </c>
    </row>
    <row r="159" spans="1:18" ht="27" customHeight="1" x14ac:dyDescent="0.2">
      <c r="A159">
        <v>157</v>
      </c>
      <c r="B159" s="6" t="s">
        <v>567</v>
      </c>
      <c r="C159" s="6" t="s">
        <v>567</v>
      </c>
      <c r="D159" s="6" t="s">
        <v>55</v>
      </c>
      <c r="E159" s="6" t="s">
        <v>56</v>
      </c>
      <c r="F159" s="11" t="s">
        <v>56</v>
      </c>
      <c r="G159" s="6" t="s">
        <v>56</v>
      </c>
      <c r="H159" s="11" t="s">
        <v>56</v>
      </c>
      <c r="I159" s="12">
        <v>0</v>
      </c>
      <c r="J159" s="7">
        <v>0</v>
      </c>
      <c r="K159" s="7">
        <v>0</v>
      </c>
      <c r="L159" s="15">
        <v>0</v>
      </c>
      <c r="M159" s="13">
        <v>0</v>
      </c>
      <c r="N159" s="12">
        <v>0</v>
      </c>
      <c r="O159" s="12">
        <v>0</v>
      </c>
      <c r="P159" s="8">
        <v>-27.06</v>
      </c>
      <c r="Q159" s="7">
        <v>0</v>
      </c>
      <c r="R159" s="7">
        <v>0</v>
      </c>
    </row>
    <row r="160" spans="1:18" ht="27" customHeight="1" x14ac:dyDescent="0.2">
      <c r="A160">
        <v>158</v>
      </c>
      <c r="B160" s="6" t="s">
        <v>567</v>
      </c>
      <c r="C160" s="6" t="s">
        <v>568</v>
      </c>
      <c r="D160" s="6" t="s">
        <v>55</v>
      </c>
      <c r="E160" s="6" t="s">
        <v>56</v>
      </c>
      <c r="F160" s="11" t="s">
        <v>56</v>
      </c>
      <c r="G160" s="6" t="s">
        <v>56</v>
      </c>
      <c r="H160" s="11" t="s">
        <v>56</v>
      </c>
      <c r="I160" s="12">
        <v>0</v>
      </c>
      <c r="J160" s="7">
        <v>0</v>
      </c>
      <c r="K160" s="7">
        <v>0</v>
      </c>
      <c r="L160" s="15">
        <v>0</v>
      </c>
      <c r="M160" s="13">
        <v>0</v>
      </c>
      <c r="N160" s="12">
        <v>0</v>
      </c>
      <c r="O160" s="12">
        <v>0</v>
      </c>
      <c r="P160" s="8">
        <v>-0.02</v>
      </c>
      <c r="Q160" s="7">
        <v>0</v>
      </c>
      <c r="R160" s="7">
        <v>0</v>
      </c>
    </row>
    <row r="161" spans="1:18" ht="27" customHeight="1" x14ac:dyDescent="0.2">
      <c r="A161">
        <v>159</v>
      </c>
      <c r="B161" s="6" t="s">
        <v>567</v>
      </c>
      <c r="C161" s="6" t="s">
        <v>569</v>
      </c>
      <c r="D161" s="6" t="s">
        <v>58</v>
      </c>
      <c r="E161" s="6" t="s">
        <v>56</v>
      </c>
      <c r="F161" s="11" t="s">
        <v>56</v>
      </c>
      <c r="G161" s="6" t="s">
        <v>56</v>
      </c>
      <c r="H161" s="11" t="s">
        <v>56</v>
      </c>
      <c r="I161" s="12">
        <v>0</v>
      </c>
      <c r="J161" s="7">
        <v>0</v>
      </c>
      <c r="K161" s="7">
        <v>3.22</v>
      </c>
      <c r="L161" s="15">
        <v>0</v>
      </c>
      <c r="M161" s="13">
        <v>-0.06</v>
      </c>
      <c r="N161" s="12">
        <v>0</v>
      </c>
      <c r="O161" s="12">
        <v>0</v>
      </c>
      <c r="P161" s="7">
        <v>0</v>
      </c>
      <c r="Q161" s="7">
        <v>0</v>
      </c>
      <c r="R161" s="7">
        <v>0</v>
      </c>
    </row>
    <row r="162" spans="1:18" ht="27" customHeight="1" x14ac:dyDescent="0.2">
      <c r="A162">
        <v>160</v>
      </c>
      <c r="B162" s="6" t="s">
        <v>157</v>
      </c>
      <c r="C162" s="6" t="s">
        <v>157</v>
      </c>
      <c r="D162" s="6" t="s">
        <v>55</v>
      </c>
      <c r="E162" s="6" t="s">
        <v>56</v>
      </c>
      <c r="F162" s="11" t="s">
        <v>57</v>
      </c>
      <c r="G162" s="6" t="s">
        <v>57</v>
      </c>
      <c r="H162" s="11" t="s">
        <v>57</v>
      </c>
      <c r="I162" s="12">
        <v>0</v>
      </c>
      <c r="J162" s="7">
        <v>0</v>
      </c>
      <c r="K162" s="7">
        <v>0</v>
      </c>
      <c r="L162" s="15">
        <v>0</v>
      </c>
      <c r="M162" s="13">
        <v>0</v>
      </c>
      <c r="N162" s="13">
        <v>-751.48</v>
      </c>
      <c r="O162" s="12">
        <v>0</v>
      </c>
      <c r="P162" s="7">
        <v>0</v>
      </c>
      <c r="Q162" s="8">
        <v>-90.18</v>
      </c>
      <c r="R162" s="7">
        <v>15.03</v>
      </c>
    </row>
    <row r="163" spans="1:18" ht="27" customHeight="1" x14ac:dyDescent="0.2">
      <c r="A163">
        <v>161</v>
      </c>
      <c r="B163" s="6" t="s">
        <v>157</v>
      </c>
      <c r="C163" s="6" t="s">
        <v>570</v>
      </c>
      <c r="D163" s="6" t="s">
        <v>58</v>
      </c>
      <c r="E163" s="6" t="s">
        <v>56</v>
      </c>
      <c r="F163" s="11" t="s">
        <v>57</v>
      </c>
      <c r="G163" s="6" t="s">
        <v>57</v>
      </c>
      <c r="H163" s="11" t="s">
        <v>57</v>
      </c>
      <c r="I163" s="12">
        <v>80.180000000000007</v>
      </c>
      <c r="J163" s="7">
        <v>0</v>
      </c>
      <c r="K163" s="7">
        <v>0</v>
      </c>
      <c r="L163" s="15">
        <v>9.6199999999999992</v>
      </c>
      <c r="M163" s="13">
        <v>-1.6</v>
      </c>
      <c r="N163" s="13">
        <v>-0.05</v>
      </c>
      <c r="O163" s="12">
        <v>0</v>
      </c>
      <c r="P163" s="7">
        <v>0</v>
      </c>
      <c r="Q163" s="8">
        <v>-0.01</v>
      </c>
      <c r="R163" s="7">
        <v>0</v>
      </c>
    </row>
    <row r="164" spans="1:18" ht="27" customHeight="1" x14ac:dyDescent="0.2">
      <c r="A164">
        <v>162</v>
      </c>
      <c r="B164" s="6" t="s">
        <v>571</v>
      </c>
      <c r="C164" s="6" t="s">
        <v>571</v>
      </c>
      <c r="D164" s="6" t="s">
        <v>58</v>
      </c>
      <c r="E164" s="6" t="s">
        <v>56</v>
      </c>
      <c r="F164" s="11" t="s">
        <v>56</v>
      </c>
      <c r="G164" s="6" t="s">
        <v>57</v>
      </c>
      <c r="H164" s="11" t="s">
        <v>57</v>
      </c>
      <c r="I164" s="15">
        <v>4920.72</v>
      </c>
      <c r="J164" s="7">
        <v>0</v>
      </c>
      <c r="K164" s="7">
        <v>0</v>
      </c>
      <c r="L164" s="15">
        <v>590.49</v>
      </c>
      <c r="M164" s="13">
        <v>-98.41</v>
      </c>
      <c r="N164" s="13">
        <v>-11.15</v>
      </c>
      <c r="O164" s="12">
        <v>0</v>
      </c>
      <c r="P164" s="7">
        <v>0</v>
      </c>
      <c r="Q164" s="8">
        <v>-1.34</v>
      </c>
      <c r="R164" s="7">
        <v>0</v>
      </c>
    </row>
    <row r="165" spans="1:18" ht="27" customHeight="1" x14ac:dyDescent="0.2">
      <c r="A165">
        <v>163</v>
      </c>
      <c r="B165" s="6" t="s">
        <v>158</v>
      </c>
      <c r="C165" s="6" t="s">
        <v>158</v>
      </c>
      <c r="D165" s="6" t="s">
        <v>55</v>
      </c>
      <c r="E165" s="6" t="s">
        <v>56</v>
      </c>
      <c r="F165" s="11" t="s">
        <v>57</v>
      </c>
      <c r="G165" s="6" t="s">
        <v>56</v>
      </c>
      <c r="H165" s="11" t="s">
        <v>57</v>
      </c>
      <c r="I165" s="12">
        <v>522.36</v>
      </c>
      <c r="J165" s="7">
        <v>0</v>
      </c>
      <c r="K165" s="7">
        <v>0</v>
      </c>
      <c r="L165" s="15">
        <v>62.68</v>
      </c>
      <c r="M165" s="13">
        <v>-10.45</v>
      </c>
      <c r="N165" s="12">
        <v>0</v>
      </c>
      <c r="O165" s="12">
        <v>0</v>
      </c>
      <c r="P165" s="9">
        <v>-16789.47</v>
      </c>
      <c r="Q165" s="7">
        <v>0</v>
      </c>
      <c r="R165" s="7">
        <v>335.79</v>
      </c>
    </row>
    <row r="166" spans="1:18" ht="27" customHeight="1" x14ac:dyDescent="0.2">
      <c r="A166">
        <v>164</v>
      </c>
      <c r="B166" s="6" t="s">
        <v>159</v>
      </c>
      <c r="C166" s="6" t="s">
        <v>572</v>
      </c>
      <c r="D166" s="6" t="s">
        <v>55</v>
      </c>
      <c r="E166" s="6" t="s">
        <v>56</v>
      </c>
      <c r="F166" s="11" t="s">
        <v>57</v>
      </c>
      <c r="G166" s="6" t="s">
        <v>56</v>
      </c>
      <c r="H166" s="11" t="s">
        <v>56</v>
      </c>
      <c r="I166" s="12">
        <v>0</v>
      </c>
      <c r="J166" s="7">
        <v>0</v>
      </c>
      <c r="K166" s="7">
        <v>12.95</v>
      </c>
      <c r="L166" s="15">
        <v>0</v>
      </c>
      <c r="M166" s="13">
        <v>-0.26</v>
      </c>
      <c r="N166" s="12">
        <v>0</v>
      </c>
      <c r="O166" s="12">
        <v>0</v>
      </c>
      <c r="P166" s="9">
        <v>-6342.87</v>
      </c>
      <c r="Q166" s="7">
        <v>0</v>
      </c>
      <c r="R166" s="7">
        <v>126.86</v>
      </c>
    </row>
    <row r="167" spans="1:18" ht="27" customHeight="1" x14ac:dyDescent="0.2">
      <c r="A167">
        <v>165</v>
      </c>
      <c r="B167" s="6" t="s">
        <v>159</v>
      </c>
      <c r="C167" s="6" t="s">
        <v>573</v>
      </c>
      <c r="D167" s="6" t="s">
        <v>55</v>
      </c>
      <c r="E167" s="6" t="s">
        <v>56</v>
      </c>
      <c r="F167" s="11" t="s">
        <v>56</v>
      </c>
      <c r="G167" s="6" t="s">
        <v>56</v>
      </c>
      <c r="H167" s="11" t="s">
        <v>57</v>
      </c>
      <c r="I167" s="12">
        <v>1.1100000000000001</v>
      </c>
      <c r="J167" s="7">
        <v>0</v>
      </c>
      <c r="K167" s="7">
        <v>0</v>
      </c>
      <c r="L167" s="15">
        <v>0.13</v>
      </c>
      <c r="M167" s="13">
        <v>-0.02</v>
      </c>
      <c r="N167" s="12">
        <v>0</v>
      </c>
      <c r="O167" s="12">
        <v>0</v>
      </c>
      <c r="P167" s="8">
        <v>-168.4</v>
      </c>
      <c r="Q167" s="7">
        <v>0</v>
      </c>
      <c r="R167" s="7">
        <v>0</v>
      </c>
    </row>
    <row r="168" spans="1:18" ht="27" customHeight="1" x14ac:dyDescent="0.2">
      <c r="A168">
        <v>166</v>
      </c>
      <c r="B168" s="6" t="s">
        <v>158</v>
      </c>
      <c r="C168" s="6" t="s">
        <v>160</v>
      </c>
      <c r="D168" s="6" t="s">
        <v>55</v>
      </c>
      <c r="E168" s="6" t="s">
        <v>56</v>
      </c>
      <c r="F168" s="11" t="s">
        <v>57</v>
      </c>
      <c r="G168" s="6" t="s">
        <v>56</v>
      </c>
      <c r="H168" s="11" t="s">
        <v>57</v>
      </c>
      <c r="I168" s="12">
        <v>0.27</v>
      </c>
      <c r="J168" s="7">
        <v>0</v>
      </c>
      <c r="K168" s="7">
        <v>0</v>
      </c>
      <c r="L168" s="15">
        <v>0.03</v>
      </c>
      <c r="M168" s="13">
        <v>-0.01</v>
      </c>
      <c r="N168" s="12">
        <v>0</v>
      </c>
      <c r="O168" s="12">
        <v>0</v>
      </c>
      <c r="P168" s="8">
        <v>-62.8</v>
      </c>
      <c r="Q168" s="7">
        <v>0</v>
      </c>
      <c r="R168" s="7">
        <v>1.26</v>
      </c>
    </row>
    <row r="169" spans="1:18" ht="27" customHeight="1" x14ac:dyDescent="0.2">
      <c r="A169">
        <v>167</v>
      </c>
      <c r="B169" s="6" t="s">
        <v>158</v>
      </c>
      <c r="C169" s="6" t="s">
        <v>161</v>
      </c>
      <c r="D169" s="6" t="s">
        <v>55</v>
      </c>
      <c r="E169" s="6" t="s">
        <v>56</v>
      </c>
      <c r="F169" s="11" t="s">
        <v>57</v>
      </c>
      <c r="G169" s="6" t="s">
        <v>56</v>
      </c>
      <c r="H169" s="11" t="s">
        <v>57</v>
      </c>
      <c r="I169" s="12">
        <v>0.18</v>
      </c>
      <c r="J169" s="7">
        <v>0</v>
      </c>
      <c r="K169" s="7">
        <v>0</v>
      </c>
      <c r="L169" s="15">
        <v>0.02</v>
      </c>
      <c r="M169" s="13">
        <v>0</v>
      </c>
      <c r="N169" s="12">
        <v>0</v>
      </c>
      <c r="O169" s="12">
        <v>0</v>
      </c>
      <c r="P169" s="8">
        <v>-39.369999999999997</v>
      </c>
      <c r="Q169" s="7">
        <v>0</v>
      </c>
      <c r="R169" s="7">
        <v>0.79</v>
      </c>
    </row>
    <row r="170" spans="1:18" ht="27" customHeight="1" x14ac:dyDescent="0.2">
      <c r="A170">
        <v>168</v>
      </c>
      <c r="B170" s="6" t="s">
        <v>159</v>
      </c>
      <c r="C170" s="6" t="s">
        <v>574</v>
      </c>
      <c r="D170" s="6" t="s">
        <v>58</v>
      </c>
      <c r="E170" s="6" t="s">
        <v>56</v>
      </c>
      <c r="F170" s="11" t="s">
        <v>57</v>
      </c>
      <c r="G170" s="6" t="s">
        <v>56</v>
      </c>
      <c r="H170" s="11" t="s">
        <v>56</v>
      </c>
      <c r="I170" s="12">
        <v>0</v>
      </c>
      <c r="J170" s="7">
        <v>0</v>
      </c>
      <c r="K170" s="7">
        <v>0.02</v>
      </c>
      <c r="L170" s="15">
        <v>0</v>
      </c>
      <c r="M170" s="13">
        <v>0</v>
      </c>
      <c r="N170" s="12">
        <v>0</v>
      </c>
      <c r="O170" s="12">
        <v>0</v>
      </c>
      <c r="P170" s="7">
        <v>0</v>
      </c>
      <c r="Q170" s="7">
        <v>0</v>
      </c>
      <c r="R170" s="7">
        <v>0</v>
      </c>
    </row>
    <row r="171" spans="1:18" ht="27" customHeight="1" x14ac:dyDescent="0.2">
      <c r="A171">
        <v>169</v>
      </c>
      <c r="B171" s="6" t="s">
        <v>159</v>
      </c>
      <c r="C171" s="6" t="s">
        <v>575</v>
      </c>
      <c r="D171" s="6" t="s">
        <v>58</v>
      </c>
      <c r="E171" s="6" t="s">
        <v>56</v>
      </c>
      <c r="F171" s="11" t="s">
        <v>56</v>
      </c>
      <c r="G171" s="6" t="s">
        <v>56</v>
      </c>
      <c r="H171" s="11" t="s">
        <v>57</v>
      </c>
      <c r="I171" s="12">
        <v>3.52</v>
      </c>
      <c r="J171" s="7">
        <v>0</v>
      </c>
      <c r="K171" s="7">
        <v>0</v>
      </c>
      <c r="L171" s="15">
        <v>0.42</v>
      </c>
      <c r="M171" s="13">
        <v>-7.0000000000000007E-2</v>
      </c>
      <c r="N171" s="12">
        <v>0</v>
      </c>
      <c r="O171" s="12">
        <v>0</v>
      </c>
      <c r="P171" s="7">
        <v>0</v>
      </c>
      <c r="Q171" s="7">
        <v>0</v>
      </c>
      <c r="R171" s="7">
        <v>0</v>
      </c>
    </row>
    <row r="172" spans="1:18" ht="27" customHeight="1" x14ac:dyDescent="0.2">
      <c r="A172">
        <v>170</v>
      </c>
      <c r="B172" s="6" t="s">
        <v>158</v>
      </c>
      <c r="C172" s="6" t="s">
        <v>162</v>
      </c>
      <c r="D172" s="6" t="s">
        <v>58</v>
      </c>
      <c r="E172" s="6" t="s">
        <v>56</v>
      </c>
      <c r="F172" s="11" t="s">
        <v>57</v>
      </c>
      <c r="G172" s="6" t="s">
        <v>56</v>
      </c>
      <c r="H172" s="11" t="s">
        <v>57</v>
      </c>
      <c r="I172" s="15">
        <v>14379.62</v>
      </c>
      <c r="J172" s="7">
        <v>0</v>
      </c>
      <c r="K172" s="7">
        <v>0</v>
      </c>
      <c r="L172" s="15">
        <v>1725.55</v>
      </c>
      <c r="M172" s="13">
        <v>-287.58999999999997</v>
      </c>
      <c r="N172" s="12">
        <v>0</v>
      </c>
      <c r="O172" s="12">
        <v>0</v>
      </c>
      <c r="P172" s="8">
        <v>-15.38</v>
      </c>
      <c r="Q172" s="7">
        <v>0</v>
      </c>
      <c r="R172" s="7">
        <v>0.31</v>
      </c>
    </row>
    <row r="173" spans="1:18" ht="27" customHeight="1" x14ac:dyDescent="0.2">
      <c r="A173">
        <v>171</v>
      </c>
      <c r="B173" s="6" t="s">
        <v>163</v>
      </c>
      <c r="C173" s="6" t="s">
        <v>163</v>
      </c>
      <c r="D173" s="6" t="s">
        <v>55</v>
      </c>
      <c r="E173" s="6" t="s">
        <v>56</v>
      </c>
      <c r="F173" s="11" t="s">
        <v>56</v>
      </c>
      <c r="G173" s="6" t="s">
        <v>56</v>
      </c>
      <c r="H173" s="11" t="s">
        <v>56</v>
      </c>
      <c r="I173" s="12">
        <v>0</v>
      </c>
      <c r="J173" s="7">
        <v>0</v>
      </c>
      <c r="K173" s="7">
        <v>0.6</v>
      </c>
      <c r="L173" s="15">
        <v>0</v>
      </c>
      <c r="M173" s="13">
        <v>-0.01</v>
      </c>
      <c r="N173" s="12">
        <v>0</v>
      </c>
      <c r="O173" s="12">
        <v>0</v>
      </c>
      <c r="P173" s="8">
        <v>-71.03</v>
      </c>
      <c r="Q173" s="7">
        <v>0</v>
      </c>
      <c r="R173" s="7">
        <v>0</v>
      </c>
    </row>
    <row r="174" spans="1:18" ht="27" customHeight="1" x14ac:dyDescent="0.2">
      <c r="A174">
        <v>172</v>
      </c>
      <c r="B174" s="6" t="s">
        <v>163</v>
      </c>
      <c r="C174" s="6" t="s">
        <v>576</v>
      </c>
      <c r="D174" s="6" t="s">
        <v>58</v>
      </c>
      <c r="E174" s="6" t="s">
        <v>56</v>
      </c>
      <c r="F174" s="11" t="s">
        <v>56</v>
      </c>
      <c r="G174" s="6" t="s">
        <v>56</v>
      </c>
      <c r="H174" s="11" t="s">
        <v>56</v>
      </c>
      <c r="I174" s="12">
        <v>0</v>
      </c>
      <c r="J174" s="7">
        <v>0</v>
      </c>
      <c r="K174" s="7">
        <v>41.51</v>
      </c>
      <c r="L174" s="15">
        <v>0</v>
      </c>
      <c r="M174" s="13">
        <v>-0.83</v>
      </c>
      <c r="N174" s="12">
        <v>0</v>
      </c>
      <c r="O174" s="12">
        <v>0</v>
      </c>
      <c r="P174" s="7">
        <v>0</v>
      </c>
      <c r="Q174" s="7">
        <v>0</v>
      </c>
      <c r="R174" s="7">
        <v>0</v>
      </c>
    </row>
    <row r="175" spans="1:18" ht="27" customHeight="1" x14ac:dyDescent="0.2">
      <c r="A175">
        <v>173</v>
      </c>
      <c r="B175" s="6" t="s">
        <v>164</v>
      </c>
      <c r="C175" s="6" t="s">
        <v>164</v>
      </c>
      <c r="D175" s="6" t="s">
        <v>55</v>
      </c>
      <c r="E175" s="6" t="s">
        <v>56</v>
      </c>
      <c r="F175" s="11" t="s">
        <v>56</v>
      </c>
      <c r="G175" s="6" t="s">
        <v>57</v>
      </c>
      <c r="H175" s="11" t="s">
        <v>57</v>
      </c>
      <c r="I175" s="12">
        <v>0</v>
      </c>
      <c r="J175" s="7">
        <v>0</v>
      </c>
      <c r="K175" s="7">
        <v>0</v>
      </c>
      <c r="L175" s="15">
        <v>0</v>
      </c>
      <c r="M175" s="13">
        <v>0</v>
      </c>
      <c r="N175" s="13">
        <v>-4.13</v>
      </c>
      <c r="O175" s="12">
        <v>0</v>
      </c>
      <c r="P175" s="7">
        <v>0</v>
      </c>
      <c r="Q175" s="8">
        <v>-0.5</v>
      </c>
      <c r="R175" s="7">
        <v>0</v>
      </c>
    </row>
    <row r="176" spans="1:18" ht="27" customHeight="1" x14ac:dyDescent="0.2">
      <c r="A176">
        <v>174</v>
      </c>
      <c r="B176" s="6" t="s">
        <v>164</v>
      </c>
      <c r="C176" s="6" t="s">
        <v>165</v>
      </c>
      <c r="D176" s="6" t="s">
        <v>58</v>
      </c>
      <c r="E176" s="6" t="s">
        <v>56</v>
      </c>
      <c r="F176" s="11" t="s">
        <v>56</v>
      </c>
      <c r="G176" s="6" t="s">
        <v>57</v>
      </c>
      <c r="H176" s="11" t="s">
        <v>57</v>
      </c>
      <c r="I176" s="15">
        <v>3311.02</v>
      </c>
      <c r="J176" s="7">
        <v>0</v>
      </c>
      <c r="K176" s="7">
        <v>0</v>
      </c>
      <c r="L176" s="15">
        <v>397.32</v>
      </c>
      <c r="M176" s="13">
        <v>-66.22</v>
      </c>
      <c r="N176" s="13">
        <v>-1.83</v>
      </c>
      <c r="O176" s="12">
        <v>0</v>
      </c>
      <c r="P176" s="7">
        <v>0</v>
      </c>
      <c r="Q176" s="8">
        <v>-0.22</v>
      </c>
      <c r="R176" s="7">
        <v>0</v>
      </c>
    </row>
    <row r="177" spans="1:18" ht="27" customHeight="1" x14ac:dyDescent="0.2">
      <c r="A177">
        <v>175</v>
      </c>
      <c r="B177" s="6" t="s">
        <v>166</v>
      </c>
      <c r="C177" s="6" t="s">
        <v>166</v>
      </c>
      <c r="D177" s="6" t="s">
        <v>58</v>
      </c>
      <c r="E177" s="6" t="s">
        <v>56</v>
      </c>
      <c r="F177" s="11" t="s">
        <v>57</v>
      </c>
      <c r="G177" s="6" t="s">
        <v>57</v>
      </c>
      <c r="H177" s="11" t="s">
        <v>57</v>
      </c>
      <c r="I177" s="12">
        <v>60.63</v>
      </c>
      <c r="J177" s="7">
        <v>0</v>
      </c>
      <c r="K177" s="7">
        <v>0</v>
      </c>
      <c r="L177" s="15">
        <v>7.28</v>
      </c>
      <c r="M177" s="13">
        <v>-1.21</v>
      </c>
      <c r="N177" s="13">
        <v>-76.59</v>
      </c>
      <c r="O177" s="12">
        <v>0</v>
      </c>
      <c r="P177" s="7">
        <v>0</v>
      </c>
      <c r="Q177" s="8">
        <v>-9.19</v>
      </c>
      <c r="R177" s="7">
        <v>1.53</v>
      </c>
    </row>
    <row r="178" spans="1:18" ht="27" customHeight="1" x14ac:dyDescent="0.2">
      <c r="A178">
        <v>176</v>
      </c>
      <c r="B178" s="6" t="s">
        <v>167</v>
      </c>
      <c r="C178" s="6" t="s">
        <v>167</v>
      </c>
      <c r="D178" s="6" t="s">
        <v>55</v>
      </c>
      <c r="E178" s="6" t="s">
        <v>56</v>
      </c>
      <c r="F178" s="11" t="s">
        <v>57</v>
      </c>
      <c r="G178" s="6" t="s">
        <v>57</v>
      </c>
      <c r="H178" s="11" t="s">
        <v>57</v>
      </c>
      <c r="I178" s="15">
        <v>43868.43</v>
      </c>
      <c r="J178" s="7">
        <v>0</v>
      </c>
      <c r="K178" s="7">
        <v>0</v>
      </c>
      <c r="L178" s="15">
        <v>5264.21</v>
      </c>
      <c r="M178" s="13">
        <v>-877.37</v>
      </c>
      <c r="N178" s="14">
        <v>-18474.330000000002</v>
      </c>
      <c r="O178" s="12">
        <v>0</v>
      </c>
      <c r="P178" s="7">
        <v>0</v>
      </c>
      <c r="Q178" s="9">
        <v>-2216.92</v>
      </c>
      <c r="R178" s="7">
        <v>369.49</v>
      </c>
    </row>
    <row r="179" spans="1:18" ht="27" customHeight="1" x14ac:dyDescent="0.2">
      <c r="A179">
        <v>177</v>
      </c>
      <c r="B179" s="6" t="s">
        <v>168</v>
      </c>
      <c r="C179" s="6" t="s">
        <v>577</v>
      </c>
      <c r="D179" s="6" t="s">
        <v>58</v>
      </c>
      <c r="E179" s="6" t="s">
        <v>56</v>
      </c>
      <c r="F179" s="11" t="s">
        <v>57</v>
      </c>
      <c r="G179" s="6" t="s">
        <v>57</v>
      </c>
      <c r="H179" s="11" t="s">
        <v>57</v>
      </c>
      <c r="I179" s="12">
        <v>822.98</v>
      </c>
      <c r="J179" s="7">
        <v>0</v>
      </c>
      <c r="K179" s="7">
        <v>0</v>
      </c>
      <c r="L179" s="15">
        <v>98.76</v>
      </c>
      <c r="M179" s="13">
        <v>-16.46</v>
      </c>
      <c r="N179" s="13">
        <v>-312.49</v>
      </c>
      <c r="O179" s="12">
        <v>0</v>
      </c>
      <c r="P179" s="7">
        <v>0</v>
      </c>
      <c r="Q179" s="8">
        <v>-37.5</v>
      </c>
      <c r="R179" s="7">
        <v>6.25</v>
      </c>
    </row>
    <row r="180" spans="1:18" ht="27" customHeight="1" x14ac:dyDescent="0.2">
      <c r="A180">
        <v>178</v>
      </c>
      <c r="B180" s="6" t="s">
        <v>168</v>
      </c>
      <c r="C180" s="6" t="s">
        <v>578</v>
      </c>
      <c r="D180" s="6" t="s">
        <v>58</v>
      </c>
      <c r="E180" s="6" t="s">
        <v>56</v>
      </c>
      <c r="F180" s="11" t="s">
        <v>57</v>
      </c>
      <c r="G180" s="6" t="s">
        <v>57</v>
      </c>
      <c r="H180" s="11" t="s">
        <v>57</v>
      </c>
      <c r="I180" s="12">
        <v>750.89</v>
      </c>
      <c r="J180" s="7">
        <v>0</v>
      </c>
      <c r="K180" s="7">
        <v>0</v>
      </c>
      <c r="L180" s="15">
        <v>90.11</v>
      </c>
      <c r="M180" s="13">
        <v>-15.02</v>
      </c>
      <c r="N180" s="13">
        <v>-0.32</v>
      </c>
      <c r="O180" s="12">
        <v>0</v>
      </c>
      <c r="P180" s="7">
        <v>0</v>
      </c>
      <c r="Q180" s="8">
        <v>-0.04</v>
      </c>
      <c r="R180" s="7">
        <v>0.01</v>
      </c>
    </row>
    <row r="181" spans="1:18" ht="27" customHeight="1" x14ac:dyDescent="0.2">
      <c r="A181">
        <v>179</v>
      </c>
      <c r="B181" s="6" t="s">
        <v>169</v>
      </c>
      <c r="C181" s="6" t="s">
        <v>169</v>
      </c>
      <c r="D181" s="6" t="s">
        <v>55</v>
      </c>
      <c r="E181" s="6" t="s">
        <v>56</v>
      </c>
      <c r="F181" s="11" t="s">
        <v>57</v>
      </c>
      <c r="G181" s="6" t="s">
        <v>56</v>
      </c>
      <c r="H181" s="11" t="s">
        <v>56</v>
      </c>
      <c r="I181" s="12">
        <v>0</v>
      </c>
      <c r="J181" s="7">
        <v>0</v>
      </c>
      <c r="K181" s="7">
        <v>0.79</v>
      </c>
      <c r="L181" s="15">
        <v>0</v>
      </c>
      <c r="M181" s="13">
        <v>-0.02</v>
      </c>
      <c r="N181" s="12">
        <v>0</v>
      </c>
      <c r="O181" s="12">
        <v>0</v>
      </c>
      <c r="P181" s="8">
        <v>-0.18</v>
      </c>
      <c r="Q181" s="7">
        <v>0</v>
      </c>
      <c r="R181" s="7">
        <v>0</v>
      </c>
    </row>
    <row r="182" spans="1:18" ht="27" customHeight="1" x14ac:dyDescent="0.2">
      <c r="A182">
        <v>180</v>
      </c>
      <c r="B182" s="6" t="s">
        <v>169</v>
      </c>
      <c r="C182" s="6" t="s">
        <v>579</v>
      </c>
      <c r="D182" s="6" t="s">
        <v>58</v>
      </c>
      <c r="E182" s="6" t="s">
        <v>56</v>
      </c>
      <c r="F182" s="11" t="s">
        <v>57</v>
      </c>
      <c r="G182" s="6" t="s">
        <v>56</v>
      </c>
      <c r="H182" s="11" t="s">
        <v>56</v>
      </c>
      <c r="I182" s="12">
        <v>0</v>
      </c>
      <c r="J182" s="7">
        <v>0</v>
      </c>
      <c r="K182" s="7">
        <v>0.06</v>
      </c>
      <c r="L182" s="15">
        <v>0</v>
      </c>
      <c r="M182" s="13">
        <v>0</v>
      </c>
      <c r="N182" s="12">
        <v>0</v>
      </c>
      <c r="O182" s="12">
        <v>0</v>
      </c>
      <c r="P182" s="7">
        <v>0</v>
      </c>
      <c r="Q182" s="7">
        <v>0</v>
      </c>
      <c r="R182" s="7">
        <v>0</v>
      </c>
    </row>
    <row r="183" spans="1:18" ht="27" customHeight="1" x14ac:dyDescent="0.2">
      <c r="A183">
        <v>181</v>
      </c>
      <c r="B183" s="6" t="s">
        <v>170</v>
      </c>
      <c r="C183" s="6" t="s">
        <v>580</v>
      </c>
      <c r="D183" s="6" t="s">
        <v>55</v>
      </c>
      <c r="E183" s="6" t="s">
        <v>56</v>
      </c>
      <c r="F183" s="11" t="s">
        <v>57</v>
      </c>
      <c r="G183" s="6" t="s">
        <v>57</v>
      </c>
      <c r="H183" s="11" t="s">
        <v>57</v>
      </c>
      <c r="I183" s="12">
        <v>0.08</v>
      </c>
      <c r="J183" s="7">
        <v>0</v>
      </c>
      <c r="K183" s="7">
        <v>0</v>
      </c>
      <c r="L183" s="15">
        <v>0.01</v>
      </c>
      <c r="M183" s="13">
        <v>0</v>
      </c>
      <c r="N183" s="13">
        <v>-0.91</v>
      </c>
      <c r="O183" s="12">
        <v>0</v>
      </c>
      <c r="P183" s="7">
        <v>0</v>
      </c>
      <c r="Q183" s="8">
        <v>-0.11</v>
      </c>
      <c r="R183" s="7">
        <v>0.02</v>
      </c>
    </row>
    <row r="184" spans="1:18" ht="27" customHeight="1" x14ac:dyDescent="0.2">
      <c r="A184">
        <v>182</v>
      </c>
      <c r="B184" s="6" t="s">
        <v>170</v>
      </c>
      <c r="C184" s="6" t="s">
        <v>581</v>
      </c>
      <c r="D184" s="6" t="s">
        <v>58</v>
      </c>
      <c r="E184" s="6" t="s">
        <v>56</v>
      </c>
      <c r="F184" s="11" t="s">
        <v>57</v>
      </c>
      <c r="G184" s="6" t="s">
        <v>57</v>
      </c>
      <c r="H184" s="11" t="s">
        <v>57</v>
      </c>
      <c r="I184" s="12">
        <v>15.87</v>
      </c>
      <c r="J184" s="7">
        <v>0</v>
      </c>
      <c r="K184" s="7">
        <v>0</v>
      </c>
      <c r="L184" s="15">
        <v>1.9</v>
      </c>
      <c r="M184" s="13">
        <v>-0.32</v>
      </c>
      <c r="N184" s="12">
        <v>0</v>
      </c>
      <c r="O184" s="12">
        <v>0</v>
      </c>
      <c r="P184" s="7">
        <v>0</v>
      </c>
      <c r="Q184" s="7">
        <v>0</v>
      </c>
      <c r="R184" s="7">
        <v>0</v>
      </c>
    </row>
    <row r="185" spans="1:18" ht="27" customHeight="1" x14ac:dyDescent="0.2">
      <c r="A185">
        <v>183</v>
      </c>
      <c r="B185" s="6" t="s">
        <v>171</v>
      </c>
      <c r="C185" s="6" t="s">
        <v>171</v>
      </c>
      <c r="D185" s="6" t="s">
        <v>58</v>
      </c>
      <c r="E185" s="6" t="s">
        <v>56</v>
      </c>
      <c r="F185" s="11" t="s">
        <v>57</v>
      </c>
      <c r="G185" s="6" t="s">
        <v>57</v>
      </c>
      <c r="H185" s="11" t="s">
        <v>57</v>
      </c>
      <c r="I185" s="15">
        <v>3006.92</v>
      </c>
      <c r="J185" s="7">
        <v>0</v>
      </c>
      <c r="K185" s="7">
        <v>0</v>
      </c>
      <c r="L185" s="15">
        <v>360.83</v>
      </c>
      <c r="M185" s="13">
        <v>-60.14</v>
      </c>
      <c r="N185" s="13">
        <v>-33.24</v>
      </c>
      <c r="O185" s="12">
        <v>0</v>
      </c>
      <c r="P185" s="7">
        <v>0</v>
      </c>
      <c r="Q185" s="8">
        <v>-3.99</v>
      </c>
      <c r="R185" s="7">
        <v>0.66</v>
      </c>
    </row>
    <row r="186" spans="1:18" ht="27" customHeight="1" x14ac:dyDescent="0.2">
      <c r="A186">
        <v>184</v>
      </c>
      <c r="B186" s="6" t="s">
        <v>172</v>
      </c>
      <c r="C186" s="6" t="s">
        <v>172</v>
      </c>
      <c r="D186" s="6" t="s">
        <v>55</v>
      </c>
      <c r="E186" s="6" t="s">
        <v>56</v>
      </c>
      <c r="F186" s="11" t="s">
        <v>57</v>
      </c>
      <c r="G186" s="6" t="s">
        <v>56</v>
      </c>
      <c r="H186" s="11" t="s">
        <v>56</v>
      </c>
      <c r="I186" s="12">
        <v>0</v>
      </c>
      <c r="J186" s="7">
        <v>0</v>
      </c>
      <c r="K186" s="7">
        <v>0.97</v>
      </c>
      <c r="L186" s="15">
        <v>0</v>
      </c>
      <c r="M186" s="13">
        <v>-0.02</v>
      </c>
      <c r="N186" s="12">
        <v>0</v>
      </c>
      <c r="O186" s="12">
        <v>0</v>
      </c>
      <c r="P186" s="8">
        <v>-150.91</v>
      </c>
      <c r="Q186" s="7">
        <v>0</v>
      </c>
      <c r="R186" s="7">
        <v>3.02</v>
      </c>
    </row>
    <row r="187" spans="1:18" ht="27" customHeight="1" x14ac:dyDescent="0.2">
      <c r="A187">
        <v>185</v>
      </c>
      <c r="B187" s="6" t="s">
        <v>173</v>
      </c>
      <c r="C187" s="6" t="s">
        <v>173</v>
      </c>
      <c r="D187" s="6" t="s">
        <v>55</v>
      </c>
      <c r="E187" s="6" t="s">
        <v>56</v>
      </c>
      <c r="F187" s="11" t="s">
        <v>57</v>
      </c>
      <c r="G187" s="6" t="s">
        <v>56</v>
      </c>
      <c r="H187" s="11" t="s">
        <v>56</v>
      </c>
      <c r="I187" s="12">
        <v>0</v>
      </c>
      <c r="J187" s="7">
        <v>0</v>
      </c>
      <c r="K187" s="7">
        <v>1.2</v>
      </c>
      <c r="L187" s="15">
        <v>0</v>
      </c>
      <c r="M187" s="13">
        <v>-0.02</v>
      </c>
      <c r="N187" s="12">
        <v>0</v>
      </c>
      <c r="O187" s="12">
        <v>0</v>
      </c>
      <c r="P187" s="8">
        <v>-244.03</v>
      </c>
      <c r="Q187" s="7">
        <v>0</v>
      </c>
      <c r="R187" s="7">
        <v>4.88</v>
      </c>
    </row>
    <row r="188" spans="1:18" ht="27" customHeight="1" x14ac:dyDescent="0.2">
      <c r="A188">
        <v>186</v>
      </c>
      <c r="B188" s="6" t="s">
        <v>173</v>
      </c>
      <c r="C188" s="6" t="s">
        <v>582</v>
      </c>
      <c r="D188" s="6" t="s">
        <v>58</v>
      </c>
      <c r="E188" s="6" t="s">
        <v>56</v>
      </c>
      <c r="F188" s="11" t="s">
        <v>57</v>
      </c>
      <c r="G188" s="6" t="s">
        <v>56</v>
      </c>
      <c r="H188" s="11" t="s">
        <v>56</v>
      </c>
      <c r="I188" s="12">
        <v>0</v>
      </c>
      <c r="J188" s="7">
        <v>0</v>
      </c>
      <c r="K188" s="7">
        <v>161.07</v>
      </c>
      <c r="L188" s="15">
        <v>0</v>
      </c>
      <c r="M188" s="13">
        <v>-3.22</v>
      </c>
      <c r="N188" s="12">
        <v>0</v>
      </c>
      <c r="O188" s="12">
        <v>0</v>
      </c>
      <c r="P188" s="7">
        <v>0</v>
      </c>
      <c r="Q188" s="7">
        <v>0</v>
      </c>
      <c r="R188" s="7">
        <v>0</v>
      </c>
    </row>
    <row r="189" spans="1:18" ht="27" customHeight="1" x14ac:dyDescent="0.2">
      <c r="A189">
        <v>187</v>
      </c>
      <c r="B189" s="6" t="s">
        <v>174</v>
      </c>
      <c r="C189" s="6" t="s">
        <v>583</v>
      </c>
      <c r="D189" s="6" t="s">
        <v>55</v>
      </c>
      <c r="E189" s="6" t="s">
        <v>56</v>
      </c>
      <c r="F189" s="11" t="s">
        <v>57</v>
      </c>
      <c r="G189" s="6" t="s">
        <v>57</v>
      </c>
      <c r="H189" s="11" t="s">
        <v>57</v>
      </c>
      <c r="I189" s="12">
        <v>0.43</v>
      </c>
      <c r="J189" s="7">
        <v>0</v>
      </c>
      <c r="K189" s="7">
        <v>0</v>
      </c>
      <c r="L189" s="15">
        <v>0.05</v>
      </c>
      <c r="M189" s="13">
        <v>-0.01</v>
      </c>
      <c r="N189" s="13">
        <v>-20.36</v>
      </c>
      <c r="O189" s="12">
        <v>0</v>
      </c>
      <c r="P189" s="7">
        <v>0</v>
      </c>
      <c r="Q189" s="8">
        <v>-2.44</v>
      </c>
      <c r="R189" s="7">
        <v>0.41</v>
      </c>
    </row>
    <row r="190" spans="1:18" ht="27" customHeight="1" x14ac:dyDescent="0.2">
      <c r="A190">
        <v>188</v>
      </c>
      <c r="B190" s="6" t="s">
        <v>174</v>
      </c>
      <c r="C190" s="6" t="s">
        <v>584</v>
      </c>
      <c r="D190" s="6" t="s">
        <v>58</v>
      </c>
      <c r="E190" s="6" t="s">
        <v>56</v>
      </c>
      <c r="F190" s="11" t="s">
        <v>57</v>
      </c>
      <c r="G190" s="6" t="s">
        <v>57</v>
      </c>
      <c r="H190" s="11" t="s">
        <v>57</v>
      </c>
      <c r="I190" s="12">
        <v>91.98</v>
      </c>
      <c r="J190" s="7">
        <v>0</v>
      </c>
      <c r="K190" s="7">
        <v>0</v>
      </c>
      <c r="L190" s="15">
        <v>11.04</v>
      </c>
      <c r="M190" s="13">
        <v>-1.84</v>
      </c>
      <c r="N190" s="12">
        <v>0</v>
      </c>
      <c r="O190" s="12">
        <v>0</v>
      </c>
      <c r="P190" s="7">
        <v>0</v>
      </c>
      <c r="Q190" s="7">
        <v>0</v>
      </c>
      <c r="R190" s="7">
        <v>0</v>
      </c>
    </row>
    <row r="191" spans="1:18" ht="27" customHeight="1" x14ac:dyDescent="0.2">
      <c r="A191">
        <v>189</v>
      </c>
      <c r="B191" s="6" t="s">
        <v>175</v>
      </c>
      <c r="C191" s="6" t="s">
        <v>585</v>
      </c>
      <c r="D191" s="6" t="s">
        <v>58</v>
      </c>
      <c r="E191" s="6" t="s">
        <v>56</v>
      </c>
      <c r="F191" s="11" t="s">
        <v>57</v>
      </c>
      <c r="G191" s="6" t="s">
        <v>57</v>
      </c>
      <c r="H191" s="11" t="s">
        <v>57</v>
      </c>
      <c r="I191" s="12">
        <v>17.55</v>
      </c>
      <c r="J191" s="7">
        <v>0</v>
      </c>
      <c r="K191" s="7">
        <v>0</v>
      </c>
      <c r="L191" s="15">
        <v>2.11</v>
      </c>
      <c r="M191" s="13">
        <v>-0.35</v>
      </c>
      <c r="N191" s="13">
        <v>-51.25</v>
      </c>
      <c r="O191" s="12">
        <v>0</v>
      </c>
      <c r="P191" s="7">
        <v>0</v>
      </c>
      <c r="Q191" s="8">
        <v>-6.15</v>
      </c>
      <c r="R191" s="7">
        <v>1.02</v>
      </c>
    </row>
    <row r="192" spans="1:18" ht="27" customHeight="1" x14ac:dyDescent="0.2">
      <c r="A192">
        <v>190</v>
      </c>
      <c r="B192" s="6" t="s">
        <v>175</v>
      </c>
      <c r="C192" s="6" t="s">
        <v>586</v>
      </c>
      <c r="D192" s="6" t="s">
        <v>58</v>
      </c>
      <c r="E192" s="6" t="s">
        <v>56</v>
      </c>
      <c r="F192" s="11" t="s">
        <v>57</v>
      </c>
      <c r="G192" s="6" t="s">
        <v>57</v>
      </c>
      <c r="H192" s="11" t="s">
        <v>57</v>
      </c>
      <c r="I192" s="12">
        <v>188.13</v>
      </c>
      <c r="J192" s="7">
        <v>0</v>
      </c>
      <c r="K192" s="7">
        <v>0</v>
      </c>
      <c r="L192" s="15">
        <v>22.58</v>
      </c>
      <c r="M192" s="13">
        <v>-3.76</v>
      </c>
      <c r="N192" s="13">
        <v>-41.6</v>
      </c>
      <c r="O192" s="12">
        <v>0</v>
      </c>
      <c r="P192" s="7">
        <v>0</v>
      </c>
      <c r="Q192" s="8">
        <v>-4.99</v>
      </c>
      <c r="R192" s="7">
        <v>0.83</v>
      </c>
    </row>
    <row r="193" spans="1:18" ht="27" customHeight="1" x14ac:dyDescent="0.2">
      <c r="A193">
        <v>191</v>
      </c>
      <c r="B193" s="6" t="s">
        <v>176</v>
      </c>
      <c r="C193" s="6" t="s">
        <v>587</v>
      </c>
      <c r="D193" s="6" t="s">
        <v>58</v>
      </c>
      <c r="E193" s="6" t="s">
        <v>56</v>
      </c>
      <c r="F193" s="11" t="s">
        <v>57</v>
      </c>
      <c r="G193" s="6" t="s">
        <v>57</v>
      </c>
      <c r="H193" s="11" t="s">
        <v>57</v>
      </c>
      <c r="I193" s="12">
        <v>27.09</v>
      </c>
      <c r="J193" s="7">
        <v>0</v>
      </c>
      <c r="K193" s="7">
        <v>0</v>
      </c>
      <c r="L193" s="15">
        <v>3.25</v>
      </c>
      <c r="M193" s="13">
        <v>-0.54</v>
      </c>
      <c r="N193" s="13">
        <v>-0.95</v>
      </c>
      <c r="O193" s="12">
        <v>0</v>
      </c>
      <c r="P193" s="7">
        <v>0</v>
      </c>
      <c r="Q193" s="8">
        <v>-0.11</v>
      </c>
      <c r="R193" s="7">
        <v>0.02</v>
      </c>
    </row>
    <row r="194" spans="1:18" ht="27" customHeight="1" x14ac:dyDescent="0.2">
      <c r="A194">
        <v>192</v>
      </c>
      <c r="B194" s="6" t="s">
        <v>177</v>
      </c>
      <c r="C194" s="6" t="s">
        <v>177</v>
      </c>
      <c r="D194" s="6" t="s">
        <v>55</v>
      </c>
      <c r="E194" s="6" t="s">
        <v>56</v>
      </c>
      <c r="F194" s="11" t="s">
        <v>57</v>
      </c>
      <c r="G194" s="6" t="s">
        <v>56</v>
      </c>
      <c r="H194" s="11" t="s">
        <v>56</v>
      </c>
      <c r="I194" s="12">
        <v>0</v>
      </c>
      <c r="J194" s="7">
        <v>0</v>
      </c>
      <c r="K194" s="7">
        <v>807.95</v>
      </c>
      <c r="L194" s="15">
        <v>0</v>
      </c>
      <c r="M194" s="13">
        <v>-16.16</v>
      </c>
      <c r="N194" s="12">
        <v>0</v>
      </c>
      <c r="O194" s="12">
        <v>0</v>
      </c>
      <c r="P194" s="8">
        <v>-18.920000000000002</v>
      </c>
      <c r="Q194" s="7">
        <v>0</v>
      </c>
      <c r="R194" s="7">
        <v>0.38</v>
      </c>
    </row>
    <row r="195" spans="1:18" ht="27" customHeight="1" x14ac:dyDescent="0.2">
      <c r="A195">
        <v>193</v>
      </c>
      <c r="B195" s="6" t="s">
        <v>177</v>
      </c>
      <c r="C195" s="6" t="s">
        <v>178</v>
      </c>
      <c r="D195" s="6" t="s">
        <v>58</v>
      </c>
      <c r="E195" s="6" t="s">
        <v>56</v>
      </c>
      <c r="F195" s="11" t="s">
        <v>57</v>
      </c>
      <c r="G195" s="6" t="s">
        <v>57</v>
      </c>
      <c r="H195" s="11" t="s">
        <v>56</v>
      </c>
      <c r="I195" s="12">
        <v>0</v>
      </c>
      <c r="J195" s="7">
        <v>0</v>
      </c>
      <c r="K195" s="7">
        <v>4.42</v>
      </c>
      <c r="L195" s="15">
        <v>0</v>
      </c>
      <c r="M195" s="13">
        <v>-0.09</v>
      </c>
      <c r="N195" s="13">
        <v>-1.96</v>
      </c>
      <c r="O195" s="12">
        <v>0</v>
      </c>
      <c r="P195" s="7">
        <v>0</v>
      </c>
      <c r="Q195" s="8">
        <v>-0.24</v>
      </c>
      <c r="R195" s="7">
        <v>0.04</v>
      </c>
    </row>
    <row r="196" spans="1:18" ht="27" customHeight="1" x14ac:dyDescent="0.2">
      <c r="A196">
        <v>194</v>
      </c>
      <c r="B196" s="6" t="s">
        <v>177</v>
      </c>
      <c r="C196" s="6" t="s">
        <v>588</v>
      </c>
      <c r="D196" s="6" t="s">
        <v>58</v>
      </c>
      <c r="E196" s="6" t="s">
        <v>56</v>
      </c>
      <c r="F196" s="11" t="s">
        <v>57</v>
      </c>
      <c r="G196" s="6" t="s">
        <v>57</v>
      </c>
      <c r="H196" s="11" t="s">
        <v>56</v>
      </c>
      <c r="I196" s="12">
        <v>0</v>
      </c>
      <c r="J196" s="7">
        <v>0</v>
      </c>
      <c r="K196" s="7">
        <v>33.1</v>
      </c>
      <c r="L196" s="15">
        <v>0</v>
      </c>
      <c r="M196" s="13">
        <v>-0.66</v>
      </c>
      <c r="N196" s="13">
        <v>-1.99</v>
      </c>
      <c r="O196" s="12">
        <v>0</v>
      </c>
      <c r="P196" s="7">
        <v>0</v>
      </c>
      <c r="Q196" s="8">
        <v>-0.24</v>
      </c>
      <c r="R196" s="7">
        <v>0.04</v>
      </c>
    </row>
    <row r="197" spans="1:18" ht="27" customHeight="1" x14ac:dyDescent="0.2">
      <c r="A197">
        <v>195</v>
      </c>
      <c r="B197" s="6" t="s">
        <v>177</v>
      </c>
      <c r="C197" s="6" t="s">
        <v>589</v>
      </c>
      <c r="D197" s="6" t="s">
        <v>58</v>
      </c>
      <c r="E197" s="6" t="s">
        <v>56</v>
      </c>
      <c r="F197" s="11" t="s">
        <v>57</v>
      </c>
      <c r="G197" s="6" t="s">
        <v>56</v>
      </c>
      <c r="H197" s="11" t="s">
        <v>56</v>
      </c>
      <c r="I197" s="12">
        <v>0</v>
      </c>
      <c r="J197" s="7">
        <v>0</v>
      </c>
      <c r="K197" s="7">
        <v>57.97</v>
      </c>
      <c r="L197" s="15">
        <v>0</v>
      </c>
      <c r="M197" s="13">
        <v>-1.1599999999999999</v>
      </c>
      <c r="N197" s="12">
        <v>0</v>
      </c>
      <c r="O197" s="12">
        <v>0</v>
      </c>
      <c r="P197" s="8">
        <v>-0.03</v>
      </c>
      <c r="Q197" s="7">
        <v>0</v>
      </c>
      <c r="R197" s="7">
        <v>0</v>
      </c>
    </row>
    <row r="198" spans="1:18" ht="27" customHeight="1" x14ac:dyDescent="0.2">
      <c r="A198">
        <v>196</v>
      </c>
      <c r="B198" s="6" t="s">
        <v>177</v>
      </c>
      <c r="C198" s="6" t="s">
        <v>179</v>
      </c>
      <c r="D198" s="6" t="s">
        <v>58</v>
      </c>
      <c r="E198" s="6" t="s">
        <v>56</v>
      </c>
      <c r="F198" s="11" t="s">
        <v>57</v>
      </c>
      <c r="G198" s="6" t="s">
        <v>57</v>
      </c>
      <c r="H198" s="11" t="s">
        <v>56</v>
      </c>
      <c r="I198" s="12">
        <v>0</v>
      </c>
      <c r="J198" s="7">
        <v>0</v>
      </c>
      <c r="K198" s="7">
        <v>392.83</v>
      </c>
      <c r="L198" s="15">
        <v>0</v>
      </c>
      <c r="M198" s="13">
        <v>-7.86</v>
      </c>
      <c r="N198" s="13">
        <v>-0.16</v>
      </c>
      <c r="O198" s="12">
        <v>0</v>
      </c>
      <c r="P198" s="7">
        <v>0</v>
      </c>
      <c r="Q198" s="8">
        <v>-0.02</v>
      </c>
      <c r="R198" s="7">
        <v>0</v>
      </c>
    </row>
    <row r="199" spans="1:18" ht="27" customHeight="1" x14ac:dyDescent="0.2">
      <c r="A199">
        <v>197</v>
      </c>
      <c r="B199" s="6" t="s">
        <v>180</v>
      </c>
      <c r="C199" s="6" t="s">
        <v>590</v>
      </c>
      <c r="D199" s="6" t="s">
        <v>58</v>
      </c>
      <c r="E199" s="6" t="s">
        <v>56</v>
      </c>
      <c r="F199" s="11" t="s">
        <v>57</v>
      </c>
      <c r="G199" s="6" t="s">
        <v>57</v>
      </c>
      <c r="H199" s="11" t="s">
        <v>56</v>
      </c>
      <c r="I199" s="12">
        <v>0</v>
      </c>
      <c r="J199" s="7">
        <v>0</v>
      </c>
      <c r="K199" s="7">
        <v>0.12</v>
      </c>
      <c r="L199" s="15">
        <v>0</v>
      </c>
      <c r="M199" s="13">
        <v>0</v>
      </c>
      <c r="N199" s="13">
        <v>-0.06</v>
      </c>
      <c r="O199" s="12">
        <v>0</v>
      </c>
      <c r="P199" s="7">
        <v>0</v>
      </c>
      <c r="Q199" s="8">
        <v>-0.01</v>
      </c>
      <c r="R199" s="7">
        <v>0</v>
      </c>
    </row>
    <row r="200" spans="1:18" ht="27" customHeight="1" x14ac:dyDescent="0.2">
      <c r="A200">
        <v>198</v>
      </c>
      <c r="B200" s="6" t="s">
        <v>181</v>
      </c>
      <c r="C200" s="6" t="s">
        <v>181</v>
      </c>
      <c r="D200" s="6" t="s">
        <v>58</v>
      </c>
      <c r="E200" s="6" t="s">
        <v>56</v>
      </c>
      <c r="F200" s="11" t="s">
        <v>57</v>
      </c>
      <c r="G200" s="6" t="s">
        <v>57</v>
      </c>
      <c r="H200" s="11" t="s">
        <v>57</v>
      </c>
      <c r="I200" s="15">
        <v>1744.07</v>
      </c>
      <c r="J200" s="7">
        <v>0</v>
      </c>
      <c r="K200" s="7">
        <v>0</v>
      </c>
      <c r="L200" s="15">
        <v>209.29</v>
      </c>
      <c r="M200" s="13">
        <v>-34.880000000000003</v>
      </c>
      <c r="N200" s="13">
        <v>-2.33</v>
      </c>
      <c r="O200" s="12">
        <v>0</v>
      </c>
      <c r="P200" s="7">
        <v>0</v>
      </c>
      <c r="Q200" s="8">
        <v>-0.28000000000000003</v>
      </c>
      <c r="R200" s="7">
        <v>0.05</v>
      </c>
    </row>
    <row r="201" spans="1:18" ht="27" customHeight="1" x14ac:dyDescent="0.2">
      <c r="A201">
        <v>199</v>
      </c>
      <c r="B201" s="6" t="s">
        <v>182</v>
      </c>
      <c r="C201" s="6" t="s">
        <v>182</v>
      </c>
      <c r="D201" s="6" t="s">
        <v>55</v>
      </c>
      <c r="E201" s="6" t="s">
        <v>56</v>
      </c>
      <c r="F201" s="11" t="s">
        <v>57</v>
      </c>
      <c r="G201" s="6" t="s">
        <v>57</v>
      </c>
      <c r="H201" s="11" t="s">
        <v>57</v>
      </c>
      <c r="I201" s="12">
        <v>76.55</v>
      </c>
      <c r="J201" s="7">
        <v>0</v>
      </c>
      <c r="K201" s="7">
        <v>0</v>
      </c>
      <c r="L201" s="15">
        <v>9.19</v>
      </c>
      <c r="M201" s="13">
        <v>-1.53</v>
      </c>
      <c r="N201" s="14">
        <v>-6559.54</v>
      </c>
      <c r="O201" s="12">
        <v>0</v>
      </c>
      <c r="P201" s="7">
        <v>0</v>
      </c>
      <c r="Q201" s="8">
        <v>-787.14</v>
      </c>
      <c r="R201" s="7">
        <v>131.19</v>
      </c>
    </row>
    <row r="202" spans="1:18" ht="27" customHeight="1" x14ac:dyDescent="0.2">
      <c r="A202">
        <v>200</v>
      </c>
      <c r="B202" s="6" t="s">
        <v>182</v>
      </c>
      <c r="C202" s="6" t="s">
        <v>183</v>
      </c>
      <c r="D202" s="6" t="s">
        <v>58</v>
      </c>
      <c r="E202" s="6" t="s">
        <v>56</v>
      </c>
      <c r="F202" s="11" t="s">
        <v>57</v>
      </c>
      <c r="G202" s="6" t="s">
        <v>57</v>
      </c>
      <c r="H202" s="11" t="s">
        <v>57</v>
      </c>
      <c r="I202" s="12">
        <v>668.14</v>
      </c>
      <c r="J202" s="7">
        <v>0</v>
      </c>
      <c r="K202" s="7">
        <v>0</v>
      </c>
      <c r="L202" s="15">
        <v>80.180000000000007</v>
      </c>
      <c r="M202" s="13">
        <v>-13.36</v>
      </c>
      <c r="N202" s="13">
        <v>-0.06</v>
      </c>
      <c r="O202" s="12">
        <v>0</v>
      </c>
      <c r="P202" s="7">
        <v>0</v>
      </c>
      <c r="Q202" s="8">
        <v>-0.01</v>
      </c>
      <c r="R202" s="7">
        <v>0</v>
      </c>
    </row>
    <row r="203" spans="1:18" ht="27" customHeight="1" x14ac:dyDescent="0.2">
      <c r="A203">
        <v>201</v>
      </c>
      <c r="B203" s="6" t="s">
        <v>184</v>
      </c>
      <c r="C203" s="6" t="s">
        <v>184</v>
      </c>
      <c r="D203" s="6" t="s">
        <v>55</v>
      </c>
      <c r="E203" s="6" t="s">
        <v>56</v>
      </c>
      <c r="F203" s="11" t="s">
        <v>57</v>
      </c>
      <c r="G203" s="6" t="s">
        <v>56</v>
      </c>
      <c r="H203" s="11" t="s">
        <v>56</v>
      </c>
      <c r="I203" s="12">
        <v>0</v>
      </c>
      <c r="J203" s="7">
        <v>0</v>
      </c>
      <c r="K203" s="7">
        <v>3.13</v>
      </c>
      <c r="L203" s="15">
        <v>0</v>
      </c>
      <c r="M203" s="13">
        <v>-0.06</v>
      </c>
      <c r="N203" s="12">
        <v>0</v>
      </c>
      <c r="O203" s="12">
        <v>0</v>
      </c>
      <c r="P203" s="8">
        <v>-498.62</v>
      </c>
      <c r="Q203" s="7">
        <v>0</v>
      </c>
      <c r="R203" s="7">
        <v>9.9700000000000006</v>
      </c>
    </row>
    <row r="204" spans="1:18" ht="27" customHeight="1" x14ac:dyDescent="0.2">
      <c r="A204">
        <v>202</v>
      </c>
      <c r="B204" s="6" t="s">
        <v>184</v>
      </c>
      <c r="C204" s="6" t="s">
        <v>591</v>
      </c>
      <c r="D204" s="6" t="s">
        <v>58</v>
      </c>
      <c r="E204" s="6" t="s">
        <v>56</v>
      </c>
      <c r="F204" s="11" t="s">
        <v>57</v>
      </c>
      <c r="G204" s="6" t="s">
        <v>56</v>
      </c>
      <c r="H204" s="11" t="s">
        <v>56</v>
      </c>
      <c r="I204" s="12">
        <v>0</v>
      </c>
      <c r="J204" s="7">
        <v>0</v>
      </c>
      <c r="K204" s="7">
        <v>16.690000000000001</v>
      </c>
      <c r="L204" s="15">
        <v>0</v>
      </c>
      <c r="M204" s="13">
        <v>-0.33</v>
      </c>
      <c r="N204" s="12">
        <v>0</v>
      </c>
      <c r="O204" s="12">
        <v>0</v>
      </c>
      <c r="P204" s="7">
        <v>0</v>
      </c>
      <c r="Q204" s="7">
        <v>0</v>
      </c>
      <c r="R204" s="7">
        <v>0</v>
      </c>
    </row>
    <row r="205" spans="1:18" ht="27" customHeight="1" x14ac:dyDescent="0.2">
      <c r="A205">
        <v>203</v>
      </c>
      <c r="B205" s="6" t="s">
        <v>185</v>
      </c>
      <c r="C205" s="6" t="s">
        <v>185</v>
      </c>
      <c r="D205" s="6" t="s">
        <v>55</v>
      </c>
      <c r="E205" s="6" t="s">
        <v>57</v>
      </c>
      <c r="F205" s="11" t="s">
        <v>57</v>
      </c>
      <c r="G205" s="6" t="s">
        <v>56</v>
      </c>
      <c r="H205" s="11" t="s">
        <v>57</v>
      </c>
      <c r="I205" s="12">
        <v>275.54000000000002</v>
      </c>
      <c r="J205" s="7">
        <v>0</v>
      </c>
      <c r="K205" s="7">
        <v>0</v>
      </c>
      <c r="L205" s="15">
        <v>33.06</v>
      </c>
      <c r="M205" s="13">
        <v>0</v>
      </c>
      <c r="N205" s="12">
        <v>0</v>
      </c>
      <c r="O205" s="12">
        <v>0</v>
      </c>
      <c r="P205" s="9">
        <v>-14104.5</v>
      </c>
      <c r="Q205" s="7">
        <v>0</v>
      </c>
      <c r="R205" s="7">
        <v>282.08999999999997</v>
      </c>
    </row>
    <row r="206" spans="1:18" ht="27" customHeight="1" x14ac:dyDescent="0.2">
      <c r="A206">
        <v>204</v>
      </c>
      <c r="B206" s="6" t="s">
        <v>185</v>
      </c>
      <c r="C206" s="6" t="s">
        <v>186</v>
      </c>
      <c r="D206" s="6" t="s">
        <v>58</v>
      </c>
      <c r="E206" s="6" t="s">
        <v>57</v>
      </c>
      <c r="F206" s="11" t="s">
        <v>57</v>
      </c>
      <c r="G206" s="6" t="s">
        <v>56</v>
      </c>
      <c r="H206" s="11" t="s">
        <v>57</v>
      </c>
      <c r="I206" s="12">
        <v>6.56</v>
      </c>
      <c r="J206" s="7">
        <v>0</v>
      </c>
      <c r="K206" s="7">
        <v>0</v>
      </c>
      <c r="L206" s="15">
        <v>0.79</v>
      </c>
      <c r="M206" s="13">
        <v>0</v>
      </c>
      <c r="N206" s="12">
        <v>0</v>
      </c>
      <c r="O206" s="12">
        <v>0</v>
      </c>
      <c r="P206" s="7">
        <v>0</v>
      </c>
      <c r="Q206" s="7">
        <v>0</v>
      </c>
      <c r="R206" s="7">
        <v>0</v>
      </c>
    </row>
    <row r="207" spans="1:18" ht="27" customHeight="1" x14ac:dyDescent="0.2">
      <c r="A207">
        <v>205</v>
      </c>
      <c r="B207" s="6" t="s">
        <v>187</v>
      </c>
      <c r="C207" s="6" t="s">
        <v>592</v>
      </c>
      <c r="D207" s="6" t="s">
        <v>55</v>
      </c>
      <c r="E207" s="6" t="s">
        <v>56</v>
      </c>
      <c r="F207" s="11" t="s">
        <v>56</v>
      </c>
      <c r="G207" s="6" t="s">
        <v>57</v>
      </c>
      <c r="H207" s="11" t="s">
        <v>57</v>
      </c>
      <c r="I207" s="12">
        <v>0.08</v>
      </c>
      <c r="J207" s="7">
        <v>0</v>
      </c>
      <c r="K207" s="7">
        <v>0</v>
      </c>
      <c r="L207" s="15">
        <v>0.01</v>
      </c>
      <c r="M207" s="13">
        <v>0</v>
      </c>
      <c r="N207" s="13">
        <v>-17.79</v>
      </c>
      <c r="O207" s="12">
        <v>0</v>
      </c>
      <c r="P207" s="7">
        <v>0</v>
      </c>
      <c r="Q207" s="8">
        <v>-2.13</v>
      </c>
      <c r="R207" s="7">
        <v>0</v>
      </c>
    </row>
    <row r="208" spans="1:18" ht="27" customHeight="1" x14ac:dyDescent="0.2">
      <c r="A208">
        <v>206</v>
      </c>
      <c r="B208" s="6" t="s">
        <v>187</v>
      </c>
      <c r="C208" s="6" t="s">
        <v>593</v>
      </c>
      <c r="D208" s="6" t="s">
        <v>58</v>
      </c>
      <c r="E208" s="6" t="s">
        <v>56</v>
      </c>
      <c r="F208" s="11" t="s">
        <v>56</v>
      </c>
      <c r="G208" s="6" t="s">
        <v>57</v>
      </c>
      <c r="H208" s="11" t="s">
        <v>57</v>
      </c>
      <c r="I208" s="12">
        <v>151.19999999999999</v>
      </c>
      <c r="J208" s="7">
        <v>0</v>
      </c>
      <c r="K208" s="7">
        <v>0</v>
      </c>
      <c r="L208" s="15">
        <v>18.14</v>
      </c>
      <c r="M208" s="13">
        <v>-3.02</v>
      </c>
      <c r="N208" s="13">
        <v>-0.44</v>
      </c>
      <c r="O208" s="12">
        <v>0</v>
      </c>
      <c r="P208" s="7">
        <v>0</v>
      </c>
      <c r="Q208" s="8">
        <v>-0.05</v>
      </c>
      <c r="R208" s="7">
        <v>0</v>
      </c>
    </row>
    <row r="209" spans="1:18" ht="27" customHeight="1" x14ac:dyDescent="0.2">
      <c r="A209">
        <v>207</v>
      </c>
      <c r="B209" s="6" t="s">
        <v>188</v>
      </c>
      <c r="C209" s="6" t="s">
        <v>594</v>
      </c>
      <c r="D209" s="6" t="s">
        <v>55</v>
      </c>
      <c r="E209" s="6" t="s">
        <v>56</v>
      </c>
      <c r="F209" s="11" t="s">
        <v>56</v>
      </c>
      <c r="G209" s="6" t="s">
        <v>56</v>
      </c>
      <c r="H209" s="11" t="s">
        <v>56</v>
      </c>
      <c r="I209" s="12">
        <v>0</v>
      </c>
      <c r="J209" s="7">
        <v>0</v>
      </c>
      <c r="K209" s="7">
        <v>4.8600000000000003</v>
      </c>
      <c r="L209" s="15">
        <v>0</v>
      </c>
      <c r="M209" s="13">
        <v>-0.1</v>
      </c>
      <c r="N209" s="12">
        <v>0</v>
      </c>
      <c r="O209" s="12">
        <v>0</v>
      </c>
      <c r="P209" s="8">
        <v>-949.99</v>
      </c>
      <c r="Q209" s="7">
        <v>0</v>
      </c>
      <c r="R209" s="7">
        <v>0</v>
      </c>
    </row>
    <row r="210" spans="1:18" ht="27" customHeight="1" x14ac:dyDescent="0.2">
      <c r="A210">
        <v>208</v>
      </c>
      <c r="B210" s="6" t="s">
        <v>188</v>
      </c>
      <c r="C210" s="6" t="s">
        <v>595</v>
      </c>
      <c r="D210" s="6" t="s">
        <v>58</v>
      </c>
      <c r="E210" s="6" t="s">
        <v>56</v>
      </c>
      <c r="F210" s="11" t="s">
        <v>56</v>
      </c>
      <c r="G210" s="6" t="s">
        <v>56</v>
      </c>
      <c r="H210" s="11" t="s">
        <v>56</v>
      </c>
      <c r="I210" s="12">
        <v>0</v>
      </c>
      <c r="J210" s="7">
        <v>0</v>
      </c>
      <c r="K210" s="7">
        <v>20.39</v>
      </c>
      <c r="L210" s="15">
        <v>0</v>
      </c>
      <c r="M210" s="13">
        <v>-0.41</v>
      </c>
      <c r="N210" s="12">
        <v>0</v>
      </c>
      <c r="O210" s="12">
        <v>0</v>
      </c>
      <c r="P210" s="7">
        <v>0</v>
      </c>
      <c r="Q210" s="7">
        <v>0</v>
      </c>
      <c r="R210" s="7">
        <v>0</v>
      </c>
    </row>
    <row r="211" spans="1:18" ht="27" customHeight="1" x14ac:dyDescent="0.2">
      <c r="A211">
        <v>209</v>
      </c>
      <c r="B211" s="6" t="s">
        <v>189</v>
      </c>
      <c r="C211" s="6" t="s">
        <v>189</v>
      </c>
      <c r="D211" s="6" t="s">
        <v>55</v>
      </c>
      <c r="E211" s="6" t="s">
        <v>56</v>
      </c>
      <c r="F211" s="11" t="s">
        <v>56</v>
      </c>
      <c r="G211" s="6" t="s">
        <v>57</v>
      </c>
      <c r="H211" s="11" t="s">
        <v>57</v>
      </c>
      <c r="I211" s="15">
        <v>5530.33</v>
      </c>
      <c r="J211" s="7">
        <v>0</v>
      </c>
      <c r="K211" s="7">
        <v>0</v>
      </c>
      <c r="L211" s="15">
        <v>663.64</v>
      </c>
      <c r="M211" s="13">
        <v>-110.61</v>
      </c>
      <c r="N211" s="14">
        <v>-40029.06</v>
      </c>
      <c r="O211" s="12">
        <v>0</v>
      </c>
      <c r="P211" s="7">
        <v>0</v>
      </c>
      <c r="Q211" s="9">
        <v>-4803.49</v>
      </c>
      <c r="R211" s="7">
        <v>0</v>
      </c>
    </row>
    <row r="212" spans="1:18" ht="27" customHeight="1" x14ac:dyDescent="0.2">
      <c r="A212">
        <v>210</v>
      </c>
      <c r="B212" s="6" t="s">
        <v>190</v>
      </c>
      <c r="C212" s="6" t="s">
        <v>596</v>
      </c>
      <c r="D212" s="6" t="s">
        <v>55</v>
      </c>
      <c r="E212" s="6" t="s">
        <v>56</v>
      </c>
      <c r="F212" s="11" t="s">
        <v>56</v>
      </c>
      <c r="G212" s="6" t="s">
        <v>57</v>
      </c>
      <c r="H212" s="11" t="s">
        <v>57</v>
      </c>
      <c r="I212" s="12">
        <v>10.84</v>
      </c>
      <c r="J212" s="7">
        <v>0</v>
      </c>
      <c r="K212" s="7">
        <v>0</v>
      </c>
      <c r="L212" s="15">
        <v>1.3</v>
      </c>
      <c r="M212" s="13">
        <v>-0.22</v>
      </c>
      <c r="N212" s="14">
        <v>-12804.35</v>
      </c>
      <c r="O212" s="12">
        <v>0</v>
      </c>
      <c r="P212" s="7">
        <v>0</v>
      </c>
      <c r="Q212" s="9">
        <v>-1536.52</v>
      </c>
      <c r="R212" s="7">
        <v>0</v>
      </c>
    </row>
    <row r="213" spans="1:18" ht="27" customHeight="1" x14ac:dyDescent="0.2">
      <c r="A213">
        <v>211</v>
      </c>
      <c r="B213" s="6" t="s">
        <v>190</v>
      </c>
      <c r="C213" s="6" t="s">
        <v>597</v>
      </c>
      <c r="D213" s="6" t="s">
        <v>58</v>
      </c>
      <c r="E213" s="6" t="s">
        <v>56</v>
      </c>
      <c r="F213" s="11" t="s">
        <v>56</v>
      </c>
      <c r="G213" s="6" t="s">
        <v>57</v>
      </c>
      <c r="H213" s="11" t="s">
        <v>57</v>
      </c>
      <c r="I213" s="12">
        <v>27</v>
      </c>
      <c r="J213" s="7">
        <v>0</v>
      </c>
      <c r="K213" s="7">
        <v>0</v>
      </c>
      <c r="L213" s="15">
        <v>3.24</v>
      </c>
      <c r="M213" s="13">
        <v>-0.54</v>
      </c>
      <c r="N213" s="13">
        <v>-0.01</v>
      </c>
      <c r="O213" s="12">
        <v>0</v>
      </c>
      <c r="P213" s="7">
        <v>0</v>
      </c>
      <c r="Q213" s="7">
        <v>0</v>
      </c>
      <c r="R213" s="7">
        <v>0</v>
      </c>
    </row>
    <row r="214" spans="1:18" ht="27" customHeight="1" x14ac:dyDescent="0.2">
      <c r="A214">
        <v>212</v>
      </c>
      <c r="B214" s="6" t="s">
        <v>598</v>
      </c>
      <c r="C214" s="6" t="s">
        <v>598</v>
      </c>
      <c r="D214" s="6" t="s">
        <v>58</v>
      </c>
      <c r="E214" s="6" t="s">
        <v>56</v>
      </c>
      <c r="F214" s="11" t="s">
        <v>57</v>
      </c>
      <c r="G214" s="6" t="s">
        <v>57</v>
      </c>
      <c r="H214" s="11" t="s">
        <v>57</v>
      </c>
      <c r="I214" s="15">
        <v>2241.89</v>
      </c>
      <c r="J214" s="7">
        <v>0</v>
      </c>
      <c r="K214" s="7">
        <v>0</v>
      </c>
      <c r="L214" s="15">
        <v>269.02999999999997</v>
      </c>
      <c r="M214" s="13">
        <v>-44.84</v>
      </c>
      <c r="N214" s="13">
        <v>-93.4</v>
      </c>
      <c r="O214" s="12">
        <v>0</v>
      </c>
      <c r="P214" s="7">
        <v>0</v>
      </c>
      <c r="Q214" s="8">
        <v>-11.21</v>
      </c>
      <c r="R214" s="7">
        <v>1.87</v>
      </c>
    </row>
    <row r="215" spans="1:18" ht="27" customHeight="1" x14ac:dyDescent="0.2">
      <c r="A215">
        <v>213</v>
      </c>
      <c r="B215" s="6" t="s">
        <v>598</v>
      </c>
      <c r="C215" s="6" t="s">
        <v>599</v>
      </c>
      <c r="D215" s="6" t="s">
        <v>58</v>
      </c>
      <c r="E215" s="6" t="s">
        <v>56</v>
      </c>
      <c r="F215" s="11" t="s">
        <v>57</v>
      </c>
      <c r="G215" s="6" t="s">
        <v>56</v>
      </c>
      <c r="H215" s="11" t="s">
        <v>56</v>
      </c>
      <c r="I215" s="12">
        <v>0</v>
      </c>
      <c r="J215" s="7">
        <v>0</v>
      </c>
      <c r="K215" s="7">
        <v>469.52</v>
      </c>
      <c r="L215" s="15">
        <v>0</v>
      </c>
      <c r="M215" s="13">
        <v>-9.39</v>
      </c>
      <c r="N215" s="12">
        <v>0</v>
      </c>
      <c r="O215" s="12">
        <v>0</v>
      </c>
      <c r="P215" s="8">
        <v>-10.52</v>
      </c>
      <c r="Q215" s="7">
        <v>0</v>
      </c>
      <c r="R215" s="7">
        <v>0.21</v>
      </c>
    </row>
    <row r="216" spans="1:18" ht="27" customHeight="1" x14ac:dyDescent="0.2">
      <c r="A216">
        <v>214</v>
      </c>
      <c r="B216" s="6" t="s">
        <v>191</v>
      </c>
      <c r="C216" s="6" t="s">
        <v>191</v>
      </c>
      <c r="D216" s="6" t="s">
        <v>55</v>
      </c>
      <c r="E216" s="6" t="s">
        <v>56</v>
      </c>
      <c r="F216" s="11" t="s">
        <v>57</v>
      </c>
      <c r="G216" s="6" t="s">
        <v>57</v>
      </c>
      <c r="H216" s="11" t="s">
        <v>57</v>
      </c>
      <c r="I216" s="12">
        <v>360.75</v>
      </c>
      <c r="J216" s="7">
        <v>0</v>
      </c>
      <c r="K216" s="7">
        <v>0</v>
      </c>
      <c r="L216" s="15">
        <v>43.29</v>
      </c>
      <c r="M216" s="13">
        <v>-7.22</v>
      </c>
      <c r="N216" s="14">
        <v>-10241.74</v>
      </c>
      <c r="O216" s="12">
        <v>0</v>
      </c>
      <c r="P216" s="7">
        <v>0</v>
      </c>
      <c r="Q216" s="9">
        <v>-1229.01</v>
      </c>
      <c r="R216" s="7">
        <v>204.83</v>
      </c>
    </row>
    <row r="217" spans="1:18" ht="27" customHeight="1" x14ac:dyDescent="0.2">
      <c r="A217">
        <v>215</v>
      </c>
      <c r="B217" s="6" t="s">
        <v>191</v>
      </c>
      <c r="C217" s="6" t="s">
        <v>600</v>
      </c>
      <c r="D217" s="6" t="s">
        <v>58</v>
      </c>
      <c r="E217" s="6" t="s">
        <v>56</v>
      </c>
      <c r="F217" s="11" t="s">
        <v>57</v>
      </c>
      <c r="G217" s="6" t="s">
        <v>57</v>
      </c>
      <c r="H217" s="11" t="s">
        <v>57</v>
      </c>
      <c r="I217" s="12">
        <v>13.62</v>
      </c>
      <c r="J217" s="7">
        <v>0</v>
      </c>
      <c r="K217" s="7">
        <v>0</v>
      </c>
      <c r="L217" s="15">
        <v>1.63</v>
      </c>
      <c r="M217" s="13">
        <v>-0.27</v>
      </c>
      <c r="N217" s="12">
        <v>0</v>
      </c>
      <c r="O217" s="12">
        <v>0</v>
      </c>
      <c r="P217" s="7">
        <v>0</v>
      </c>
      <c r="Q217" s="7">
        <v>0</v>
      </c>
      <c r="R217" s="7">
        <v>0</v>
      </c>
    </row>
    <row r="218" spans="1:18" ht="27" customHeight="1" x14ac:dyDescent="0.2">
      <c r="A218">
        <v>216</v>
      </c>
      <c r="B218" s="6" t="s">
        <v>192</v>
      </c>
      <c r="C218" s="6" t="s">
        <v>192</v>
      </c>
      <c r="D218" s="6" t="s">
        <v>55</v>
      </c>
      <c r="E218" s="6" t="s">
        <v>56</v>
      </c>
      <c r="F218" s="11" t="s">
        <v>56</v>
      </c>
      <c r="G218" s="6" t="s">
        <v>56</v>
      </c>
      <c r="H218" s="11" t="s">
        <v>56</v>
      </c>
      <c r="I218" s="12">
        <v>0</v>
      </c>
      <c r="J218" s="7">
        <v>0</v>
      </c>
      <c r="K218" s="7">
        <v>1.1299999999999999</v>
      </c>
      <c r="L218" s="15">
        <v>0</v>
      </c>
      <c r="M218" s="13">
        <v>-0.02</v>
      </c>
      <c r="N218" s="12">
        <v>0</v>
      </c>
      <c r="O218" s="12">
        <v>0</v>
      </c>
      <c r="P218" s="8">
        <v>-441.37</v>
      </c>
      <c r="Q218" s="7">
        <v>0</v>
      </c>
      <c r="R218" s="7">
        <v>0</v>
      </c>
    </row>
    <row r="219" spans="1:18" ht="27" customHeight="1" x14ac:dyDescent="0.2">
      <c r="A219">
        <v>217</v>
      </c>
      <c r="B219" s="6" t="s">
        <v>192</v>
      </c>
      <c r="C219" s="6" t="s">
        <v>601</v>
      </c>
      <c r="D219" s="6" t="s">
        <v>58</v>
      </c>
      <c r="E219" s="6" t="s">
        <v>56</v>
      </c>
      <c r="F219" s="11" t="s">
        <v>56</v>
      </c>
      <c r="G219" s="6" t="s">
        <v>56</v>
      </c>
      <c r="H219" s="11" t="s">
        <v>56</v>
      </c>
      <c r="I219" s="12">
        <v>0</v>
      </c>
      <c r="J219" s="7">
        <v>0</v>
      </c>
      <c r="K219" s="7">
        <v>0.04</v>
      </c>
      <c r="L219" s="15">
        <v>0</v>
      </c>
      <c r="M219" s="13">
        <v>0</v>
      </c>
      <c r="N219" s="12">
        <v>0</v>
      </c>
      <c r="O219" s="12">
        <v>0</v>
      </c>
      <c r="P219" s="7">
        <v>0</v>
      </c>
      <c r="Q219" s="7">
        <v>0</v>
      </c>
      <c r="R219" s="7">
        <v>0</v>
      </c>
    </row>
    <row r="220" spans="1:18" ht="27" customHeight="1" x14ac:dyDescent="0.2">
      <c r="A220">
        <v>218</v>
      </c>
      <c r="B220" s="6" t="s">
        <v>193</v>
      </c>
      <c r="C220" s="6" t="s">
        <v>193</v>
      </c>
      <c r="D220" s="6" t="s">
        <v>55</v>
      </c>
      <c r="E220" s="6" t="s">
        <v>56</v>
      </c>
      <c r="F220" s="11" t="s">
        <v>57</v>
      </c>
      <c r="G220" s="6" t="s">
        <v>57</v>
      </c>
      <c r="H220" s="11" t="s">
        <v>57</v>
      </c>
      <c r="I220" s="12">
        <v>0</v>
      </c>
      <c r="J220" s="7">
        <v>0</v>
      </c>
      <c r="K220" s="7">
        <v>0</v>
      </c>
      <c r="L220" s="15">
        <v>0</v>
      </c>
      <c r="M220" s="13">
        <v>0</v>
      </c>
      <c r="N220" s="13">
        <v>-256.29000000000002</v>
      </c>
      <c r="O220" s="12">
        <v>0</v>
      </c>
      <c r="P220" s="7">
        <v>0</v>
      </c>
      <c r="Q220" s="8">
        <v>-30.75</v>
      </c>
      <c r="R220" s="7">
        <v>5.13</v>
      </c>
    </row>
    <row r="221" spans="1:18" ht="27" customHeight="1" x14ac:dyDescent="0.2">
      <c r="A221">
        <v>219</v>
      </c>
      <c r="B221" s="6" t="s">
        <v>193</v>
      </c>
      <c r="C221" s="6" t="s">
        <v>194</v>
      </c>
      <c r="D221" s="6" t="s">
        <v>58</v>
      </c>
      <c r="E221" s="6" t="s">
        <v>56</v>
      </c>
      <c r="F221" s="11" t="s">
        <v>57</v>
      </c>
      <c r="G221" s="6" t="s">
        <v>57</v>
      </c>
      <c r="H221" s="11" t="s">
        <v>57</v>
      </c>
      <c r="I221" s="12">
        <v>11.19</v>
      </c>
      <c r="J221" s="7">
        <v>0</v>
      </c>
      <c r="K221" s="7">
        <v>0</v>
      </c>
      <c r="L221" s="15">
        <v>1.34</v>
      </c>
      <c r="M221" s="13">
        <v>-0.22</v>
      </c>
      <c r="N221" s="12">
        <v>0</v>
      </c>
      <c r="O221" s="12">
        <v>0</v>
      </c>
      <c r="P221" s="7">
        <v>0</v>
      </c>
      <c r="Q221" s="7">
        <v>0</v>
      </c>
      <c r="R221" s="7">
        <v>0</v>
      </c>
    </row>
    <row r="222" spans="1:18" ht="27" customHeight="1" x14ac:dyDescent="0.2">
      <c r="A222">
        <v>220</v>
      </c>
      <c r="B222" s="6" t="s">
        <v>195</v>
      </c>
      <c r="C222" s="6" t="s">
        <v>602</v>
      </c>
      <c r="D222" s="6" t="s">
        <v>58</v>
      </c>
      <c r="E222" s="6" t="s">
        <v>56</v>
      </c>
      <c r="F222" s="11" t="s">
        <v>57</v>
      </c>
      <c r="G222" s="6" t="s">
        <v>57</v>
      </c>
      <c r="H222" s="11" t="s">
        <v>57</v>
      </c>
      <c r="I222" s="12">
        <v>27.8</v>
      </c>
      <c r="J222" s="7">
        <v>0</v>
      </c>
      <c r="K222" s="7">
        <v>0</v>
      </c>
      <c r="L222" s="15">
        <v>3.34</v>
      </c>
      <c r="M222" s="13">
        <v>-0.56000000000000005</v>
      </c>
      <c r="N222" s="14">
        <v>-8850.89</v>
      </c>
      <c r="O222" s="12">
        <v>0</v>
      </c>
      <c r="P222" s="7">
        <v>0</v>
      </c>
      <c r="Q222" s="9">
        <v>-1062.1099999999999</v>
      </c>
      <c r="R222" s="7">
        <v>177.02</v>
      </c>
    </row>
    <row r="223" spans="1:18" ht="27" customHeight="1" x14ac:dyDescent="0.2">
      <c r="A223">
        <v>221</v>
      </c>
      <c r="B223" s="6" t="s">
        <v>196</v>
      </c>
      <c r="C223" s="6" t="s">
        <v>196</v>
      </c>
      <c r="D223" s="6" t="s">
        <v>58</v>
      </c>
      <c r="E223" s="6" t="s">
        <v>56</v>
      </c>
      <c r="F223" s="11" t="s">
        <v>57</v>
      </c>
      <c r="G223" s="6" t="s">
        <v>57</v>
      </c>
      <c r="H223" s="11" t="s">
        <v>57</v>
      </c>
      <c r="I223" s="15">
        <v>1418.87</v>
      </c>
      <c r="J223" s="7">
        <v>0</v>
      </c>
      <c r="K223" s="7">
        <v>0</v>
      </c>
      <c r="L223" s="15">
        <v>170.26</v>
      </c>
      <c r="M223" s="13">
        <v>-28.38</v>
      </c>
      <c r="N223" s="13">
        <v>-0.88</v>
      </c>
      <c r="O223" s="12">
        <v>0</v>
      </c>
      <c r="P223" s="7">
        <v>0</v>
      </c>
      <c r="Q223" s="8">
        <v>-0.11</v>
      </c>
      <c r="R223" s="7">
        <v>0.02</v>
      </c>
    </row>
    <row r="224" spans="1:18" ht="27" customHeight="1" x14ac:dyDescent="0.2">
      <c r="A224">
        <v>222</v>
      </c>
      <c r="B224" s="6" t="s">
        <v>197</v>
      </c>
      <c r="C224" s="6" t="s">
        <v>603</v>
      </c>
      <c r="D224" s="6" t="s">
        <v>58</v>
      </c>
      <c r="E224" s="6" t="s">
        <v>56</v>
      </c>
      <c r="F224" s="11" t="s">
        <v>57</v>
      </c>
      <c r="G224" s="6" t="s">
        <v>57</v>
      </c>
      <c r="H224" s="11" t="s">
        <v>57</v>
      </c>
      <c r="I224" s="12">
        <v>44.65</v>
      </c>
      <c r="J224" s="7">
        <v>0</v>
      </c>
      <c r="K224" s="7">
        <v>0</v>
      </c>
      <c r="L224" s="15">
        <v>5.36</v>
      </c>
      <c r="M224" s="13">
        <v>-0.89</v>
      </c>
      <c r="N224" s="13">
        <v>-195.74</v>
      </c>
      <c r="O224" s="12">
        <v>0</v>
      </c>
      <c r="P224" s="7">
        <v>0</v>
      </c>
      <c r="Q224" s="8">
        <v>-23.49</v>
      </c>
      <c r="R224" s="7">
        <v>3.91</v>
      </c>
    </row>
    <row r="225" spans="1:18" ht="27" customHeight="1" x14ac:dyDescent="0.2">
      <c r="A225">
        <v>223</v>
      </c>
      <c r="B225" s="6" t="s">
        <v>197</v>
      </c>
      <c r="C225" s="6" t="s">
        <v>604</v>
      </c>
      <c r="D225" s="6" t="s">
        <v>58</v>
      </c>
      <c r="E225" s="6" t="s">
        <v>56</v>
      </c>
      <c r="F225" s="11" t="s">
        <v>57</v>
      </c>
      <c r="G225" s="6" t="s">
        <v>57</v>
      </c>
      <c r="H225" s="11" t="s">
        <v>56</v>
      </c>
      <c r="I225" s="12">
        <v>0</v>
      </c>
      <c r="J225" s="7">
        <v>0</v>
      </c>
      <c r="K225" s="7">
        <v>31.52</v>
      </c>
      <c r="L225" s="15">
        <v>0</v>
      </c>
      <c r="M225" s="13">
        <v>-0.63</v>
      </c>
      <c r="N225" s="13">
        <v>-10.17</v>
      </c>
      <c r="O225" s="12">
        <v>0</v>
      </c>
      <c r="P225" s="7">
        <v>0</v>
      </c>
      <c r="Q225" s="8">
        <v>-1.22</v>
      </c>
      <c r="R225" s="7">
        <v>0.2</v>
      </c>
    </row>
    <row r="226" spans="1:18" ht="27" customHeight="1" x14ac:dyDescent="0.2">
      <c r="A226">
        <v>224</v>
      </c>
      <c r="B226" s="6" t="s">
        <v>197</v>
      </c>
      <c r="C226" s="6" t="s">
        <v>605</v>
      </c>
      <c r="D226" s="6" t="s">
        <v>58</v>
      </c>
      <c r="E226" s="6" t="s">
        <v>56</v>
      </c>
      <c r="F226" s="11" t="s">
        <v>57</v>
      </c>
      <c r="G226" s="6" t="s">
        <v>57</v>
      </c>
      <c r="H226" s="11" t="s">
        <v>57</v>
      </c>
      <c r="I226" s="12">
        <v>34.270000000000003</v>
      </c>
      <c r="J226" s="7">
        <v>0</v>
      </c>
      <c r="K226" s="7">
        <v>0</v>
      </c>
      <c r="L226" s="15">
        <v>4.1100000000000003</v>
      </c>
      <c r="M226" s="13">
        <v>-0.69</v>
      </c>
      <c r="N226" s="13">
        <v>-4.3</v>
      </c>
      <c r="O226" s="12">
        <v>0</v>
      </c>
      <c r="P226" s="7">
        <v>0</v>
      </c>
      <c r="Q226" s="8">
        <v>-0.52</v>
      </c>
      <c r="R226" s="7">
        <v>0.09</v>
      </c>
    </row>
    <row r="227" spans="1:18" ht="27" customHeight="1" x14ac:dyDescent="0.2">
      <c r="A227">
        <v>225</v>
      </c>
      <c r="B227" s="6" t="s">
        <v>198</v>
      </c>
      <c r="C227" s="6" t="s">
        <v>198</v>
      </c>
      <c r="D227" s="6" t="s">
        <v>55</v>
      </c>
      <c r="E227" s="6" t="s">
        <v>56</v>
      </c>
      <c r="F227" s="11" t="s">
        <v>57</v>
      </c>
      <c r="G227" s="6" t="s">
        <v>56</v>
      </c>
      <c r="H227" s="11" t="s">
        <v>57</v>
      </c>
      <c r="I227" s="12">
        <v>125.48</v>
      </c>
      <c r="J227" s="7">
        <v>0</v>
      </c>
      <c r="K227" s="7">
        <v>0</v>
      </c>
      <c r="L227" s="15">
        <v>15.06</v>
      </c>
      <c r="M227" s="13">
        <v>-2.5099999999999998</v>
      </c>
      <c r="N227" s="12">
        <v>0</v>
      </c>
      <c r="O227" s="12">
        <v>0</v>
      </c>
      <c r="P227" s="9">
        <v>-7204.62</v>
      </c>
      <c r="Q227" s="7">
        <v>0</v>
      </c>
      <c r="R227" s="7">
        <v>144.09</v>
      </c>
    </row>
    <row r="228" spans="1:18" ht="27" customHeight="1" x14ac:dyDescent="0.2">
      <c r="A228">
        <v>226</v>
      </c>
      <c r="B228" s="6" t="s">
        <v>199</v>
      </c>
      <c r="C228" s="6" t="s">
        <v>606</v>
      </c>
      <c r="D228" s="6" t="s">
        <v>58</v>
      </c>
      <c r="E228" s="6" t="s">
        <v>56</v>
      </c>
      <c r="F228" s="11" t="s">
        <v>57</v>
      </c>
      <c r="G228" s="6" t="s">
        <v>57</v>
      </c>
      <c r="H228" s="11" t="s">
        <v>57</v>
      </c>
      <c r="I228" s="12">
        <v>358.51</v>
      </c>
      <c r="J228" s="7">
        <v>0</v>
      </c>
      <c r="K228" s="7">
        <v>0</v>
      </c>
      <c r="L228" s="15">
        <v>43.02</v>
      </c>
      <c r="M228" s="13">
        <v>-7.17</v>
      </c>
      <c r="N228" s="13">
        <v>-710.13</v>
      </c>
      <c r="O228" s="12">
        <v>0</v>
      </c>
      <c r="P228" s="7">
        <v>0</v>
      </c>
      <c r="Q228" s="8">
        <v>-85.22</v>
      </c>
      <c r="R228" s="7">
        <v>14.2</v>
      </c>
    </row>
    <row r="229" spans="1:18" ht="27" customHeight="1" x14ac:dyDescent="0.2">
      <c r="A229">
        <v>227</v>
      </c>
      <c r="B229" s="6" t="s">
        <v>199</v>
      </c>
      <c r="C229" s="6" t="s">
        <v>607</v>
      </c>
      <c r="D229" s="6" t="s">
        <v>58</v>
      </c>
      <c r="E229" s="6" t="s">
        <v>56</v>
      </c>
      <c r="F229" s="11" t="s">
        <v>57</v>
      </c>
      <c r="G229" s="6" t="s">
        <v>57</v>
      </c>
      <c r="H229" s="11" t="s">
        <v>56</v>
      </c>
      <c r="I229" s="12">
        <v>0</v>
      </c>
      <c r="J229" s="7">
        <v>0</v>
      </c>
      <c r="K229" s="7">
        <v>583.49</v>
      </c>
      <c r="L229" s="15">
        <v>0</v>
      </c>
      <c r="M229" s="13">
        <v>-11.67</v>
      </c>
      <c r="N229" s="14">
        <v>-1104.42</v>
      </c>
      <c r="O229" s="12">
        <v>0</v>
      </c>
      <c r="P229" s="7">
        <v>0</v>
      </c>
      <c r="Q229" s="8">
        <v>-132.53</v>
      </c>
      <c r="R229" s="7">
        <v>22.09</v>
      </c>
    </row>
    <row r="230" spans="1:18" ht="27" customHeight="1" x14ac:dyDescent="0.2">
      <c r="A230">
        <v>228</v>
      </c>
      <c r="B230" s="6" t="s">
        <v>199</v>
      </c>
      <c r="C230" s="6" t="s">
        <v>608</v>
      </c>
      <c r="D230" s="6" t="s">
        <v>58</v>
      </c>
      <c r="E230" s="6" t="s">
        <v>56</v>
      </c>
      <c r="F230" s="11" t="s">
        <v>57</v>
      </c>
      <c r="G230" s="6" t="s">
        <v>57</v>
      </c>
      <c r="H230" s="11" t="s">
        <v>57</v>
      </c>
      <c r="I230" s="12">
        <v>280.08</v>
      </c>
      <c r="J230" s="7">
        <v>0</v>
      </c>
      <c r="K230" s="7">
        <v>0</v>
      </c>
      <c r="L230" s="15">
        <v>33.61</v>
      </c>
      <c r="M230" s="13">
        <v>-5.6</v>
      </c>
      <c r="N230" s="13">
        <v>-11.46</v>
      </c>
      <c r="O230" s="12">
        <v>0</v>
      </c>
      <c r="P230" s="7">
        <v>0</v>
      </c>
      <c r="Q230" s="8">
        <v>-1.38</v>
      </c>
      <c r="R230" s="7">
        <v>0.23</v>
      </c>
    </row>
    <row r="231" spans="1:18" ht="27" customHeight="1" x14ac:dyDescent="0.2">
      <c r="A231">
        <v>229</v>
      </c>
      <c r="B231" s="6" t="s">
        <v>199</v>
      </c>
      <c r="C231" s="6" t="s">
        <v>609</v>
      </c>
      <c r="D231" s="6" t="s">
        <v>58</v>
      </c>
      <c r="E231" s="6" t="s">
        <v>56</v>
      </c>
      <c r="F231" s="11" t="s">
        <v>57</v>
      </c>
      <c r="G231" s="6" t="s">
        <v>57</v>
      </c>
      <c r="H231" s="11" t="s">
        <v>56</v>
      </c>
      <c r="I231" s="12">
        <v>0</v>
      </c>
      <c r="J231" s="7">
        <v>0</v>
      </c>
      <c r="K231" s="7">
        <v>35.42</v>
      </c>
      <c r="L231" s="15">
        <v>0</v>
      </c>
      <c r="M231" s="13">
        <v>-0.71</v>
      </c>
      <c r="N231" s="13">
        <v>-10.72</v>
      </c>
      <c r="O231" s="12">
        <v>0</v>
      </c>
      <c r="P231" s="7">
        <v>0</v>
      </c>
      <c r="Q231" s="8">
        <v>-1.29</v>
      </c>
      <c r="R231" s="7">
        <v>0.21</v>
      </c>
    </row>
    <row r="232" spans="1:18" ht="27" customHeight="1" x14ac:dyDescent="0.2">
      <c r="A232">
        <v>230</v>
      </c>
      <c r="B232" s="6" t="s">
        <v>200</v>
      </c>
      <c r="C232" s="6" t="s">
        <v>201</v>
      </c>
      <c r="D232" s="6" t="s">
        <v>58</v>
      </c>
      <c r="E232" s="6" t="s">
        <v>56</v>
      </c>
      <c r="F232" s="11" t="s">
        <v>57</v>
      </c>
      <c r="G232" s="6" t="s">
        <v>56</v>
      </c>
      <c r="H232" s="11" t="s">
        <v>56</v>
      </c>
      <c r="I232" s="12">
        <v>0</v>
      </c>
      <c r="J232" s="7">
        <v>0</v>
      </c>
      <c r="K232" s="7">
        <v>69.72</v>
      </c>
      <c r="L232" s="15">
        <v>0</v>
      </c>
      <c r="M232" s="13">
        <v>-1.39</v>
      </c>
      <c r="N232" s="12">
        <v>0</v>
      </c>
      <c r="O232" s="12">
        <v>0</v>
      </c>
      <c r="P232" s="8">
        <v>-0.03</v>
      </c>
      <c r="Q232" s="7">
        <v>0</v>
      </c>
      <c r="R232" s="7">
        <v>0</v>
      </c>
    </row>
    <row r="233" spans="1:18" ht="27" customHeight="1" x14ac:dyDescent="0.2">
      <c r="A233">
        <v>231</v>
      </c>
      <c r="B233" s="6" t="s">
        <v>202</v>
      </c>
      <c r="C233" s="6" t="s">
        <v>202</v>
      </c>
      <c r="D233" s="6" t="s">
        <v>55</v>
      </c>
      <c r="E233" s="6" t="s">
        <v>56</v>
      </c>
      <c r="F233" s="11" t="s">
        <v>57</v>
      </c>
      <c r="G233" s="6" t="s">
        <v>56</v>
      </c>
      <c r="H233" s="11" t="s">
        <v>56</v>
      </c>
      <c r="I233" s="12">
        <v>0</v>
      </c>
      <c r="J233" s="7">
        <v>0</v>
      </c>
      <c r="K233" s="7">
        <v>3.09</v>
      </c>
      <c r="L233" s="15">
        <v>0</v>
      </c>
      <c r="M233" s="13">
        <v>-0.06</v>
      </c>
      <c r="N233" s="12">
        <v>0</v>
      </c>
      <c r="O233" s="12">
        <v>0</v>
      </c>
      <c r="P233" s="9">
        <v>-1366.5</v>
      </c>
      <c r="Q233" s="7">
        <v>0</v>
      </c>
      <c r="R233" s="7">
        <v>27.33</v>
      </c>
    </row>
    <row r="234" spans="1:18" ht="27" customHeight="1" x14ac:dyDescent="0.2">
      <c r="A234">
        <v>232</v>
      </c>
      <c r="B234" s="6" t="s">
        <v>202</v>
      </c>
      <c r="C234" s="6" t="s">
        <v>203</v>
      </c>
      <c r="D234" s="6" t="s">
        <v>55</v>
      </c>
      <c r="E234" s="6" t="s">
        <v>56</v>
      </c>
      <c r="F234" s="11" t="s">
        <v>56</v>
      </c>
      <c r="G234" s="6" t="s">
        <v>56</v>
      </c>
      <c r="H234" s="11" t="s">
        <v>56</v>
      </c>
      <c r="I234" s="12">
        <v>0</v>
      </c>
      <c r="J234" s="7">
        <v>0</v>
      </c>
      <c r="K234" s="7">
        <v>1.27</v>
      </c>
      <c r="L234" s="15">
        <v>0</v>
      </c>
      <c r="M234" s="13">
        <v>-0.03</v>
      </c>
      <c r="N234" s="12">
        <v>0</v>
      </c>
      <c r="O234" s="12">
        <v>0</v>
      </c>
      <c r="P234" s="8">
        <v>-512.11</v>
      </c>
      <c r="Q234" s="7">
        <v>0</v>
      </c>
      <c r="R234" s="7">
        <v>0</v>
      </c>
    </row>
    <row r="235" spans="1:18" ht="27" customHeight="1" x14ac:dyDescent="0.2">
      <c r="A235">
        <v>233</v>
      </c>
      <c r="B235" s="6" t="s">
        <v>202</v>
      </c>
      <c r="C235" s="6" t="s">
        <v>204</v>
      </c>
      <c r="D235" s="6" t="s">
        <v>58</v>
      </c>
      <c r="E235" s="6" t="s">
        <v>56</v>
      </c>
      <c r="F235" s="11" t="s">
        <v>56</v>
      </c>
      <c r="G235" s="6" t="s">
        <v>56</v>
      </c>
      <c r="H235" s="11" t="s">
        <v>56</v>
      </c>
      <c r="I235" s="12">
        <v>0</v>
      </c>
      <c r="J235" s="7">
        <v>0</v>
      </c>
      <c r="K235" s="7">
        <v>5.71</v>
      </c>
      <c r="L235" s="15">
        <v>0</v>
      </c>
      <c r="M235" s="13">
        <v>-0.11</v>
      </c>
      <c r="N235" s="12">
        <v>0</v>
      </c>
      <c r="O235" s="12">
        <v>0</v>
      </c>
      <c r="P235" s="7">
        <v>0</v>
      </c>
      <c r="Q235" s="7">
        <v>0</v>
      </c>
      <c r="R235" s="7">
        <v>0</v>
      </c>
    </row>
    <row r="236" spans="1:18" ht="27" customHeight="1" x14ac:dyDescent="0.2">
      <c r="A236">
        <v>234</v>
      </c>
      <c r="B236" s="6" t="s">
        <v>202</v>
      </c>
      <c r="C236" s="6" t="s">
        <v>205</v>
      </c>
      <c r="D236" s="6" t="s">
        <v>58</v>
      </c>
      <c r="E236" s="6" t="s">
        <v>56</v>
      </c>
      <c r="F236" s="11" t="s">
        <v>57</v>
      </c>
      <c r="G236" s="6" t="s">
        <v>56</v>
      </c>
      <c r="H236" s="11" t="s">
        <v>56</v>
      </c>
      <c r="I236" s="12">
        <v>0</v>
      </c>
      <c r="J236" s="7">
        <v>0</v>
      </c>
      <c r="K236" s="7">
        <v>4.1399999999999997</v>
      </c>
      <c r="L236" s="15">
        <v>0</v>
      </c>
      <c r="M236" s="13">
        <v>-0.08</v>
      </c>
      <c r="N236" s="12">
        <v>0</v>
      </c>
      <c r="O236" s="12">
        <v>0</v>
      </c>
      <c r="P236" s="7">
        <v>0</v>
      </c>
      <c r="Q236" s="7">
        <v>0</v>
      </c>
      <c r="R236" s="7">
        <v>0</v>
      </c>
    </row>
    <row r="237" spans="1:18" ht="27" customHeight="1" x14ac:dyDescent="0.2">
      <c r="A237">
        <v>235</v>
      </c>
      <c r="B237" s="6" t="s">
        <v>206</v>
      </c>
      <c r="C237" s="6" t="s">
        <v>206</v>
      </c>
      <c r="D237" s="6" t="s">
        <v>55</v>
      </c>
      <c r="E237" s="6" t="s">
        <v>56</v>
      </c>
      <c r="F237" s="11" t="s">
        <v>56</v>
      </c>
      <c r="G237" s="6" t="s">
        <v>56</v>
      </c>
      <c r="H237" s="11" t="s">
        <v>56</v>
      </c>
      <c r="I237" s="12">
        <v>0</v>
      </c>
      <c r="J237" s="7">
        <v>0</v>
      </c>
      <c r="K237" s="7">
        <v>12.96</v>
      </c>
      <c r="L237" s="15">
        <v>0</v>
      </c>
      <c r="M237" s="13">
        <v>-0.26</v>
      </c>
      <c r="N237" s="12">
        <v>0</v>
      </c>
      <c r="O237" s="12">
        <v>0</v>
      </c>
      <c r="P237" s="9">
        <v>-1664.89</v>
      </c>
      <c r="Q237" s="7">
        <v>0</v>
      </c>
      <c r="R237" s="7">
        <v>0</v>
      </c>
    </row>
    <row r="238" spans="1:18" ht="27" customHeight="1" x14ac:dyDescent="0.2">
      <c r="A238">
        <v>236</v>
      </c>
      <c r="B238" s="6" t="s">
        <v>206</v>
      </c>
      <c r="C238" s="6" t="s">
        <v>610</v>
      </c>
      <c r="D238" s="6" t="s">
        <v>58</v>
      </c>
      <c r="E238" s="6" t="s">
        <v>56</v>
      </c>
      <c r="F238" s="11" t="s">
        <v>56</v>
      </c>
      <c r="G238" s="6" t="s">
        <v>56</v>
      </c>
      <c r="H238" s="11" t="s">
        <v>56</v>
      </c>
      <c r="I238" s="12">
        <v>0</v>
      </c>
      <c r="J238" s="7">
        <v>0</v>
      </c>
      <c r="K238" s="7">
        <v>28.38</v>
      </c>
      <c r="L238" s="15">
        <v>0</v>
      </c>
      <c r="M238" s="13">
        <v>-0.56999999999999995</v>
      </c>
      <c r="N238" s="12">
        <v>0</v>
      </c>
      <c r="O238" s="12">
        <v>0</v>
      </c>
      <c r="P238" s="7">
        <v>0</v>
      </c>
      <c r="Q238" s="7">
        <v>0</v>
      </c>
      <c r="R238" s="7">
        <v>0</v>
      </c>
    </row>
    <row r="239" spans="1:18" ht="27" customHeight="1" x14ac:dyDescent="0.2">
      <c r="A239">
        <v>237</v>
      </c>
      <c r="B239" s="6" t="s">
        <v>207</v>
      </c>
      <c r="C239" s="6" t="s">
        <v>611</v>
      </c>
      <c r="D239" s="6" t="s">
        <v>58</v>
      </c>
      <c r="E239" s="6" t="s">
        <v>56</v>
      </c>
      <c r="F239" s="11" t="s">
        <v>56</v>
      </c>
      <c r="G239" s="6" t="s">
        <v>57</v>
      </c>
      <c r="H239" s="11" t="s">
        <v>57</v>
      </c>
      <c r="I239" s="12">
        <v>645.13</v>
      </c>
      <c r="J239" s="7">
        <v>0</v>
      </c>
      <c r="K239" s="7">
        <v>0</v>
      </c>
      <c r="L239" s="15">
        <v>77.42</v>
      </c>
      <c r="M239" s="13">
        <v>-12.9</v>
      </c>
      <c r="N239" s="13">
        <v>-21.07</v>
      </c>
      <c r="O239" s="12">
        <v>0</v>
      </c>
      <c r="P239" s="7">
        <v>0</v>
      </c>
      <c r="Q239" s="8">
        <v>-2.5299999999999998</v>
      </c>
      <c r="R239" s="7">
        <v>0</v>
      </c>
    </row>
    <row r="240" spans="1:18" ht="27" customHeight="1" x14ac:dyDescent="0.2">
      <c r="A240">
        <v>238</v>
      </c>
      <c r="B240" s="6" t="s">
        <v>208</v>
      </c>
      <c r="C240" s="6" t="s">
        <v>208</v>
      </c>
      <c r="D240" s="6" t="s">
        <v>55</v>
      </c>
      <c r="E240" s="6" t="s">
        <v>56</v>
      </c>
      <c r="F240" s="11" t="s">
        <v>57</v>
      </c>
      <c r="G240" s="6" t="s">
        <v>56</v>
      </c>
      <c r="H240" s="11" t="s">
        <v>56</v>
      </c>
      <c r="I240" s="12">
        <v>0</v>
      </c>
      <c r="J240" s="7">
        <v>0</v>
      </c>
      <c r="K240" s="7">
        <v>0.11</v>
      </c>
      <c r="L240" s="15">
        <v>0</v>
      </c>
      <c r="M240" s="13">
        <v>0</v>
      </c>
      <c r="N240" s="12">
        <v>0</v>
      </c>
      <c r="O240" s="12">
        <v>0</v>
      </c>
      <c r="P240" s="8">
        <v>-734.88</v>
      </c>
      <c r="Q240" s="7">
        <v>0</v>
      </c>
      <c r="R240" s="7">
        <v>14.7</v>
      </c>
    </row>
    <row r="241" spans="1:18" ht="27" customHeight="1" x14ac:dyDescent="0.2">
      <c r="A241">
        <v>239</v>
      </c>
      <c r="B241" s="6" t="s">
        <v>208</v>
      </c>
      <c r="C241" s="6" t="s">
        <v>612</v>
      </c>
      <c r="D241" s="6" t="s">
        <v>58</v>
      </c>
      <c r="E241" s="6" t="s">
        <v>56</v>
      </c>
      <c r="F241" s="11" t="s">
        <v>57</v>
      </c>
      <c r="G241" s="6" t="s">
        <v>56</v>
      </c>
      <c r="H241" s="11" t="s">
        <v>56</v>
      </c>
      <c r="I241" s="12">
        <v>0</v>
      </c>
      <c r="J241" s="7">
        <v>0</v>
      </c>
      <c r="K241" s="7">
        <v>22.52</v>
      </c>
      <c r="L241" s="15">
        <v>0</v>
      </c>
      <c r="M241" s="13">
        <v>-0.45</v>
      </c>
      <c r="N241" s="12">
        <v>0</v>
      </c>
      <c r="O241" s="12">
        <v>0</v>
      </c>
      <c r="P241" s="8">
        <v>-0.02</v>
      </c>
      <c r="Q241" s="7">
        <v>0</v>
      </c>
      <c r="R241" s="7">
        <v>0</v>
      </c>
    </row>
    <row r="242" spans="1:18" ht="27" customHeight="1" x14ac:dyDescent="0.2">
      <c r="A242">
        <v>240</v>
      </c>
      <c r="B242" s="6" t="s">
        <v>209</v>
      </c>
      <c r="C242" s="6" t="s">
        <v>209</v>
      </c>
      <c r="D242" s="6" t="s">
        <v>55</v>
      </c>
      <c r="E242" s="6" t="s">
        <v>56</v>
      </c>
      <c r="F242" s="11" t="s">
        <v>56</v>
      </c>
      <c r="G242" s="6" t="s">
        <v>56</v>
      </c>
      <c r="H242" s="11" t="s">
        <v>56</v>
      </c>
      <c r="I242" s="12">
        <v>0</v>
      </c>
      <c r="J242" s="7">
        <v>0</v>
      </c>
      <c r="K242" s="7">
        <v>11.38</v>
      </c>
      <c r="L242" s="15">
        <v>0</v>
      </c>
      <c r="M242" s="13">
        <v>-0.23</v>
      </c>
      <c r="N242" s="12">
        <v>0</v>
      </c>
      <c r="O242" s="12">
        <v>0</v>
      </c>
      <c r="P242" s="9">
        <v>-6052.23</v>
      </c>
      <c r="Q242" s="7">
        <v>0</v>
      </c>
      <c r="R242" s="7">
        <v>0</v>
      </c>
    </row>
    <row r="243" spans="1:18" ht="27" customHeight="1" x14ac:dyDescent="0.2">
      <c r="A243">
        <v>241</v>
      </c>
      <c r="B243" s="6" t="s">
        <v>209</v>
      </c>
      <c r="C243" s="6" t="s">
        <v>613</v>
      </c>
      <c r="D243" s="6" t="s">
        <v>58</v>
      </c>
      <c r="E243" s="6" t="s">
        <v>56</v>
      </c>
      <c r="F243" s="11" t="s">
        <v>56</v>
      </c>
      <c r="G243" s="6" t="s">
        <v>56</v>
      </c>
      <c r="H243" s="11" t="s">
        <v>56</v>
      </c>
      <c r="I243" s="12">
        <v>0</v>
      </c>
      <c r="J243" s="7">
        <v>0</v>
      </c>
      <c r="K243" s="7">
        <v>0.03</v>
      </c>
      <c r="L243" s="15">
        <v>0</v>
      </c>
      <c r="M243" s="13">
        <v>0</v>
      </c>
      <c r="N243" s="12">
        <v>0</v>
      </c>
      <c r="O243" s="12">
        <v>0</v>
      </c>
      <c r="P243" s="7">
        <v>0</v>
      </c>
      <c r="Q243" s="7">
        <v>0</v>
      </c>
      <c r="R243" s="7">
        <v>0</v>
      </c>
    </row>
    <row r="244" spans="1:18" ht="27" customHeight="1" x14ac:dyDescent="0.2">
      <c r="A244">
        <v>242</v>
      </c>
      <c r="B244" s="6" t="s">
        <v>210</v>
      </c>
      <c r="C244" s="6" t="s">
        <v>614</v>
      </c>
      <c r="D244" s="6" t="s">
        <v>55</v>
      </c>
      <c r="E244" s="6" t="s">
        <v>56</v>
      </c>
      <c r="F244" s="11" t="s">
        <v>57</v>
      </c>
      <c r="G244" s="6" t="s">
        <v>56</v>
      </c>
      <c r="H244" s="11" t="s">
        <v>56</v>
      </c>
      <c r="I244" s="12">
        <v>0</v>
      </c>
      <c r="J244" s="7">
        <v>0</v>
      </c>
      <c r="K244" s="7">
        <v>0.44</v>
      </c>
      <c r="L244" s="15">
        <v>0</v>
      </c>
      <c r="M244" s="13">
        <v>-0.01</v>
      </c>
      <c r="N244" s="12">
        <v>0</v>
      </c>
      <c r="O244" s="12">
        <v>0</v>
      </c>
      <c r="P244" s="8">
        <v>-0.12</v>
      </c>
      <c r="Q244" s="7">
        <v>0</v>
      </c>
      <c r="R244" s="7">
        <v>0</v>
      </c>
    </row>
    <row r="245" spans="1:18" ht="27" customHeight="1" x14ac:dyDescent="0.2">
      <c r="A245">
        <v>243</v>
      </c>
      <c r="B245" s="6" t="s">
        <v>210</v>
      </c>
      <c r="C245" s="6" t="s">
        <v>615</v>
      </c>
      <c r="D245" s="6" t="s">
        <v>58</v>
      </c>
      <c r="E245" s="6" t="s">
        <v>56</v>
      </c>
      <c r="F245" s="11" t="s">
        <v>57</v>
      </c>
      <c r="G245" s="6" t="s">
        <v>56</v>
      </c>
      <c r="H245" s="11" t="s">
        <v>56</v>
      </c>
      <c r="I245" s="12">
        <v>0</v>
      </c>
      <c r="J245" s="7">
        <v>0</v>
      </c>
      <c r="K245" s="7">
        <v>0.52</v>
      </c>
      <c r="L245" s="15">
        <v>0</v>
      </c>
      <c r="M245" s="13">
        <v>-0.01</v>
      </c>
      <c r="N245" s="12">
        <v>0</v>
      </c>
      <c r="O245" s="12">
        <v>0</v>
      </c>
      <c r="P245" s="7">
        <v>0</v>
      </c>
      <c r="Q245" s="7">
        <v>0</v>
      </c>
      <c r="R245" s="7">
        <v>0</v>
      </c>
    </row>
    <row r="246" spans="1:18" ht="27" customHeight="1" x14ac:dyDescent="0.2">
      <c r="A246">
        <v>244</v>
      </c>
      <c r="B246" s="6" t="s">
        <v>211</v>
      </c>
      <c r="C246" s="6" t="s">
        <v>211</v>
      </c>
      <c r="D246" s="6" t="s">
        <v>55</v>
      </c>
      <c r="E246" s="6" t="s">
        <v>56</v>
      </c>
      <c r="F246" s="11" t="s">
        <v>57</v>
      </c>
      <c r="G246" s="6" t="s">
        <v>56</v>
      </c>
      <c r="H246" s="11" t="s">
        <v>56</v>
      </c>
      <c r="I246" s="12">
        <v>0</v>
      </c>
      <c r="J246" s="7">
        <v>0</v>
      </c>
      <c r="K246" s="7">
        <v>0.71</v>
      </c>
      <c r="L246" s="15">
        <v>0</v>
      </c>
      <c r="M246" s="13">
        <v>-0.01</v>
      </c>
      <c r="N246" s="12">
        <v>0</v>
      </c>
      <c r="O246" s="12">
        <v>0</v>
      </c>
      <c r="P246" s="8">
        <v>-443.74</v>
      </c>
      <c r="Q246" s="7">
        <v>0</v>
      </c>
      <c r="R246" s="7">
        <v>8.8699999999999992</v>
      </c>
    </row>
    <row r="247" spans="1:18" ht="27" customHeight="1" x14ac:dyDescent="0.2">
      <c r="A247">
        <v>245</v>
      </c>
      <c r="B247" s="6" t="s">
        <v>211</v>
      </c>
      <c r="C247" s="6" t="s">
        <v>212</v>
      </c>
      <c r="D247" s="6" t="s">
        <v>58</v>
      </c>
      <c r="E247" s="6" t="s">
        <v>56</v>
      </c>
      <c r="F247" s="11" t="s">
        <v>57</v>
      </c>
      <c r="G247" s="6" t="s">
        <v>56</v>
      </c>
      <c r="H247" s="11" t="s">
        <v>56</v>
      </c>
      <c r="I247" s="12">
        <v>0</v>
      </c>
      <c r="J247" s="7">
        <v>0</v>
      </c>
      <c r="K247" s="7">
        <v>0.01</v>
      </c>
      <c r="L247" s="15">
        <v>0</v>
      </c>
      <c r="M247" s="13">
        <v>0</v>
      </c>
      <c r="N247" s="12">
        <v>0</v>
      </c>
      <c r="O247" s="12">
        <v>0</v>
      </c>
      <c r="P247" s="7">
        <v>0</v>
      </c>
      <c r="Q247" s="7">
        <v>0</v>
      </c>
      <c r="R247" s="7">
        <v>0</v>
      </c>
    </row>
    <row r="248" spans="1:18" ht="27" customHeight="1" x14ac:dyDescent="0.2">
      <c r="A248">
        <v>246</v>
      </c>
      <c r="B248" s="6" t="s">
        <v>213</v>
      </c>
      <c r="C248" s="6" t="s">
        <v>616</v>
      </c>
      <c r="D248" s="6" t="s">
        <v>55</v>
      </c>
      <c r="E248" s="6" t="s">
        <v>56</v>
      </c>
      <c r="F248" s="11" t="s">
        <v>57</v>
      </c>
      <c r="G248" s="6" t="s">
        <v>56</v>
      </c>
      <c r="H248" s="11" t="s">
        <v>56</v>
      </c>
      <c r="I248" s="12">
        <v>0</v>
      </c>
      <c r="J248" s="7">
        <v>0</v>
      </c>
      <c r="K248" s="7">
        <v>0.93</v>
      </c>
      <c r="L248" s="15">
        <v>0</v>
      </c>
      <c r="M248" s="13">
        <v>-0.02</v>
      </c>
      <c r="N248" s="12">
        <v>0</v>
      </c>
      <c r="O248" s="12">
        <v>0</v>
      </c>
      <c r="P248" s="8">
        <v>-340.65</v>
      </c>
      <c r="Q248" s="7">
        <v>0</v>
      </c>
      <c r="R248" s="7">
        <v>6.81</v>
      </c>
    </row>
    <row r="249" spans="1:18" ht="27" customHeight="1" x14ac:dyDescent="0.2">
      <c r="A249">
        <v>247</v>
      </c>
      <c r="B249" s="6" t="s">
        <v>213</v>
      </c>
      <c r="C249" s="6" t="s">
        <v>617</v>
      </c>
      <c r="D249" s="6" t="s">
        <v>55</v>
      </c>
      <c r="E249" s="6" t="s">
        <v>56</v>
      </c>
      <c r="F249" s="11" t="s">
        <v>57</v>
      </c>
      <c r="G249" s="6" t="s">
        <v>56</v>
      </c>
      <c r="H249" s="11" t="s">
        <v>56</v>
      </c>
      <c r="I249" s="12">
        <v>0</v>
      </c>
      <c r="J249" s="7">
        <v>0</v>
      </c>
      <c r="K249" s="7">
        <v>5.04</v>
      </c>
      <c r="L249" s="15">
        <v>0</v>
      </c>
      <c r="M249" s="13">
        <v>-0.1</v>
      </c>
      <c r="N249" s="12">
        <v>0</v>
      </c>
      <c r="O249" s="12">
        <v>0</v>
      </c>
      <c r="P249" s="9">
        <v>-2111.6999999999998</v>
      </c>
      <c r="Q249" s="7">
        <v>0</v>
      </c>
      <c r="R249" s="7">
        <v>42.23</v>
      </c>
    </row>
    <row r="250" spans="1:18" ht="27" customHeight="1" x14ac:dyDescent="0.2">
      <c r="A250">
        <v>248</v>
      </c>
      <c r="B250" s="6" t="s">
        <v>213</v>
      </c>
      <c r="C250" s="6" t="s">
        <v>618</v>
      </c>
      <c r="D250" s="6" t="s">
        <v>55</v>
      </c>
      <c r="E250" s="6" t="s">
        <v>56</v>
      </c>
      <c r="F250" s="11" t="s">
        <v>57</v>
      </c>
      <c r="G250" s="6" t="s">
        <v>56</v>
      </c>
      <c r="H250" s="11" t="s">
        <v>56</v>
      </c>
      <c r="I250" s="12">
        <v>0</v>
      </c>
      <c r="J250" s="7">
        <v>0</v>
      </c>
      <c r="K250" s="7">
        <v>0.87</v>
      </c>
      <c r="L250" s="15">
        <v>0</v>
      </c>
      <c r="M250" s="13">
        <v>-0.02</v>
      </c>
      <c r="N250" s="12">
        <v>0</v>
      </c>
      <c r="O250" s="12">
        <v>0</v>
      </c>
      <c r="P250" s="8">
        <v>-449.62</v>
      </c>
      <c r="Q250" s="7">
        <v>0</v>
      </c>
      <c r="R250" s="7">
        <v>8.99</v>
      </c>
    </row>
    <row r="251" spans="1:18" ht="27" customHeight="1" x14ac:dyDescent="0.2">
      <c r="A251">
        <v>249</v>
      </c>
      <c r="B251" s="6" t="s">
        <v>213</v>
      </c>
      <c r="C251" s="6" t="s">
        <v>619</v>
      </c>
      <c r="D251" s="6" t="s">
        <v>55</v>
      </c>
      <c r="E251" s="6" t="s">
        <v>56</v>
      </c>
      <c r="F251" s="11" t="s">
        <v>56</v>
      </c>
      <c r="G251" s="6" t="s">
        <v>56</v>
      </c>
      <c r="H251" s="11" t="s">
        <v>56</v>
      </c>
      <c r="I251" s="12">
        <v>0</v>
      </c>
      <c r="J251" s="7">
        <v>0</v>
      </c>
      <c r="K251" s="7">
        <v>3.83</v>
      </c>
      <c r="L251" s="15">
        <v>0</v>
      </c>
      <c r="M251" s="13">
        <v>-0.08</v>
      </c>
      <c r="N251" s="12">
        <v>0</v>
      </c>
      <c r="O251" s="12">
        <v>0</v>
      </c>
      <c r="P251" s="9">
        <v>-1489.5</v>
      </c>
      <c r="Q251" s="7">
        <v>0</v>
      </c>
      <c r="R251" s="7">
        <v>0</v>
      </c>
    </row>
    <row r="252" spans="1:18" ht="27" customHeight="1" x14ac:dyDescent="0.2">
      <c r="A252">
        <v>250</v>
      </c>
      <c r="B252" s="6" t="s">
        <v>620</v>
      </c>
      <c r="C252" s="6" t="s">
        <v>620</v>
      </c>
      <c r="D252" s="6" t="s">
        <v>55</v>
      </c>
      <c r="E252" s="6" t="s">
        <v>56</v>
      </c>
      <c r="F252" s="11" t="s">
        <v>57</v>
      </c>
      <c r="G252" s="6" t="s">
        <v>56</v>
      </c>
      <c r="H252" s="11" t="s">
        <v>56</v>
      </c>
      <c r="I252" s="12">
        <v>0</v>
      </c>
      <c r="J252" s="7">
        <v>0</v>
      </c>
      <c r="K252" s="7">
        <v>0.04</v>
      </c>
      <c r="L252" s="15">
        <v>0</v>
      </c>
      <c r="M252" s="13">
        <v>0</v>
      </c>
      <c r="N252" s="12">
        <v>0</v>
      </c>
      <c r="O252" s="12">
        <v>0</v>
      </c>
      <c r="P252" s="8">
        <v>-0.02</v>
      </c>
      <c r="Q252" s="7">
        <v>0</v>
      </c>
      <c r="R252" s="7">
        <v>0</v>
      </c>
    </row>
    <row r="253" spans="1:18" ht="27" customHeight="1" x14ac:dyDescent="0.2">
      <c r="A253">
        <v>251</v>
      </c>
      <c r="B253" s="6" t="s">
        <v>213</v>
      </c>
      <c r="C253" s="6" t="s">
        <v>621</v>
      </c>
      <c r="D253" s="6" t="s">
        <v>58</v>
      </c>
      <c r="E253" s="6" t="s">
        <v>56</v>
      </c>
      <c r="F253" s="11" t="s">
        <v>57</v>
      </c>
      <c r="G253" s="6" t="s">
        <v>56</v>
      </c>
      <c r="H253" s="11" t="s">
        <v>56</v>
      </c>
      <c r="I253" s="12">
        <v>0</v>
      </c>
      <c r="J253" s="7">
        <v>0</v>
      </c>
      <c r="K253" s="7">
        <v>0.04</v>
      </c>
      <c r="L253" s="15">
        <v>0</v>
      </c>
      <c r="M253" s="13">
        <v>0</v>
      </c>
      <c r="N253" s="12">
        <v>0</v>
      </c>
      <c r="O253" s="12">
        <v>0</v>
      </c>
      <c r="P253" s="7">
        <v>0</v>
      </c>
      <c r="Q253" s="7">
        <v>0</v>
      </c>
      <c r="R253" s="7">
        <v>0</v>
      </c>
    </row>
    <row r="254" spans="1:18" ht="27" customHeight="1" x14ac:dyDescent="0.2">
      <c r="A254">
        <v>252</v>
      </c>
      <c r="B254" s="6" t="s">
        <v>213</v>
      </c>
      <c r="C254" s="6" t="s">
        <v>622</v>
      </c>
      <c r="D254" s="6" t="s">
        <v>58</v>
      </c>
      <c r="E254" s="6" t="s">
        <v>56</v>
      </c>
      <c r="F254" s="11" t="s">
        <v>57</v>
      </c>
      <c r="G254" s="6" t="s">
        <v>56</v>
      </c>
      <c r="H254" s="11" t="s">
        <v>56</v>
      </c>
      <c r="I254" s="12">
        <v>0</v>
      </c>
      <c r="J254" s="7">
        <v>0</v>
      </c>
      <c r="K254" s="7">
        <v>0.08</v>
      </c>
      <c r="L254" s="15">
        <v>0</v>
      </c>
      <c r="M254" s="13">
        <v>0</v>
      </c>
      <c r="N254" s="12">
        <v>0</v>
      </c>
      <c r="O254" s="12">
        <v>0</v>
      </c>
      <c r="P254" s="7">
        <v>0</v>
      </c>
      <c r="Q254" s="7">
        <v>0</v>
      </c>
      <c r="R254" s="7">
        <v>0</v>
      </c>
    </row>
    <row r="255" spans="1:18" ht="27" customHeight="1" x14ac:dyDescent="0.2">
      <c r="A255">
        <v>253</v>
      </c>
      <c r="B255" s="6" t="s">
        <v>213</v>
      </c>
      <c r="C255" s="6" t="s">
        <v>623</v>
      </c>
      <c r="D255" s="6" t="s">
        <v>58</v>
      </c>
      <c r="E255" s="6" t="s">
        <v>56</v>
      </c>
      <c r="F255" s="11" t="s">
        <v>56</v>
      </c>
      <c r="G255" s="6" t="s">
        <v>56</v>
      </c>
      <c r="H255" s="11" t="s">
        <v>56</v>
      </c>
      <c r="I255" s="12">
        <v>0</v>
      </c>
      <c r="J255" s="7">
        <v>0</v>
      </c>
      <c r="K255" s="7">
        <v>0.33</v>
      </c>
      <c r="L255" s="15">
        <v>0</v>
      </c>
      <c r="M255" s="13">
        <v>-0.01</v>
      </c>
      <c r="N255" s="12">
        <v>0</v>
      </c>
      <c r="O255" s="12">
        <v>0</v>
      </c>
      <c r="P255" s="7">
        <v>0</v>
      </c>
      <c r="Q255" s="7">
        <v>0</v>
      </c>
      <c r="R255" s="7">
        <v>0</v>
      </c>
    </row>
    <row r="256" spans="1:18" ht="27" customHeight="1" x14ac:dyDescent="0.2">
      <c r="A256">
        <v>254</v>
      </c>
      <c r="B256" s="6" t="s">
        <v>620</v>
      </c>
      <c r="C256" s="6" t="s">
        <v>624</v>
      </c>
      <c r="D256" s="6" t="s">
        <v>58</v>
      </c>
      <c r="E256" s="6" t="s">
        <v>56</v>
      </c>
      <c r="F256" s="11" t="s">
        <v>57</v>
      </c>
      <c r="G256" s="6" t="s">
        <v>56</v>
      </c>
      <c r="H256" s="11" t="s">
        <v>56</v>
      </c>
      <c r="I256" s="12">
        <v>0</v>
      </c>
      <c r="J256" s="7">
        <v>0</v>
      </c>
      <c r="K256" s="7">
        <v>0.1</v>
      </c>
      <c r="L256" s="15">
        <v>0</v>
      </c>
      <c r="M256" s="13">
        <v>0</v>
      </c>
      <c r="N256" s="12">
        <v>0</v>
      </c>
      <c r="O256" s="12">
        <v>0</v>
      </c>
      <c r="P256" s="7">
        <v>0</v>
      </c>
      <c r="Q256" s="7">
        <v>0</v>
      </c>
      <c r="R256" s="7">
        <v>0</v>
      </c>
    </row>
    <row r="257" spans="1:18" ht="27" customHeight="1" x14ac:dyDescent="0.2">
      <c r="A257">
        <v>255</v>
      </c>
      <c r="B257" s="6" t="s">
        <v>213</v>
      </c>
      <c r="C257" s="6" t="s">
        <v>625</v>
      </c>
      <c r="D257" s="6" t="s">
        <v>58</v>
      </c>
      <c r="E257" s="6" t="s">
        <v>56</v>
      </c>
      <c r="F257" s="11" t="s">
        <v>57</v>
      </c>
      <c r="G257" s="6" t="s">
        <v>56</v>
      </c>
      <c r="H257" s="11" t="s">
        <v>56</v>
      </c>
      <c r="I257" s="12">
        <v>0</v>
      </c>
      <c r="J257" s="7">
        <v>0</v>
      </c>
      <c r="K257" s="7">
        <v>0.14000000000000001</v>
      </c>
      <c r="L257" s="15">
        <v>0</v>
      </c>
      <c r="M257" s="13">
        <v>0</v>
      </c>
      <c r="N257" s="12">
        <v>0</v>
      </c>
      <c r="O257" s="12">
        <v>0</v>
      </c>
      <c r="P257" s="7">
        <v>0</v>
      </c>
      <c r="Q257" s="7">
        <v>0</v>
      </c>
      <c r="R257" s="7">
        <v>0</v>
      </c>
    </row>
    <row r="258" spans="1:18" ht="27" customHeight="1" x14ac:dyDescent="0.2">
      <c r="A258">
        <v>256</v>
      </c>
      <c r="B258" s="6" t="s">
        <v>214</v>
      </c>
      <c r="C258" s="6" t="s">
        <v>214</v>
      </c>
      <c r="D258" s="6" t="s">
        <v>55</v>
      </c>
      <c r="E258" s="6" t="s">
        <v>56</v>
      </c>
      <c r="F258" s="11" t="s">
        <v>57</v>
      </c>
      <c r="G258" s="6" t="s">
        <v>56</v>
      </c>
      <c r="H258" s="11" t="s">
        <v>57</v>
      </c>
      <c r="I258" s="12">
        <v>0</v>
      </c>
      <c r="J258" s="7">
        <v>0</v>
      </c>
      <c r="K258" s="7">
        <v>0</v>
      </c>
      <c r="L258" s="15">
        <v>0</v>
      </c>
      <c r="M258" s="13">
        <v>0</v>
      </c>
      <c r="N258" s="12">
        <v>0</v>
      </c>
      <c r="O258" s="12">
        <v>0</v>
      </c>
      <c r="P258" s="8">
        <v>-3.26</v>
      </c>
      <c r="Q258" s="7">
        <v>0</v>
      </c>
      <c r="R258" s="7">
        <v>7.0000000000000007E-2</v>
      </c>
    </row>
    <row r="259" spans="1:18" ht="27" customHeight="1" x14ac:dyDescent="0.2">
      <c r="A259">
        <v>257</v>
      </c>
      <c r="B259" s="6" t="s">
        <v>214</v>
      </c>
      <c r="C259" s="6" t="s">
        <v>215</v>
      </c>
      <c r="D259" s="6" t="s">
        <v>58</v>
      </c>
      <c r="E259" s="6" t="s">
        <v>56</v>
      </c>
      <c r="F259" s="11" t="s">
        <v>57</v>
      </c>
      <c r="G259" s="6" t="s">
        <v>56</v>
      </c>
      <c r="H259" s="11" t="s">
        <v>57</v>
      </c>
      <c r="I259" s="12">
        <v>188.77</v>
      </c>
      <c r="J259" s="7">
        <v>0</v>
      </c>
      <c r="K259" s="7">
        <v>0</v>
      </c>
      <c r="L259" s="15">
        <v>22.65</v>
      </c>
      <c r="M259" s="13">
        <v>-3.78</v>
      </c>
      <c r="N259" s="12">
        <v>0</v>
      </c>
      <c r="O259" s="12">
        <v>0</v>
      </c>
      <c r="P259" s="8">
        <v>-0.04</v>
      </c>
      <c r="Q259" s="7">
        <v>0</v>
      </c>
      <c r="R259" s="7">
        <v>0</v>
      </c>
    </row>
    <row r="260" spans="1:18" ht="27" customHeight="1" x14ac:dyDescent="0.2">
      <c r="A260">
        <v>258</v>
      </c>
      <c r="B260" s="6" t="s">
        <v>216</v>
      </c>
      <c r="C260" s="6" t="s">
        <v>216</v>
      </c>
      <c r="D260" s="6" t="s">
        <v>55</v>
      </c>
      <c r="E260" s="6" t="s">
        <v>56</v>
      </c>
      <c r="F260" s="11" t="s">
        <v>57</v>
      </c>
      <c r="G260" s="6" t="s">
        <v>56</v>
      </c>
      <c r="H260" s="11" t="s">
        <v>56</v>
      </c>
      <c r="I260" s="12">
        <v>0</v>
      </c>
      <c r="J260" s="7">
        <v>0</v>
      </c>
      <c r="K260" s="7">
        <v>3.51</v>
      </c>
      <c r="L260" s="15">
        <v>0</v>
      </c>
      <c r="M260" s="13">
        <v>-7.0000000000000007E-2</v>
      </c>
      <c r="N260" s="12">
        <v>0</v>
      </c>
      <c r="O260" s="12">
        <v>0</v>
      </c>
      <c r="P260" s="9">
        <v>-1292.29</v>
      </c>
      <c r="Q260" s="7">
        <v>0</v>
      </c>
      <c r="R260" s="7">
        <v>25.85</v>
      </c>
    </row>
    <row r="261" spans="1:18" ht="27" customHeight="1" x14ac:dyDescent="0.2">
      <c r="A261">
        <v>259</v>
      </c>
      <c r="B261" s="6" t="s">
        <v>216</v>
      </c>
      <c r="C261" s="6" t="s">
        <v>626</v>
      </c>
      <c r="D261" s="6" t="s">
        <v>58</v>
      </c>
      <c r="E261" s="6" t="s">
        <v>56</v>
      </c>
      <c r="F261" s="11" t="s">
        <v>57</v>
      </c>
      <c r="G261" s="6" t="s">
        <v>56</v>
      </c>
      <c r="H261" s="11" t="s">
        <v>56</v>
      </c>
      <c r="I261" s="12">
        <v>0</v>
      </c>
      <c r="J261" s="7">
        <v>0</v>
      </c>
      <c r="K261" s="7">
        <v>0.01</v>
      </c>
      <c r="L261" s="15">
        <v>0</v>
      </c>
      <c r="M261" s="13">
        <v>0</v>
      </c>
      <c r="N261" s="12">
        <v>0</v>
      </c>
      <c r="O261" s="12">
        <v>0</v>
      </c>
      <c r="P261" s="7">
        <v>0</v>
      </c>
      <c r="Q261" s="7">
        <v>0</v>
      </c>
      <c r="R261" s="7">
        <v>0</v>
      </c>
    </row>
    <row r="262" spans="1:18" ht="27" customHeight="1" x14ac:dyDescent="0.2">
      <c r="A262">
        <v>260</v>
      </c>
      <c r="B262" s="6" t="s">
        <v>217</v>
      </c>
      <c r="C262" s="6" t="s">
        <v>217</v>
      </c>
      <c r="D262" s="6" t="s">
        <v>55</v>
      </c>
      <c r="E262" s="6" t="s">
        <v>56</v>
      </c>
      <c r="F262" s="11" t="s">
        <v>57</v>
      </c>
      <c r="G262" s="6" t="s">
        <v>56</v>
      </c>
      <c r="H262" s="11" t="s">
        <v>56</v>
      </c>
      <c r="I262" s="12">
        <v>0</v>
      </c>
      <c r="J262" s="7">
        <v>0</v>
      </c>
      <c r="K262" s="7">
        <v>16.010000000000002</v>
      </c>
      <c r="L262" s="15">
        <v>0</v>
      </c>
      <c r="M262" s="13">
        <v>-0.32</v>
      </c>
      <c r="N262" s="12">
        <v>0</v>
      </c>
      <c r="O262" s="12">
        <v>0</v>
      </c>
      <c r="P262" s="9">
        <v>-2874.98</v>
      </c>
      <c r="Q262" s="7">
        <v>0</v>
      </c>
      <c r="R262" s="7">
        <v>57.5</v>
      </c>
    </row>
    <row r="263" spans="1:18" ht="27" customHeight="1" x14ac:dyDescent="0.2">
      <c r="A263">
        <v>261</v>
      </c>
      <c r="B263" s="6" t="s">
        <v>217</v>
      </c>
      <c r="C263" s="6" t="s">
        <v>627</v>
      </c>
      <c r="D263" s="6" t="s">
        <v>58</v>
      </c>
      <c r="E263" s="6" t="s">
        <v>56</v>
      </c>
      <c r="F263" s="11" t="s">
        <v>57</v>
      </c>
      <c r="G263" s="6" t="s">
        <v>56</v>
      </c>
      <c r="H263" s="11" t="s">
        <v>56</v>
      </c>
      <c r="I263" s="12">
        <v>0</v>
      </c>
      <c r="J263" s="7">
        <v>0</v>
      </c>
      <c r="K263" s="7">
        <v>67.040000000000006</v>
      </c>
      <c r="L263" s="15">
        <v>0</v>
      </c>
      <c r="M263" s="13">
        <v>-1.34</v>
      </c>
      <c r="N263" s="12">
        <v>0</v>
      </c>
      <c r="O263" s="12">
        <v>0</v>
      </c>
      <c r="P263" s="7">
        <v>0</v>
      </c>
      <c r="Q263" s="7">
        <v>0</v>
      </c>
      <c r="R263" s="7">
        <v>0</v>
      </c>
    </row>
    <row r="264" spans="1:18" ht="27" customHeight="1" x14ac:dyDescent="0.2">
      <c r="A264">
        <v>262</v>
      </c>
      <c r="B264" s="6" t="s">
        <v>218</v>
      </c>
      <c r="C264" s="6" t="s">
        <v>218</v>
      </c>
      <c r="D264" s="6" t="s">
        <v>55</v>
      </c>
      <c r="E264" s="6" t="s">
        <v>56</v>
      </c>
      <c r="F264" s="11" t="s">
        <v>56</v>
      </c>
      <c r="G264" s="6" t="s">
        <v>56</v>
      </c>
      <c r="H264" s="11" t="s">
        <v>56</v>
      </c>
      <c r="I264" s="12">
        <v>0</v>
      </c>
      <c r="J264" s="7">
        <v>0</v>
      </c>
      <c r="K264" s="7">
        <v>1.21</v>
      </c>
      <c r="L264" s="15">
        <v>0</v>
      </c>
      <c r="M264" s="13">
        <v>-0.02</v>
      </c>
      <c r="N264" s="12">
        <v>0</v>
      </c>
      <c r="O264" s="12">
        <v>0</v>
      </c>
      <c r="P264" s="8">
        <v>-469.39</v>
      </c>
      <c r="Q264" s="7">
        <v>0</v>
      </c>
      <c r="R264" s="7">
        <v>0</v>
      </c>
    </row>
    <row r="265" spans="1:18" ht="27" customHeight="1" x14ac:dyDescent="0.2">
      <c r="A265">
        <v>263</v>
      </c>
      <c r="B265" s="6" t="s">
        <v>218</v>
      </c>
      <c r="C265" s="6" t="s">
        <v>219</v>
      </c>
      <c r="D265" s="6" t="s">
        <v>58</v>
      </c>
      <c r="E265" s="6" t="s">
        <v>56</v>
      </c>
      <c r="F265" s="11" t="s">
        <v>56</v>
      </c>
      <c r="G265" s="6" t="s">
        <v>56</v>
      </c>
      <c r="H265" s="11" t="s">
        <v>56</v>
      </c>
      <c r="I265" s="12">
        <v>0</v>
      </c>
      <c r="J265" s="7">
        <v>0</v>
      </c>
      <c r="K265" s="7">
        <v>0.09</v>
      </c>
      <c r="L265" s="15">
        <v>0</v>
      </c>
      <c r="M265" s="13">
        <v>0</v>
      </c>
      <c r="N265" s="12">
        <v>0</v>
      </c>
      <c r="O265" s="12">
        <v>0</v>
      </c>
      <c r="P265" s="7">
        <v>0</v>
      </c>
      <c r="Q265" s="7">
        <v>0</v>
      </c>
      <c r="R265" s="7">
        <v>0</v>
      </c>
    </row>
    <row r="266" spans="1:18" ht="27" customHeight="1" x14ac:dyDescent="0.2">
      <c r="A266">
        <v>264</v>
      </c>
      <c r="B266" s="6" t="s">
        <v>220</v>
      </c>
      <c r="C266" s="6" t="s">
        <v>221</v>
      </c>
      <c r="D266" s="6" t="s">
        <v>58</v>
      </c>
      <c r="E266" s="6" t="s">
        <v>56</v>
      </c>
      <c r="F266" s="11" t="s">
        <v>56</v>
      </c>
      <c r="G266" s="6" t="s">
        <v>56</v>
      </c>
      <c r="H266" s="11" t="s">
        <v>56</v>
      </c>
      <c r="I266" s="12">
        <v>0</v>
      </c>
      <c r="J266" s="7">
        <v>0</v>
      </c>
      <c r="K266" s="7">
        <v>3.67</v>
      </c>
      <c r="L266" s="15">
        <v>0</v>
      </c>
      <c r="M266" s="13">
        <v>-7.0000000000000007E-2</v>
      </c>
      <c r="N266" s="12">
        <v>0</v>
      </c>
      <c r="O266" s="12">
        <v>0</v>
      </c>
      <c r="P266" s="7">
        <v>0</v>
      </c>
      <c r="Q266" s="7">
        <v>0</v>
      </c>
      <c r="R266" s="7">
        <v>0</v>
      </c>
    </row>
    <row r="267" spans="1:18" ht="27" customHeight="1" x14ac:dyDescent="0.2">
      <c r="A267">
        <v>265</v>
      </c>
      <c r="B267" s="6" t="s">
        <v>222</v>
      </c>
      <c r="C267" s="6" t="s">
        <v>222</v>
      </c>
      <c r="D267" s="6" t="s">
        <v>55</v>
      </c>
      <c r="E267" s="6" t="s">
        <v>56</v>
      </c>
      <c r="F267" s="11" t="s">
        <v>57</v>
      </c>
      <c r="G267" s="6" t="s">
        <v>57</v>
      </c>
      <c r="H267" s="11" t="s">
        <v>57</v>
      </c>
      <c r="I267" s="12">
        <v>1.04</v>
      </c>
      <c r="J267" s="7">
        <v>0</v>
      </c>
      <c r="K267" s="7">
        <v>0</v>
      </c>
      <c r="L267" s="15">
        <v>0.12</v>
      </c>
      <c r="M267" s="13">
        <v>-0.02</v>
      </c>
      <c r="N267" s="14">
        <v>-3361.67</v>
      </c>
      <c r="O267" s="12">
        <v>0</v>
      </c>
      <c r="P267" s="7">
        <v>0</v>
      </c>
      <c r="Q267" s="8">
        <v>-403.4</v>
      </c>
      <c r="R267" s="7">
        <v>67.23</v>
      </c>
    </row>
    <row r="268" spans="1:18" ht="27" customHeight="1" x14ac:dyDescent="0.2">
      <c r="A268">
        <v>266</v>
      </c>
      <c r="B268" s="6" t="s">
        <v>222</v>
      </c>
      <c r="C268" s="6" t="s">
        <v>223</v>
      </c>
      <c r="D268" s="6" t="s">
        <v>58</v>
      </c>
      <c r="E268" s="6" t="s">
        <v>56</v>
      </c>
      <c r="F268" s="11" t="s">
        <v>57</v>
      </c>
      <c r="G268" s="6" t="s">
        <v>57</v>
      </c>
      <c r="H268" s="11" t="s">
        <v>57</v>
      </c>
      <c r="I268" s="12">
        <v>9.65</v>
      </c>
      <c r="J268" s="7">
        <v>0</v>
      </c>
      <c r="K268" s="7">
        <v>0</v>
      </c>
      <c r="L268" s="15">
        <v>1.1599999999999999</v>
      </c>
      <c r="M268" s="13">
        <v>-0.19</v>
      </c>
      <c r="N268" s="13">
        <v>-0.02</v>
      </c>
      <c r="O268" s="12">
        <v>0</v>
      </c>
      <c r="P268" s="7">
        <v>0</v>
      </c>
      <c r="Q268" s="7">
        <v>0</v>
      </c>
      <c r="R268" s="7">
        <v>0</v>
      </c>
    </row>
    <row r="269" spans="1:18" ht="27" customHeight="1" x14ac:dyDescent="0.2">
      <c r="A269">
        <v>267</v>
      </c>
      <c r="B269" s="6" t="s">
        <v>224</v>
      </c>
      <c r="C269" s="6" t="s">
        <v>224</v>
      </c>
      <c r="D269" s="6" t="s">
        <v>58</v>
      </c>
      <c r="E269" s="6" t="s">
        <v>56</v>
      </c>
      <c r="F269" s="11" t="s">
        <v>57</v>
      </c>
      <c r="G269" s="6" t="s">
        <v>57</v>
      </c>
      <c r="H269" s="11" t="s">
        <v>57</v>
      </c>
      <c r="I269" s="15">
        <v>4953.79</v>
      </c>
      <c r="J269" s="7">
        <v>0</v>
      </c>
      <c r="K269" s="7">
        <v>0</v>
      </c>
      <c r="L269" s="15">
        <v>594.45000000000005</v>
      </c>
      <c r="M269" s="13">
        <v>-99.08</v>
      </c>
      <c r="N269" s="13">
        <v>-8.32</v>
      </c>
      <c r="O269" s="12">
        <v>0</v>
      </c>
      <c r="P269" s="7">
        <v>0</v>
      </c>
      <c r="Q269" s="8">
        <v>-1</v>
      </c>
      <c r="R269" s="7">
        <v>0.17</v>
      </c>
    </row>
    <row r="270" spans="1:18" ht="27" customHeight="1" x14ac:dyDescent="0.2">
      <c r="A270">
        <v>268</v>
      </c>
      <c r="B270" s="6" t="s">
        <v>225</v>
      </c>
      <c r="C270" s="6" t="s">
        <v>225</v>
      </c>
      <c r="D270" s="6" t="s">
        <v>58</v>
      </c>
      <c r="E270" s="6" t="s">
        <v>56</v>
      </c>
      <c r="F270" s="11" t="s">
        <v>57</v>
      </c>
      <c r="G270" s="6" t="s">
        <v>57</v>
      </c>
      <c r="H270" s="11" t="s">
        <v>57</v>
      </c>
      <c r="I270" s="15">
        <v>3846.45</v>
      </c>
      <c r="J270" s="7">
        <v>0</v>
      </c>
      <c r="K270" s="7">
        <v>0</v>
      </c>
      <c r="L270" s="15">
        <v>461.57</v>
      </c>
      <c r="M270" s="13">
        <v>-76.930000000000007</v>
      </c>
      <c r="N270" s="13">
        <v>-64.150000000000006</v>
      </c>
      <c r="O270" s="12">
        <v>0</v>
      </c>
      <c r="P270" s="7">
        <v>0</v>
      </c>
      <c r="Q270" s="8">
        <v>-7.7</v>
      </c>
      <c r="R270" s="7">
        <v>1.28</v>
      </c>
    </row>
    <row r="271" spans="1:18" ht="27" customHeight="1" x14ac:dyDescent="0.2">
      <c r="A271">
        <v>269</v>
      </c>
      <c r="B271" s="6" t="s">
        <v>226</v>
      </c>
      <c r="C271" s="6" t="s">
        <v>226</v>
      </c>
      <c r="D271" s="6" t="s">
        <v>58</v>
      </c>
      <c r="E271" s="6" t="s">
        <v>56</v>
      </c>
      <c r="F271" s="11" t="s">
        <v>57</v>
      </c>
      <c r="G271" s="6" t="s">
        <v>57</v>
      </c>
      <c r="H271" s="11" t="s">
        <v>57</v>
      </c>
      <c r="I271" s="15">
        <v>2205.6999999999998</v>
      </c>
      <c r="J271" s="7">
        <v>0</v>
      </c>
      <c r="K271" s="7">
        <v>0</v>
      </c>
      <c r="L271" s="15">
        <v>264.68</v>
      </c>
      <c r="M271" s="13">
        <v>-44.11</v>
      </c>
      <c r="N271" s="13">
        <v>-31.84</v>
      </c>
      <c r="O271" s="12">
        <v>0</v>
      </c>
      <c r="P271" s="7">
        <v>0</v>
      </c>
      <c r="Q271" s="8">
        <v>-3.82</v>
      </c>
      <c r="R271" s="7">
        <v>0.64</v>
      </c>
    </row>
    <row r="272" spans="1:18" ht="27" customHeight="1" x14ac:dyDescent="0.2">
      <c r="A272">
        <v>270</v>
      </c>
      <c r="B272" s="6" t="s">
        <v>227</v>
      </c>
      <c r="C272" s="6" t="s">
        <v>227</v>
      </c>
      <c r="D272" s="6" t="s">
        <v>58</v>
      </c>
      <c r="E272" s="6" t="s">
        <v>56</v>
      </c>
      <c r="F272" s="11" t="s">
        <v>57</v>
      </c>
      <c r="G272" s="6" t="s">
        <v>57</v>
      </c>
      <c r="H272" s="11" t="s">
        <v>57</v>
      </c>
      <c r="I272" s="15">
        <v>7125.59</v>
      </c>
      <c r="J272" s="7">
        <v>0</v>
      </c>
      <c r="K272" s="7">
        <v>0</v>
      </c>
      <c r="L272" s="15">
        <v>855.07</v>
      </c>
      <c r="M272" s="13">
        <v>-142.51</v>
      </c>
      <c r="N272" s="13">
        <v>-34.08</v>
      </c>
      <c r="O272" s="12">
        <v>0</v>
      </c>
      <c r="P272" s="7">
        <v>0</v>
      </c>
      <c r="Q272" s="8">
        <v>-4.09</v>
      </c>
      <c r="R272" s="7">
        <v>0.68</v>
      </c>
    </row>
    <row r="273" spans="1:18" ht="27" customHeight="1" x14ac:dyDescent="0.2">
      <c r="A273">
        <v>271</v>
      </c>
      <c r="B273" s="6" t="s">
        <v>228</v>
      </c>
      <c r="C273" s="6" t="s">
        <v>228</v>
      </c>
      <c r="D273" s="6" t="s">
        <v>58</v>
      </c>
      <c r="E273" s="6" t="s">
        <v>56</v>
      </c>
      <c r="F273" s="11" t="s">
        <v>56</v>
      </c>
      <c r="G273" s="6" t="s">
        <v>57</v>
      </c>
      <c r="H273" s="11" t="s">
        <v>57</v>
      </c>
      <c r="I273" s="15">
        <v>4472.37</v>
      </c>
      <c r="J273" s="7">
        <v>0</v>
      </c>
      <c r="K273" s="7">
        <v>0</v>
      </c>
      <c r="L273" s="15">
        <v>536.67999999999995</v>
      </c>
      <c r="M273" s="13">
        <v>-89.45</v>
      </c>
      <c r="N273" s="13">
        <v>-14.18</v>
      </c>
      <c r="O273" s="12">
        <v>0</v>
      </c>
      <c r="P273" s="7">
        <v>0</v>
      </c>
      <c r="Q273" s="8">
        <v>-1.7</v>
      </c>
      <c r="R273" s="7">
        <v>0</v>
      </c>
    </row>
    <row r="274" spans="1:18" ht="27" customHeight="1" x14ac:dyDescent="0.2">
      <c r="A274">
        <v>272</v>
      </c>
      <c r="B274" s="6" t="s">
        <v>229</v>
      </c>
      <c r="C274" s="6" t="s">
        <v>229</v>
      </c>
      <c r="D274" s="6" t="s">
        <v>58</v>
      </c>
      <c r="E274" s="6" t="s">
        <v>56</v>
      </c>
      <c r="F274" s="11" t="s">
        <v>57</v>
      </c>
      <c r="G274" s="6" t="s">
        <v>57</v>
      </c>
      <c r="H274" s="11" t="s">
        <v>57</v>
      </c>
      <c r="I274" s="15">
        <v>3247.69</v>
      </c>
      <c r="J274" s="7">
        <v>0</v>
      </c>
      <c r="K274" s="7">
        <v>0</v>
      </c>
      <c r="L274" s="15">
        <v>389.72</v>
      </c>
      <c r="M274" s="13">
        <v>-64.95</v>
      </c>
      <c r="N274" s="13">
        <v>-4.5199999999999996</v>
      </c>
      <c r="O274" s="12">
        <v>0</v>
      </c>
      <c r="P274" s="7">
        <v>0</v>
      </c>
      <c r="Q274" s="8">
        <v>-0.54</v>
      </c>
      <c r="R274" s="7">
        <v>0.09</v>
      </c>
    </row>
    <row r="275" spans="1:18" ht="27" customHeight="1" x14ac:dyDescent="0.2">
      <c r="A275">
        <v>273</v>
      </c>
      <c r="B275" s="6" t="s">
        <v>230</v>
      </c>
      <c r="C275" s="6" t="s">
        <v>628</v>
      </c>
      <c r="D275" s="6" t="s">
        <v>55</v>
      </c>
      <c r="E275" s="6" t="s">
        <v>56</v>
      </c>
      <c r="F275" s="11" t="s">
        <v>56</v>
      </c>
      <c r="G275" s="6" t="s">
        <v>56</v>
      </c>
      <c r="H275" s="11" t="s">
        <v>56</v>
      </c>
      <c r="I275" s="12">
        <v>0</v>
      </c>
      <c r="J275" s="7">
        <v>0</v>
      </c>
      <c r="K275" s="7">
        <v>3.76</v>
      </c>
      <c r="L275" s="15">
        <v>0</v>
      </c>
      <c r="M275" s="13">
        <v>-0.08</v>
      </c>
      <c r="N275" s="12">
        <v>0</v>
      </c>
      <c r="O275" s="12">
        <v>0</v>
      </c>
      <c r="P275" s="9">
        <v>-1173.67</v>
      </c>
      <c r="Q275" s="7">
        <v>0</v>
      </c>
      <c r="R275" s="7">
        <v>0</v>
      </c>
    </row>
    <row r="276" spans="1:18" ht="27" customHeight="1" x14ac:dyDescent="0.2">
      <c r="A276">
        <v>274</v>
      </c>
      <c r="B276" s="6" t="s">
        <v>230</v>
      </c>
      <c r="C276" s="6" t="s">
        <v>629</v>
      </c>
      <c r="D276" s="6" t="s">
        <v>58</v>
      </c>
      <c r="E276" s="6" t="s">
        <v>56</v>
      </c>
      <c r="F276" s="11" t="s">
        <v>56</v>
      </c>
      <c r="G276" s="6" t="s">
        <v>56</v>
      </c>
      <c r="H276" s="11" t="s">
        <v>56</v>
      </c>
      <c r="I276" s="12">
        <v>0</v>
      </c>
      <c r="J276" s="7">
        <v>0</v>
      </c>
      <c r="K276" s="7">
        <v>62.24</v>
      </c>
      <c r="L276" s="15">
        <v>0</v>
      </c>
      <c r="M276" s="13">
        <v>-1.24</v>
      </c>
      <c r="N276" s="12">
        <v>0</v>
      </c>
      <c r="O276" s="12">
        <v>0</v>
      </c>
      <c r="P276" s="8">
        <v>-0.01</v>
      </c>
      <c r="Q276" s="7">
        <v>0</v>
      </c>
      <c r="R276" s="7">
        <v>0</v>
      </c>
    </row>
    <row r="277" spans="1:18" ht="27" customHeight="1" x14ac:dyDescent="0.2">
      <c r="A277">
        <v>275</v>
      </c>
      <c r="B277" s="6" t="s">
        <v>231</v>
      </c>
      <c r="C277" s="6" t="s">
        <v>231</v>
      </c>
      <c r="D277" s="6" t="s">
        <v>55</v>
      </c>
      <c r="E277" s="6" t="s">
        <v>56</v>
      </c>
      <c r="F277" s="11" t="s">
        <v>57</v>
      </c>
      <c r="G277" s="6" t="s">
        <v>57</v>
      </c>
      <c r="H277" s="11" t="s">
        <v>57</v>
      </c>
      <c r="I277" s="12">
        <v>0.73</v>
      </c>
      <c r="J277" s="7">
        <v>0</v>
      </c>
      <c r="K277" s="7">
        <v>0</v>
      </c>
      <c r="L277" s="15">
        <v>0.09</v>
      </c>
      <c r="M277" s="13">
        <v>-0.01</v>
      </c>
      <c r="N277" s="14">
        <v>-1676.43</v>
      </c>
      <c r="O277" s="12">
        <v>0</v>
      </c>
      <c r="P277" s="7">
        <v>0</v>
      </c>
      <c r="Q277" s="8">
        <v>-201.17</v>
      </c>
      <c r="R277" s="7">
        <v>33.53</v>
      </c>
    </row>
    <row r="278" spans="1:18" ht="27" customHeight="1" x14ac:dyDescent="0.2">
      <c r="A278">
        <v>276</v>
      </c>
      <c r="B278" s="6" t="s">
        <v>231</v>
      </c>
      <c r="C278" s="6" t="s">
        <v>630</v>
      </c>
      <c r="D278" s="6" t="s">
        <v>58</v>
      </c>
      <c r="E278" s="6" t="s">
        <v>56</v>
      </c>
      <c r="F278" s="11" t="s">
        <v>57</v>
      </c>
      <c r="G278" s="6" t="s">
        <v>57</v>
      </c>
      <c r="H278" s="11" t="s">
        <v>57</v>
      </c>
      <c r="I278" s="12">
        <v>18.14</v>
      </c>
      <c r="J278" s="7">
        <v>0</v>
      </c>
      <c r="K278" s="7">
        <v>0</v>
      </c>
      <c r="L278" s="15">
        <v>2.1800000000000002</v>
      </c>
      <c r="M278" s="13">
        <v>-0.36</v>
      </c>
      <c r="N278" s="12">
        <v>0</v>
      </c>
      <c r="O278" s="12">
        <v>0</v>
      </c>
      <c r="P278" s="7">
        <v>0</v>
      </c>
      <c r="Q278" s="7">
        <v>0</v>
      </c>
      <c r="R278" s="7">
        <v>0</v>
      </c>
    </row>
    <row r="279" spans="1:18" ht="27" customHeight="1" x14ac:dyDescent="0.2">
      <c r="A279">
        <v>277</v>
      </c>
      <c r="B279" s="6" t="s">
        <v>232</v>
      </c>
      <c r="C279" s="6" t="s">
        <v>232</v>
      </c>
      <c r="D279" s="6" t="s">
        <v>55</v>
      </c>
      <c r="E279" s="6" t="s">
        <v>56</v>
      </c>
      <c r="F279" s="11" t="s">
        <v>57</v>
      </c>
      <c r="G279" s="6" t="s">
        <v>56</v>
      </c>
      <c r="H279" s="11" t="s">
        <v>56</v>
      </c>
      <c r="I279" s="12">
        <v>0</v>
      </c>
      <c r="J279" s="7">
        <v>0</v>
      </c>
      <c r="K279" s="7">
        <v>0</v>
      </c>
      <c r="L279" s="15">
        <v>0</v>
      </c>
      <c r="M279" s="13">
        <v>0</v>
      </c>
      <c r="N279" s="12">
        <v>0</v>
      </c>
      <c r="O279" s="12">
        <v>0</v>
      </c>
      <c r="P279" s="9">
        <v>-1017.83</v>
      </c>
      <c r="Q279" s="7">
        <v>0</v>
      </c>
      <c r="R279" s="7">
        <v>20.36</v>
      </c>
    </row>
    <row r="280" spans="1:18" ht="27" customHeight="1" x14ac:dyDescent="0.2">
      <c r="A280">
        <v>278</v>
      </c>
      <c r="B280" s="6" t="s">
        <v>232</v>
      </c>
      <c r="C280" s="6" t="s">
        <v>233</v>
      </c>
      <c r="D280" s="6" t="s">
        <v>58</v>
      </c>
      <c r="E280" s="6" t="s">
        <v>56</v>
      </c>
      <c r="F280" s="11" t="s">
        <v>57</v>
      </c>
      <c r="G280" s="6" t="s">
        <v>56</v>
      </c>
      <c r="H280" s="11" t="s">
        <v>56</v>
      </c>
      <c r="I280" s="12">
        <v>0</v>
      </c>
      <c r="J280" s="7">
        <v>0</v>
      </c>
      <c r="K280" s="7">
        <v>38.130000000000003</v>
      </c>
      <c r="L280" s="15">
        <v>0</v>
      </c>
      <c r="M280" s="13">
        <v>-0.76</v>
      </c>
      <c r="N280" s="12">
        <v>0</v>
      </c>
      <c r="O280" s="12">
        <v>0</v>
      </c>
      <c r="P280" s="8">
        <v>-0.02</v>
      </c>
      <c r="Q280" s="7">
        <v>0</v>
      </c>
      <c r="R280" s="7">
        <v>0</v>
      </c>
    </row>
    <row r="281" spans="1:18" ht="27" customHeight="1" x14ac:dyDescent="0.2">
      <c r="A281">
        <v>279</v>
      </c>
      <c r="B281" s="6" t="s">
        <v>234</v>
      </c>
      <c r="C281" s="6" t="s">
        <v>234</v>
      </c>
      <c r="D281" s="6" t="s">
        <v>58</v>
      </c>
      <c r="E281" s="6" t="s">
        <v>56</v>
      </c>
      <c r="F281" s="11" t="s">
        <v>57</v>
      </c>
      <c r="G281" s="6" t="s">
        <v>57</v>
      </c>
      <c r="H281" s="11" t="s">
        <v>57</v>
      </c>
      <c r="I281" s="15">
        <v>14895.56</v>
      </c>
      <c r="J281" s="7">
        <v>0</v>
      </c>
      <c r="K281" s="7">
        <v>0</v>
      </c>
      <c r="L281" s="15">
        <v>1787.47</v>
      </c>
      <c r="M281" s="13">
        <v>-297.91000000000003</v>
      </c>
      <c r="N281" s="13">
        <v>-5.3</v>
      </c>
      <c r="O281" s="12">
        <v>0</v>
      </c>
      <c r="P281" s="7">
        <v>0</v>
      </c>
      <c r="Q281" s="8">
        <v>-0.64</v>
      </c>
      <c r="R281" s="7">
        <v>0.11</v>
      </c>
    </row>
    <row r="282" spans="1:18" ht="27" customHeight="1" x14ac:dyDescent="0.2">
      <c r="A282">
        <v>280</v>
      </c>
      <c r="B282" s="6" t="s">
        <v>235</v>
      </c>
      <c r="C282" s="6" t="s">
        <v>235</v>
      </c>
      <c r="D282" s="6" t="s">
        <v>58</v>
      </c>
      <c r="E282" s="6" t="s">
        <v>56</v>
      </c>
      <c r="F282" s="11" t="s">
        <v>57</v>
      </c>
      <c r="G282" s="6" t="s">
        <v>57</v>
      </c>
      <c r="H282" s="11" t="s">
        <v>57</v>
      </c>
      <c r="I282" s="15">
        <v>8112.86</v>
      </c>
      <c r="J282" s="7">
        <v>0</v>
      </c>
      <c r="K282" s="7">
        <v>0</v>
      </c>
      <c r="L282" s="15">
        <v>973.54</v>
      </c>
      <c r="M282" s="13">
        <v>-162.26</v>
      </c>
      <c r="N282" s="13">
        <v>-3.67</v>
      </c>
      <c r="O282" s="12">
        <v>0</v>
      </c>
      <c r="P282" s="7">
        <v>0</v>
      </c>
      <c r="Q282" s="8">
        <v>-0.44</v>
      </c>
      <c r="R282" s="7">
        <v>7.0000000000000007E-2</v>
      </c>
    </row>
    <row r="283" spans="1:18" ht="27" customHeight="1" x14ac:dyDescent="0.2">
      <c r="A283">
        <v>281</v>
      </c>
      <c r="B283" s="6" t="s">
        <v>236</v>
      </c>
      <c r="C283" s="6" t="s">
        <v>236</v>
      </c>
      <c r="D283" s="6" t="s">
        <v>55</v>
      </c>
      <c r="E283" s="6" t="s">
        <v>56</v>
      </c>
      <c r="F283" s="11" t="s">
        <v>57</v>
      </c>
      <c r="G283" s="6" t="s">
        <v>56</v>
      </c>
      <c r="H283" s="11" t="s">
        <v>57</v>
      </c>
      <c r="I283" s="12">
        <v>0.21</v>
      </c>
      <c r="J283" s="7">
        <v>0</v>
      </c>
      <c r="K283" s="7">
        <v>0</v>
      </c>
      <c r="L283" s="15">
        <v>0.03</v>
      </c>
      <c r="M283" s="13">
        <v>0</v>
      </c>
      <c r="N283" s="12">
        <v>0</v>
      </c>
      <c r="O283" s="12">
        <v>0</v>
      </c>
      <c r="P283" s="8">
        <v>-70.02</v>
      </c>
      <c r="Q283" s="7">
        <v>0</v>
      </c>
      <c r="R283" s="7">
        <v>1.4</v>
      </c>
    </row>
    <row r="284" spans="1:18" ht="27" customHeight="1" x14ac:dyDescent="0.2">
      <c r="A284">
        <v>282</v>
      </c>
      <c r="B284" s="6" t="s">
        <v>237</v>
      </c>
      <c r="C284" s="6" t="s">
        <v>631</v>
      </c>
      <c r="D284" s="6" t="s">
        <v>58</v>
      </c>
      <c r="E284" s="6" t="s">
        <v>57</v>
      </c>
      <c r="F284" s="11" t="s">
        <v>57</v>
      </c>
      <c r="G284" s="6" t="s">
        <v>57</v>
      </c>
      <c r="H284" s="11" t="s">
        <v>57</v>
      </c>
      <c r="I284" s="15">
        <v>1296.6199999999999</v>
      </c>
      <c r="J284" s="7">
        <v>0</v>
      </c>
      <c r="K284" s="7">
        <v>0</v>
      </c>
      <c r="L284" s="15">
        <v>155.59</v>
      </c>
      <c r="M284" s="13">
        <v>0</v>
      </c>
      <c r="N284" s="13">
        <v>-0.26</v>
      </c>
      <c r="O284" s="12">
        <v>0</v>
      </c>
      <c r="P284" s="7">
        <v>0</v>
      </c>
      <c r="Q284" s="8">
        <v>-0.03</v>
      </c>
      <c r="R284" s="7">
        <v>0.01</v>
      </c>
    </row>
    <row r="285" spans="1:18" ht="27" customHeight="1" x14ac:dyDescent="0.2">
      <c r="A285">
        <v>283</v>
      </c>
      <c r="B285" s="6" t="s">
        <v>237</v>
      </c>
      <c r="C285" s="6" t="s">
        <v>632</v>
      </c>
      <c r="D285" s="6" t="s">
        <v>58</v>
      </c>
      <c r="E285" s="6" t="s">
        <v>57</v>
      </c>
      <c r="F285" s="11" t="s">
        <v>57</v>
      </c>
      <c r="G285" s="6" t="s">
        <v>57</v>
      </c>
      <c r="H285" s="11" t="s">
        <v>57</v>
      </c>
      <c r="I285" s="15">
        <v>2775.13</v>
      </c>
      <c r="J285" s="7">
        <v>0</v>
      </c>
      <c r="K285" s="7">
        <v>0</v>
      </c>
      <c r="L285" s="15">
        <v>333.02</v>
      </c>
      <c r="M285" s="13">
        <v>0</v>
      </c>
      <c r="N285" s="13">
        <v>-1.2</v>
      </c>
      <c r="O285" s="12">
        <v>0</v>
      </c>
      <c r="P285" s="7">
        <v>0</v>
      </c>
      <c r="Q285" s="8">
        <v>-0.14000000000000001</v>
      </c>
      <c r="R285" s="7">
        <v>0.02</v>
      </c>
    </row>
    <row r="286" spans="1:18" ht="27" customHeight="1" x14ac:dyDescent="0.2">
      <c r="A286">
        <v>284</v>
      </c>
      <c r="B286" s="6" t="s">
        <v>238</v>
      </c>
      <c r="C286" s="6" t="s">
        <v>238</v>
      </c>
      <c r="D286" s="6" t="s">
        <v>55</v>
      </c>
      <c r="E286" s="6" t="s">
        <v>56</v>
      </c>
      <c r="F286" s="11" t="s">
        <v>56</v>
      </c>
      <c r="G286" s="6" t="s">
        <v>56</v>
      </c>
      <c r="H286" s="11" t="s">
        <v>56</v>
      </c>
      <c r="I286" s="12">
        <v>0</v>
      </c>
      <c r="J286" s="7">
        <v>0</v>
      </c>
      <c r="K286" s="7">
        <v>103.05</v>
      </c>
      <c r="L286" s="15">
        <v>0</v>
      </c>
      <c r="M286" s="13">
        <v>-2.06</v>
      </c>
      <c r="N286" s="12">
        <v>0</v>
      </c>
      <c r="O286" s="12">
        <v>0</v>
      </c>
      <c r="P286" s="8">
        <v>-400.08</v>
      </c>
      <c r="Q286" s="7">
        <v>0</v>
      </c>
      <c r="R286" s="7">
        <v>0</v>
      </c>
    </row>
    <row r="287" spans="1:18" ht="27" customHeight="1" x14ac:dyDescent="0.2">
      <c r="A287">
        <v>285</v>
      </c>
      <c r="B287" s="6" t="s">
        <v>238</v>
      </c>
      <c r="C287" s="6" t="s">
        <v>633</v>
      </c>
      <c r="D287" s="6" t="s">
        <v>58</v>
      </c>
      <c r="E287" s="6" t="s">
        <v>56</v>
      </c>
      <c r="F287" s="11" t="s">
        <v>56</v>
      </c>
      <c r="G287" s="6" t="s">
        <v>56</v>
      </c>
      <c r="H287" s="11" t="s">
        <v>56</v>
      </c>
      <c r="I287" s="12">
        <v>0</v>
      </c>
      <c r="J287" s="7">
        <v>0</v>
      </c>
      <c r="K287" s="7">
        <v>105.39</v>
      </c>
      <c r="L287" s="15">
        <v>0</v>
      </c>
      <c r="M287" s="13">
        <v>-2.11</v>
      </c>
      <c r="N287" s="12">
        <v>0</v>
      </c>
      <c r="O287" s="12">
        <v>0</v>
      </c>
      <c r="P287" s="7">
        <v>0</v>
      </c>
      <c r="Q287" s="7">
        <v>0</v>
      </c>
      <c r="R287" s="7">
        <v>0</v>
      </c>
    </row>
    <row r="288" spans="1:18" ht="27" customHeight="1" x14ac:dyDescent="0.2">
      <c r="A288">
        <v>286</v>
      </c>
      <c r="B288" s="6" t="s">
        <v>239</v>
      </c>
      <c r="C288" s="6" t="s">
        <v>239</v>
      </c>
      <c r="D288" s="6" t="s">
        <v>55</v>
      </c>
      <c r="E288" s="6" t="s">
        <v>56</v>
      </c>
      <c r="F288" s="11" t="s">
        <v>57</v>
      </c>
      <c r="G288" s="6" t="s">
        <v>57</v>
      </c>
      <c r="H288" s="11" t="s">
        <v>57</v>
      </c>
      <c r="I288" s="12">
        <v>86.82</v>
      </c>
      <c r="J288" s="7">
        <v>0</v>
      </c>
      <c r="K288" s="7">
        <v>0</v>
      </c>
      <c r="L288" s="15">
        <v>10.42</v>
      </c>
      <c r="M288" s="13">
        <v>-1.74</v>
      </c>
      <c r="N288" s="14">
        <v>-24030.37</v>
      </c>
      <c r="O288" s="12">
        <v>0</v>
      </c>
      <c r="P288" s="7">
        <v>0</v>
      </c>
      <c r="Q288" s="9">
        <v>-2883.64</v>
      </c>
      <c r="R288" s="7">
        <v>480.61</v>
      </c>
    </row>
    <row r="289" spans="1:18" ht="27" customHeight="1" x14ac:dyDescent="0.2">
      <c r="A289">
        <v>287</v>
      </c>
      <c r="B289" s="6" t="s">
        <v>240</v>
      </c>
      <c r="C289" s="6" t="s">
        <v>634</v>
      </c>
      <c r="D289" s="6" t="s">
        <v>58</v>
      </c>
      <c r="E289" s="6" t="s">
        <v>56</v>
      </c>
      <c r="F289" s="11" t="s">
        <v>57</v>
      </c>
      <c r="G289" s="6" t="s">
        <v>57</v>
      </c>
      <c r="H289" s="11" t="s">
        <v>57</v>
      </c>
      <c r="I289" s="12">
        <v>22.58</v>
      </c>
      <c r="J289" s="7">
        <v>0</v>
      </c>
      <c r="K289" s="7">
        <v>0</v>
      </c>
      <c r="L289" s="15">
        <v>2.71</v>
      </c>
      <c r="M289" s="13">
        <v>-0.45</v>
      </c>
      <c r="N289" s="13">
        <v>-25.61</v>
      </c>
      <c r="O289" s="12">
        <v>0</v>
      </c>
      <c r="P289" s="7">
        <v>0</v>
      </c>
      <c r="Q289" s="8">
        <v>-3.07</v>
      </c>
      <c r="R289" s="7">
        <v>0.51</v>
      </c>
    </row>
    <row r="290" spans="1:18" ht="27" customHeight="1" x14ac:dyDescent="0.2">
      <c r="A290">
        <v>288</v>
      </c>
      <c r="B290" s="6" t="s">
        <v>241</v>
      </c>
      <c r="C290" s="6" t="s">
        <v>241</v>
      </c>
      <c r="D290" s="6" t="s">
        <v>58</v>
      </c>
      <c r="E290" s="6" t="s">
        <v>56</v>
      </c>
      <c r="F290" s="11" t="s">
        <v>57</v>
      </c>
      <c r="G290" s="6" t="s">
        <v>57</v>
      </c>
      <c r="H290" s="11" t="s">
        <v>57</v>
      </c>
      <c r="I290" s="12">
        <v>616.5</v>
      </c>
      <c r="J290" s="7">
        <v>0</v>
      </c>
      <c r="K290" s="7">
        <v>0</v>
      </c>
      <c r="L290" s="15">
        <v>73.98</v>
      </c>
      <c r="M290" s="13">
        <v>-12.33</v>
      </c>
      <c r="N290" s="13">
        <v>-8.09</v>
      </c>
      <c r="O290" s="12">
        <v>0</v>
      </c>
      <c r="P290" s="7">
        <v>0</v>
      </c>
      <c r="Q290" s="8">
        <v>-0.97</v>
      </c>
      <c r="R290" s="7">
        <v>0.16</v>
      </c>
    </row>
    <row r="291" spans="1:18" ht="27" customHeight="1" x14ac:dyDescent="0.2">
      <c r="A291">
        <v>289</v>
      </c>
      <c r="B291" s="6" t="s">
        <v>242</v>
      </c>
      <c r="C291" s="6" t="s">
        <v>635</v>
      </c>
      <c r="D291" s="6" t="s">
        <v>55</v>
      </c>
      <c r="E291" s="6" t="s">
        <v>56</v>
      </c>
      <c r="F291" s="11" t="s">
        <v>57</v>
      </c>
      <c r="G291" s="6" t="s">
        <v>57</v>
      </c>
      <c r="H291" s="11" t="s">
        <v>57</v>
      </c>
      <c r="I291" s="12">
        <v>0</v>
      </c>
      <c r="J291" s="7">
        <v>0</v>
      </c>
      <c r="K291" s="7">
        <v>0</v>
      </c>
      <c r="L291" s="15">
        <v>0</v>
      </c>
      <c r="M291" s="13">
        <v>0</v>
      </c>
      <c r="N291" s="13">
        <v>-21.02</v>
      </c>
      <c r="O291" s="12">
        <v>0</v>
      </c>
      <c r="P291" s="7">
        <v>0</v>
      </c>
      <c r="Q291" s="8">
        <v>-2.52</v>
      </c>
      <c r="R291" s="7">
        <v>0.42</v>
      </c>
    </row>
    <row r="292" spans="1:18" ht="27" customHeight="1" x14ac:dyDescent="0.2">
      <c r="A292">
        <v>290</v>
      </c>
      <c r="B292" s="6" t="s">
        <v>242</v>
      </c>
      <c r="C292" s="6" t="s">
        <v>636</v>
      </c>
      <c r="D292" s="6" t="s">
        <v>58</v>
      </c>
      <c r="E292" s="6" t="s">
        <v>56</v>
      </c>
      <c r="F292" s="11" t="s">
        <v>57</v>
      </c>
      <c r="G292" s="6" t="s">
        <v>57</v>
      </c>
      <c r="H292" s="11" t="s">
        <v>57</v>
      </c>
      <c r="I292" s="12">
        <v>61.59</v>
      </c>
      <c r="J292" s="7">
        <v>0</v>
      </c>
      <c r="K292" s="7">
        <v>0</v>
      </c>
      <c r="L292" s="15">
        <v>7.39</v>
      </c>
      <c r="M292" s="13">
        <v>-1.23</v>
      </c>
      <c r="N292" s="13">
        <v>-0.05</v>
      </c>
      <c r="O292" s="12">
        <v>0</v>
      </c>
      <c r="P292" s="7">
        <v>0</v>
      </c>
      <c r="Q292" s="8">
        <v>-0.01</v>
      </c>
      <c r="R292" s="7">
        <v>0</v>
      </c>
    </row>
    <row r="293" spans="1:18" ht="27" customHeight="1" x14ac:dyDescent="0.2">
      <c r="A293">
        <v>291</v>
      </c>
      <c r="B293" s="6" t="s">
        <v>637</v>
      </c>
      <c r="C293" s="6" t="s">
        <v>637</v>
      </c>
      <c r="D293" s="6" t="s">
        <v>58</v>
      </c>
      <c r="E293" s="6" t="s">
        <v>56</v>
      </c>
      <c r="F293" s="11" t="s">
        <v>57</v>
      </c>
      <c r="G293" s="6" t="s">
        <v>57</v>
      </c>
      <c r="H293" s="11" t="s">
        <v>57</v>
      </c>
      <c r="I293" s="15">
        <v>3216.06</v>
      </c>
      <c r="J293" s="7">
        <v>0</v>
      </c>
      <c r="K293" s="7">
        <v>0</v>
      </c>
      <c r="L293" s="15">
        <v>385.93</v>
      </c>
      <c r="M293" s="13">
        <v>-64.319999999999993</v>
      </c>
      <c r="N293" s="13">
        <v>-19.57</v>
      </c>
      <c r="O293" s="12">
        <v>0</v>
      </c>
      <c r="P293" s="7">
        <v>0</v>
      </c>
      <c r="Q293" s="8">
        <v>-2.35</v>
      </c>
      <c r="R293" s="7">
        <v>0.39</v>
      </c>
    </row>
    <row r="294" spans="1:18" ht="27" customHeight="1" x14ac:dyDescent="0.2">
      <c r="A294">
        <v>292</v>
      </c>
      <c r="B294" s="6" t="s">
        <v>637</v>
      </c>
      <c r="C294" s="6" t="s">
        <v>638</v>
      </c>
      <c r="D294" s="6" t="s">
        <v>58</v>
      </c>
      <c r="E294" s="6" t="s">
        <v>56</v>
      </c>
      <c r="F294" s="11" t="s">
        <v>57</v>
      </c>
      <c r="G294" s="6" t="s">
        <v>57</v>
      </c>
      <c r="H294" s="11" t="s">
        <v>57</v>
      </c>
      <c r="I294" s="12">
        <v>125.97</v>
      </c>
      <c r="J294" s="7">
        <v>0</v>
      </c>
      <c r="K294" s="7">
        <v>0</v>
      </c>
      <c r="L294" s="15">
        <v>15.12</v>
      </c>
      <c r="M294" s="13">
        <v>-2.52</v>
      </c>
      <c r="N294" s="13">
        <v>-23.32</v>
      </c>
      <c r="O294" s="12">
        <v>0</v>
      </c>
      <c r="P294" s="7">
        <v>0</v>
      </c>
      <c r="Q294" s="8">
        <v>-2.8</v>
      </c>
      <c r="R294" s="7">
        <v>0.47</v>
      </c>
    </row>
    <row r="295" spans="1:18" ht="27" customHeight="1" x14ac:dyDescent="0.2">
      <c r="A295">
        <v>293</v>
      </c>
      <c r="B295" s="6" t="s">
        <v>243</v>
      </c>
      <c r="C295" s="6" t="s">
        <v>243</v>
      </c>
      <c r="D295" s="6" t="s">
        <v>58</v>
      </c>
      <c r="E295" s="6" t="s">
        <v>56</v>
      </c>
      <c r="F295" s="11" t="s">
        <v>57</v>
      </c>
      <c r="G295" s="6" t="s">
        <v>57</v>
      </c>
      <c r="H295" s="11" t="s">
        <v>57</v>
      </c>
      <c r="I295" s="12">
        <v>196.53</v>
      </c>
      <c r="J295" s="7">
        <v>0</v>
      </c>
      <c r="K295" s="7">
        <v>0</v>
      </c>
      <c r="L295" s="15">
        <v>23.58</v>
      </c>
      <c r="M295" s="13">
        <v>-3.93</v>
      </c>
      <c r="N295" s="13">
        <v>-7.0000000000000007E-2</v>
      </c>
      <c r="O295" s="12">
        <v>0</v>
      </c>
      <c r="P295" s="7">
        <v>0</v>
      </c>
      <c r="Q295" s="8">
        <v>-0.01</v>
      </c>
      <c r="R295" s="7">
        <v>0</v>
      </c>
    </row>
    <row r="296" spans="1:18" ht="27" customHeight="1" x14ac:dyDescent="0.2">
      <c r="A296">
        <v>294</v>
      </c>
      <c r="B296" s="6" t="s">
        <v>244</v>
      </c>
      <c r="C296" s="6" t="s">
        <v>244</v>
      </c>
      <c r="D296" s="6" t="s">
        <v>58</v>
      </c>
      <c r="E296" s="6" t="s">
        <v>56</v>
      </c>
      <c r="F296" s="11" t="s">
        <v>57</v>
      </c>
      <c r="G296" s="6" t="s">
        <v>57</v>
      </c>
      <c r="H296" s="11" t="s">
        <v>57</v>
      </c>
      <c r="I296" s="15">
        <v>1417.39</v>
      </c>
      <c r="J296" s="7">
        <v>0</v>
      </c>
      <c r="K296" s="7">
        <v>0</v>
      </c>
      <c r="L296" s="15">
        <v>170.09</v>
      </c>
      <c r="M296" s="13">
        <v>-28.35</v>
      </c>
      <c r="N296" s="13">
        <v>-20.64</v>
      </c>
      <c r="O296" s="12">
        <v>0</v>
      </c>
      <c r="P296" s="7">
        <v>0</v>
      </c>
      <c r="Q296" s="8">
        <v>-2.48</v>
      </c>
      <c r="R296" s="7">
        <v>0.41</v>
      </c>
    </row>
    <row r="297" spans="1:18" ht="27" customHeight="1" x14ac:dyDescent="0.2">
      <c r="A297">
        <v>295</v>
      </c>
      <c r="B297" s="6" t="s">
        <v>245</v>
      </c>
      <c r="C297" s="6" t="s">
        <v>245</v>
      </c>
      <c r="D297" s="6" t="s">
        <v>55</v>
      </c>
      <c r="E297" s="6" t="s">
        <v>56</v>
      </c>
      <c r="F297" s="11" t="s">
        <v>56</v>
      </c>
      <c r="G297" s="6" t="s">
        <v>56</v>
      </c>
      <c r="H297" s="11" t="s">
        <v>56</v>
      </c>
      <c r="I297" s="12">
        <v>0</v>
      </c>
      <c r="J297" s="7">
        <v>0</v>
      </c>
      <c r="K297" s="7">
        <v>0.89</v>
      </c>
      <c r="L297" s="15">
        <v>0</v>
      </c>
      <c r="M297" s="13">
        <v>-0.02</v>
      </c>
      <c r="N297" s="12">
        <v>0</v>
      </c>
      <c r="O297" s="12">
        <v>0</v>
      </c>
      <c r="P297" s="8">
        <v>-371.74</v>
      </c>
      <c r="Q297" s="7">
        <v>0</v>
      </c>
      <c r="R297" s="7">
        <v>0</v>
      </c>
    </row>
    <row r="298" spans="1:18" ht="27" customHeight="1" x14ac:dyDescent="0.2">
      <c r="A298">
        <v>296</v>
      </c>
      <c r="B298" s="6" t="s">
        <v>245</v>
      </c>
      <c r="C298" s="6" t="s">
        <v>639</v>
      </c>
      <c r="D298" s="6" t="s">
        <v>58</v>
      </c>
      <c r="E298" s="6" t="s">
        <v>56</v>
      </c>
      <c r="F298" s="11" t="s">
        <v>56</v>
      </c>
      <c r="G298" s="6" t="s">
        <v>56</v>
      </c>
      <c r="H298" s="11" t="s">
        <v>56</v>
      </c>
      <c r="I298" s="12">
        <v>0</v>
      </c>
      <c r="J298" s="7">
        <v>0</v>
      </c>
      <c r="K298" s="7">
        <v>0.03</v>
      </c>
      <c r="L298" s="15">
        <v>0</v>
      </c>
      <c r="M298" s="13">
        <v>0</v>
      </c>
      <c r="N298" s="12">
        <v>0</v>
      </c>
      <c r="O298" s="12">
        <v>0</v>
      </c>
      <c r="P298" s="7">
        <v>0</v>
      </c>
      <c r="Q298" s="7">
        <v>0</v>
      </c>
      <c r="R298" s="7">
        <v>0</v>
      </c>
    </row>
    <row r="299" spans="1:18" ht="27" customHeight="1" x14ac:dyDescent="0.2">
      <c r="A299">
        <v>297</v>
      </c>
      <c r="B299" s="6" t="s">
        <v>246</v>
      </c>
      <c r="C299" s="6" t="s">
        <v>246</v>
      </c>
      <c r="D299" s="6" t="s">
        <v>55</v>
      </c>
      <c r="E299" s="6" t="s">
        <v>56</v>
      </c>
      <c r="F299" s="11" t="s">
        <v>56</v>
      </c>
      <c r="G299" s="6" t="s">
        <v>56</v>
      </c>
      <c r="H299" s="11" t="s">
        <v>57</v>
      </c>
      <c r="I299" s="12">
        <v>3.28</v>
      </c>
      <c r="J299" s="7">
        <v>0</v>
      </c>
      <c r="K299" s="7">
        <v>0</v>
      </c>
      <c r="L299" s="15">
        <v>0.39</v>
      </c>
      <c r="M299" s="13">
        <v>-7.0000000000000007E-2</v>
      </c>
      <c r="N299" s="12">
        <v>0</v>
      </c>
      <c r="O299" s="12">
        <v>0</v>
      </c>
      <c r="P299" s="9">
        <v>-1577.45</v>
      </c>
      <c r="Q299" s="7">
        <v>0</v>
      </c>
      <c r="R299" s="7">
        <v>0</v>
      </c>
    </row>
    <row r="300" spans="1:18" ht="27" customHeight="1" x14ac:dyDescent="0.2">
      <c r="A300">
        <v>298</v>
      </c>
      <c r="B300" s="6" t="s">
        <v>246</v>
      </c>
      <c r="C300" s="6" t="s">
        <v>640</v>
      </c>
      <c r="D300" s="6" t="s">
        <v>58</v>
      </c>
      <c r="E300" s="6" t="s">
        <v>56</v>
      </c>
      <c r="F300" s="11" t="s">
        <v>56</v>
      </c>
      <c r="G300" s="6" t="s">
        <v>56</v>
      </c>
      <c r="H300" s="11" t="s">
        <v>57</v>
      </c>
      <c r="I300" s="12">
        <v>7.3</v>
      </c>
      <c r="J300" s="7">
        <v>0</v>
      </c>
      <c r="K300" s="7">
        <v>0</v>
      </c>
      <c r="L300" s="15">
        <v>0.88</v>
      </c>
      <c r="M300" s="13">
        <v>-0.15</v>
      </c>
      <c r="N300" s="12">
        <v>0</v>
      </c>
      <c r="O300" s="12">
        <v>0</v>
      </c>
      <c r="P300" s="7">
        <v>0</v>
      </c>
      <c r="Q300" s="7">
        <v>0</v>
      </c>
      <c r="R300" s="7">
        <v>0</v>
      </c>
    </row>
    <row r="301" spans="1:18" ht="27" customHeight="1" x14ac:dyDescent="0.2">
      <c r="A301">
        <v>299</v>
      </c>
      <c r="B301" s="6" t="s">
        <v>247</v>
      </c>
      <c r="C301" s="6" t="s">
        <v>247</v>
      </c>
      <c r="D301" s="6" t="s">
        <v>58</v>
      </c>
      <c r="E301" s="6" t="s">
        <v>56</v>
      </c>
      <c r="F301" s="11" t="s">
        <v>57</v>
      </c>
      <c r="G301" s="6" t="s">
        <v>57</v>
      </c>
      <c r="H301" s="11" t="s">
        <v>57</v>
      </c>
      <c r="I301" s="12">
        <v>239</v>
      </c>
      <c r="J301" s="7">
        <v>0</v>
      </c>
      <c r="K301" s="7">
        <v>0</v>
      </c>
      <c r="L301" s="15">
        <v>28.68</v>
      </c>
      <c r="M301" s="13">
        <v>-4.78</v>
      </c>
      <c r="N301" s="13">
        <v>-107</v>
      </c>
      <c r="O301" s="12">
        <v>0</v>
      </c>
      <c r="P301" s="7">
        <v>0</v>
      </c>
      <c r="Q301" s="8">
        <v>-12.84</v>
      </c>
      <c r="R301" s="7">
        <v>2.14</v>
      </c>
    </row>
    <row r="302" spans="1:18" ht="27" customHeight="1" x14ac:dyDescent="0.2">
      <c r="A302">
        <v>300</v>
      </c>
      <c r="B302" s="6" t="s">
        <v>248</v>
      </c>
      <c r="C302" s="6" t="s">
        <v>641</v>
      </c>
      <c r="D302" s="6" t="s">
        <v>58</v>
      </c>
      <c r="E302" s="6" t="s">
        <v>56</v>
      </c>
      <c r="F302" s="11" t="s">
        <v>56</v>
      </c>
      <c r="G302" s="6" t="s">
        <v>57</v>
      </c>
      <c r="H302" s="11" t="s">
        <v>57</v>
      </c>
      <c r="I302" s="15">
        <v>6576.31</v>
      </c>
      <c r="J302" s="7">
        <v>0</v>
      </c>
      <c r="K302" s="7">
        <v>0</v>
      </c>
      <c r="L302" s="15">
        <v>789.16</v>
      </c>
      <c r="M302" s="13">
        <v>-131.53</v>
      </c>
      <c r="N302" s="13">
        <v>-39.99</v>
      </c>
      <c r="O302" s="12">
        <v>0</v>
      </c>
      <c r="P302" s="7">
        <v>0</v>
      </c>
      <c r="Q302" s="8">
        <v>-4.8</v>
      </c>
      <c r="R302" s="7">
        <v>0</v>
      </c>
    </row>
    <row r="303" spans="1:18" ht="27" customHeight="1" x14ac:dyDescent="0.2">
      <c r="A303">
        <v>301</v>
      </c>
      <c r="B303" s="6" t="s">
        <v>249</v>
      </c>
      <c r="C303" s="6" t="s">
        <v>642</v>
      </c>
      <c r="D303" s="6" t="s">
        <v>58</v>
      </c>
      <c r="E303" s="6" t="s">
        <v>56</v>
      </c>
      <c r="F303" s="11" t="s">
        <v>57</v>
      </c>
      <c r="G303" s="6" t="s">
        <v>57</v>
      </c>
      <c r="H303" s="11" t="s">
        <v>57</v>
      </c>
      <c r="I303" s="15">
        <v>1995.08</v>
      </c>
      <c r="J303" s="7">
        <v>0</v>
      </c>
      <c r="K303" s="7">
        <v>0</v>
      </c>
      <c r="L303" s="15">
        <v>239.41</v>
      </c>
      <c r="M303" s="13">
        <v>-39.9</v>
      </c>
      <c r="N303" s="13">
        <v>-13.34</v>
      </c>
      <c r="O303" s="12">
        <v>0</v>
      </c>
      <c r="P303" s="7">
        <v>0</v>
      </c>
      <c r="Q303" s="8">
        <v>-1.6</v>
      </c>
      <c r="R303" s="7">
        <v>0.27</v>
      </c>
    </row>
    <row r="304" spans="1:18" ht="27" customHeight="1" x14ac:dyDescent="0.2">
      <c r="A304">
        <v>302</v>
      </c>
      <c r="B304" s="6" t="s">
        <v>250</v>
      </c>
      <c r="C304" s="6" t="s">
        <v>643</v>
      </c>
      <c r="D304" s="6" t="s">
        <v>58</v>
      </c>
      <c r="E304" s="6" t="s">
        <v>56</v>
      </c>
      <c r="F304" s="11" t="s">
        <v>57</v>
      </c>
      <c r="G304" s="6" t="s">
        <v>57</v>
      </c>
      <c r="H304" s="11" t="s">
        <v>57</v>
      </c>
      <c r="I304" s="15">
        <v>3010.43</v>
      </c>
      <c r="J304" s="7">
        <v>0</v>
      </c>
      <c r="K304" s="7">
        <v>0</v>
      </c>
      <c r="L304" s="15">
        <v>361.25</v>
      </c>
      <c r="M304" s="13">
        <v>-60.21</v>
      </c>
      <c r="N304" s="13">
        <v>-29.9</v>
      </c>
      <c r="O304" s="12">
        <v>0</v>
      </c>
      <c r="P304" s="7">
        <v>0</v>
      </c>
      <c r="Q304" s="8">
        <v>-3.59</v>
      </c>
      <c r="R304" s="7">
        <v>0.6</v>
      </c>
    </row>
    <row r="305" spans="1:18" ht="27" customHeight="1" x14ac:dyDescent="0.2">
      <c r="A305">
        <v>303</v>
      </c>
      <c r="B305" s="6" t="s">
        <v>251</v>
      </c>
      <c r="C305" s="6" t="s">
        <v>644</v>
      </c>
      <c r="D305" s="6" t="s">
        <v>58</v>
      </c>
      <c r="E305" s="6" t="s">
        <v>56</v>
      </c>
      <c r="F305" s="11" t="s">
        <v>56</v>
      </c>
      <c r="G305" s="6" t="s">
        <v>57</v>
      </c>
      <c r="H305" s="11" t="s">
        <v>57</v>
      </c>
      <c r="I305" s="15">
        <v>7742.07</v>
      </c>
      <c r="J305" s="7">
        <v>0</v>
      </c>
      <c r="K305" s="7">
        <v>0</v>
      </c>
      <c r="L305" s="15">
        <v>929.05</v>
      </c>
      <c r="M305" s="13">
        <v>-154.84</v>
      </c>
      <c r="N305" s="13">
        <v>-48.81</v>
      </c>
      <c r="O305" s="12">
        <v>0</v>
      </c>
      <c r="P305" s="7">
        <v>0</v>
      </c>
      <c r="Q305" s="8">
        <v>-5.86</v>
      </c>
      <c r="R305" s="7">
        <v>0</v>
      </c>
    </row>
    <row r="306" spans="1:18" ht="27" customHeight="1" x14ac:dyDescent="0.2">
      <c r="A306">
        <v>304</v>
      </c>
      <c r="B306" s="6" t="s">
        <v>252</v>
      </c>
      <c r="C306" s="6" t="s">
        <v>645</v>
      </c>
      <c r="D306" s="6" t="s">
        <v>55</v>
      </c>
      <c r="E306" s="6" t="s">
        <v>56</v>
      </c>
      <c r="F306" s="11" t="s">
        <v>56</v>
      </c>
      <c r="G306" s="6" t="s">
        <v>56</v>
      </c>
      <c r="H306" s="11" t="s">
        <v>57</v>
      </c>
      <c r="I306" s="12">
        <v>2.48</v>
      </c>
      <c r="J306" s="7">
        <v>0</v>
      </c>
      <c r="K306" s="7">
        <v>0</v>
      </c>
      <c r="L306" s="15">
        <v>0.3</v>
      </c>
      <c r="M306" s="13">
        <v>-0.05</v>
      </c>
      <c r="N306" s="12">
        <v>0</v>
      </c>
      <c r="O306" s="12">
        <v>0</v>
      </c>
      <c r="P306" s="9">
        <v>-1006.6</v>
      </c>
      <c r="Q306" s="7">
        <v>0</v>
      </c>
      <c r="R306" s="7">
        <v>0</v>
      </c>
    </row>
    <row r="307" spans="1:18" ht="27" customHeight="1" x14ac:dyDescent="0.2">
      <c r="A307">
        <v>305</v>
      </c>
      <c r="B307" s="6" t="s">
        <v>253</v>
      </c>
      <c r="C307" s="6" t="s">
        <v>253</v>
      </c>
      <c r="D307" s="6" t="s">
        <v>55</v>
      </c>
      <c r="E307" s="6" t="s">
        <v>56</v>
      </c>
      <c r="F307" s="11" t="s">
        <v>56</v>
      </c>
      <c r="G307" s="6" t="s">
        <v>56</v>
      </c>
      <c r="H307" s="11" t="s">
        <v>56</v>
      </c>
      <c r="I307" s="12">
        <v>0</v>
      </c>
      <c r="J307" s="7">
        <v>0</v>
      </c>
      <c r="K307" s="7">
        <v>29.4</v>
      </c>
      <c r="L307" s="15">
        <v>0</v>
      </c>
      <c r="M307" s="13">
        <v>-0.59</v>
      </c>
      <c r="N307" s="12">
        <v>0</v>
      </c>
      <c r="O307" s="12">
        <v>0</v>
      </c>
      <c r="P307" s="8">
        <v>-216.93</v>
      </c>
      <c r="Q307" s="7">
        <v>0</v>
      </c>
      <c r="R307" s="7">
        <v>0</v>
      </c>
    </row>
    <row r="308" spans="1:18" ht="27" customHeight="1" x14ac:dyDescent="0.2">
      <c r="A308">
        <v>306</v>
      </c>
      <c r="B308" s="6" t="s">
        <v>254</v>
      </c>
      <c r="C308" s="6" t="s">
        <v>254</v>
      </c>
      <c r="D308" s="6" t="s">
        <v>58</v>
      </c>
      <c r="E308" s="6" t="s">
        <v>56</v>
      </c>
      <c r="F308" s="11" t="s">
        <v>57</v>
      </c>
      <c r="G308" s="6" t="s">
        <v>57</v>
      </c>
      <c r="H308" s="11" t="s">
        <v>57</v>
      </c>
      <c r="I308" s="15">
        <v>1727.18</v>
      </c>
      <c r="J308" s="7">
        <v>0</v>
      </c>
      <c r="K308" s="7">
        <v>0</v>
      </c>
      <c r="L308" s="15">
        <v>207.26</v>
      </c>
      <c r="M308" s="13">
        <v>-34.54</v>
      </c>
      <c r="N308" s="13">
        <v>-6.31</v>
      </c>
      <c r="O308" s="12">
        <v>0</v>
      </c>
      <c r="P308" s="7">
        <v>0</v>
      </c>
      <c r="Q308" s="8">
        <v>-0.76</v>
      </c>
      <c r="R308" s="7">
        <v>0.13</v>
      </c>
    </row>
    <row r="309" spans="1:18" ht="27" customHeight="1" x14ac:dyDescent="0.2">
      <c r="A309">
        <v>307</v>
      </c>
      <c r="B309" s="6" t="s">
        <v>255</v>
      </c>
      <c r="C309" s="6" t="s">
        <v>646</v>
      </c>
      <c r="D309" s="6" t="s">
        <v>55</v>
      </c>
      <c r="E309" s="6" t="s">
        <v>56</v>
      </c>
      <c r="F309" s="11" t="s">
        <v>57</v>
      </c>
      <c r="G309" s="6" t="s">
        <v>57</v>
      </c>
      <c r="H309" s="11" t="s">
        <v>57</v>
      </c>
      <c r="I309" s="15">
        <v>62307.45</v>
      </c>
      <c r="J309" s="7">
        <v>0</v>
      </c>
      <c r="K309" s="7">
        <v>0</v>
      </c>
      <c r="L309" s="15">
        <v>7476.89</v>
      </c>
      <c r="M309" s="13">
        <v>-1246.1500000000001</v>
      </c>
      <c r="N309" s="14">
        <v>-18928.560000000001</v>
      </c>
      <c r="O309" s="12">
        <v>0</v>
      </c>
      <c r="P309" s="7">
        <v>0</v>
      </c>
      <c r="Q309" s="9">
        <v>-2271.4299999999998</v>
      </c>
      <c r="R309" s="7">
        <v>378.57</v>
      </c>
    </row>
    <row r="310" spans="1:18" ht="27" customHeight="1" x14ac:dyDescent="0.2">
      <c r="A310">
        <v>308</v>
      </c>
      <c r="B310" s="6" t="s">
        <v>255</v>
      </c>
      <c r="C310" s="6" t="s">
        <v>647</v>
      </c>
      <c r="D310" s="6" t="s">
        <v>58</v>
      </c>
      <c r="E310" s="6" t="s">
        <v>56</v>
      </c>
      <c r="F310" s="11" t="s">
        <v>57</v>
      </c>
      <c r="G310" s="6" t="s">
        <v>57</v>
      </c>
      <c r="H310" s="11" t="s">
        <v>57</v>
      </c>
      <c r="I310" s="12">
        <v>2.44</v>
      </c>
      <c r="J310" s="7">
        <v>0</v>
      </c>
      <c r="K310" s="7">
        <v>0</v>
      </c>
      <c r="L310" s="15">
        <v>0.28999999999999998</v>
      </c>
      <c r="M310" s="13">
        <v>-0.05</v>
      </c>
      <c r="N310" s="13">
        <v>-2.4700000000000002</v>
      </c>
      <c r="O310" s="12">
        <v>0</v>
      </c>
      <c r="P310" s="7">
        <v>0</v>
      </c>
      <c r="Q310" s="8">
        <v>-0.3</v>
      </c>
      <c r="R310" s="7">
        <v>0.05</v>
      </c>
    </row>
    <row r="311" spans="1:18" ht="27" customHeight="1" x14ac:dyDescent="0.2">
      <c r="A311">
        <v>309</v>
      </c>
      <c r="B311" s="6" t="s">
        <v>255</v>
      </c>
      <c r="C311" s="6" t="s">
        <v>648</v>
      </c>
      <c r="D311" s="6" t="s">
        <v>58</v>
      </c>
      <c r="E311" s="6" t="s">
        <v>56</v>
      </c>
      <c r="F311" s="11" t="s">
        <v>57</v>
      </c>
      <c r="G311" s="6" t="s">
        <v>57</v>
      </c>
      <c r="H311" s="11" t="s">
        <v>57</v>
      </c>
      <c r="I311" s="12">
        <v>115.9</v>
      </c>
      <c r="J311" s="7">
        <v>0</v>
      </c>
      <c r="K311" s="7">
        <v>0</v>
      </c>
      <c r="L311" s="15">
        <v>13.91</v>
      </c>
      <c r="M311" s="13">
        <v>-2.3199999999999998</v>
      </c>
      <c r="N311" s="13">
        <v>-5.07</v>
      </c>
      <c r="O311" s="12">
        <v>0</v>
      </c>
      <c r="P311" s="7">
        <v>0</v>
      </c>
      <c r="Q311" s="8">
        <v>-0.61</v>
      </c>
      <c r="R311" s="7">
        <v>0.1</v>
      </c>
    </row>
    <row r="312" spans="1:18" ht="27" customHeight="1" x14ac:dyDescent="0.2">
      <c r="A312">
        <v>310</v>
      </c>
      <c r="B312" s="6" t="s">
        <v>255</v>
      </c>
      <c r="C312" s="6" t="s">
        <v>649</v>
      </c>
      <c r="D312" s="6" t="s">
        <v>58</v>
      </c>
      <c r="E312" s="6" t="s">
        <v>56</v>
      </c>
      <c r="F312" s="11" t="s">
        <v>57</v>
      </c>
      <c r="G312" s="6" t="s">
        <v>57</v>
      </c>
      <c r="H312" s="11" t="s">
        <v>57</v>
      </c>
      <c r="I312" s="12">
        <v>125.42</v>
      </c>
      <c r="J312" s="7">
        <v>0</v>
      </c>
      <c r="K312" s="7">
        <v>0</v>
      </c>
      <c r="L312" s="15">
        <v>15.05</v>
      </c>
      <c r="M312" s="13">
        <v>-2.5099999999999998</v>
      </c>
      <c r="N312" s="12">
        <v>0</v>
      </c>
      <c r="O312" s="12">
        <v>0</v>
      </c>
      <c r="P312" s="7">
        <v>0</v>
      </c>
      <c r="Q312" s="7">
        <v>0</v>
      </c>
      <c r="R312" s="7">
        <v>0</v>
      </c>
    </row>
    <row r="313" spans="1:18" ht="27" customHeight="1" x14ac:dyDescent="0.2">
      <c r="A313">
        <v>311</v>
      </c>
      <c r="B313" s="6" t="s">
        <v>650</v>
      </c>
      <c r="C313" s="6" t="s">
        <v>650</v>
      </c>
      <c r="D313" s="6" t="s">
        <v>58</v>
      </c>
      <c r="E313" s="6" t="s">
        <v>56</v>
      </c>
      <c r="F313" s="11" t="s">
        <v>57</v>
      </c>
      <c r="G313" s="6" t="s">
        <v>57</v>
      </c>
      <c r="H313" s="11" t="s">
        <v>57</v>
      </c>
      <c r="I313" s="15">
        <v>4245.18</v>
      </c>
      <c r="J313" s="7">
        <v>0</v>
      </c>
      <c r="K313" s="7">
        <v>0</v>
      </c>
      <c r="L313" s="15">
        <v>509.42</v>
      </c>
      <c r="M313" s="13">
        <v>-84.9</v>
      </c>
      <c r="N313" s="13">
        <v>-35.409999999999997</v>
      </c>
      <c r="O313" s="12">
        <v>0</v>
      </c>
      <c r="P313" s="7">
        <v>0</v>
      </c>
      <c r="Q313" s="8">
        <v>-4.25</v>
      </c>
      <c r="R313" s="7">
        <v>0.71</v>
      </c>
    </row>
    <row r="314" spans="1:18" ht="27" customHeight="1" x14ac:dyDescent="0.2">
      <c r="A314">
        <v>312</v>
      </c>
      <c r="B314" s="6" t="s">
        <v>650</v>
      </c>
      <c r="C314" s="6" t="s">
        <v>651</v>
      </c>
      <c r="D314" s="6" t="s">
        <v>58</v>
      </c>
      <c r="E314" s="6" t="s">
        <v>56</v>
      </c>
      <c r="F314" s="11" t="s">
        <v>57</v>
      </c>
      <c r="G314" s="6" t="s">
        <v>57</v>
      </c>
      <c r="H314" s="11" t="s">
        <v>57</v>
      </c>
      <c r="I314" s="15">
        <v>2699.18</v>
      </c>
      <c r="J314" s="7">
        <v>0</v>
      </c>
      <c r="K314" s="7">
        <v>0</v>
      </c>
      <c r="L314" s="15">
        <v>323.89999999999998</v>
      </c>
      <c r="M314" s="13">
        <v>-53.98</v>
      </c>
      <c r="N314" s="13">
        <v>-46.37</v>
      </c>
      <c r="O314" s="12">
        <v>0</v>
      </c>
      <c r="P314" s="7">
        <v>0</v>
      </c>
      <c r="Q314" s="8">
        <v>-5.56</v>
      </c>
      <c r="R314" s="7">
        <v>0.93</v>
      </c>
    </row>
    <row r="315" spans="1:18" ht="27" customHeight="1" x14ac:dyDescent="0.2">
      <c r="A315">
        <v>313</v>
      </c>
      <c r="B315" s="6" t="s">
        <v>256</v>
      </c>
      <c r="C315" s="6" t="s">
        <v>256</v>
      </c>
      <c r="D315" s="6" t="s">
        <v>58</v>
      </c>
      <c r="E315" s="6" t="s">
        <v>56</v>
      </c>
      <c r="F315" s="11" t="s">
        <v>57</v>
      </c>
      <c r="G315" s="6" t="s">
        <v>57</v>
      </c>
      <c r="H315" s="11" t="s">
        <v>57</v>
      </c>
      <c r="I315" s="12">
        <v>38.28</v>
      </c>
      <c r="J315" s="7">
        <v>0</v>
      </c>
      <c r="K315" s="7">
        <v>0</v>
      </c>
      <c r="L315" s="15">
        <v>4.59</v>
      </c>
      <c r="M315" s="13">
        <v>-0.77</v>
      </c>
      <c r="N315" s="13">
        <v>-7.57</v>
      </c>
      <c r="O315" s="12">
        <v>0</v>
      </c>
      <c r="P315" s="7">
        <v>0</v>
      </c>
      <c r="Q315" s="8">
        <v>-0.91</v>
      </c>
      <c r="R315" s="7">
        <v>0.15</v>
      </c>
    </row>
    <row r="316" spans="1:18" ht="27" customHeight="1" x14ac:dyDescent="0.2">
      <c r="A316">
        <v>314</v>
      </c>
      <c r="B316" s="6" t="s">
        <v>652</v>
      </c>
      <c r="C316" s="6" t="s">
        <v>652</v>
      </c>
      <c r="D316" s="6" t="s">
        <v>58</v>
      </c>
      <c r="E316" s="6" t="s">
        <v>56</v>
      </c>
      <c r="F316" s="11" t="s">
        <v>57</v>
      </c>
      <c r="G316" s="6" t="s">
        <v>57</v>
      </c>
      <c r="H316" s="11" t="s">
        <v>57</v>
      </c>
      <c r="I316" s="12">
        <v>216.95</v>
      </c>
      <c r="J316" s="7">
        <v>0</v>
      </c>
      <c r="K316" s="7">
        <v>0</v>
      </c>
      <c r="L316" s="15">
        <v>26.03</v>
      </c>
      <c r="M316" s="13">
        <v>-4.34</v>
      </c>
      <c r="N316" s="13">
        <v>-86.98</v>
      </c>
      <c r="O316" s="12">
        <v>0</v>
      </c>
      <c r="P316" s="7">
        <v>0</v>
      </c>
      <c r="Q316" s="8">
        <v>-10.44</v>
      </c>
      <c r="R316" s="7">
        <v>1.74</v>
      </c>
    </row>
    <row r="317" spans="1:18" ht="27" customHeight="1" x14ac:dyDescent="0.2">
      <c r="A317">
        <v>315</v>
      </c>
      <c r="B317" s="6" t="s">
        <v>257</v>
      </c>
      <c r="C317" s="6" t="s">
        <v>257</v>
      </c>
      <c r="D317" s="6" t="s">
        <v>58</v>
      </c>
      <c r="E317" s="6" t="s">
        <v>56</v>
      </c>
      <c r="F317" s="11" t="s">
        <v>57</v>
      </c>
      <c r="G317" s="6" t="s">
        <v>57</v>
      </c>
      <c r="H317" s="11" t="s">
        <v>57</v>
      </c>
      <c r="I317" s="12">
        <v>12.33</v>
      </c>
      <c r="J317" s="7">
        <v>0</v>
      </c>
      <c r="K317" s="7">
        <v>0</v>
      </c>
      <c r="L317" s="15">
        <v>1.48</v>
      </c>
      <c r="M317" s="13">
        <v>-0.25</v>
      </c>
      <c r="N317" s="13">
        <v>-0.01</v>
      </c>
      <c r="O317" s="12">
        <v>0</v>
      </c>
      <c r="P317" s="7">
        <v>0</v>
      </c>
      <c r="Q317" s="7">
        <v>0</v>
      </c>
      <c r="R317" s="7">
        <v>0</v>
      </c>
    </row>
    <row r="318" spans="1:18" ht="27" customHeight="1" x14ac:dyDescent="0.2">
      <c r="A318">
        <v>316</v>
      </c>
      <c r="B318" s="6" t="s">
        <v>258</v>
      </c>
      <c r="C318" s="6" t="s">
        <v>258</v>
      </c>
      <c r="D318" s="6" t="s">
        <v>55</v>
      </c>
      <c r="E318" s="6" t="s">
        <v>56</v>
      </c>
      <c r="F318" s="11" t="s">
        <v>57</v>
      </c>
      <c r="G318" s="6" t="s">
        <v>56</v>
      </c>
      <c r="H318" s="11" t="s">
        <v>56</v>
      </c>
      <c r="I318" s="12">
        <v>0</v>
      </c>
      <c r="J318" s="7">
        <v>0</v>
      </c>
      <c r="K318" s="7">
        <v>0.12</v>
      </c>
      <c r="L318" s="15">
        <v>0</v>
      </c>
      <c r="M318" s="13">
        <v>0</v>
      </c>
      <c r="N318" s="12">
        <v>0</v>
      </c>
      <c r="O318" s="12">
        <v>0</v>
      </c>
      <c r="P318" s="8">
        <v>-56.39</v>
      </c>
      <c r="Q318" s="7">
        <v>0</v>
      </c>
      <c r="R318" s="7">
        <v>1.1299999999999999</v>
      </c>
    </row>
    <row r="319" spans="1:18" ht="27" customHeight="1" x14ac:dyDescent="0.2">
      <c r="A319">
        <v>317</v>
      </c>
      <c r="B319" s="6" t="s">
        <v>258</v>
      </c>
      <c r="C319" s="6" t="s">
        <v>259</v>
      </c>
      <c r="D319" s="6" t="s">
        <v>58</v>
      </c>
      <c r="E319" s="6" t="s">
        <v>56</v>
      </c>
      <c r="F319" s="11" t="s">
        <v>57</v>
      </c>
      <c r="G319" s="6" t="s">
        <v>56</v>
      </c>
      <c r="H319" s="11" t="s">
        <v>56</v>
      </c>
      <c r="I319" s="12">
        <v>0</v>
      </c>
      <c r="J319" s="7">
        <v>0</v>
      </c>
      <c r="K319" s="7">
        <v>1.52</v>
      </c>
      <c r="L319" s="15">
        <v>0</v>
      </c>
      <c r="M319" s="13">
        <v>-0.03</v>
      </c>
      <c r="N319" s="12">
        <v>0</v>
      </c>
      <c r="O319" s="12">
        <v>0</v>
      </c>
      <c r="P319" s="7">
        <v>0</v>
      </c>
      <c r="Q319" s="7">
        <v>0</v>
      </c>
      <c r="R319" s="7">
        <v>0</v>
      </c>
    </row>
    <row r="320" spans="1:18" ht="27" customHeight="1" x14ac:dyDescent="0.2">
      <c r="A320">
        <v>318</v>
      </c>
      <c r="B320" s="6" t="s">
        <v>653</v>
      </c>
      <c r="C320" s="6" t="s">
        <v>653</v>
      </c>
      <c r="D320" s="6" t="s">
        <v>58</v>
      </c>
      <c r="E320" s="6" t="s">
        <v>56</v>
      </c>
      <c r="F320" s="11" t="s">
        <v>57</v>
      </c>
      <c r="G320" s="6" t="s">
        <v>57</v>
      </c>
      <c r="H320" s="11" t="s">
        <v>57</v>
      </c>
      <c r="I320" s="15">
        <v>1280.45</v>
      </c>
      <c r="J320" s="7">
        <v>0</v>
      </c>
      <c r="K320" s="7">
        <v>0</v>
      </c>
      <c r="L320" s="15">
        <v>153.65</v>
      </c>
      <c r="M320" s="13">
        <v>-25.61</v>
      </c>
      <c r="N320" s="13">
        <v>-29.5</v>
      </c>
      <c r="O320" s="12">
        <v>0</v>
      </c>
      <c r="P320" s="7">
        <v>0</v>
      </c>
      <c r="Q320" s="8">
        <v>-3.54</v>
      </c>
      <c r="R320" s="7">
        <v>0.59</v>
      </c>
    </row>
    <row r="321" spans="1:18" ht="27" customHeight="1" x14ac:dyDescent="0.2">
      <c r="A321">
        <v>319</v>
      </c>
      <c r="B321" s="6" t="s">
        <v>260</v>
      </c>
      <c r="C321" s="6" t="s">
        <v>260</v>
      </c>
      <c r="D321" s="6" t="s">
        <v>58</v>
      </c>
      <c r="E321" s="6" t="s">
        <v>56</v>
      </c>
      <c r="F321" s="11" t="s">
        <v>57</v>
      </c>
      <c r="G321" s="6" t="s">
        <v>57</v>
      </c>
      <c r="H321" s="11" t="s">
        <v>57</v>
      </c>
      <c r="I321" s="15">
        <v>8970.48</v>
      </c>
      <c r="J321" s="7">
        <v>0</v>
      </c>
      <c r="K321" s="7">
        <v>0</v>
      </c>
      <c r="L321" s="15">
        <v>1076.46</v>
      </c>
      <c r="M321" s="13">
        <v>-179.41</v>
      </c>
      <c r="N321" s="13">
        <v>-23.94</v>
      </c>
      <c r="O321" s="12">
        <v>0</v>
      </c>
      <c r="P321" s="7">
        <v>0</v>
      </c>
      <c r="Q321" s="8">
        <v>-2.87</v>
      </c>
      <c r="R321" s="7">
        <v>0.48</v>
      </c>
    </row>
    <row r="322" spans="1:18" ht="27" customHeight="1" x14ac:dyDescent="0.2">
      <c r="A322">
        <v>320</v>
      </c>
      <c r="B322" s="6" t="s">
        <v>261</v>
      </c>
      <c r="C322" s="6" t="s">
        <v>261</v>
      </c>
      <c r="D322" s="6" t="s">
        <v>55</v>
      </c>
      <c r="E322" s="6" t="s">
        <v>56</v>
      </c>
      <c r="F322" s="11" t="s">
        <v>57</v>
      </c>
      <c r="G322" s="6" t="s">
        <v>57</v>
      </c>
      <c r="H322" s="11" t="s">
        <v>57</v>
      </c>
      <c r="I322" s="12">
        <v>0</v>
      </c>
      <c r="J322" s="7">
        <v>0</v>
      </c>
      <c r="K322" s="7">
        <v>0</v>
      </c>
      <c r="L322" s="15">
        <v>0</v>
      </c>
      <c r="M322" s="13">
        <v>0</v>
      </c>
      <c r="N322" s="13">
        <v>-407.86</v>
      </c>
      <c r="O322" s="12">
        <v>0</v>
      </c>
      <c r="P322" s="7">
        <v>0</v>
      </c>
      <c r="Q322" s="8">
        <v>-48.94</v>
      </c>
      <c r="R322" s="7">
        <v>8.16</v>
      </c>
    </row>
    <row r="323" spans="1:18" ht="27" customHeight="1" x14ac:dyDescent="0.2">
      <c r="A323">
        <v>321</v>
      </c>
      <c r="B323" s="6" t="s">
        <v>261</v>
      </c>
      <c r="C323" s="6" t="s">
        <v>654</v>
      </c>
      <c r="D323" s="6" t="s">
        <v>58</v>
      </c>
      <c r="E323" s="6" t="s">
        <v>56</v>
      </c>
      <c r="F323" s="11" t="s">
        <v>57</v>
      </c>
      <c r="G323" s="6" t="s">
        <v>57</v>
      </c>
      <c r="H323" s="11" t="s">
        <v>57</v>
      </c>
      <c r="I323" s="12">
        <v>35.19</v>
      </c>
      <c r="J323" s="7">
        <v>0</v>
      </c>
      <c r="K323" s="7">
        <v>0</v>
      </c>
      <c r="L323" s="15">
        <v>4.22</v>
      </c>
      <c r="M323" s="13">
        <v>-0.7</v>
      </c>
      <c r="N323" s="13">
        <v>-0.01</v>
      </c>
      <c r="O323" s="12">
        <v>0</v>
      </c>
      <c r="P323" s="7">
        <v>0</v>
      </c>
      <c r="Q323" s="7">
        <v>0</v>
      </c>
      <c r="R323" s="7">
        <v>0</v>
      </c>
    </row>
    <row r="324" spans="1:18" ht="27" customHeight="1" x14ac:dyDescent="0.2">
      <c r="A324">
        <v>322</v>
      </c>
      <c r="B324" s="6" t="s">
        <v>262</v>
      </c>
      <c r="C324" s="6" t="s">
        <v>655</v>
      </c>
      <c r="D324" s="6" t="s">
        <v>58</v>
      </c>
      <c r="E324" s="6" t="s">
        <v>56</v>
      </c>
      <c r="F324" s="11" t="s">
        <v>57</v>
      </c>
      <c r="G324" s="6" t="s">
        <v>57</v>
      </c>
      <c r="H324" s="11" t="s">
        <v>57</v>
      </c>
      <c r="I324" s="12">
        <v>126.02</v>
      </c>
      <c r="J324" s="7">
        <v>0</v>
      </c>
      <c r="K324" s="7">
        <v>0</v>
      </c>
      <c r="L324" s="15">
        <v>15.12</v>
      </c>
      <c r="M324" s="13">
        <v>-2.52</v>
      </c>
      <c r="N324" s="14">
        <v>-1569.43</v>
      </c>
      <c r="O324" s="12">
        <v>0</v>
      </c>
      <c r="P324" s="7">
        <v>0</v>
      </c>
      <c r="Q324" s="8">
        <v>-188.33</v>
      </c>
      <c r="R324" s="7">
        <v>31.39</v>
      </c>
    </row>
    <row r="325" spans="1:18" ht="27" customHeight="1" x14ac:dyDescent="0.2">
      <c r="A325">
        <v>323</v>
      </c>
      <c r="B325" s="6" t="s">
        <v>263</v>
      </c>
      <c r="C325" s="6" t="s">
        <v>263</v>
      </c>
      <c r="D325" s="6" t="s">
        <v>58</v>
      </c>
      <c r="E325" s="6" t="s">
        <v>56</v>
      </c>
      <c r="F325" s="11" t="s">
        <v>57</v>
      </c>
      <c r="G325" s="6" t="s">
        <v>57</v>
      </c>
      <c r="H325" s="11" t="s">
        <v>57</v>
      </c>
      <c r="I325" s="12">
        <v>0.39</v>
      </c>
      <c r="J325" s="7">
        <v>0</v>
      </c>
      <c r="K325" s="7">
        <v>0</v>
      </c>
      <c r="L325" s="15">
        <v>0.05</v>
      </c>
      <c r="M325" s="13">
        <v>-0.01</v>
      </c>
      <c r="N325" s="13">
        <v>-425.69</v>
      </c>
      <c r="O325" s="12">
        <v>0</v>
      </c>
      <c r="P325" s="7">
        <v>0</v>
      </c>
      <c r="Q325" s="8">
        <v>-51.08</v>
      </c>
      <c r="R325" s="7">
        <v>8.51</v>
      </c>
    </row>
    <row r="326" spans="1:18" ht="27" customHeight="1" x14ac:dyDescent="0.2">
      <c r="A326">
        <v>324</v>
      </c>
      <c r="B326" s="6" t="s">
        <v>264</v>
      </c>
      <c r="C326" s="6" t="s">
        <v>264</v>
      </c>
      <c r="D326" s="6" t="s">
        <v>58</v>
      </c>
      <c r="E326" s="6" t="s">
        <v>56</v>
      </c>
      <c r="F326" s="11" t="s">
        <v>57</v>
      </c>
      <c r="G326" s="6" t="s">
        <v>57</v>
      </c>
      <c r="H326" s="11" t="s">
        <v>57</v>
      </c>
      <c r="I326" s="15">
        <v>25574.32</v>
      </c>
      <c r="J326" s="7">
        <v>0</v>
      </c>
      <c r="K326" s="7">
        <v>0</v>
      </c>
      <c r="L326" s="15">
        <v>3068.92</v>
      </c>
      <c r="M326" s="13">
        <v>-511.49</v>
      </c>
      <c r="N326" s="13">
        <v>-24.32</v>
      </c>
      <c r="O326" s="12">
        <v>0</v>
      </c>
      <c r="P326" s="7">
        <v>0</v>
      </c>
      <c r="Q326" s="8">
        <v>-2.92</v>
      </c>
      <c r="R326" s="7">
        <v>0.49</v>
      </c>
    </row>
    <row r="327" spans="1:18" ht="27" customHeight="1" x14ac:dyDescent="0.2">
      <c r="A327">
        <v>325</v>
      </c>
      <c r="B327" s="6" t="s">
        <v>265</v>
      </c>
      <c r="C327" s="6" t="s">
        <v>265</v>
      </c>
      <c r="D327" s="6" t="s">
        <v>58</v>
      </c>
      <c r="E327" s="6" t="s">
        <v>56</v>
      </c>
      <c r="F327" s="11" t="s">
        <v>57</v>
      </c>
      <c r="G327" s="6" t="s">
        <v>57</v>
      </c>
      <c r="H327" s="11" t="s">
        <v>57</v>
      </c>
      <c r="I327" s="12">
        <v>592.97</v>
      </c>
      <c r="J327" s="7">
        <v>0</v>
      </c>
      <c r="K327" s="7">
        <v>0</v>
      </c>
      <c r="L327" s="15">
        <v>71.16</v>
      </c>
      <c r="M327" s="13">
        <v>-11.86</v>
      </c>
      <c r="N327" s="13">
        <v>-14.41</v>
      </c>
      <c r="O327" s="12">
        <v>0</v>
      </c>
      <c r="P327" s="7">
        <v>0</v>
      </c>
      <c r="Q327" s="8">
        <v>-1.73</v>
      </c>
      <c r="R327" s="7">
        <v>0.28999999999999998</v>
      </c>
    </row>
    <row r="328" spans="1:18" ht="27" customHeight="1" x14ac:dyDescent="0.2">
      <c r="A328">
        <v>326</v>
      </c>
      <c r="B328" s="6" t="s">
        <v>266</v>
      </c>
      <c r="C328" s="6" t="s">
        <v>266</v>
      </c>
      <c r="D328" s="6" t="s">
        <v>55</v>
      </c>
      <c r="E328" s="6" t="s">
        <v>56</v>
      </c>
      <c r="F328" s="11" t="s">
        <v>56</v>
      </c>
      <c r="G328" s="6" t="s">
        <v>56</v>
      </c>
      <c r="H328" s="11" t="s">
        <v>56</v>
      </c>
      <c r="I328" s="12">
        <v>0</v>
      </c>
      <c r="J328" s="7">
        <v>0</v>
      </c>
      <c r="K328" s="7">
        <v>635.55999999999995</v>
      </c>
      <c r="L328" s="15">
        <v>0</v>
      </c>
      <c r="M328" s="13">
        <v>-12.71</v>
      </c>
      <c r="N328" s="12">
        <v>0</v>
      </c>
      <c r="O328" s="12">
        <v>0</v>
      </c>
      <c r="P328" s="8">
        <v>-2.65</v>
      </c>
      <c r="Q328" s="7">
        <v>0</v>
      </c>
      <c r="R328" s="7">
        <v>0</v>
      </c>
    </row>
    <row r="329" spans="1:18" ht="27" customHeight="1" x14ac:dyDescent="0.2">
      <c r="A329">
        <v>327</v>
      </c>
      <c r="B329" s="6" t="s">
        <v>267</v>
      </c>
      <c r="C329" s="6" t="s">
        <v>267</v>
      </c>
      <c r="D329" s="6" t="s">
        <v>55</v>
      </c>
      <c r="E329" s="6" t="s">
        <v>56</v>
      </c>
      <c r="F329" s="11" t="s">
        <v>56</v>
      </c>
      <c r="G329" s="6" t="s">
        <v>56</v>
      </c>
      <c r="H329" s="11" t="s">
        <v>57</v>
      </c>
      <c r="I329" s="12">
        <v>0.13</v>
      </c>
      <c r="J329" s="7">
        <v>0</v>
      </c>
      <c r="K329" s="7">
        <v>0</v>
      </c>
      <c r="L329" s="15">
        <v>0.02</v>
      </c>
      <c r="M329" s="13">
        <v>0</v>
      </c>
      <c r="N329" s="12">
        <v>0</v>
      </c>
      <c r="O329" s="12">
        <v>0</v>
      </c>
      <c r="P329" s="8">
        <v>-163.82</v>
      </c>
      <c r="Q329" s="7">
        <v>0</v>
      </c>
      <c r="R329" s="7">
        <v>0</v>
      </c>
    </row>
    <row r="330" spans="1:18" ht="27" customHeight="1" x14ac:dyDescent="0.2">
      <c r="A330">
        <v>328</v>
      </c>
      <c r="B330" s="6" t="s">
        <v>268</v>
      </c>
      <c r="C330" s="6" t="s">
        <v>268</v>
      </c>
      <c r="D330" s="6" t="s">
        <v>55</v>
      </c>
      <c r="E330" s="6" t="s">
        <v>56</v>
      </c>
      <c r="F330" s="11" t="s">
        <v>57</v>
      </c>
      <c r="G330" s="6" t="s">
        <v>56</v>
      </c>
      <c r="H330" s="11" t="s">
        <v>57</v>
      </c>
      <c r="I330" s="12">
        <v>1.87</v>
      </c>
      <c r="J330" s="7">
        <v>0</v>
      </c>
      <c r="K330" s="7">
        <v>0</v>
      </c>
      <c r="L330" s="15">
        <v>0.22</v>
      </c>
      <c r="M330" s="13">
        <v>-0.04</v>
      </c>
      <c r="N330" s="12">
        <v>0</v>
      </c>
      <c r="O330" s="12">
        <v>0</v>
      </c>
      <c r="P330" s="8">
        <v>-280.95999999999998</v>
      </c>
      <c r="Q330" s="7">
        <v>0</v>
      </c>
      <c r="R330" s="7">
        <v>5.62</v>
      </c>
    </row>
    <row r="331" spans="1:18" ht="27" customHeight="1" x14ac:dyDescent="0.2">
      <c r="A331">
        <v>329</v>
      </c>
      <c r="B331" s="6" t="s">
        <v>268</v>
      </c>
      <c r="C331" s="6" t="s">
        <v>269</v>
      </c>
      <c r="D331" s="6" t="s">
        <v>58</v>
      </c>
      <c r="E331" s="6" t="s">
        <v>56</v>
      </c>
      <c r="F331" s="11" t="s">
        <v>57</v>
      </c>
      <c r="G331" s="6" t="s">
        <v>56</v>
      </c>
      <c r="H331" s="11" t="s">
        <v>57</v>
      </c>
      <c r="I331" s="12">
        <v>23.65</v>
      </c>
      <c r="J331" s="7">
        <v>0</v>
      </c>
      <c r="K331" s="7">
        <v>0</v>
      </c>
      <c r="L331" s="15">
        <v>2.84</v>
      </c>
      <c r="M331" s="13">
        <v>-0.47</v>
      </c>
      <c r="N331" s="12">
        <v>0</v>
      </c>
      <c r="O331" s="12">
        <v>0</v>
      </c>
      <c r="P331" s="7">
        <v>0</v>
      </c>
      <c r="Q331" s="7">
        <v>0</v>
      </c>
      <c r="R331" s="7">
        <v>0</v>
      </c>
    </row>
    <row r="332" spans="1:18" ht="27" customHeight="1" x14ac:dyDescent="0.2">
      <c r="A332">
        <v>330</v>
      </c>
      <c r="B332" s="6" t="s">
        <v>270</v>
      </c>
      <c r="C332" s="6" t="s">
        <v>270</v>
      </c>
      <c r="D332" s="6" t="s">
        <v>55</v>
      </c>
      <c r="E332" s="6" t="s">
        <v>56</v>
      </c>
      <c r="F332" s="11" t="s">
        <v>57</v>
      </c>
      <c r="G332" s="6" t="s">
        <v>57</v>
      </c>
      <c r="H332" s="11" t="s">
        <v>57</v>
      </c>
      <c r="I332" s="12">
        <v>17.559999999999999</v>
      </c>
      <c r="J332" s="7">
        <v>0</v>
      </c>
      <c r="K332" s="7">
        <v>0</v>
      </c>
      <c r="L332" s="15">
        <v>2.11</v>
      </c>
      <c r="M332" s="13">
        <v>-0.35</v>
      </c>
      <c r="N332" s="14">
        <v>-11212.7</v>
      </c>
      <c r="O332" s="12">
        <v>0</v>
      </c>
      <c r="P332" s="7">
        <v>0</v>
      </c>
      <c r="Q332" s="9">
        <v>-1345.52</v>
      </c>
      <c r="R332" s="7">
        <v>224.25</v>
      </c>
    </row>
    <row r="333" spans="1:18" ht="27" customHeight="1" x14ac:dyDescent="0.2">
      <c r="A333">
        <v>331</v>
      </c>
      <c r="B333" s="6" t="s">
        <v>270</v>
      </c>
      <c r="C333" s="6" t="s">
        <v>656</v>
      </c>
      <c r="D333" s="6" t="s">
        <v>58</v>
      </c>
      <c r="E333" s="6" t="s">
        <v>56</v>
      </c>
      <c r="F333" s="11" t="s">
        <v>57</v>
      </c>
      <c r="G333" s="6" t="s">
        <v>57</v>
      </c>
      <c r="H333" s="11" t="s">
        <v>57</v>
      </c>
      <c r="I333" s="12">
        <v>40.75</v>
      </c>
      <c r="J333" s="7">
        <v>0</v>
      </c>
      <c r="K333" s="7">
        <v>0</v>
      </c>
      <c r="L333" s="15">
        <v>4.8899999999999997</v>
      </c>
      <c r="M333" s="13">
        <v>-0.82</v>
      </c>
      <c r="N333" s="12">
        <v>0</v>
      </c>
      <c r="O333" s="12">
        <v>0</v>
      </c>
      <c r="P333" s="7">
        <v>0</v>
      </c>
      <c r="Q333" s="7">
        <v>0</v>
      </c>
      <c r="R333" s="7">
        <v>0</v>
      </c>
    </row>
    <row r="334" spans="1:18" ht="27" customHeight="1" x14ac:dyDescent="0.2">
      <c r="A334">
        <v>332</v>
      </c>
      <c r="B334" s="6" t="s">
        <v>270</v>
      </c>
      <c r="C334" s="6" t="s">
        <v>271</v>
      </c>
      <c r="D334" s="6" t="s">
        <v>58</v>
      </c>
      <c r="E334" s="6" t="s">
        <v>56</v>
      </c>
      <c r="F334" s="11" t="s">
        <v>57</v>
      </c>
      <c r="G334" s="6" t="s">
        <v>57</v>
      </c>
      <c r="H334" s="11" t="s">
        <v>57</v>
      </c>
      <c r="I334" s="12">
        <v>157.72999999999999</v>
      </c>
      <c r="J334" s="7">
        <v>0</v>
      </c>
      <c r="K334" s="7">
        <v>0</v>
      </c>
      <c r="L334" s="15">
        <v>18.93</v>
      </c>
      <c r="M334" s="13">
        <v>-3.15</v>
      </c>
      <c r="N334" s="13">
        <v>-0.97</v>
      </c>
      <c r="O334" s="12">
        <v>0</v>
      </c>
      <c r="P334" s="7">
        <v>0</v>
      </c>
      <c r="Q334" s="8">
        <v>-0.12</v>
      </c>
      <c r="R334" s="7">
        <v>0.02</v>
      </c>
    </row>
    <row r="335" spans="1:18" ht="27" customHeight="1" x14ac:dyDescent="0.2">
      <c r="A335">
        <v>333</v>
      </c>
      <c r="B335" s="6" t="s">
        <v>272</v>
      </c>
      <c r="C335" s="6" t="s">
        <v>272</v>
      </c>
      <c r="D335" s="6" t="s">
        <v>58</v>
      </c>
      <c r="E335" s="6" t="s">
        <v>56</v>
      </c>
      <c r="F335" s="11" t="s">
        <v>57</v>
      </c>
      <c r="G335" s="6" t="s">
        <v>57</v>
      </c>
      <c r="H335" s="11" t="s">
        <v>57</v>
      </c>
      <c r="I335" s="12">
        <v>434.02</v>
      </c>
      <c r="J335" s="7">
        <v>0</v>
      </c>
      <c r="K335" s="7">
        <v>0</v>
      </c>
      <c r="L335" s="15">
        <v>52.08</v>
      </c>
      <c r="M335" s="13">
        <v>-8.68</v>
      </c>
      <c r="N335" s="13">
        <v>-0.09</v>
      </c>
      <c r="O335" s="12">
        <v>0</v>
      </c>
      <c r="P335" s="7">
        <v>0</v>
      </c>
      <c r="Q335" s="8">
        <v>-0.01</v>
      </c>
      <c r="R335" s="7">
        <v>0</v>
      </c>
    </row>
    <row r="336" spans="1:18" ht="27" customHeight="1" x14ac:dyDescent="0.2">
      <c r="A336">
        <v>334</v>
      </c>
      <c r="B336" s="6" t="s">
        <v>273</v>
      </c>
      <c r="C336" s="6" t="s">
        <v>657</v>
      </c>
      <c r="D336" s="6" t="s">
        <v>58</v>
      </c>
      <c r="E336" s="6" t="s">
        <v>56</v>
      </c>
      <c r="F336" s="11" t="s">
        <v>57</v>
      </c>
      <c r="G336" s="6" t="s">
        <v>57</v>
      </c>
      <c r="H336" s="11" t="s">
        <v>57</v>
      </c>
      <c r="I336" s="15">
        <v>1447.05</v>
      </c>
      <c r="J336" s="7">
        <v>0</v>
      </c>
      <c r="K336" s="7">
        <v>0</v>
      </c>
      <c r="L336" s="15">
        <v>173.65</v>
      </c>
      <c r="M336" s="13">
        <v>-28.94</v>
      </c>
      <c r="N336" s="13">
        <v>-50.29</v>
      </c>
      <c r="O336" s="12">
        <v>0</v>
      </c>
      <c r="P336" s="7">
        <v>0</v>
      </c>
      <c r="Q336" s="8">
        <v>-6.03</v>
      </c>
      <c r="R336" s="7">
        <v>1.01</v>
      </c>
    </row>
    <row r="337" spans="1:18" ht="27" customHeight="1" x14ac:dyDescent="0.2">
      <c r="A337">
        <v>335</v>
      </c>
      <c r="B337" s="6" t="s">
        <v>273</v>
      </c>
      <c r="C337" s="6" t="s">
        <v>658</v>
      </c>
      <c r="D337" s="6" t="s">
        <v>58</v>
      </c>
      <c r="E337" s="6" t="s">
        <v>56</v>
      </c>
      <c r="F337" s="11" t="s">
        <v>57</v>
      </c>
      <c r="G337" s="6" t="s">
        <v>57</v>
      </c>
      <c r="H337" s="11" t="s">
        <v>57</v>
      </c>
      <c r="I337" s="15">
        <v>338810.35</v>
      </c>
      <c r="J337" s="7">
        <v>0</v>
      </c>
      <c r="K337" s="7">
        <v>0</v>
      </c>
      <c r="L337" s="15">
        <v>40657.24</v>
      </c>
      <c r="M337" s="13">
        <v>-6776.21</v>
      </c>
      <c r="N337" s="13">
        <v>-86.46</v>
      </c>
      <c r="O337" s="12">
        <v>0</v>
      </c>
      <c r="P337" s="7">
        <v>0</v>
      </c>
      <c r="Q337" s="8">
        <v>-10.38</v>
      </c>
      <c r="R337" s="7">
        <v>1.73</v>
      </c>
    </row>
    <row r="338" spans="1:18" ht="27" customHeight="1" x14ac:dyDescent="0.2">
      <c r="A338">
        <v>336</v>
      </c>
      <c r="B338" s="6" t="s">
        <v>659</v>
      </c>
      <c r="C338" s="6" t="s">
        <v>659</v>
      </c>
      <c r="D338" s="6" t="s">
        <v>58</v>
      </c>
      <c r="E338" s="6" t="s">
        <v>56</v>
      </c>
      <c r="F338" s="11" t="s">
        <v>57</v>
      </c>
      <c r="G338" s="6" t="s">
        <v>57</v>
      </c>
      <c r="H338" s="11" t="s">
        <v>57</v>
      </c>
      <c r="I338" s="15">
        <v>3945.79</v>
      </c>
      <c r="J338" s="7">
        <v>0</v>
      </c>
      <c r="K338" s="7">
        <v>0</v>
      </c>
      <c r="L338" s="15">
        <v>473.49</v>
      </c>
      <c r="M338" s="13">
        <v>-78.92</v>
      </c>
      <c r="N338" s="14">
        <v>-6121.59</v>
      </c>
      <c r="O338" s="12">
        <v>0</v>
      </c>
      <c r="P338" s="7">
        <v>0</v>
      </c>
      <c r="Q338" s="8">
        <v>-734.59</v>
      </c>
      <c r="R338" s="7">
        <v>122.43</v>
      </c>
    </row>
    <row r="339" spans="1:18" ht="27" customHeight="1" x14ac:dyDescent="0.2">
      <c r="A339">
        <v>337</v>
      </c>
      <c r="B339" s="6" t="s">
        <v>274</v>
      </c>
      <c r="C339" s="6" t="s">
        <v>274</v>
      </c>
      <c r="D339" s="6" t="s">
        <v>55</v>
      </c>
      <c r="E339" s="6" t="s">
        <v>56</v>
      </c>
      <c r="F339" s="11" t="s">
        <v>57</v>
      </c>
      <c r="G339" s="6" t="s">
        <v>57</v>
      </c>
      <c r="H339" s="11" t="s">
        <v>57</v>
      </c>
      <c r="I339" s="12">
        <v>0.28000000000000003</v>
      </c>
      <c r="J339" s="7">
        <v>0</v>
      </c>
      <c r="K339" s="7">
        <v>0</v>
      </c>
      <c r="L339" s="15">
        <v>0.03</v>
      </c>
      <c r="M339" s="13">
        <v>-0.01</v>
      </c>
      <c r="N339" s="13">
        <v>-0.21</v>
      </c>
      <c r="O339" s="12">
        <v>0</v>
      </c>
      <c r="P339" s="7">
        <v>0</v>
      </c>
      <c r="Q339" s="8">
        <v>-0.03</v>
      </c>
      <c r="R339" s="7">
        <v>0</v>
      </c>
    </row>
    <row r="340" spans="1:18" ht="27" customHeight="1" x14ac:dyDescent="0.2">
      <c r="A340">
        <v>338</v>
      </c>
      <c r="B340" s="6" t="s">
        <v>275</v>
      </c>
      <c r="C340" s="6" t="s">
        <v>275</v>
      </c>
      <c r="D340" s="6" t="s">
        <v>55</v>
      </c>
      <c r="E340" s="6" t="s">
        <v>56</v>
      </c>
      <c r="F340" s="11" t="s">
        <v>57</v>
      </c>
      <c r="G340" s="6" t="s">
        <v>57</v>
      </c>
      <c r="H340" s="11" t="s">
        <v>57</v>
      </c>
      <c r="I340" s="12">
        <v>0</v>
      </c>
      <c r="J340" s="7">
        <v>0</v>
      </c>
      <c r="K340" s="7">
        <v>0</v>
      </c>
      <c r="L340" s="15">
        <v>0</v>
      </c>
      <c r="M340" s="13">
        <v>0</v>
      </c>
      <c r="N340" s="13">
        <v>-7.72</v>
      </c>
      <c r="O340" s="12">
        <v>0</v>
      </c>
      <c r="P340" s="7">
        <v>0</v>
      </c>
      <c r="Q340" s="8">
        <v>-0.93</v>
      </c>
      <c r="R340" s="7">
        <v>0.15</v>
      </c>
    </row>
    <row r="341" spans="1:18" ht="27" customHeight="1" x14ac:dyDescent="0.2">
      <c r="A341">
        <v>339</v>
      </c>
      <c r="B341" s="6" t="s">
        <v>275</v>
      </c>
      <c r="C341" s="6" t="s">
        <v>276</v>
      </c>
      <c r="D341" s="6" t="s">
        <v>58</v>
      </c>
      <c r="E341" s="6" t="s">
        <v>56</v>
      </c>
      <c r="F341" s="11" t="s">
        <v>57</v>
      </c>
      <c r="G341" s="6" t="s">
        <v>57</v>
      </c>
      <c r="H341" s="11" t="s">
        <v>57</v>
      </c>
      <c r="I341" s="12">
        <v>31.61</v>
      </c>
      <c r="J341" s="7">
        <v>0</v>
      </c>
      <c r="K341" s="7">
        <v>0</v>
      </c>
      <c r="L341" s="15">
        <v>3.79</v>
      </c>
      <c r="M341" s="13">
        <v>-0.63</v>
      </c>
      <c r="N341" s="13">
        <v>-0.02</v>
      </c>
      <c r="O341" s="12">
        <v>0</v>
      </c>
      <c r="P341" s="7">
        <v>0</v>
      </c>
      <c r="Q341" s="7">
        <v>0</v>
      </c>
      <c r="R341" s="7">
        <v>0</v>
      </c>
    </row>
    <row r="342" spans="1:18" ht="27" customHeight="1" x14ac:dyDescent="0.2">
      <c r="A342">
        <v>340</v>
      </c>
      <c r="B342" s="6" t="s">
        <v>277</v>
      </c>
      <c r="C342" s="6" t="s">
        <v>277</v>
      </c>
      <c r="D342" s="6" t="s">
        <v>55</v>
      </c>
      <c r="E342" s="6" t="s">
        <v>56</v>
      </c>
      <c r="F342" s="11" t="s">
        <v>57</v>
      </c>
      <c r="G342" s="6" t="s">
        <v>57</v>
      </c>
      <c r="H342" s="11" t="s">
        <v>57</v>
      </c>
      <c r="I342" s="12">
        <v>602.79</v>
      </c>
      <c r="J342" s="7">
        <v>0</v>
      </c>
      <c r="K342" s="7">
        <v>0</v>
      </c>
      <c r="L342" s="15">
        <v>72.33</v>
      </c>
      <c r="M342" s="13">
        <v>-12.06</v>
      </c>
      <c r="N342" s="14">
        <v>-4405.93</v>
      </c>
      <c r="O342" s="12">
        <v>0</v>
      </c>
      <c r="P342" s="7">
        <v>0</v>
      </c>
      <c r="Q342" s="8">
        <v>-528.71</v>
      </c>
      <c r="R342" s="7">
        <v>88.12</v>
      </c>
    </row>
    <row r="343" spans="1:18" ht="27" customHeight="1" x14ac:dyDescent="0.2">
      <c r="A343">
        <v>341</v>
      </c>
      <c r="B343" s="6" t="s">
        <v>277</v>
      </c>
      <c r="C343" s="6" t="s">
        <v>278</v>
      </c>
      <c r="D343" s="6" t="s">
        <v>55</v>
      </c>
      <c r="E343" s="6" t="s">
        <v>56</v>
      </c>
      <c r="F343" s="11" t="s">
        <v>56</v>
      </c>
      <c r="G343" s="6" t="s">
        <v>57</v>
      </c>
      <c r="H343" s="11" t="s">
        <v>57</v>
      </c>
      <c r="I343" s="12">
        <v>304.60000000000002</v>
      </c>
      <c r="J343" s="7">
        <v>0</v>
      </c>
      <c r="K343" s="7">
        <v>0</v>
      </c>
      <c r="L343" s="15">
        <v>36.549999999999997</v>
      </c>
      <c r="M343" s="13">
        <v>-6.09</v>
      </c>
      <c r="N343" s="14">
        <v>-5438.48</v>
      </c>
      <c r="O343" s="12">
        <v>0</v>
      </c>
      <c r="P343" s="7">
        <v>0</v>
      </c>
      <c r="Q343" s="8">
        <v>-652.62</v>
      </c>
      <c r="R343" s="7">
        <v>0</v>
      </c>
    </row>
    <row r="344" spans="1:18" ht="27" customHeight="1" x14ac:dyDescent="0.2">
      <c r="A344">
        <v>342</v>
      </c>
      <c r="B344" s="6" t="s">
        <v>279</v>
      </c>
      <c r="C344" s="6" t="s">
        <v>279</v>
      </c>
      <c r="D344" s="6" t="s">
        <v>55</v>
      </c>
      <c r="E344" s="6" t="s">
        <v>56</v>
      </c>
      <c r="F344" s="11" t="s">
        <v>57</v>
      </c>
      <c r="G344" s="6" t="s">
        <v>57</v>
      </c>
      <c r="H344" s="11" t="s">
        <v>57</v>
      </c>
      <c r="I344" s="15">
        <v>8781.57</v>
      </c>
      <c r="J344" s="7">
        <v>0</v>
      </c>
      <c r="K344" s="7">
        <v>0</v>
      </c>
      <c r="L344" s="15">
        <v>1053.79</v>
      </c>
      <c r="M344" s="13">
        <v>-175.63</v>
      </c>
      <c r="N344" s="14">
        <v>-21482.05</v>
      </c>
      <c r="O344" s="12">
        <v>0</v>
      </c>
      <c r="P344" s="7">
        <v>0</v>
      </c>
      <c r="Q344" s="9">
        <v>-2577.85</v>
      </c>
      <c r="R344" s="7">
        <v>429.64</v>
      </c>
    </row>
    <row r="345" spans="1:18" ht="27" customHeight="1" x14ac:dyDescent="0.2">
      <c r="A345">
        <v>343</v>
      </c>
      <c r="B345" s="6" t="s">
        <v>279</v>
      </c>
      <c r="C345" s="6" t="s">
        <v>660</v>
      </c>
      <c r="D345" s="6" t="s">
        <v>55</v>
      </c>
      <c r="E345" s="6" t="s">
        <v>56</v>
      </c>
      <c r="F345" s="11" t="s">
        <v>57</v>
      </c>
      <c r="G345" s="6" t="s">
        <v>57</v>
      </c>
      <c r="H345" s="11" t="s">
        <v>57</v>
      </c>
      <c r="I345" s="12">
        <v>35.21</v>
      </c>
      <c r="J345" s="7">
        <v>0</v>
      </c>
      <c r="K345" s="7">
        <v>0</v>
      </c>
      <c r="L345" s="15">
        <v>4.2300000000000004</v>
      </c>
      <c r="M345" s="13">
        <v>-0.7</v>
      </c>
      <c r="N345" s="13">
        <v>-1.55</v>
      </c>
      <c r="O345" s="12">
        <v>0</v>
      </c>
      <c r="P345" s="7">
        <v>0</v>
      </c>
      <c r="Q345" s="8">
        <v>-0.19</v>
      </c>
      <c r="R345" s="7">
        <v>0.03</v>
      </c>
    </row>
    <row r="346" spans="1:18" ht="27" customHeight="1" x14ac:dyDescent="0.2">
      <c r="A346">
        <v>344</v>
      </c>
      <c r="B346" s="6" t="s">
        <v>279</v>
      </c>
      <c r="C346" s="6" t="s">
        <v>661</v>
      </c>
      <c r="D346" s="6" t="s">
        <v>58</v>
      </c>
      <c r="E346" s="6" t="s">
        <v>56</v>
      </c>
      <c r="F346" s="11" t="s">
        <v>57</v>
      </c>
      <c r="G346" s="6" t="s">
        <v>57</v>
      </c>
      <c r="H346" s="11" t="s">
        <v>57</v>
      </c>
      <c r="I346" s="15">
        <v>1113.19</v>
      </c>
      <c r="J346" s="7">
        <v>0</v>
      </c>
      <c r="K346" s="7">
        <v>0</v>
      </c>
      <c r="L346" s="15">
        <v>133.58000000000001</v>
      </c>
      <c r="M346" s="13">
        <v>-22.26</v>
      </c>
      <c r="N346" s="13">
        <v>-1.17</v>
      </c>
      <c r="O346" s="12">
        <v>0</v>
      </c>
      <c r="P346" s="7">
        <v>0</v>
      </c>
      <c r="Q346" s="8">
        <v>-0.14000000000000001</v>
      </c>
      <c r="R346" s="7">
        <v>0.02</v>
      </c>
    </row>
    <row r="347" spans="1:18" ht="27" customHeight="1" x14ac:dyDescent="0.2">
      <c r="A347">
        <v>345</v>
      </c>
      <c r="B347" s="6" t="s">
        <v>279</v>
      </c>
      <c r="C347" s="6" t="s">
        <v>280</v>
      </c>
      <c r="D347" s="6" t="s">
        <v>58</v>
      </c>
      <c r="E347" s="6" t="s">
        <v>56</v>
      </c>
      <c r="F347" s="11" t="s">
        <v>57</v>
      </c>
      <c r="G347" s="6" t="s">
        <v>57</v>
      </c>
      <c r="H347" s="11" t="s">
        <v>57</v>
      </c>
      <c r="I347" s="15">
        <v>9004.98</v>
      </c>
      <c r="J347" s="7">
        <v>0</v>
      </c>
      <c r="K347" s="7">
        <v>0</v>
      </c>
      <c r="L347" s="15">
        <v>1080.5999999999999</v>
      </c>
      <c r="M347" s="13">
        <v>-180.1</v>
      </c>
      <c r="N347" s="13">
        <v>-3.54</v>
      </c>
      <c r="O347" s="12">
        <v>0</v>
      </c>
      <c r="P347" s="7">
        <v>0</v>
      </c>
      <c r="Q347" s="8">
        <v>-0.42</v>
      </c>
      <c r="R347" s="7">
        <v>7.0000000000000007E-2</v>
      </c>
    </row>
    <row r="348" spans="1:18" ht="27" customHeight="1" x14ac:dyDescent="0.2">
      <c r="A348">
        <v>346</v>
      </c>
      <c r="B348" s="6" t="s">
        <v>662</v>
      </c>
      <c r="C348" s="6" t="s">
        <v>662</v>
      </c>
      <c r="D348" s="6" t="s">
        <v>58</v>
      </c>
      <c r="E348" s="6" t="s">
        <v>56</v>
      </c>
      <c r="F348" s="11" t="s">
        <v>57</v>
      </c>
      <c r="G348" s="6" t="s">
        <v>57</v>
      </c>
      <c r="H348" s="11" t="s">
        <v>57</v>
      </c>
      <c r="I348" s="12">
        <v>380.78</v>
      </c>
      <c r="J348" s="7">
        <v>0</v>
      </c>
      <c r="K348" s="7">
        <v>0</v>
      </c>
      <c r="L348" s="15">
        <v>45.69</v>
      </c>
      <c r="M348" s="13">
        <v>-7.62</v>
      </c>
      <c r="N348" s="13">
        <v>-127.64</v>
      </c>
      <c r="O348" s="12">
        <v>0</v>
      </c>
      <c r="P348" s="7">
        <v>0</v>
      </c>
      <c r="Q348" s="8">
        <v>-15.32</v>
      </c>
      <c r="R348" s="7">
        <v>2.5499999999999998</v>
      </c>
    </row>
    <row r="349" spans="1:18" ht="27" customHeight="1" x14ac:dyDescent="0.2">
      <c r="A349">
        <v>347</v>
      </c>
      <c r="B349" s="6" t="s">
        <v>662</v>
      </c>
      <c r="C349" s="6" t="s">
        <v>663</v>
      </c>
      <c r="D349" s="6" t="s">
        <v>58</v>
      </c>
      <c r="E349" s="6" t="s">
        <v>56</v>
      </c>
      <c r="F349" s="11" t="s">
        <v>57</v>
      </c>
      <c r="G349" s="6" t="s">
        <v>57</v>
      </c>
      <c r="H349" s="11" t="s">
        <v>57</v>
      </c>
      <c r="I349" s="12">
        <v>26.43</v>
      </c>
      <c r="J349" s="7">
        <v>0</v>
      </c>
      <c r="K349" s="7">
        <v>0</v>
      </c>
      <c r="L349" s="15">
        <v>3.17</v>
      </c>
      <c r="M349" s="13">
        <v>-0.53</v>
      </c>
      <c r="N349" s="13">
        <v>-123.51</v>
      </c>
      <c r="O349" s="12">
        <v>0</v>
      </c>
      <c r="P349" s="7">
        <v>0</v>
      </c>
      <c r="Q349" s="8">
        <v>-14.82</v>
      </c>
      <c r="R349" s="7">
        <v>2.4700000000000002</v>
      </c>
    </row>
    <row r="350" spans="1:18" ht="27" customHeight="1" x14ac:dyDescent="0.2">
      <c r="A350">
        <v>348</v>
      </c>
      <c r="B350" s="6" t="s">
        <v>662</v>
      </c>
      <c r="C350" s="6" t="s">
        <v>664</v>
      </c>
      <c r="D350" s="6" t="s">
        <v>58</v>
      </c>
      <c r="E350" s="6" t="s">
        <v>56</v>
      </c>
      <c r="F350" s="11" t="s">
        <v>57</v>
      </c>
      <c r="G350" s="6" t="s">
        <v>57</v>
      </c>
      <c r="H350" s="11" t="s">
        <v>57</v>
      </c>
      <c r="I350" s="12">
        <v>73.06</v>
      </c>
      <c r="J350" s="7">
        <v>0</v>
      </c>
      <c r="K350" s="7">
        <v>0</v>
      </c>
      <c r="L350" s="15">
        <v>8.77</v>
      </c>
      <c r="M350" s="13">
        <v>-1.46</v>
      </c>
      <c r="N350" s="13">
        <v>-18.52</v>
      </c>
      <c r="O350" s="12">
        <v>0</v>
      </c>
      <c r="P350" s="7">
        <v>0</v>
      </c>
      <c r="Q350" s="8">
        <v>-2.2200000000000002</v>
      </c>
      <c r="R350" s="7">
        <v>0.37</v>
      </c>
    </row>
    <row r="351" spans="1:18" ht="27" customHeight="1" x14ac:dyDescent="0.2">
      <c r="A351">
        <v>349</v>
      </c>
      <c r="B351" s="6" t="s">
        <v>279</v>
      </c>
      <c r="C351" s="6" t="s">
        <v>665</v>
      </c>
      <c r="D351" s="6" t="s">
        <v>58</v>
      </c>
      <c r="E351" s="6" t="s">
        <v>56</v>
      </c>
      <c r="F351" s="11" t="s">
        <v>57</v>
      </c>
      <c r="G351" s="6" t="s">
        <v>57</v>
      </c>
      <c r="H351" s="11" t="s">
        <v>57</v>
      </c>
      <c r="I351" s="12">
        <v>3.63</v>
      </c>
      <c r="J351" s="7">
        <v>0</v>
      </c>
      <c r="K351" s="7">
        <v>0</v>
      </c>
      <c r="L351" s="15">
        <v>0.44</v>
      </c>
      <c r="M351" s="13">
        <v>-7.0000000000000007E-2</v>
      </c>
      <c r="N351" s="13">
        <v>-0.24</v>
      </c>
      <c r="O351" s="12">
        <v>0</v>
      </c>
      <c r="P351" s="7">
        <v>0</v>
      </c>
      <c r="Q351" s="8">
        <v>-0.03</v>
      </c>
      <c r="R351" s="7">
        <v>0</v>
      </c>
    </row>
    <row r="352" spans="1:18" ht="27" customHeight="1" x14ac:dyDescent="0.2">
      <c r="A352">
        <v>350</v>
      </c>
      <c r="B352" s="6" t="s">
        <v>279</v>
      </c>
      <c r="C352" s="6" t="s">
        <v>281</v>
      </c>
      <c r="D352" s="6" t="s">
        <v>58</v>
      </c>
      <c r="E352" s="6" t="s">
        <v>56</v>
      </c>
      <c r="F352" s="11" t="s">
        <v>57</v>
      </c>
      <c r="G352" s="6" t="s">
        <v>57</v>
      </c>
      <c r="H352" s="11" t="s">
        <v>57</v>
      </c>
      <c r="I352" s="15">
        <v>1704.3</v>
      </c>
      <c r="J352" s="7">
        <v>0</v>
      </c>
      <c r="K352" s="7">
        <v>0</v>
      </c>
      <c r="L352" s="15">
        <v>204.52</v>
      </c>
      <c r="M352" s="13">
        <v>-34.090000000000003</v>
      </c>
      <c r="N352" s="13">
        <v>-0.71</v>
      </c>
      <c r="O352" s="12">
        <v>0</v>
      </c>
      <c r="P352" s="7">
        <v>0</v>
      </c>
      <c r="Q352" s="8">
        <v>-0.09</v>
      </c>
      <c r="R352" s="7">
        <v>0.01</v>
      </c>
    </row>
    <row r="353" spans="1:18" ht="27" customHeight="1" x14ac:dyDescent="0.2">
      <c r="A353">
        <v>351</v>
      </c>
      <c r="B353" s="6" t="s">
        <v>282</v>
      </c>
      <c r="C353" s="6" t="s">
        <v>282</v>
      </c>
      <c r="D353" s="6" t="s">
        <v>55</v>
      </c>
      <c r="E353" s="6" t="s">
        <v>56</v>
      </c>
      <c r="F353" s="11" t="s">
        <v>56</v>
      </c>
      <c r="G353" s="6" t="s">
        <v>56</v>
      </c>
      <c r="H353" s="11" t="s">
        <v>56</v>
      </c>
      <c r="I353" s="12">
        <v>0</v>
      </c>
      <c r="J353" s="7">
        <v>0</v>
      </c>
      <c r="K353" s="7">
        <v>1.84</v>
      </c>
      <c r="L353" s="15">
        <v>0</v>
      </c>
      <c r="M353" s="13">
        <v>-0.04</v>
      </c>
      <c r="N353" s="12">
        <v>0</v>
      </c>
      <c r="O353" s="12">
        <v>0</v>
      </c>
      <c r="P353" s="8">
        <v>-733.33</v>
      </c>
      <c r="Q353" s="7">
        <v>0</v>
      </c>
      <c r="R353" s="7">
        <v>0</v>
      </c>
    </row>
    <row r="354" spans="1:18" ht="27" customHeight="1" x14ac:dyDescent="0.2">
      <c r="A354">
        <v>352</v>
      </c>
      <c r="B354" s="6" t="s">
        <v>282</v>
      </c>
      <c r="C354" s="6" t="s">
        <v>666</v>
      </c>
      <c r="D354" s="6" t="s">
        <v>58</v>
      </c>
      <c r="E354" s="6" t="s">
        <v>56</v>
      </c>
      <c r="F354" s="11" t="s">
        <v>56</v>
      </c>
      <c r="G354" s="6" t="s">
        <v>56</v>
      </c>
      <c r="H354" s="11" t="s">
        <v>56</v>
      </c>
      <c r="I354" s="12">
        <v>0</v>
      </c>
      <c r="J354" s="7">
        <v>0</v>
      </c>
      <c r="K354" s="7">
        <v>0.08</v>
      </c>
      <c r="L354" s="15">
        <v>0</v>
      </c>
      <c r="M354" s="13">
        <v>0</v>
      </c>
      <c r="N354" s="12">
        <v>0</v>
      </c>
      <c r="O354" s="12">
        <v>0</v>
      </c>
      <c r="P354" s="7">
        <v>0</v>
      </c>
      <c r="Q354" s="7">
        <v>0</v>
      </c>
      <c r="R354" s="7">
        <v>0</v>
      </c>
    </row>
    <row r="355" spans="1:18" ht="27" customHeight="1" x14ac:dyDescent="0.2">
      <c r="A355">
        <v>353</v>
      </c>
      <c r="B355" s="6" t="s">
        <v>283</v>
      </c>
      <c r="C355" s="6" t="s">
        <v>283</v>
      </c>
      <c r="D355" s="6" t="s">
        <v>55</v>
      </c>
      <c r="E355" s="6" t="s">
        <v>57</v>
      </c>
      <c r="F355" s="11" t="s">
        <v>57</v>
      </c>
      <c r="G355" s="6" t="s">
        <v>57</v>
      </c>
      <c r="H355" s="11" t="s">
        <v>57</v>
      </c>
      <c r="I355" s="12">
        <v>0</v>
      </c>
      <c r="J355" s="7">
        <v>0</v>
      </c>
      <c r="K355" s="7">
        <v>0</v>
      </c>
      <c r="L355" s="15">
        <v>0</v>
      </c>
      <c r="M355" s="13">
        <v>0</v>
      </c>
      <c r="N355" s="14">
        <v>-1048.5999999999999</v>
      </c>
      <c r="O355" s="12">
        <v>0</v>
      </c>
      <c r="P355" s="7">
        <v>0</v>
      </c>
      <c r="Q355" s="8">
        <v>-125.83</v>
      </c>
      <c r="R355" s="7">
        <v>20.97</v>
      </c>
    </row>
    <row r="356" spans="1:18" ht="27" customHeight="1" x14ac:dyDescent="0.2">
      <c r="A356">
        <v>354</v>
      </c>
      <c r="B356" s="6" t="s">
        <v>283</v>
      </c>
      <c r="C356" s="6" t="s">
        <v>284</v>
      </c>
      <c r="D356" s="6" t="s">
        <v>58</v>
      </c>
      <c r="E356" s="6" t="s">
        <v>57</v>
      </c>
      <c r="F356" s="11" t="s">
        <v>57</v>
      </c>
      <c r="G356" s="6" t="s">
        <v>57</v>
      </c>
      <c r="H356" s="11" t="s">
        <v>57</v>
      </c>
      <c r="I356" s="12">
        <v>38.159999999999997</v>
      </c>
      <c r="J356" s="7">
        <v>0</v>
      </c>
      <c r="K356" s="7">
        <v>0</v>
      </c>
      <c r="L356" s="15">
        <v>4.58</v>
      </c>
      <c r="M356" s="13">
        <v>0</v>
      </c>
      <c r="N356" s="13">
        <v>-0.01</v>
      </c>
      <c r="O356" s="12">
        <v>0</v>
      </c>
      <c r="P356" s="7">
        <v>0</v>
      </c>
      <c r="Q356" s="7">
        <v>0</v>
      </c>
      <c r="R356" s="7">
        <v>0</v>
      </c>
    </row>
    <row r="357" spans="1:18" ht="27" customHeight="1" x14ac:dyDescent="0.2">
      <c r="A357">
        <v>355</v>
      </c>
      <c r="B357" s="6" t="s">
        <v>285</v>
      </c>
      <c r="C357" s="6" t="s">
        <v>667</v>
      </c>
      <c r="D357" s="6" t="s">
        <v>58</v>
      </c>
      <c r="E357" s="6" t="s">
        <v>56</v>
      </c>
      <c r="F357" s="11" t="s">
        <v>57</v>
      </c>
      <c r="G357" s="6" t="s">
        <v>57</v>
      </c>
      <c r="H357" s="11" t="s">
        <v>57</v>
      </c>
      <c r="I357" s="12">
        <v>119.68</v>
      </c>
      <c r="J357" s="7">
        <v>0</v>
      </c>
      <c r="K357" s="7">
        <v>0</v>
      </c>
      <c r="L357" s="15">
        <v>14.36</v>
      </c>
      <c r="M357" s="13">
        <v>-2.39</v>
      </c>
      <c r="N357" s="13">
        <v>-0.01</v>
      </c>
      <c r="O357" s="12">
        <v>0</v>
      </c>
      <c r="P357" s="7">
        <v>0</v>
      </c>
      <c r="Q357" s="7">
        <v>0</v>
      </c>
      <c r="R357" s="7">
        <v>0</v>
      </c>
    </row>
    <row r="358" spans="1:18" ht="27" customHeight="1" x14ac:dyDescent="0.2">
      <c r="A358">
        <v>356</v>
      </c>
      <c r="B358" s="6" t="s">
        <v>286</v>
      </c>
      <c r="C358" s="6" t="s">
        <v>668</v>
      </c>
      <c r="D358" s="6" t="s">
        <v>55</v>
      </c>
      <c r="E358" s="6" t="s">
        <v>56</v>
      </c>
      <c r="F358" s="11" t="s">
        <v>57</v>
      </c>
      <c r="G358" s="6" t="s">
        <v>57</v>
      </c>
      <c r="H358" s="11" t="s">
        <v>57</v>
      </c>
      <c r="I358" s="12">
        <v>0</v>
      </c>
      <c r="J358" s="7">
        <v>0</v>
      </c>
      <c r="K358" s="7">
        <v>0</v>
      </c>
      <c r="L358" s="15">
        <v>0</v>
      </c>
      <c r="M358" s="13">
        <v>0</v>
      </c>
      <c r="N358" s="13">
        <v>-98.4</v>
      </c>
      <c r="O358" s="12">
        <v>0</v>
      </c>
      <c r="P358" s="7">
        <v>0</v>
      </c>
      <c r="Q358" s="8">
        <v>-11.81</v>
      </c>
      <c r="R358" s="7">
        <v>1.97</v>
      </c>
    </row>
    <row r="359" spans="1:18" ht="27" customHeight="1" x14ac:dyDescent="0.2">
      <c r="A359">
        <v>357</v>
      </c>
      <c r="B359" s="6" t="s">
        <v>669</v>
      </c>
      <c r="C359" s="6" t="s">
        <v>669</v>
      </c>
      <c r="D359" s="6" t="s">
        <v>55</v>
      </c>
      <c r="E359" s="6" t="s">
        <v>56</v>
      </c>
      <c r="F359" s="11" t="s">
        <v>57</v>
      </c>
      <c r="G359" s="6" t="s">
        <v>57</v>
      </c>
      <c r="H359" s="11" t="s">
        <v>57</v>
      </c>
      <c r="I359" s="12">
        <v>0.01</v>
      </c>
      <c r="J359" s="7">
        <v>0</v>
      </c>
      <c r="K359" s="7">
        <v>0</v>
      </c>
      <c r="L359" s="15">
        <v>0</v>
      </c>
      <c r="M359" s="13">
        <v>0</v>
      </c>
      <c r="N359" s="13">
        <v>-45.66</v>
      </c>
      <c r="O359" s="12">
        <v>0</v>
      </c>
      <c r="P359" s="7">
        <v>0</v>
      </c>
      <c r="Q359" s="8">
        <v>-5.48</v>
      </c>
      <c r="R359" s="7">
        <v>0.91</v>
      </c>
    </row>
    <row r="360" spans="1:18" ht="27" customHeight="1" x14ac:dyDescent="0.2">
      <c r="A360">
        <v>358</v>
      </c>
      <c r="B360" s="6" t="s">
        <v>287</v>
      </c>
      <c r="C360" s="6" t="s">
        <v>287</v>
      </c>
      <c r="D360" s="6" t="s">
        <v>55</v>
      </c>
      <c r="E360" s="6" t="s">
        <v>56</v>
      </c>
      <c r="F360" s="11" t="s">
        <v>57</v>
      </c>
      <c r="G360" s="6" t="s">
        <v>56</v>
      </c>
      <c r="H360" s="11" t="s">
        <v>56</v>
      </c>
      <c r="I360" s="12">
        <v>0</v>
      </c>
      <c r="J360" s="7">
        <v>0</v>
      </c>
      <c r="K360" s="7">
        <v>1.55</v>
      </c>
      <c r="L360" s="15">
        <v>0</v>
      </c>
      <c r="M360" s="13">
        <v>-0.03</v>
      </c>
      <c r="N360" s="12">
        <v>0</v>
      </c>
      <c r="O360" s="12">
        <v>0</v>
      </c>
      <c r="P360" s="8">
        <v>-345.73</v>
      </c>
      <c r="Q360" s="7">
        <v>0</v>
      </c>
      <c r="R360" s="7">
        <v>6.91</v>
      </c>
    </row>
    <row r="361" spans="1:18" ht="27" customHeight="1" x14ac:dyDescent="0.2">
      <c r="A361">
        <v>359</v>
      </c>
      <c r="B361" s="6" t="s">
        <v>287</v>
      </c>
      <c r="C361" s="6" t="s">
        <v>288</v>
      </c>
      <c r="D361" s="6" t="s">
        <v>58</v>
      </c>
      <c r="E361" s="6" t="s">
        <v>56</v>
      </c>
      <c r="F361" s="11" t="s">
        <v>57</v>
      </c>
      <c r="G361" s="6" t="s">
        <v>56</v>
      </c>
      <c r="H361" s="11" t="s">
        <v>56</v>
      </c>
      <c r="I361" s="12">
        <v>0</v>
      </c>
      <c r="J361" s="7">
        <v>0</v>
      </c>
      <c r="K361" s="7">
        <v>11.13</v>
      </c>
      <c r="L361" s="15">
        <v>0</v>
      </c>
      <c r="M361" s="13">
        <v>-0.22</v>
      </c>
      <c r="N361" s="12">
        <v>0</v>
      </c>
      <c r="O361" s="12">
        <v>0</v>
      </c>
      <c r="P361" s="7">
        <v>0</v>
      </c>
      <c r="Q361" s="7">
        <v>0</v>
      </c>
      <c r="R361" s="7">
        <v>0</v>
      </c>
    </row>
    <row r="362" spans="1:18" ht="27" customHeight="1" x14ac:dyDescent="0.2">
      <c r="A362">
        <v>360</v>
      </c>
      <c r="B362" s="6" t="s">
        <v>289</v>
      </c>
      <c r="C362" s="6" t="s">
        <v>670</v>
      </c>
      <c r="D362" s="6" t="s">
        <v>58</v>
      </c>
      <c r="E362" s="6" t="s">
        <v>56</v>
      </c>
      <c r="F362" s="11" t="s">
        <v>57</v>
      </c>
      <c r="G362" s="6" t="s">
        <v>57</v>
      </c>
      <c r="H362" s="11" t="s">
        <v>57</v>
      </c>
      <c r="I362" s="12">
        <v>389.22</v>
      </c>
      <c r="J362" s="7">
        <v>0</v>
      </c>
      <c r="K362" s="7">
        <v>0</v>
      </c>
      <c r="L362" s="15">
        <v>46.71</v>
      </c>
      <c r="M362" s="13">
        <v>-7.78</v>
      </c>
      <c r="N362" s="13">
        <v>-26.5</v>
      </c>
      <c r="O362" s="12">
        <v>0</v>
      </c>
      <c r="P362" s="7">
        <v>0</v>
      </c>
      <c r="Q362" s="8">
        <v>-3.18</v>
      </c>
      <c r="R362" s="7">
        <v>0.53</v>
      </c>
    </row>
    <row r="363" spans="1:18" ht="27" customHeight="1" x14ac:dyDescent="0.2">
      <c r="A363">
        <v>361</v>
      </c>
      <c r="B363" s="6" t="s">
        <v>290</v>
      </c>
      <c r="C363" s="6" t="s">
        <v>671</v>
      </c>
      <c r="D363" s="6" t="s">
        <v>58</v>
      </c>
      <c r="E363" s="6" t="s">
        <v>56</v>
      </c>
      <c r="F363" s="11" t="s">
        <v>57</v>
      </c>
      <c r="G363" s="6" t="s">
        <v>57</v>
      </c>
      <c r="H363" s="11" t="s">
        <v>57</v>
      </c>
      <c r="I363" s="15">
        <v>1489.24</v>
      </c>
      <c r="J363" s="7">
        <v>0</v>
      </c>
      <c r="K363" s="7">
        <v>0</v>
      </c>
      <c r="L363" s="15">
        <v>178.71</v>
      </c>
      <c r="M363" s="13">
        <v>-29.78</v>
      </c>
      <c r="N363" s="13">
        <v>-11.41</v>
      </c>
      <c r="O363" s="12">
        <v>0</v>
      </c>
      <c r="P363" s="7">
        <v>0</v>
      </c>
      <c r="Q363" s="8">
        <v>-1.37</v>
      </c>
      <c r="R363" s="7">
        <v>0.23</v>
      </c>
    </row>
    <row r="364" spans="1:18" ht="27" customHeight="1" x14ac:dyDescent="0.2">
      <c r="A364">
        <v>362</v>
      </c>
      <c r="B364" s="6" t="s">
        <v>672</v>
      </c>
      <c r="C364" s="6" t="s">
        <v>672</v>
      </c>
      <c r="D364" s="6" t="s">
        <v>58</v>
      </c>
      <c r="E364" s="6" t="s">
        <v>56</v>
      </c>
      <c r="F364" s="11" t="s">
        <v>56</v>
      </c>
      <c r="G364" s="6" t="s">
        <v>57</v>
      </c>
      <c r="H364" s="11" t="s">
        <v>57</v>
      </c>
      <c r="I364" s="12">
        <v>141.46</v>
      </c>
      <c r="J364" s="7">
        <v>0</v>
      </c>
      <c r="K364" s="7">
        <v>0</v>
      </c>
      <c r="L364" s="15">
        <v>16.98</v>
      </c>
      <c r="M364" s="13">
        <v>-2.83</v>
      </c>
      <c r="N364" s="13">
        <v>-189.35</v>
      </c>
      <c r="O364" s="12">
        <v>0</v>
      </c>
      <c r="P364" s="7">
        <v>0</v>
      </c>
      <c r="Q364" s="8">
        <v>-22.72</v>
      </c>
      <c r="R364" s="7">
        <v>0</v>
      </c>
    </row>
    <row r="365" spans="1:18" ht="27" customHeight="1" x14ac:dyDescent="0.2">
      <c r="A365">
        <v>363</v>
      </c>
      <c r="B365" s="6" t="s">
        <v>291</v>
      </c>
      <c r="C365" s="6" t="s">
        <v>291</v>
      </c>
      <c r="D365" s="6" t="s">
        <v>55</v>
      </c>
      <c r="E365" s="6" t="s">
        <v>56</v>
      </c>
      <c r="F365" s="11" t="s">
        <v>57</v>
      </c>
      <c r="G365" s="6" t="s">
        <v>56</v>
      </c>
      <c r="H365" s="11" t="s">
        <v>56</v>
      </c>
      <c r="I365" s="12">
        <v>0</v>
      </c>
      <c r="J365" s="7">
        <v>0</v>
      </c>
      <c r="K365" s="7">
        <v>0</v>
      </c>
      <c r="L365" s="15">
        <v>0</v>
      </c>
      <c r="M365" s="13">
        <v>0</v>
      </c>
      <c r="N365" s="12">
        <v>0</v>
      </c>
      <c r="O365" s="12">
        <v>0</v>
      </c>
      <c r="P365" s="8">
        <v>-28.34</v>
      </c>
      <c r="Q365" s="7">
        <v>0</v>
      </c>
      <c r="R365" s="7">
        <v>0.56999999999999995</v>
      </c>
    </row>
    <row r="366" spans="1:18" ht="27" customHeight="1" x14ac:dyDescent="0.2">
      <c r="A366">
        <v>364</v>
      </c>
      <c r="B366" s="6" t="s">
        <v>673</v>
      </c>
      <c r="C366" s="6" t="s">
        <v>673</v>
      </c>
      <c r="D366" s="6" t="s">
        <v>55</v>
      </c>
      <c r="E366" s="6" t="s">
        <v>56</v>
      </c>
      <c r="F366" s="11" t="s">
        <v>57</v>
      </c>
      <c r="G366" s="6" t="s">
        <v>56</v>
      </c>
      <c r="H366" s="11" t="s">
        <v>56</v>
      </c>
      <c r="I366" s="12">
        <v>0</v>
      </c>
      <c r="J366" s="7">
        <v>0</v>
      </c>
      <c r="K366" s="7">
        <v>2.13</v>
      </c>
      <c r="L366" s="15">
        <v>0</v>
      </c>
      <c r="M366" s="13">
        <v>-0.04</v>
      </c>
      <c r="N366" s="12">
        <v>0</v>
      </c>
      <c r="O366" s="12">
        <v>0</v>
      </c>
      <c r="P366" s="8">
        <v>-343.8</v>
      </c>
      <c r="Q366" s="7">
        <v>0</v>
      </c>
      <c r="R366" s="7">
        <v>6.88</v>
      </c>
    </row>
    <row r="367" spans="1:18" ht="27" customHeight="1" x14ac:dyDescent="0.2">
      <c r="A367">
        <v>365</v>
      </c>
      <c r="B367" s="6" t="s">
        <v>673</v>
      </c>
      <c r="C367" s="6" t="s">
        <v>674</v>
      </c>
      <c r="D367" s="6" t="s">
        <v>58</v>
      </c>
      <c r="E367" s="6" t="s">
        <v>56</v>
      </c>
      <c r="F367" s="11" t="s">
        <v>57</v>
      </c>
      <c r="G367" s="6" t="s">
        <v>56</v>
      </c>
      <c r="H367" s="11" t="s">
        <v>56</v>
      </c>
      <c r="I367" s="12">
        <v>0</v>
      </c>
      <c r="J367" s="7">
        <v>0</v>
      </c>
      <c r="K367" s="7">
        <v>8.06</v>
      </c>
      <c r="L367" s="15">
        <v>0</v>
      </c>
      <c r="M367" s="13">
        <v>-0.16</v>
      </c>
      <c r="N367" s="12">
        <v>0</v>
      </c>
      <c r="O367" s="12">
        <v>0</v>
      </c>
      <c r="P367" s="7">
        <v>0</v>
      </c>
      <c r="Q367" s="7">
        <v>0</v>
      </c>
      <c r="R367" s="7">
        <v>0</v>
      </c>
    </row>
    <row r="368" spans="1:18" ht="27" customHeight="1" x14ac:dyDescent="0.2">
      <c r="A368">
        <v>366</v>
      </c>
      <c r="B368" s="6" t="s">
        <v>292</v>
      </c>
      <c r="C368" s="6" t="s">
        <v>675</v>
      </c>
      <c r="D368" s="6" t="s">
        <v>58</v>
      </c>
      <c r="E368" s="6" t="s">
        <v>56</v>
      </c>
      <c r="F368" s="11" t="s">
        <v>57</v>
      </c>
      <c r="G368" s="6" t="s">
        <v>57</v>
      </c>
      <c r="H368" s="11" t="s">
        <v>57</v>
      </c>
      <c r="I368" s="15">
        <v>1150.75</v>
      </c>
      <c r="J368" s="7">
        <v>0</v>
      </c>
      <c r="K368" s="7">
        <v>0</v>
      </c>
      <c r="L368" s="15">
        <v>138.09</v>
      </c>
      <c r="M368" s="13">
        <v>-23.02</v>
      </c>
      <c r="N368" s="13">
        <v>-0.55000000000000004</v>
      </c>
      <c r="O368" s="12">
        <v>0</v>
      </c>
      <c r="P368" s="7">
        <v>0</v>
      </c>
      <c r="Q368" s="8">
        <v>-7.0000000000000007E-2</v>
      </c>
      <c r="R368" s="7">
        <v>0.01</v>
      </c>
    </row>
    <row r="369" spans="1:18" ht="27" customHeight="1" x14ac:dyDescent="0.2">
      <c r="A369">
        <v>367</v>
      </c>
      <c r="B369" s="6" t="s">
        <v>293</v>
      </c>
      <c r="C369" s="6" t="s">
        <v>676</v>
      </c>
      <c r="D369" s="6" t="s">
        <v>58</v>
      </c>
      <c r="E369" s="6" t="s">
        <v>56</v>
      </c>
      <c r="F369" s="11" t="s">
        <v>56</v>
      </c>
      <c r="G369" s="6" t="s">
        <v>57</v>
      </c>
      <c r="H369" s="11" t="s">
        <v>57</v>
      </c>
      <c r="I369" s="15">
        <v>5675.04</v>
      </c>
      <c r="J369" s="7">
        <v>0</v>
      </c>
      <c r="K369" s="7">
        <v>0</v>
      </c>
      <c r="L369" s="15">
        <v>681</v>
      </c>
      <c r="M369" s="13">
        <v>-113.5</v>
      </c>
      <c r="N369" s="13">
        <v>-28.71</v>
      </c>
      <c r="O369" s="12">
        <v>0</v>
      </c>
      <c r="P369" s="7">
        <v>0</v>
      </c>
      <c r="Q369" s="8">
        <v>-3.45</v>
      </c>
      <c r="R369" s="7">
        <v>0</v>
      </c>
    </row>
    <row r="370" spans="1:18" ht="27" customHeight="1" x14ac:dyDescent="0.2">
      <c r="A370">
        <v>368</v>
      </c>
      <c r="B370" s="6" t="s">
        <v>294</v>
      </c>
      <c r="C370" s="6" t="s">
        <v>294</v>
      </c>
      <c r="D370" s="6" t="s">
        <v>58</v>
      </c>
      <c r="E370" s="6" t="s">
        <v>56</v>
      </c>
      <c r="F370" s="11" t="s">
        <v>57</v>
      </c>
      <c r="G370" s="6" t="s">
        <v>57</v>
      </c>
      <c r="H370" s="11" t="s">
        <v>57</v>
      </c>
      <c r="I370" s="15">
        <v>1072.0999999999999</v>
      </c>
      <c r="J370" s="7">
        <v>0</v>
      </c>
      <c r="K370" s="7">
        <v>0</v>
      </c>
      <c r="L370" s="15">
        <v>128.65</v>
      </c>
      <c r="M370" s="13">
        <v>-21.44</v>
      </c>
      <c r="N370" s="13">
        <v>-0.42</v>
      </c>
      <c r="O370" s="12">
        <v>0</v>
      </c>
      <c r="P370" s="7">
        <v>0</v>
      </c>
      <c r="Q370" s="8">
        <v>-0.05</v>
      </c>
      <c r="R370" s="7">
        <v>0.01</v>
      </c>
    </row>
    <row r="371" spans="1:18" ht="27" customHeight="1" x14ac:dyDescent="0.2">
      <c r="A371">
        <v>369</v>
      </c>
      <c r="B371" s="6" t="s">
        <v>295</v>
      </c>
      <c r="C371" s="6" t="s">
        <v>677</v>
      </c>
      <c r="D371" s="6" t="s">
        <v>58</v>
      </c>
      <c r="E371" s="6" t="s">
        <v>56</v>
      </c>
      <c r="F371" s="11" t="s">
        <v>56</v>
      </c>
      <c r="G371" s="6" t="s">
        <v>57</v>
      </c>
      <c r="H371" s="11" t="s">
        <v>57</v>
      </c>
      <c r="I371" s="12">
        <v>692.36</v>
      </c>
      <c r="J371" s="7">
        <v>0</v>
      </c>
      <c r="K371" s="7">
        <v>0</v>
      </c>
      <c r="L371" s="15">
        <v>83.08</v>
      </c>
      <c r="M371" s="13">
        <v>-13.85</v>
      </c>
      <c r="N371" s="13">
        <v>-0.44</v>
      </c>
      <c r="O371" s="12">
        <v>0</v>
      </c>
      <c r="P371" s="7">
        <v>0</v>
      </c>
      <c r="Q371" s="8">
        <v>-0.05</v>
      </c>
      <c r="R371" s="7">
        <v>0</v>
      </c>
    </row>
    <row r="372" spans="1:18" ht="27" customHeight="1" x14ac:dyDescent="0.2">
      <c r="A372">
        <v>370</v>
      </c>
      <c r="B372" s="6" t="s">
        <v>294</v>
      </c>
      <c r="C372" s="6" t="s">
        <v>678</v>
      </c>
      <c r="D372" s="6" t="s">
        <v>58</v>
      </c>
      <c r="E372" s="6" t="s">
        <v>56</v>
      </c>
      <c r="F372" s="11" t="s">
        <v>57</v>
      </c>
      <c r="G372" s="6" t="s">
        <v>57</v>
      </c>
      <c r="H372" s="11" t="s">
        <v>57</v>
      </c>
      <c r="I372" s="12">
        <v>916.48</v>
      </c>
      <c r="J372" s="7">
        <v>0</v>
      </c>
      <c r="K372" s="7">
        <v>0</v>
      </c>
      <c r="L372" s="15">
        <v>109.98</v>
      </c>
      <c r="M372" s="13">
        <v>-18.329999999999998</v>
      </c>
      <c r="N372" s="13">
        <v>-0.31</v>
      </c>
      <c r="O372" s="12">
        <v>0</v>
      </c>
      <c r="P372" s="7">
        <v>0</v>
      </c>
      <c r="Q372" s="8">
        <v>-0.04</v>
      </c>
      <c r="R372" s="7">
        <v>0.01</v>
      </c>
    </row>
    <row r="373" spans="1:18" ht="27" customHeight="1" x14ac:dyDescent="0.2">
      <c r="A373">
        <v>371</v>
      </c>
      <c r="B373" s="6" t="s">
        <v>296</v>
      </c>
      <c r="C373" s="6" t="s">
        <v>296</v>
      </c>
      <c r="D373" s="6" t="s">
        <v>55</v>
      </c>
      <c r="E373" s="6" t="s">
        <v>56</v>
      </c>
      <c r="F373" s="11" t="s">
        <v>57</v>
      </c>
      <c r="G373" s="6" t="s">
        <v>56</v>
      </c>
      <c r="H373" s="11" t="s">
        <v>57</v>
      </c>
      <c r="I373" s="12">
        <v>0.83</v>
      </c>
      <c r="J373" s="7">
        <v>0</v>
      </c>
      <c r="K373" s="7">
        <v>0</v>
      </c>
      <c r="L373" s="15">
        <v>0.1</v>
      </c>
      <c r="M373" s="13">
        <v>-0.02</v>
      </c>
      <c r="N373" s="12">
        <v>0</v>
      </c>
      <c r="O373" s="12">
        <v>0</v>
      </c>
      <c r="P373" s="8">
        <v>-409.81</v>
      </c>
      <c r="Q373" s="7">
        <v>0</v>
      </c>
      <c r="R373" s="7">
        <v>8.1999999999999993</v>
      </c>
    </row>
    <row r="374" spans="1:18" ht="27" customHeight="1" x14ac:dyDescent="0.2">
      <c r="A374">
        <v>372</v>
      </c>
      <c r="B374" s="6" t="s">
        <v>296</v>
      </c>
      <c r="C374" s="6" t="s">
        <v>297</v>
      </c>
      <c r="D374" s="6" t="s">
        <v>58</v>
      </c>
      <c r="E374" s="6" t="s">
        <v>56</v>
      </c>
      <c r="F374" s="11" t="s">
        <v>57</v>
      </c>
      <c r="G374" s="6" t="s">
        <v>56</v>
      </c>
      <c r="H374" s="11" t="s">
        <v>57</v>
      </c>
      <c r="I374" s="12">
        <v>237.45</v>
      </c>
      <c r="J374" s="7">
        <v>0</v>
      </c>
      <c r="K374" s="7">
        <v>0</v>
      </c>
      <c r="L374" s="15">
        <v>28.49</v>
      </c>
      <c r="M374" s="13">
        <v>-4.75</v>
      </c>
      <c r="N374" s="12">
        <v>0</v>
      </c>
      <c r="O374" s="12">
        <v>0</v>
      </c>
      <c r="P374" s="8">
        <v>-0.04</v>
      </c>
      <c r="Q374" s="7">
        <v>0</v>
      </c>
      <c r="R374" s="7">
        <v>0</v>
      </c>
    </row>
    <row r="375" spans="1:18" ht="27" customHeight="1" x14ac:dyDescent="0.2">
      <c r="A375">
        <v>373</v>
      </c>
      <c r="B375" s="6" t="s">
        <v>296</v>
      </c>
      <c r="C375" s="6" t="s">
        <v>679</v>
      </c>
      <c r="D375" s="6" t="s">
        <v>58</v>
      </c>
      <c r="E375" s="6" t="s">
        <v>56</v>
      </c>
      <c r="F375" s="11" t="s">
        <v>57</v>
      </c>
      <c r="G375" s="6" t="s">
        <v>56</v>
      </c>
      <c r="H375" s="11" t="s">
        <v>57</v>
      </c>
      <c r="I375" s="12">
        <v>5.65</v>
      </c>
      <c r="J375" s="7">
        <v>0</v>
      </c>
      <c r="K375" s="7">
        <v>0</v>
      </c>
      <c r="L375" s="15">
        <v>0.68</v>
      </c>
      <c r="M375" s="13">
        <v>-0.11</v>
      </c>
      <c r="N375" s="12">
        <v>0</v>
      </c>
      <c r="O375" s="12">
        <v>0</v>
      </c>
      <c r="P375" s="7">
        <v>0</v>
      </c>
      <c r="Q375" s="7">
        <v>0</v>
      </c>
      <c r="R375" s="7">
        <v>0</v>
      </c>
    </row>
    <row r="376" spans="1:18" ht="27" customHeight="1" x14ac:dyDescent="0.2">
      <c r="A376">
        <v>374</v>
      </c>
      <c r="B376" s="6" t="s">
        <v>298</v>
      </c>
      <c r="C376" s="6" t="s">
        <v>298</v>
      </c>
      <c r="D376" s="6" t="s">
        <v>58</v>
      </c>
      <c r="E376" s="6" t="s">
        <v>56</v>
      </c>
      <c r="F376" s="11" t="s">
        <v>57</v>
      </c>
      <c r="G376" s="6" t="s">
        <v>57</v>
      </c>
      <c r="H376" s="11" t="s">
        <v>57</v>
      </c>
      <c r="I376" s="12">
        <v>144.19999999999999</v>
      </c>
      <c r="J376" s="7">
        <v>0</v>
      </c>
      <c r="K376" s="7">
        <v>0</v>
      </c>
      <c r="L376" s="15">
        <v>17.3</v>
      </c>
      <c r="M376" s="13">
        <v>-2.88</v>
      </c>
      <c r="N376" s="13">
        <v>-0.01</v>
      </c>
      <c r="O376" s="12">
        <v>0</v>
      </c>
      <c r="P376" s="7">
        <v>0</v>
      </c>
      <c r="Q376" s="7">
        <v>0</v>
      </c>
      <c r="R376" s="7">
        <v>0</v>
      </c>
    </row>
    <row r="377" spans="1:18" ht="27" customHeight="1" x14ac:dyDescent="0.2">
      <c r="A377">
        <v>375</v>
      </c>
      <c r="B377" s="6" t="s">
        <v>299</v>
      </c>
      <c r="C377" s="6" t="s">
        <v>680</v>
      </c>
      <c r="D377" s="6" t="s">
        <v>58</v>
      </c>
      <c r="E377" s="6" t="s">
        <v>56</v>
      </c>
      <c r="F377" s="11" t="s">
        <v>57</v>
      </c>
      <c r="G377" s="6" t="s">
        <v>57</v>
      </c>
      <c r="H377" s="11" t="s">
        <v>57</v>
      </c>
      <c r="I377" s="12">
        <v>333.48</v>
      </c>
      <c r="J377" s="7">
        <v>0</v>
      </c>
      <c r="K377" s="7">
        <v>0</v>
      </c>
      <c r="L377" s="15">
        <v>40.020000000000003</v>
      </c>
      <c r="M377" s="13">
        <v>-6.67</v>
      </c>
      <c r="N377" s="13">
        <v>-0.03</v>
      </c>
      <c r="O377" s="12">
        <v>0</v>
      </c>
      <c r="P377" s="7">
        <v>0</v>
      </c>
      <c r="Q377" s="7">
        <v>0</v>
      </c>
      <c r="R377" s="7">
        <v>0</v>
      </c>
    </row>
    <row r="378" spans="1:18" ht="27" customHeight="1" x14ac:dyDescent="0.2">
      <c r="A378">
        <v>376</v>
      </c>
      <c r="B378" s="6" t="s">
        <v>300</v>
      </c>
      <c r="C378" s="6" t="s">
        <v>681</v>
      </c>
      <c r="D378" s="6" t="s">
        <v>55</v>
      </c>
      <c r="E378" s="6" t="s">
        <v>56</v>
      </c>
      <c r="F378" s="11" t="s">
        <v>57</v>
      </c>
      <c r="G378" s="6" t="s">
        <v>56</v>
      </c>
      <c r="H378" s="11" t="s">
        <v>56</v>
      </c>
      <c r="I378" s="12">
        <v>0</v>
      </c>
      <c r="J378" s="7">
        <v>0</v>
      </c>
      <c r="K378" s="7">
        <v>12.32</v>
      </c>
      <c r="L378" s="15">
        <v>0</v>
      </c>
      <c r="M378" s="13">
        <v>-0.25</v>
      </c>
      <c r="N378" s="12">
        <v>0</v>
      </c>
      <c r="O378" s="12">
        <v>0</v>
      </c>
      <c r="P378" s="9">
        <v>-1988.51</v>
      </c>
      <c r="Q378" s="7">
        <v>0</v>
      </c>
      <c r="R378" s="7">
        <v>39.770000000000003</v>
      </c>
    </row>
    <row r="379" spans="1:18" ht="27" customHeight="1" x14ac:dyDescent="0.2">
      <c r="A379">
        <v>377</v>
      </c>
      <c r="B379" s="6" t="s">
        <v>300</v>
      </c>
      <c r="C379" s="6" t="s">
        <v>682</v>
      </c>
      <c r="D379" s="6" t="s">
        <v>58</v>
      </c>
      <c r="E379" s="6" t="s">
        <v>56</v>
      </c>
      <c r="F379" s="11" t="s">
        <v>57</v>
      </c>
      <c r="G379" s="6" t="s">
        <v>56</v>
      </c>
      <c r="H379" s="11" t="s">
        <v>56</v>
      </c>
      <c r="I379" s="12">
        <v>0</v>
      </c>
      <c r="J379" s="7">
        <v>0</v>
      </c>
      <c r="K379" s="7">
        <v>74.709999999999994</v>
      </c>
      <c r="L379" s="15">
        <v>0</v>
      </c>
      <c r="M379" s="13">
        <v>-1.49</v>
      </c>
      <c r="N379" s="12">
        <v>0</v>
      </c>
      <c r="O379" s="12">
        <v>0</v>
      </c>
      <c r="P379" s="7">
        <v>0</v>
      </c>
      <c r="Q379" s="7">
        <v>0</v>
      </c>
      <c r="R379" s="7">
        <v>0</v>
      </c>
    </row>
    <row r="380" spans="1:18" ht="27" customHeight="1" x14ac:dyDescent="0.2">
      <c r="A380">
        <v>378</v>
      </c>
      <c r="B380" s="6" t="s">
        <v>301</v>
      </c>
      <c r="C380" s="6" t="s">
        <v>301</v>
      </c>
      <c r="D380" s="6" t="s">
        <v>55</v>
      </c>
      <c r="E380" s="6" t="s">
        <v>56</v>
      </c>
      <c r="F380" s="11" t="s">
        <v>57</v>
      </c>
      <c r="G380" s="6" t="s">
        <v>56</v>
      </c>
      <c r="H380" s="11" t="s">
        <v>56</v>
      </c>
      <c r="I380" s="12">
        <v>0</v>
      </c>
      <c r="J380" s="7">
        <v>0</v>
      </c>
      <c r="K380" s="7">
        <v>3.31</v>
      </c>
      <c r="L380" s="15">
        <v>0</v>
      </c>
      <c r="M380" s="13">
        <v>-7.0000000000000007E-2</v>
      </c>
      <c r="N380" s="12">
        <v>0</v>
      </c>
      <c r="O380" s="12">
        <v>0</v>
      </c>
      <c r="P380" s="8">
        <v>-553.89</v>
      </c>
      <c r="Q380" s="7">
        <v>0</v>
      </c>
      <c r="R380" s="7">
        <v>11.08</v>
      </c>
    </row>
    <row r="381" spans="1:18" ht="27" customHeight="1" x14ac:dyDescent="0.2">
      <c r="A381">
        <v>379</v>
      </c>
      <c r="B381" s="6" t="s">
        <v>301</v>
      </c>
      <c r="C381" s="6" t="s">
        <v>302</v>
      </c>
      <c r="D381" s="6" t="s">
        <v>58</v>
      </c>
      <c r="E381" s="6" t="s">
        <v>56</v>
      </c>
      <c r="F381" s="11" t="s">
        <v>57</v>
      </c>
      <c r="G381" s="6" t="s">
        <v>56</v>
      </c>
      <c r="H381" s="11" t="s">
        <v>56</v>
      </c>
      <c r="I381" s="12">
        <v>0</v>
      </c>
      <c r="J381" s="7">
        <v>0</v>
      </c>
      <c r="K381" s="7">
        <v>15.7</v>
      </c>
      <c r="L381" s="15">
        <v>0</v>
      </c>
      <c r="M381" s="13">
        <v>-0.31</v>
      </c>
      <c r="N381" s="12">
        <v>0</v>
      </c>
      <c r="O381" s="12">
        <v>0</v>
      </c>
      <c r="P381" s="7">
        <v>0</v>
      </c>
      <c r="Q381" s="7">
        <v>0</v>
      </c>
      <c r="R381" s="7">
        <v>0</v>
      </c>
    </row>
    <row r="382" spans="1:18" ht="27" customHeight="1" x14ac:dyDescent="0.2">
      <c r="A382">
        <v>380</v>
      </c>
      <c r="B382" s="6" t="s">
        <v>303</v>
      </c>
      <c r="C382" s="6" t="s">
        <v>303</v>
      </c>
      <c r="D382" s="6" t="s">
        <v>55</v>
      </c>
      <c r="E382" s="6" t="s">
        <v>56</v>
      </c>
      <c r="F382" s="11" t="s">
        <v>57</v>
      </c>
      <c r="G382" s="6" t="s">
        <v>56</v>
      </c>
      <c r="H382" s="11" t="s">
        <v>56</v>
      </c>
      <c r="I382" s="12">
        <v>0</v>
      </c>
      <c r="J382" s="7">
        <v>0</v>
      </c>
      <c r="K382" s="7">
        <v>6.34</v>
      </c>
      <c r="L382" s="15">
        <v>0</v>
      </c>
      <c r="M382" s="13">
        <v>-0.13</v>
      </c>
      <c r="N382" s="12">
        <v>0</v>
      </c>
      <c r="O382" s="12">
        <v>0</v>
      </c>
      <c r="P382" s="9">
        <v>-1025.3499999999999</v>
      </c>
      <c r="Q382" s="7">
        <v>0</v>
      </c>
      <c r="R382" s="7">
        <v>20.51</v>
      </c>
    </row>
    <row r="383" spans="1:18" ht="27" customHeight="1" x14ac:dyDescent="0.2">
      <c r="A383">
        <v>381</v>
      </c>
      <c r="B383" s="6" t="s">
        <v>303</v>
      </c>
      <c r="C383" s="6" t="s">
        <v>683</v>
      </c>
      <c r="D383" s="6" t="s">
        <v>58</v>
      </c>
      <c r="E383" s="6" t="s">
        <v>56</v>
      </c>
      <c r="F383" s="11" t="s">
        <v>57</v>
      </c>
      <c r="G383" s="6" t="s">
        <v>56</v>
      </c>
      <c r="H383" s="11" t="s">
        <v>56</v>
      </c>
      <c r="I383" s="12">
        <v>0</v>
      </c>
      <c r="J383" s="7">
        <v>0</v>
      </c>
      <c r="K383" s="7">
        <v>19.13</v>
      </c>
      <c r="L383" s="15">
        <v>0</v>
      </c>
      <c r="M383" s="13">
        <v>-0.38</v>
      </c>
      <c r="N383" s="12">
        <v>0</v>
      </c>
      <c r="O383" s="12">
        <v>0</v>
      </c>
      <c r="P383" s="7">
        <v>0</v>
      </c>
      <c r="Q383" s="7">
        <v>0</v>
      </c>
      <c r="R383" s="7">
        <v>0</v>
      </c>
    </row>
    <row r="384" spans="1:18" ht="27" customHeight="1" x14ac:dyDescent="0.2">
      <c r="A384">
        <v>382</v>
      </c>
      <c r="B384" s="6" t="s">
        <v>304</v>
      </c>
      <c r="C384" s="6" t="s">
        <v>684</v>
      </c>
      <c r="D384" s="6" t="s">
        <v>58</v>
      </c>
      <c r="E384" s="6" t="s">
        <v>56</v>
      </c>
      <c r="F384" s="11" t="s">
        <v>57</v>
      </c>
      <c r="G384" s="6" t="s">
        <v>57</v>
      </c>
      <c r="H384" s="11" t="s">
        <v>57</v>
      </c>
      <c r="I384" s="15">
        <v>7653.16</v>
      </c>
      <c r="J384" s="7">
        <v>0</v>
      </c>
      <c r="K384" s="7">
        <v>0</v>
      </c>
      <c r="L384" s="15">
        <v>918.38</v>
      </c>
      <c r="M384" s="13">
        <v>-153.06</v>
      </c>
      <c r="N384" s="13">
        <v>-2.75</v>
      </c>
      <c r="O384" s="12">
        <v>0</v>
      </c>
      <c r="P384" s="7">
        <v>0</v>
      </c>
      <c r="Q384" s="8">
        <v>-0.33</v>
      </c>
      <c r="R384" s="7">
        <v>0.06</v>
      </c>
    </row>
    <row r="385" spans="1:18" ht="27" customHeight="1" x14ac:dyDescent="0.2">
      <c r="A385">
        <v>383</v>
      </c>
      <c r="B385" s="6" t="s">
        <v>305</v>
      </c>
      <c r="C385" s="6" t="s">
        <v>685</v>
      </c>
      <c r="D385" s="6" t="s">
        <v>58</v>
      </c>
      <c r="E385" s="6" t="s">
        <v>56</v>
      </c>
      <c r="F385" s="11" t="s">
        <v>57</v>
      </c>
      <c r="G385" s="6" t="s">
        <v>57</v>
      </c>
      <c r="H385" s="11" t="s">
        <v>57</v>
      </c>
      <c r="I385" s="15">
        <v>2709.56</v>
      </c>
      <c r="J385" s="7">
        <v>0</v>
      </c>
      <c r="K385" s="7">
        <v>0</v>
      </c>
      <c r="L385" s="15">
        <v>325.14999999999998</v>
      </c>
      <c r="M385" s="13">
        <v>-54.19</v>
      </c>
      <c r="N385" s="13">
        <v>-4.12</v>
      </c>
      <c r="O385" s="12">
        <v>0</v>
      </c>
      <c r="P385" s="7">
        <v>0</v>
      </c>
      <c r="Q385" s="8">
        <v>-0.49</v>
      </c>
      <c r="R385" s="7">
        <v>0.08</v>
      </c>
    </row>
    <row r="386" spans="1:18" ht="27" customHeight="1" x14ac:dyDescent="0.2">
      <c r="A386">
        <v>384</v>
      </c>
      <c r="B386" s="6" t="s">
        <v>306</v>
      </c>
      <c r="C386" s="6" t="s">
        <v>686</v>
      </c>
      <c r="D386" s="6" t="s">
        <v>58</v>
      </c>
      <c r="E386" s="6" t="s">
        <v>56</v>
      </c>
      <c r="F386" s="11" t="s">
        <v>56</v>
      </c>
      <c r="G386" s="6" t="s">
        <v>56</v>
      </c>
      <c r="H386" s="11" t="s">
        <v>57</v>
      </c>
      <c r="I386" s="15">
        <v>8770.2900000000009</v>
      </c>
      <c r="J386" s="7">
        <v>0</v>
      </c>
      <c r="K386" s="7">
        <v>0</v>
      </c>
      <c r="L386" s="15">
        <v>1052.43</v>
      </c>
      <c r="M386" s="13">
        <v>-175.41</v>
      </c>
      <c r="N386" s="12">
        <v>0</v>
      </c>
      <c r="O386" s="12">
        <v>0</v>
      </c>
      <c r="P386" s="8">
        <v>-7.02</v>
      </c>
      <c r="Q386" s="7">
        <v>0</v>
      </c>
      <c r="R386" s="7">
        <v>0</v>
      </c>
    </row>
    <row r="387" spans="1:18" ht="27" customHeight="1" x14ac:dyDescent="0.2">
      <c r="A387">
        <v>385</v>
      </c>
      <c r="B387" s="6" t="s">
        <v>307</v>
      </c>
      <c r="C387" s="6" t="s">
        <v>687</v>
      </c>
      <c r="D387" s="6" t="s">
        <v>58</v>
      </c>
      <c r="E387" s="6" t="s">
        <v>56</v>
      </c>
      <c r="F387" s="11" t="s">
        <v>57</v>
      </c>
      <c r="G387" s="6" t="s">
        <v>56</v>
      </c>
      <c r="H387" s="11" t="s">
        <v>56</v>
      </c>
      <c r="I387" s="12">
        <v>0</v>
      </c>
      <c r="J387" s="7">
        <v>0</v>
      </c>
      <c r="K387" s="7">
        <v>310.66000000000003</v>
      </c>
      <c r="L387" s="15">
        <v>0</v>
      </c>
      <c r="M387" s="13">
        <v>-6.21</v>
      </c>
      <c r="N387" s="12">
        <v>0</v>
      </c>
      <c r="O387" s="12">
        <v>0</v>
      </c>
      <c r="P387" s="8">
        <v>-0.11</v>
      </c>
      <c r="Q387" s="7">
        <v>0</v>
      </c>
      <c r="R387" s="7">
        <v>0</v>
      </c>
    </row>
    <row r="388" spans="1:18" ht="27" customHeight="1" x14ac:dyDescent="0.2">
      <c r="A388">
        <v>386</v>
      </c>
      <c r="B388" s="6" t="s">
        <v>308</v>
      </c>
      <c r="C388" s="6" t="s">
        <v>308</v>
      </c>
      <c r="D388" s="6" t="s">
        <v>55</v>
      </c>
      <c r="E388" s="6" t="s">
        <v>56</v>
      </c>
      <c r="F388" s="11" t="s">
        <v>57</v>
      </c>
      <c r="G388" s="6" t="s">
        <v>57</v>
      </c>
      <c r="H388" s="11" t="s">
        <v>57</v>
      </c>
      <c r="I388" s="12">
        <v>0</v>
      </c>
      <c r="J388" s="7">
        <v>0</v>
      </c>
      <c r="K388" s="7">
        <v>0</v>
      </c>
      <c r="L388" s="15">
        <v>0</v>
      </c>
      <c r="M388" s="13">
        <v>0</v>
      </c>
      <c r="N388" s="13">
        <v>-10.24</v>
      </c>
      <c r="O388" s="12">
        <v>0</v>
      </c>
      <c r="P388" s="7">
        <v>0</v>
      </c>
      <c r="Q388" s="8">
        <v>-1.23</v>
      </c>
      <c r="R388" s="7">
        <v>0.2</v>
      </c>
    </row>
    <row r="389" spans="1:18" ht="27" customHeight="1" x14ac:dyDescent="0.2">
      <c r="A389">
        <v>387</v>
      </c>
      <c r="B389" s="6" t="s">
        <v>309</v>
      </c>
      <c r="C389" s="6" t="s">
        <v>309</v>
      </c>
      <c r="D389" s="6" t="s">
        <v>55</v>
      </c>
      <c r="E389" s="6" t="s">
        <v>56</v>
      </c>
      <c r="F389" s="11" t="s">
        <v>57</v>
      </c>
      <c r="G389" s="6" t="s">
        <v>56</v>
      </c>
      <c r="H389" s="11" t="s">
        <v>56</v>
      </c>
      <c r="I389" s="12">
        <v>0</v>
      </c>
      <c r="J389" s="7">
        <v>0</v>
      </c>
      <c r="K389" s="7">
        <v>0.83</v>
      </c>
      <c r="L389" s="15">
        <v>0</v>
      </c>
      <c r="M389" s="13">
        <v>-0.02</v>
      </c>
      <c r="N389" s="12">
        <v>0</v>
      </c>
      <c r="O389" s="12">
        <v>0</v>
      </c>
      <c r="P389" s="8">
        <v>-762.93</v>
      </c>
      <c r="Q389" s="7">
        <v>0</v>
      </c>
      <c r="R389" s="7">
        <v>15.26</v>
      </c>
    </row>
    <row r="390" spans="1:18" ht="27" customHeight="1" x14ac:dyDescent="0.2">
      <c r="A390">
        <v>388</v>
      </c>
      <c r="B390" s="6" t="s">
        <v>309</v>
      </c>
      <c r="C390" s="6" t="s">
        <v>688</v>
      </c>
      <c r="D390" s="6" t="s">
        <v>58</v>
      </c>
      <c r="E390" s="6" t="s">
        <v>56</v>
      </c>
      <c r="F390" s="11" t="s">
        <v>57</v>
      </c>
      <c r="G390" s="6" t="s">
        <v>56</v>
      </c>
      <c r="H390" s="11" t="s">
        <v>56</v>
      </c>
      <c r="I390" s="12">
        <v>0</v>
      </c>
      <c r="J390" s="7">
        <v>0</v>
      </c>
      <c r="K390" s="7">
        <v>71.33</v>
      </c>
      <c r="L390" s="15">
        <v>0</v>
      </c>
      <c r="M390" s="13">
        <v>-1.43</v>
      </c>
      <c r="N390" s="12">
        <v>0</v>
      </c>
      <c r="O390" s="12">
        <v>0</v>
      </c>
      <c r="P390" s="8">
        <v>-0.02</v>
      </c>
      <c r="Q390" s="7">
        <v>0</v>
      </c>
      <c r="R390" s="7">
        <v>0</v>
      </c>
    </row>
    <row r="391" spans="1:18" ht="27" customHeight="1" x14ac:dyDescent="0.2">
      <c r="A391">
        <v>389</v>
      </c>
      <c r="B391" s="6" t="s">
        <v>310</v>
      </c>
      <c r="C391" s="6" t="s">
        <v>689</v>
      </c>
      <c r="D391" s="6" t="s">
        <v>58</v>
      </c>
      <c r="E391" s="6" t="s">
        <v>57</v>
      </c>
      <c r="F391" s="11" t="s">
        <v>56</v>
      </c>
      <c r="G391" s="6" t="s">
        <v>56</v>
      </c>
      <c r="H391" s="11" t="s">
        <v>56</v>
      </c>
      <c r="I391" s="12">
        <v>0</v>
      </c>
      <c r="J391" s="7">
        <v>0</v>
      </c>
      <c r="K391" s="7">
        <v>37.119999999999997</v>
      </c>
      <c r="L391" s="15">
        <v>0</v>
      </c>
      <c r="M391" s="13">
        <v>0</v>
      </c>
      <c r="N391" s="12">
        <v>0</v>
      </c>
      <c r="O391" s="12">
        <v>0</v>
      </c>
      <c r="P391" s="8">
        <v>-0.01</v>
      </c>
      <c r="Q391" s="7">
        <v>0</v>
      </c>
      <c r="R391" s="7">
        <v>0</v>
      </c>
    </row>
    <row r="392" spans="1:18" ht="27" customHeight="1" x14ac:dyDescent="0.2">
      <c r="A392">
        <v>390</v>
      </c>
      <c r="B392" s="6" t="s">
        <v>311</v>
      </c>
      <c r="C392" s="6" t="s">
        <v>690</v>
      </c>
      <c r="D392" s="6" t="s">
        <v>58</v>
      </c>
      <c r="E392" s="6" t="s">
        <v>56</v>
      </c>
      <c r="F392" s="11" t="s">
        <v>57</v>
      </c>
      <c r="G392" s="6" t="s">
        <v>57</v>
      </c>
      <c r="H392" s="11" t="s">
        <v>57</v>
      </c>
      <c r="I392" s="15">
        <v>3529.4</v>
      </c>
      <c r="J392" s="7">
        <v>0</v>
      </c>
      <c r="K392" s="7">
        <v>0</v>
      </c>
      <c r="L392" s="15">
        <v>423.53</v>
      </c>
      <c r="M392" s="13">
        <v>-70.59</v>
      </c>
      <c r="N392" s="13">
        <v>-64.77</v>
      </c>
      <c r="O392" s="12">
        <v>0</v>
      </c>
      <c r="P392" s="7">
        <v>0</v>
      </c>
      <c r="Q392" s="8">
        <v>-7.77</v>
      </c>
      <c r="R392" s="7">
        <v>1.3</v>
      </c>
    </row>
    <row r="393" spans="1:18" ht="27" customHeight="1" x14ac:dyDescent="0.2">
      <c r="A393">
        <v>391</v>
      </c>
      <c r="B393" s="6" t="s">
        <v>312</v>
      </c>
      <c r="C393" s="6" t="s">
        <v>312</v>
      </c>
      <c r="D393" s="6" t="s">
        <v>55</v>
      </c>
      <c r="E393" s="6" t="s">
        <v>57</v>
      </c>
      <c r="F393" s="11" t="s">
        <v>56</v>
      </c>
      <c r="G393" s="6" t="s">
        <v>56</v>
      </c>
      <c r="H393" s="11" t="s">
        <v>57</v>
      </c>
      <c r="I393" s="12">
        <v>16.09</v>
      </c>
      <c r="J393" s="7">
        <v>0</v>
      </c>
      <c r="K393" s="7">
        <v>0</v>
      </c>
      <c r="L393" s="15">
        <v>1.93</v>
      </c>
      <c r="M393" s="13">
        <v>0</v>
      </c>
      <c r="N393" s="12">
        <v>0</v>
      </c>
      <c r="O393" s="12">
        <v>0</v>
      </c>
      <c r="P393" s="9">
        <v>-7828.03</v>
      </c>
      <c r="Q393" s="7">
        <v>0</v>
      </c>
      <c r="R393" s="7">
        <v>0</v>
      </c>
    </row>
    <row r="394" spans="1:18" ht="27" customHeight="1" x14ac:dyDescent="0.2">
      <c r="A394">
        <v>392</v>
      </c>
      <c r="B394" s="6" t="s">
        <v>312</v>
      </c>
      <c r="C394" s="6" t="s">
        <v>313</v>
      </c>
      <c r="D394" s="6" t="s">
        <v>58</v>
      </c>
      <c r="E394" s="6" t="s">
        <v>57</v>
      </c>
      <c r="F394" s="11" t="s">
        <v>56</v>
      </c>
      <c r="G394" s="6" t="s">
        <v>56</v>
      </c>
      <c r="H394" s="11" t="s">
        <v>57</v>
      </c>
      <c r="I394" s="12">
        <v>0.06</v>
      </c>
      <c r="J394" s="7">
        <v>0</v>
      </c>
      <c r="K394" s="7">
        <v>0</v>
      </c>
      <c r="L394" s="15">
        <v>0.01</v>
      </c>
      <c r="M394" s="13">
        <v>0</v>
      </c>
      <c r="N394" s="12">
        <v>0</v>
      </c>
      <c r="O394" s="12">
        <v>0</v>
      </c>
      <c r="P394" s="7">
        <v>0</v>
      </c>
      <c r="Q394" s="7">
        <v>0</v>
      </c>
      <c r="R394" s="7">
        <v>0</v>
      </c>
    </row>
    <row r="395" spans="1:18" ht="27" customHeight="1" x14ac:dyDescent="0.2">
      <c r="A395">
        <v>393</v>
      </c>
      <c r="B395" s="6" t="s">
        <v>691</v>
      </c>
      <c r="C395" s="6" t="s">
        <v>691</v>
      </c>
      <c r="D395" s="6" t="s">
        <v>58</v>
      </c>
      <c r="E395" s="6" t="s">
        <v>56</v>
      </c>
      <c r="F395" s="11" t="s">
        <v>56</v>
      </c>
      <c r="G395" s="6" t="s">
        <v>57</v>
      </c>
      <c r="H395" s="11" t="s">
        <v>57</v>
      </c>
      <c r="I395" s="15">
        <v>4936.29</v>
      </c>
      <c r="J395" s="7">
        <v>0</v>
      </c>
      <c r="K395" s="7">
        <v>0</v>
      </c>
      <c r="L395" s="15">
        <v>592.35</v>
      </c>
      <c r="M395" s="13">
        <v>-98.73</v>
      </c>
      <c r="N395" s="13">
        <v>-11.21</v>
      </c>
      <c r="O395" s="12">
        <v>0</v>
      </c>
      <c r="P395" s="7">
        <v>0</v>
      </c>
      <c r="Q395" s="8">
        <v>-1.35</v>
      </c>
      <c r="R395" s="7">
        <v>0</v>
      </c>
    </row>
    <row r="396" spans="1:18" ht="27" customHeight="1" x14ac:dyDescent="0.2">
      <c r="A396">
        <v>394</v>
      </c>
      <c r="B396" s="6" t="s">
        <v>692</v>
      </c>
      <c r="C396" s="6" t="s">
        <v>692</v>
      </c>
      <c r="D396" s="6" t="s">
        <v>55</v>
      </c>
      <c r="E396" s="6" t="s">
        <v>56</v>
      </c>
      <c r="F396" s="11" t="s">
        <v>57</v>
      </c>
      <c r="G396" s="6" t="s">
        <v>56</v>
      </c>
      <c r="H396" s="11" t="s">
        <v>56</v>
      </c>
      <c r="I396" s="12">
        <v>0</v>
      </c>
      <c r="J396" s="7">
        <v>0</v>
      </c>
      <c r="K396" s="7">
        <v>0.18</v>
      </c>
      <c r="L396" s="15">
        <v>0</v>
      </c>
      <c r="M396" s="13">
        <v>0</v>
      </c>
      <c r="N396" s="12">
        <v>0</v>
      </c>
      <c r="O396" s="12">
        <v>0</v>
      </c>
      <c r="P396" s="8">
        <v>-219.36</v>
      </c>
      <c r="Q396" s="7">
        <v>0</v>
      </c>
      <c r="R396" s="7">
        <v>4.3899999999999997</v>
      </c>
    </row>
    <row r="397" spans="1:18" ht="27" customHeight="1" x14ac:dyDescent="0.2">
      <c r="A397">
        <v>395</v>
      </c>
      <c r="B397" s="6" t="s">
        <v>692</v>
      </c>
      <c r="C397" s="6" t="s">
        <v>314</v>
      </c>
      <c r="D397" s="6" t="s">
        <v>55</v>
      </c>
      <c r="E397" s="6" t="s">
        <v>56</v>
      </c>
      <c r="F397" s="11" t="s">
        <v>57</v>
      </c>
      <c r="G397" s="6" t="s">
        <v>56</v>
      </c>
      <c r="H397" s="11" t="s">
        <v>56</v>
      </c>
      <c r="I397" s="12">
        <v>0</v>
      </c>
      <c r="J397" s="7">
        <v>0</v>
      </c>
      <c r="K397" s="7">
        <v>0.49</v>
      </c>
      <c r="L397" s="15">
        <v>0</v>
      </c>
      <c r="M397" s="13">
        <v>-0.01</v>
      </c>
      <c r="N397" s="12">
        <v>0</v>
      </c>
      <c r="O397" s="12">
        <v>0</v>
      </c>
      <c r="P397" s="8">
        <v>-258.68</v>
      </c>
      <c r="Q397" s="7">
        <v>0</v>
      </c>
      <c r="R397" s="7">
        <v>5.17</v>
      </c>
    </row>
    <row r="398" spans="1:18" ht="27" customHeight="1" x14ac:dyDescent="0.2">
      <c r="A398">
        <v>396</v>
      </c>
      <c r="B398" s="6" t="s">
        <v>692</v>
      </c>
      <c r="C398" s="6" t="s">
        <v>693</v>
      </c>
      <c r="D398" s="6" t="s">
        <v>58</v>
      </c>
      <c r="E398" s="6" t="s">
        <v>56</v>
      </c>
      <c r="F398" s="11" t="s">
        <v>57</v>
      </c>
      <c r="G398" s="6" t="s">
        <v>56</v>
      </c>
      <c r="H398" s="11" t="s">
        <v>56</v>
      </c>
      <c r="I398" s="12">
        <v>0</v>
      </c>
      <c r="J398" s="7">
        <v>0</v>
      </c>
      <c r="K398" s="7">
        <v>29.62</v>
      </c>
      <c r="L398" s="15">
        <v>0</v>
      </c>
      <c r="M398" s="13">
        <v>-0.59</v>
      </c>
      <c r="N398" s="12">
        <v>0</v>
      </c>
      <c r="O398" s="12">
        <v>0</v>
      </c>
      <c r="P398" s="8">
        <v>-0.01</v>
      </c>
      <c r="Q398" s="7">
        <v>0</v>
      </c>
      <c r="R398" s="7">
        <v>0</v>
      </c>
    </row>
    <row r="399" spans="1:18" ht="27" customHeight="1" x14ac:dyDescent="0.2">
      <c r="A399">
        <v>397</v>
      </c>
      <c r="B399" s="6" t="s">
        <v>692</v>
      </c>
      <c r="C399" s="6" t="s">
        <v>694</v>
      </c>
      <c r="D399" s="6" t="s">
        <v>58</v>
      </c>
      <c r="E399" s="6" t="s">
        <v>56</v>
      </c>
      <c r="F399" s="11" t="s">
        <v>57</v>
      </c>
      <c r="G399" s="6" t="s">
        <v>56</v>
      </c>
      <c r="H399" s="11" t="s">
        <v>56</v>
      </c>
      <c r="I399" s="12">
        <v>0</v>
      </c>
      <c r="J399" s="7">
        <v>0</v>
      </c>
      <c r="K399" s="7">
        <v>14.38</v>
      </c>
      <c r="L399" s="15">
        <v>0</v>
      </c>
      <c r="M399" s="13">
        <v>-0.28999999999999998</v>
      </c>
      <c r="N399" s="12">
        <v>0</v>
      </c>
      <c r="O399" s="12">
        <v>0</v>
      </c>
      <c r="P399" s="7">
        <v>0</v>
      </c>
      <c r="Q399" s="7">
        <v>0</v>
      </c>
      <c r="R399" s="7">
        <v>0</v>
      </c>
    </row>
    <row r="400" spans="1:18" ht="27" customHeight="1" x14ac:dyDescent="0.2">
      <c r="A400">
        <v>398</v>
      </c>
      <c r="B400" s="6" t="s">
        <v>315</v>
      </c>
      <c r="C400" s="6" t="s">
        <v>315</v>
      </c>
      <c r="D400" s="6" t="s">
        <v>58</v>
      </c>
      <c r="E400" s="6" t="s">
        <v>56</v>
      </c>
      <c r="F400" s="11" t="s">
        <v>57</v>
      </c>
      <c r="G400" s="6" t="s">
        <v>57</v>
      </c>
      <c r="H400" s="11" t="s">
        <v>57</v>
      </c>
      <c r="I400" s="15">
        <v>10276.459999999999</v>
      </c>
      <c r="J400" s="7">
        <v>0</v>
      </c>
      <c r="K400" s="7">
        <v>0</v>
      </c>
      <c r="L400" s="15">
        <v>1233.18</v>
      </c>
      <c r="M400" s="13">
        <v>-205.53</v>
      </c>
      <c r="N400" s="13">
        <v>-3.95</v>
      </c>
      <c r="O400" s="12">
        <v>0</v>
      </c>
      <c r="P400" s="7">
        <v>0</v>
      </c>
      <c r="Q400" s="8">
        <v>-0.47</v>
      </c>
      <c r="R400" s="7">
        <v>0.08</v>
      </c>
    </row>
    <row r="401" spans="1:18" ht="27" customHeight="1" x14ac:dyDescent="0.2">
      <c r="A401">
        <v>399</v>
      </c>
      <c r="B401" s="6" t="s">
        <v>695</v>
      </c>
      <c r="C401" s="6" t="s">
        <v>695</v>
      </c>
      <c r="D401" s="6" t="s">
        <v>58</v>
      </c>
      <c r="E401" s="6" t="s">
        <v>56</v>
      </c>
      <c r="F401" s="11" t="s">
        <v>57</v>
      </c>
      <c r="G401" s="6" t="s">
        <v>57</v>
      </c>
      <c r="H401" s="11" t="s">
        <v>57</v>
      </c>
      <c r="I401" s="15">
        <v>3080.06</v>
      </c>
      <c r="J401" s="7">
        <v>0</v>
      </c>
      <c r="K401" s="7">
        <v>0</v>
      </c>
      <c r="L401" s="15">
        <v>369.61</v>
      </c>
      <c r="M401" s="13">
        <v>-61.6</v>
      </c>
      <c r="N401" s="13">
        <v>-30.29</v>
      </c>
      <c r="O401" s="12">
        <v>0</v>
      </c>
      <c r="P401" s="7">
        <v>0</v>
      </c>
      <c r="Q401" s="8">
        <v>-3.63</v>
      </c>
      <c r="R401" s="7">
        <v>0.61</v>
      </c>
    </row>
    <row r="402" spans="1:18" ht="27" customHeight="1" x14ac:dyDescent="0.2">
      <c r="A402">
        <v>400</v>
      </c>
      <c r="B402" s="6" t="s">
        <v>316</v>
      </c>
      <c r="C402" s="6" t="s">
        <v>316</v>
      </c>
      <c r="D402" s="6" t="s">
        <v>58</v>
      </c>
      <c r="E402" s="6" t="s">
        <v>56</v>
      </c>
      <c r="F402" s="11" t="s">
        <v>57</v>
      </c>
      <c r="G402" s="6" t="s">
        <v>57</v>
      </c>
      <c r="H402" s="11" t="s">
        <v>57</v>
      </c>
      <c r="I402" s="15">
        <v>2724.59</v>
      </c>
      <c r="J402" s="7">
        <v>0</v>
      </c>
      <c r="K402" s="7">
        <v>0</v>
      </c>
      <c r="L402" s="15">
        <v>326.95</v>
      </c>
      <c r="M402" s="13">
        <v>-54.49</v>
      </c>
      <c r="N402" s="13">
        <v>-20.82</v>
      </c>
      <c r="O402" s="12">
        <v>0</v>
      </c>
      <c r="P402" s="7">
        <v>0</v>
      </c>
      <c r="Q402" s="8">
        <v>-2.5</v>
      </c>
      <c r="R402" s="7">
        <v>0.42</v>
      </c>
    </row>
    <row r="403" spans="1:18" ht="27" customHeight="1" x14ac:dyDescent="0.2">
      <c r="A403">
        <v>401</v>
      </c>
      <c r="B403" s="6" t="s">
        <v>317</v>
      </c>
      <c r="C403" s="6" t="s">
        <v>318</v>
      </c>
      <c r="D403" s="6" t="s">
        <v>58</v>
      </c>
      <c r="E403" s="6" t="s">
        <v>56</v>
      </c>
      <c r="F403" s="11" t="s">
        <v>56</v>
      </c>
      <c r="G403" s="6" t="s">
        <v>56</v>
      </c>
      <c r="H403" s="11" t="s">
        <v>56</v>
      </c>
      <c r="I403" s="12">
        <v>0</v>
      </c>
      <c r="J403" s="7">
        <v>0</v>
      </c>
      <c r="K403" s="7">
        <v>36.840000000000003</v>
      </c>
      <c r="L403" s="15">
        <v>0</v>
      </c>
      <c r="M403" s="13">
        <v>-0.74</v>
      </c>
      <c r="N403" s="12">
        <v>0</v>
      </c>
      <c r="O403" s="12">
        <v>0</v>
      </c>
      <c r="P403" s="7">
        <v>0</v>
      </c>
      <c r="Q403" s="7">
        <v>0</v>
      </c>
      <c r="R403" s="7">
        <v>0</v>
      </c>
    </row>
    <row r="404" spans="1:18" ht="27" customHeight="1" x14ac:dyDescent="0.2">
      <c r="A404">
        <v>402</v>
      </c>
      <c r="B404" s="6" t="s">
        <v>319</v>
      </c>
      <c r="C404" s="6" t="s">
        <v>319</v>
      </c>
      <c r="D404" s="6" t="s">
        <v>58</v>
      </c>
      <c r="E404" s="6" t="s">
        <v>56</v>
      </c>
      <c r="F404" s="11" t="s">
        <v>57</v>
      </c>
      <c r="G404" s="6" t="s">
        <v>57</v>
      </c>
      <c r="H404" s="11" t="s">
        <v>57</v>
      </c>
      <c r="I404" s="12">
        <v>978.45</v>
      </c>
      <c r="J404" s="7">
        <v>0</v>
      </c>
      <c r="K404" s="7">
        <v>0</v>
      </c>
      <c r="L404" s="15">
        <v>117.41</v>
      </c>
      <c r="M404" s="13">
        <v>-19.57</v>
      </c>
      <c r="N404" s="13">
        <v>-18.34</v>
      </c>
      <c r="O404" s="12">
        <v>0</v>
      </c>
      <c r="P404" s="7">
        <v>0</v>
      </c>
      <c r="Q404" s="8">
        <v>-2.2000000000000002</v>
      </c>
      <c r="R404" s="7">
        <v>0.37</v>
      </c>
    </row>
    <row r="405" spans="1:18" ht="27" customHeight="1" x14ac:dyDescent="0.2">
      <c r="A405">
        <v>403</v>
      </c>
      <c r="B405" s="6" t="s">
        <v>320</v>
      </c>
      <c r="C405" s="6" t="s">
        <v>320</v>
      </c>
      <c r="D405" s="6" t="s">
        <v>55</v>
      </c>
      <c r="E405" s="6" t="s">
        <v>56</v>
      </c>
      <c r="F405" s="11" t="s">
        <v>57</v>
      </c>
      <c r="G405" s="6" t="s">
        <v>57</v>
      </c>
      <c r="H405" s="11" t="s">
        <v>57</v>
      </c>
      <c r="I405" s="12">
        <v>0</v>
      </c>
      <c r="J405" s="7">
        <v>0</v>
      </c>
      <c r="K405" s="7">
        <v>0</v>
      </c>
      <c r="L405" s="15">
        <v>0</v>
      </c>
      <c r="M405" s="13">
        <v>0</v>
      </c>
      <c r="N405" s="13">
        <v>-82.2</v>
      </c>
      <c r="O405" s="12">
        <v>0</v>
      </c>
      <c r="P405" s="7">
        <v>0</v>
      </c>
      <c r="Q405" s="8">
        <v>-9.86</v>
      </c>
      <c r="R405" s="7">
        <v>1.64</v>
      </c>
    </row>
    <row r="406" spans="1:18" ht="27" customHeight="1" x14ac:dyDescent="0.2">
      <c r="A406">
        <v>404</v>
      </c>
      <c r="B406" s="6" t="s">
        <v>320</v>
      </c>
      <c r="C406" s="6" t="s">
        <v>696</v>
      </c>
      <c r="D406" s="6" t="s">
        <v>58</v>
      </c>
      <c r="E406" s="6" t="s">
        <v>56</v>
      </c>
      <c r="F406" s="11" t="s">
        <v>57</v>
      </c>
      <c r="G406" s="6" t="s">
        <v>57</v>
      </c>
      <c r="H406" s="11" t="s">
        <v>57</v>
      </c>
      <c r="I406" s="12">
        <v>184.4</v>
      </c>
      <c r="J406" s="7">
        <v>0</v>
      </c>
      <c r="K406" s="7">
        <v>0</v>
      </c>
      <c r="L406" s="15">
        <v>22.13</v>
      </c>
      <c r="M406" s="13">
        <v>-3.69</v>
      </c>
      <c r="N406" s="13">
        <v>-0.1</v>
      </c>
      <c r="O406" s="12">
        <v>0</v>
      </c>
      <c r="P406" s="7">
        <v>0</v>
      </c>
      <c r="Q406" s="8">
        <v>-0.01</v>
      </c>
      <c r="R406" s="7">
        <v>0</v>
      </c>
    </row>
    <row r="407" spans="1:18" ht="27" customHeight="1" x14ac:dyDescent="0.2">
      <c r="A407">
        <v>405</v>
      </c>
      <c r="B407" s="6" t="s">
        <v>321</v>
      </c>
      <c r="C407" s="6" t="s">
        <v>321</v>
      </c>
      <c r="D407" s="6" t="s">
        <v>55</v>
      </c>
      <c r="E407" s="6" t="s">
        <v>56</v>
      </c>
      <c r="F407" s="11" t="s">
        <v>56</v>
      </c>
      <c r="G407" s="6" t="s">
        <v>56</v>
      </c>
      <c r="H407" s="11" t="s">
        <v>57</v>
      </c>
      <c r="I407" s="12">
        <v>2.77</v>
      </c>
      <c r="J407" s="7">
        <v>0</v>
      </c>
      <c r="K407" s="7">
        <v>0</v>
      </c>
      <c r="L407" s="15">
        <v>0.33</v>
      </c>
      <c r="M407" s="13">
        <v>-0.06</v>
      </c>
      <c r="N407" s="12">
        <v>0</v>
      </c>
      <c r="O407" s="12">
        <v>0</v>
      </c>
      <c r="P407" s="9">
        <v>-1514.68</v>
      </c>
      <c r="Q407" s="7">
        <v>0</v>
      </c>
      <c r="R407" s="7">
        <v>0</v>
      </c>
    </row>
    <row r="408" spans="1:18" ht="27" customHeight="1" x14ac:dyDescent="0.2">
      <c r="A408">
        <v>406</v>
      </c>
      <c r="B408" s="6" t="s">
        <v>321</v>
      </c>
      <c r="C408" s="6" t="s">
        <v>697</v>
      </c>
      <c r="D408" s="6" t="s">
        <v>58</v>
      </c>
      <c r="E408" s="6" t="s">
        <v>56</v>
      </c>
      <c r="F408" s="11" t="s">
        <v>56</v>
      </c>
      <c r="G408" s="6" t="s">
        <v>56</v>
      </c>
      <c r="H408" s="11" t="s">
        <v>57</v>
      </c>
      <c r="I408" s="12">
        <v>0.51</v>
      </c>
      <c r="J408" s="7">
        <v>0</v>
      </c>
      <c r="K408" s="7">
        <v>0</v>
      </c>
      <c r="L408" s="15">
        <v>0.06</v>
      </c>
      <c r="M408" s="13">
        <v>-0.01</v>
      </c>
      <c r="N408" s="12">
        <v>0</v>
      </c>
      <c r="O408" s="12">
        <v>0</v>
      </c>
      <c r="P408" s="7">
        <v>0</v>
      </c>
      <c r="Q408" s="7">
        <v>0</v>
      </c>
      <c r="R408" s="7">
        <v>0</v>
      </c>
    </row>
    <row r="409" spans="1:18" ht="27" customHeight="1" x14ac:dyDescent="0.2">
      <c r="A409">
        <v>407</v>
      </c>
      <c r="B409" s="6" t="s">
        <v>322</v>
      </c>
      <c r="C409" s="6" t="s">
        <v>322</v>
      </c>
      <c r="D409" s="6" t="s">
        <v>55</v>
      </c>
      <c r="E409" s="6" t="s">
        <v>56</v>
      </c>
      <c r="F409" s="11" t="s">
        <v>56</v>
      </c>
      <c r="G409" s="6" t="s">
        <v>56</v>
      </c>
      <c r="H409" s="11" t="s">
        <v>56</v>
      </c>
      <c r="I409" s="12">
        <v>0</v>
      </c>
      <c r="J409" s="7">
        <v>0</v>
      </c>
      <c r="K409" s="7">
        <v>11.22</v>
      </c>
      <c r="L409" s="15">
        <v>0</v>
      </c>
      <c r="M409" s="13">
        <v>-0.22</v>
      </c>
      <c r="N409" s="12">
        <v>0</v>
      </c>
      <c r="O409" s="12">
        <v>0</v>
      </c>
      <c r="P409" s="8">
        <v>-5.69</v>
      </c>
      <c r="Q409" s="7">
        <v>0</v>
      </c>
      <c r="R409" s="7">
        <v>0</v>
      </c>
    </row>
    <row r="410" spans="1:18" ht="27" customHeight="1" x14ac:dyDescent="0.2">
      <c r="A410">
        <v>408</v>
      </c>
      <c r="B410" s="6" t="s">
        <v>322</v>
      </c>
      <c r="C410" s="6" t="s">
        <v>698</v>
      </c>
      <c r="D410" s="6" t="s">
        <v>58</v>
      </c>
      <c r="E410" s="6" t="s">
        <v>56</v>
      </c>
      <c r="F410" s="11" t="s">
        <v>56</v>
      </c>
      <c r="G410" s="6" t="s">
        <v>56</v>
      </c>
      <c r="H410" s="11" t="s">
        <v>56</v>
      </c>
      <c r="I410" s="12">
        <v>0</v>
      </c>
      <c r="J410" s="7">
        <v>0</v>
      </c>
      <c r="K410" s="7">
        <v>7.9</v>
      </c>
      <c r="L410" s="15">
        <v>0</v>
      </c>
      <c r="M410" s="13">
        <v>-0.16</v>
      </c>
      <c r="N410" s="12">
        <v>0</v>
      </c>
      <c r="O410" s="12">
        <v>0</v>
      </c>
      <c r="P410" s="7">
        <v>0</v>
      </c>
      <c r="Q410" s="7">
        <v>0</v>
      </c>
      <c r="R410" s="7">
        <v>0</v>
      </c>
    </row>
    <row r="411" spans="1:18" ht="27" customHeight="1" x14ac:dyDescent="0.2">
      <c r="A411">
        <v>409</v>
      </c>
      <c r="B411" s="6" t="s">
        <v>323</v>
      </c>
      <c r="C411" s="6" t="s">
        <v>699</v>
      </c>
      <c r="D411" s="6" t="s">
        <v>55</v>
      </c>
      <c r="E411" s="6" t="s">
        <v>56</v>
      </c>
      <c r="F411" s="11" t="s">
        <v>57</v>
      </c>
      <c r="G411" s="6" t="s">
        <v>57</v>
      </c>
      <c r="H411" s="11" t="s">
        <v>57</v>
      </c>
      <c r="I411" s="12">
        <v>0</v>
      </c>
      <c r="J411" s="7">
        <v>0</v>
      </c>
      <c r="K411" s="7">
        <v>0</v>
      </c>
      <c r="L411" s="15">
        <v>0</v>
      </c>
      <c r="M411" s="13">
        <v>0</v>
      </c>
      <c r="N411" s="13">
        <v>-4.82</v>
      </c>
      <c r="O411" s="12">
        <v>0</v>
      </c>
      <c r="P411" s="7">
        <v>0</v>
      </c>
      <c r="Q411" s="8">
        <v>-0.57999999999999996</v>
      </c>
      <c r="R411" s="7">
        <v>0.1</v>
      </c>
    </row>
    <row r="412" spans="1:18" ht="27" customHeight="1" x14ac:dyDescent="0.2">
      <c r="A412">
        <v>410</v>
      </c>
      <c r="B412" s="6" t="s">
        <v>700</v>
      </c>
      <c r="C412" s="6" t="s">
        <v>700</v>
      </c>
      <c r="D412" s="6" t="s">
        <v>55</v>
      </c>
      <c r="E412" s="6" t="s">
        <v>56</v>
      </c>
      <c r="F412" s="11" t="s">
        <v>57</v>
      </c>
      <c r="G412" s="6" t="s">
        <v>57</v>
      </c>
      <c r="H412" s="11" t="s">
        <v>57</v>
      </c>
      <c r="I412" s="12">
        <v>0</v>
      </c>
      <c r="J412" s="7">
        <v>0</v>
      </c>
      <c r="K412" s="7">
        <v>0</v>
      </c>
      <c r="L412" s="15">
        <v>0</v>
      </c>
      <c r="M412" s="13">
        <v>0</v>
      </c>
      <c r="N412" s="13">
        <v>-62.39</v>
      </c>
      <c r="O412" s="12">
        <v>0</v>
      </c>
      <c r="P412" s="7">
        <v>0</v>
      </c>
      <c r="Q412" s="8">
        <v>-7.49</v>
      </c>
      <c r="R412" s="7">
        <v>1.25</v>
      </c>
    </row>
    <row r="413" spans="1:18" ht="27" customHeight="1" x14ac:dyDescent="0.2">
      <c r="A413">
        <v>411</v>
      </c>
      <c r="B413" s="6" t="s">
        <v>700</v>
      </c>
      <c r="C413" s="6" t="s">
        <v>701</v>
      </c>
      <c r="D413" s="6" t="s">
        <v>58</v>
      </c>
      <c r="E413" s="6" t="s">
        <v>56</v>
      </c>
      <c r="F413" s="11" t="s">
        <v>57</v>
      </c>
      <c r="G413" s="6" t="s">
        <v>57</v>
      </c>
      <c r="H413" s="11" t="s">
        <v>57</v>
      </c>
      <c r="I413" s="12">
        <v>5.47</v>
      </c>
      <c r="J413" s="7">
        <v>0</v>
      </c>
      <c r="K413" s="7">
        <v>0</v>
      </c>
      <c r="L413" s="15">
        <v>0.66</v>
      </c>
      <c r="M413" s="13">
        <v>-0.11</v>
      </c>
      <c r="N413" s="12">
        <v>0</v>
      </c>
      <c r="O413" s="12">
        <v>0</v>
      </c>
      <c r="P413" s="7">
        <v>0</v>
      </c>
      <c r="Q413" s="7">
        <v>0</v>
      </c>
      <c r="R413" s="7">
        <v>0</v>
      </c>
    </row>
    <row r="414" spans="1:18" ht="27" customHeight="1" x14ac:dyDescent="0.2">
      <c r="A414">
        <v>412</v>
      </c>
      <c r="B414" s="6" t="s">
        <v>324</v>
      </c>
      <c r="C414" s="6" t="s">
        <v>324</v>
      </c>
      <c r="D414" s="6" t="s">
        <v>55</v>
      </c>
      <c r="E414" s="6" t="s">
        <v>56</v>
      </c>
      <c r="F414" s="11" t="s">
        <v>57</v>
      </c>
      <c r="G414" s="6" t="s">
        <v>57</v>
      </c>
      <c r="H414" s="11" t="s">
        <v>57</v>
      </c>
      <c r="I414" s="12">
        <v>0</v>
      </c>
      <c r="J414" s="7">
        <v>0</v>
      </c>
      <c r="K414" s="7">
        <v>0</v>
      </c>
      <c r="L414" s="15">
        <v>0</v>
      </c>
      <c r="M414" s="13">
        <v>0</v>
      </c>
      <c r="N414" s="13">
        <v>-316.60000000000002</v>
      </c>
      <c r="O414" s="12">
        <v>0</v>
      </c>
      <c r="P414" s="7">
        <v>0</v>
      </c>
      <c r="Q414" s="8">
        <v>-37.99</v>
      </c>
      <c r="R414" s="7">
        <v>6.33</v>
      </c>
    </row>
    <row r="415" spans="1:18" ht="27" customHeight="1" x14ac:dyDescent="0.2">
      <c r="A415">
        <v>413</v>
      </c>
      <c r="B415" s="6" t="s">
        <v>325</v>
      </c>
      <c r="C415" s="6" t="s">
        <v>325</v>
      </c>
      <c r="D415" s="6" t="s">
        <v>55</v>
      </c>
      <c r="E415" s="6" t="s">
        <v>56</v>
      </c>
      <c r="F415" s="11" t="s">
        <v>57</v>
      </c>
      <c r="G415" s="6" t="s">
        <v>56</v>
      </c>
      <c r="H415" s="11" t="s">
        <v>57</v>
      </c>
      <c r="I415" s="12">
        <v>0.02</v>
      </c>
      <c r="J415" s="7">
        <v>0</v>
      </c>
      <c r="K415" s="7">
        <v>0</v>
      </c>
      <c r="L415" s="15">
        <v>0</v>
      </c>
      <c r="M415" s="13">
        <v>0</v>
      </c>
      <c r="N415" s="12">
        <v>0</v>
      </c>
      <c r="O415" s="12">
        <v>0</v>
      </c>
      <c r="P415" s="7">
        <v>0</v>
      </c>
      <c r="Q415" s="7">
        <v>0</v>
      </c>
      <c r="R415" s="7">
        <v>0</v>
      </c>
    </row>
    <row r="416" spans="1:18" ht="27" customHeight="1" x14ac:dyDescent="0.2">
      <c r="A416">
        <v>414</v>
      </c>
      <c r="B416" s="6" t="s">
        <v>326</v>
      </c>
      <c r="C416" s="6" t="s">
        <v>326</v>
      </c>
      <c r="D416" s="6" t="s">
        <v>55</v>
      </c>
      <c r="E416" s="6" t="s">
        <v>56</v>
      </c>
      <c r="F416" s="11" t="s">
        <v>57</v>
      </c>
      <c r="G416" s="6" t="s">
        <v>56</v>
      </c>
      <c r="H416" s="11" t="s">
        <v>56</v>
      </c>
      <c r="I416" s="12">
        <v>0</v>
      </c>
      <c r="J416" s="7">
        <v>0</v>
      </c>
      <c r="K416" s="7">
        <v>22.19</v>
      </c>
      <c r="L416" s="15">
        <v>0</v>
      </c>
      <c r="M416" s="13">
        <v>-0.44</v>
      </c>
      <c r="N416" s="12">
        <v>0</v>
      </c>
      <c r="O416" s="12">
        <v>0</v>
      </c>
      <c r="P416" s="8">
        <v>-175.95</v>
      </c>
      <c r="Q416" s="7">
        <v>0</v>
      </c>
      <c r="R416" s="7">
        <v>3.52</v>
      </c>
    </row>
    <row r="417" spans="1:18" ht="27" customHeight="1" x14ac:dyDescent="0.2">
      <c r="A417">
        <v>415</v>
      </c>
      <c r="B417" s="6" t="s">
        <v>326</v>
      </c>
      <c r="C417" s="6" t="s">
        <v>327</v>
      </c>
      <c r="D417" s="6" t="s">
        <v>55</v>
      </c>
      <c r="E417" s="6" t="s">
        <v>56</v>
      </c>
      <c r="F417" s="11" t="s">
        <v>56</v>
      </c>
      <c r="G417" s="6" t="s">
        <v>56</v>
      </c>
      <c r="H417" s="11" t="s">
        <v>56</v>
      </c>
      <c r="I417" s="12">
        <v>0</v>
      </c>
      <c r="J417" s="7">
        <v>0</v>
      </c>
      <c r="K417" s="7">
        <v>188.37</v>
      </c>
      <c r="L417" s="15">
        <v>0</v>
      </c>
      <c r="M417" s="13">
        <v>-3.77</v>
      </c>
      <c r="N417" s="12">
        <v>0</v>
      </c>
      <c r="O417" s="12">
        <v>0</v>
      </c>
      <c r="P417" s="8">
        <v>-44.88</v>
      </c>
      <c r="Q417" s="7">
        <v>0</v>
      </c>
      <c r="R417" s="7">
        <v>0</v>
      </c>
    </row>
    <row r="418" spans="1:18" ht="27" customHeight="1" x14ac:dyDescent="0.2">
      <c r="A418">
        <v>416</v>
      </c>
      <c r="B418" s="6" t="s">
        <v>326</v>
      </c>
      <c r="C418" s="6" t="s">
        <v>702</v>
      </c>
      <c r="D418" s="6" t="s">
        <v>58</v>
      </c>
      <c r="E418" s="6" t="s">
        <v>56</v>
      </c>
      <c r="F418" s="11" t="s">
        <v>56</v>
      </c>
      <c r="G418" s="6" t="s">
        <v>56</v>
      </c>
      <c r="H418" s="11" t="s">
        <v>56</v>
      </c>
      <c r="I418" s="12">
        <v>0</v>
      </c>
      <c r="J418" s="7">
        <v>0</v>
      </c>
      <c r="K418" s="7">
        <v>34.93</v>
      </c>
      <c r="L418" s="15">
        <v>0</v>
      </c>
      <c r="M418" s="13">
        <v>-0.7</v>
      </c>
      <c r="N418" s="12">
        <v>0</v>
      </c>
      <c r="O418" s="12">
        <v>0</v>
      </c>
      <c r="P418" s="7">
        <v>0</v>
      </c>
      <c r="Q418" s="7">
        <v>0</v>
      </c>
      <c r="R418" s="7">
        <v>0</v>
      </c>
    </row>
    <row r="419" spans="1:18" ht="27" customHeight="1" x14ac:dyDescent="0.2">
      <c r="A419">
        <v>417</v>
      </c>
      <c r="B419" s="6" t="s">
        <v>326</v>
      </c>
      <c r="C419" s="6" t="s">
        <v>703</v>
      </c>
      <c r="D419" s="6" t="s">
        <v>58</v>
      </c>
      <c r="E419" s="6" t="s">
        <v>56</v>
      </c>
      <c r="F419" s="11" t="s">
        <v>57</v>
      </c>
      <c r="G419" s="6" t="s">
        <v>56</v>
      </c>
      <c r="H419" s="11" t="s">
        <v>56</v>
      </c>
      <c r="I419" s="12">
        <v>0</v>
      </c>
      <c r="J419" s="7">
        <v>0</v>
      </c>
      <c r="K419" s="7">
        <v>72.3</v>
      </c>
      <c r="L419" s="15">
        <v>0</v>
      </c>
      <c r="M419" s="13">
        <v>-1.45</v>
      </c>
      <c r="N419" s="12">
        <v>0</v>
      </c>
      <c r="O419" s="12">
        <v>0</v>
      </c>
      <c r="P419" s="7">
        <v>0</v>
      </c>
      <c r="Q419" s="7">
        <v>0</v>
      </c>
      <c r="R419" s="7">
        <v>0</v>
      </c>
    </row>
    <row r="420" spans="1:18" ht="27" customHeight="1" x14ac:dyDescent="0.2">
      <c r="A420">
        <v>418</v>
      </c>
      <c r="B420" s="6" t="s">
        <v>328</v>
      </c>
      <c r="C420" s="6" t="s">
        <v>328</v>
      </c>
      <c r="D420" s="6" t="s">
        <v>55</v>
      </c>
      <c r="E420" s="6" t="s">
        <v>56</v>
      </c>
      <c r="F420" s="11" t="s">
        <v>57</v>
      </c>
      <c r="G420" s="6" t="s">
        <v>57</v>
      </c>
      <c r="H420" s="11" t="s">
        <v>57</v>
      </c>
      <c r="I420" s="15">
        <v>3261.84</v>
      </c>
      <c r="J420" s="7">
        <v>0</v>
      </c>
      <c r="K420" s="7">
        <v>0</v>
      </c>
      <c r="L420" s="15">
        <v>391.42</v>
      </c>
      <c r="M420" s="13">
        <v>-65.239999999999995</v>
      </c>
      <c r="N420" s="14">
        <v>-21274.79</v>
      </c>
      <c r="O420" s="12">
        <v>0</v>
      </c>
      <c r="P420" s="7">
        <v>0</v>
      </c>
      <c r="Q420" s="9">
        <v>-2552.9699999999998</v>
      </c>
      <c r="R420" s="7">
        <v>425.5</v>
      </c>
    </row>
    <row r="421" spans="1:18" ht="27" customHeight="1" x14ac:dyDescent="0.2">
      <c r="A421">
        <v>419</v>
      </c>
      <c r="B421" s="6" t="s">
        <v>328</v>
      </c>
      <c r="C421" s="6" t="s">
        <v>329</v>
      </c>
      <c r="D421" s="6" t="s">
        <v>58</v>
      </c>
      <c r="E421" s="6" t="s">
        <v>56</v>
      </c>
      <c r="F421" s="11" t="s">
        <v>57</v>
      </c>
      <c r="G421" s="6" t="s">
        <v>57</v>
      </c>
      <c r="H421" s="11" t="s">
        <v>57</v>
      </c>
      <c r="I421" s="12">
        <v>331.43</v>
      </c>
      <c r="J421" s="7">
        <v>0</v>
      </c>
      <c r="K421" s="7">
        <v>0</v>
      </c>
      <c r="L421" s="15">
        <v>39.770000000000003</v>
      </c>
      <c r="M421" s="13">
        <v>-6.63</v>
      </c>
      <c r="N421" s="12">
        <v>0</v>
      </c>
      <c r="O421" s="12">
        <v>0</v>
      </c>
      <c r="P421" s="7">
        <v>0</v>
      </c>
      <c r="Q421" s="7">
        <v>0</v>
      </c>
      <c r="R421" s="7">
        <v>0</v>
      </c>
    </row>
    <row r="422" spans="1:18" ht="27" customHeight="1" x14ac:dyDescent="0.2">
      <c r="A422">
        <v>420</v>
      </c>
      <c r="B422" s="6" t="s">
        <v>330</v>
      </c>
      <c r="C422" s="6" t="s">
        <v>330</v>
      </c>
      <c r="D422" s="6" t="s">
        <v>55</v>
      </c>
      <c r="E422" s="6" t="s">
        <v>56</v>
      </c>
      <c r="F422" s="11" t="s">
        <v>57</v>
      </c>
      <c r="G422" s="6" t="s">
        <v>57</v>
      </c>
      <c r="H422" s="11" t="s">
        <v>57</v>
      </c>
      <c r="I422" s="12">
        <v>664.09</v>
      </c>
      <c r="J422" s="7">
        <v>0</v>
      </c>
      <c r="K422" s="7">
        <v>0</v>
      </c>
      <c r="L422" s="15">
        <v>79.69</v>
      </c>
      <c r="M422" s="13">
        <v>-13.28</v>
      </c>
      <c r="N422" s="14">
        <v>-3445.07</v>
      </c>
      <c r="O422" s="12">
        <v>0</v>
      </c>
      <c r="P422" s="7">
        <v>0</v>
      </c>
      <c r="Q422" s="8">
        <v>-413.41</v>
      </c>
      <c r="R422" s="7">
        <v>68.900000000000006</v>
      </c>
    </row>
    <row r="423" spans="1:18" ht="27" customHeight="1" x14ac:dyDescent="0.2">
      <c r="A423">
        <v>421</v>
      </c>
      <c r="B423" s="6" t="s">
        <v>330</v>
      </c>
      <c r="C423" s="6" t="s">
        <v>331</v>
      </c>
      <c r="D423" s="6" t="s">
        <v>58</v>
      </c>
      <c r="E423" s="6" t="s">
        <v>56</v>
      </c>
      <c r="F423" s="11" t="s">
        <v>57</v>
      </c>
      <c r="G423" s="6" t="s">
        <v>57</v>
      </c>
      <c r="H423" s="11" t="s">
        <v>57</v>
      </c>
      <c r="I423" s="12">
        <v>36.28</v>
      </c>
      <c r="J423" s="7">
        <v>0</v>
      </c>
      <c r="K423" s="7">
        <v>0</v>
      </c>
      <c r="L423" s="15">
        <v>4.3499999999999996</v>
      </c>
      <c r="M423" s="13">
        <v>-0.73</v>
      </c>
      <c r="N423" s="12">
        <v>0</v>
      </c>
      <c r="O423" s="12">
        <v>0</v>
      </c>
      <c r="P423" s="7">
        <v>0</v>
      </c>
      <c r="Q423" s="7">
        <v>0</v>
      </c>
      <c r="R423" s="7">
        <v>0</v>
      </c>
    </row>
    <row r="424" spans="1:18" ht="27" customHeight="1" x14ac:dyDescent="0.2">
      <c r="A424">
        <v>422</v>
      </c>
      <c r="B424" s="6" t="s">
        <v>332</v>
      </c>
      <c r="C424" s="6" t="s">
        <v>332</v>
      </c>
      <c r="D424" s="6" t="s">
        <v>58</v>
      </c>
      <c r="E424" s="6" t="s">
        <v>56</v>
      </c>
      <c r="F424" s="11" t="s">
        <v>57</v>
      </c>
      <c r="G424" s="6" t="s">
        <v>57</v>
      </c>
      <c r="H424" s="11" t="s">
        <v>57</v>
      </c>
      <c r="I424" s="15">
        <v>9241.9699999999993</v>
      </c>
      <c r="J424" s="7">
        <v>0</v>
      </c>
      <c r="K424" s="7">
        <v>0</v>
      </c>
      <c r="L424" s="15">
        <v>1109.04</v>
      </c>
      <c r="M424" s="13">
        <v>-184.84</v>
      </c>
      <c r="N424" s="13">
        <v>-11.58</v>
      </c>
      <c r="O424" s="12">
        <v>0</v>
      </c>
      <c r="P424" s="7">
        <v>0</v>
      </c>
      <c r="Q424" s="8">
        <v>-1.39</v>
      </c>
      <c r="R424" s="7">
        <v>0.23</v>
      </c>
    </row>
    <row r="425" spans="1:18" ht="27" customHeight="1" x14ac:dyDescent="0.2">
      <c r="A425">
        <v>423</v>
      </c>
      <c r="B425" s="6" t="s">
        <v>333</v>
      </c>
      <c r="C425" s="6" t="s">
        <v>333</v>
      </c>
      <c r="D425" s="6" t="s">
        <v>58</v>
      </c>
      <c r="E425" s="6" t="s">
        <v>56</v>
      </c>
      <c r="F425" s="11" t="s">
        <v>57</v>
      </c>
      <c r="G425" s="6" t="s">
        <v>57</v>
      </c>
      <c r="H425" s="11" t="s">
        <v>57</v>
      </c>
      <c r="I425" s="15">
        <v>7973.91</v>
      </c>
      <c r="J425" s="7">
        <v>0</v>
      </c>
      <c r="K425" s="7">
        <v>0</v>
      </c>
      <c r="L425" s="15">
        <v>956.87</v>
      </c>
      <c r="M425" s="13">
        <v>-159.47999999999999</v>
      </c>
      <c r="N425" s="13">
        <v>-27.81</v>
      </c>
      <c r="O425" s="12">
        <v>0</v>
      </c>
      <c r="P425" s="7">
        <v>0</v>
      </c>
      <c r="Q425" s="8">
        <v>-3.34</v>
      </c>
      <c r="R425" s="7">
        <v>0.56000000000000005</v>
      </c>
    </row>
    <row r="426" spans="1:18" ht="27" customHeight="1" x14ac:dyDescent="0.2">
      <c r="A426">
        <v>424</v>
      </c>
      <c r="B426" s="6" t="s">
        <v>334</v>
      </c>
      <c r="C426" s="6" t="s">
        <v>704</v>
      </c>
      <c r="D426" s="6" t="s">
        <v>55</v>
      </c>
      <c r="E426" s="6" t="s">
        <v>56</v>
      </c>
      <c r="F426" s="11" t="s">
        <v>57</v>
      </c>
      <c r="G426" s="6" t="s">
        <v>57</v>
      </c>
      <c r="H426" s="11" t="s">
        <v>57</v>
      </c>
      <c r="I426" s="12">
        <v>0</v>
      </c>
      <c r="J426" s="7">
        <v>0</v>
      </c>
      <c r="K426" s="7">
        <v>0</v>
      </c>
      <c r="L426" s="15">
        <v>0</v>
      </c>
      <c r="M426" s="13">
        <v>0</v>
      </c>
      <c r="N426" s="13">
        <v>-13.24</v>
      </c>
      <c r="O426" s="12">
        <v>0</v>
      </c>
      <c r="P426" s="7">
        <v>0</v>
      </c>
      <c r="Q426" s="8">
        <v>-1.59</v>
      </c>
      <c r="R426" s="7">
        <v>0.26</v>
      </c>
    </row>
    <row r="427" spans="1:18" ht="27" customHeight="1" x14ac:dyDescent="0.2">
      <c r="A427">
        <v>425</v>
      </c>
      <c r="B427" s="6" t="s">
        <v>334</v>
      </c>
      <c r="C427" s="6" t="s">
        <v>705</v>
      </c>
      <c r="D427" s="6" t="s">
        <v>58</v>
      </c>
      <c r="E427" s="6" t="s">
        <v>56</v>
      </c>
      <c r="F427" s="11" t="s">
        <v>57</v>
      </c>
      <c r="G427" s="6" t="s">
        <v>57</v>
      </c>
      <c r="H427" s="11" t="s">
        <v>57</v>
      </c>
      <c r="I427" s="12">
        <v>351.68</v>
      </c>
      <c r="J427" s="7">
        <v>0</v>
      </c>
      <c r="K427" s="7">
        <v>0</v>
      </c>
      <c r="L427" s="15">
        <v>42.2</v>
      </c>
      <c r="M427" s="13">
        <v>-7.03</v>
      </c>
      <c r="N427" s="13">
        <v>-0.16</v>
      </c>
      <c r="O427" s="12">
        <v>0</v>
      </c>
      <c r="P427" s="7">
        <v>0</v>
      </c>
      <c r="Q427" s="8">
        <v>-0.02</v>
      </c>
      <c r="R427" s="7">
        <v>0</v>
      </c>
    </row>
    <row r="428" spans="1:18" ht="27" customHeight="1" x14ac:dyDescent="0.2">
      <c r="A428">
        <v>426</v>
      </c>
      <c r="B428" s="6" t="s">
        <v>335</v>
      </c>
      <c r="C428" s="6" t="s">
        <v>335</v>
      </c>
      <c r="D428" s="6" t="s">
        <v>55</v>
      </c>
      <c r="E428" s="6" t="s">
        <v>56</v>
      </c>
      <c r="F428" s="11" t="s">
        <v>57</v>
      </c>
      <c r="G428" s="6" t="s">
        <v>57</v>
      </c>
      <c r="H428" s="11" t="s">
        <v>57</v>
      </c>
      <c r="I428" s="12">
        <v>456.34</v>
      </c>
      <c r="J428" s="7">
        <v>0</v>
      </c>
      <c r="K428" s="7">
        <v>0</v>
      </c>
      <c r="L428" s="15">
        <v>54.76</v>
      </c>
      <c r="M428" s="13">
        <v>-9.1300000000000008</v>
      </c>
      <c r="N428" s="14">
        <v>-12811.99</v>
      </c>
      <c r="O428" s="12">
        <v>0</v>
      </c>
      <c r="P428" s="7">
        <v>0</v>
      </c>
      <c r="Q428" s="9">
        <v>-1537.44</v>
      </c>
      <c r="R428" s="7">
        <v>256.24</v>
      </c>
    </row>
    <row r="429" spans="1:18" ht="27" customHeight="1" x14ac:dyDescent="0.2">
      <c r="A429">
        <v>427</v>
      </c>
      <c r="B429" s="6" t="s">
        <v>335</v>
      </c>
      <c r="C429" s="6" t="s">
        <v>336</v>
      </c>
      <c r="D429" s="6" t="s">
        <v>58</v>
      </c>
      <c r="E429" s="6" t="s">
        <v>56</v>
      </c>
      <c r="F429" s="11" t="s">
        <v>57</v>
      </c>
      <c r="G429" s="6" t="s">
        <v>57</v>
      </c>
      <c r="H429" s="11" t="s">
        <v>57</v>
      </c>
      <c r="I429" s="12">
        <v>19.649999999999999</v>
      </c>
      <c r="J429" s="7">
        <v>0</v>
      </c>
      <c r="K429" s="7">
        <v>0</v>
      </c>
      <c r="L429" s="15">
        <v>2.36</v>
      </c>
      <c r="M429" s="13">
        <v>-0.39</v>
      </c>
      <c r="N429" s="12">
        <v>0</v>
      </c>
      <c r="O429" s="12">
        <v>0</v>
      </c>
      <c r="P429" s="7">
        <v>0</v>
      </c>
      <c r="Q429" s="7">
        <v>0</v>
      </c>
      <c r="R429" s="7">
        <v>0</v>
      </c>
    </row>
    <row r="430" spans="1:18" ht="27" customHeight="1" x14ac:dyDescent="0.2">
      <c r="A430">
        <v>428</v>
      </c>
      <c r="B430" s="6" t="s">
        <v>337</v>
      </c>
      <c r="C430" s="6" t="s">
        <v>337</v>
      </c>
      <c r="D430" s="6" t="s">
        <v>55</v>
      </c>
      <c r="E430" s="6" t="s">
        <v>56</v>
      </c>
      <c r="F430" s="11" t="s">
        <v>57</v>
      </c>
      <c r="G430" s="6" t="s">
        <v>57</v>
      </c>
      <c r="H430" s="11" t="s">
        <v>57</v>
      </c>
      <c r="I430" s="12">
        <v>0</v>
      </c>
      <c r="J430" s="7">
        <v>0</v>
      </c>
      <c r="K430" s="7">
        <v>0</v>
      </c>
      <c r="L430" s="15">
        <v>0</v>
      </c>
      <c r="M430" s="13">
        <v>0</v>
      </c>
      <c r="N430" s="13">
        <v>-79.209999999999994</v>
      </c>
      <c r="O430" s="12">
        <v>0</v>
      </c>
      <c r="P430" s="7">
        <v>0</v>
      </c>
      <c r="Q430" s="8">
        <v>-9.51</v>
      </c>
      <c r="R430" s="7">
        <v>1.58</v>
      </c>
    </row>
    <row r="431" spans="1:18" ht="27" customHeight="1" x14ac:dyDescent="0.2">
      <c r="A431">
        <v>429</v>
      </c>
      <c r="B431" s="6" t="s">
        <v>337</v>
      </c>
      <c r="C431" s="6" t="s">
        <v>338</v>
      </c>
      <c r="D431" s="6" t="s">
        <v>58</v>
      </c>
      <c r="E431" s="6" t="s">
        <v>56</v>
      </c>
      <c r="F431" s="11" t="s">
        <v>57</v>
      </c>
      <c r="G431" s="6" t="s">
        <v>57</v>
      </c>
      <c r="H431" s="11" t="s">
        <v>57</v>
      </c>
      <c r="I431" s="12">
        <v>14.11</v>
      </c>
      <c r="J431" s="7">
        <v>0</v>
      </c>
      <c r="K431" s="7">
        <v>0</v>
      </c>
      <c r="L431" s="15">
        <v>1.69</v>
      </c>
      <c r="M431" s="13">
        <v>-0.28000000000000003</v>
      </c>
      <c r="N431" s="12">
        <v>0</v>
      </c>
      <c r="O431" s="12">
        <v>0</v>
      </c>
      <c r="P431" s="7">
        <v>0</v>
      </c>
      <c r="Q431" s="7">
        <v>0</v>
      </c>
      <c r="R431" s="7">
        <v>0</v>
      </c>
    </row>
    <row r="432" spans="1:18" ht="27" customHeight="1" x14ac:dyDescent="0.2">
      <c r="A432">
        <v>430</v>
      </c>
      <c r="B432" s="6" t="s">
        <v>339</v>
      </c>
      <c r="C432" s="6" t="s">
        <v>706</v>
      </c>
      <c r="D432" s="6" t="s">
        <v>58</v>
      </c>
      <c r="E432" s="6" t="s">
        <v>56</v>
      </c>
      <c r="F432" s="11" t="s">
        <v>57</v>
      </c>
      <c r="G432" s="6" t="s">
        <v>57</v>
      </c>
      <c r="H432" s="11" t="s">
        <v>57</v>
      </c>
      <c r="I432" s="15">
        <v>6135.55</v>
      </c>
      <c r="J432" s="7">
        <v>0</v>
      </c>
      <c r="K432" s="7">
        <v>0</v>
      </c>
      <c r="L432" s="15">
        <v>736.27</v>
      </c>
      <c r="M432" s="13">
        <v>-122.71</v>
      </c>
      <c r="N432" s="13">
        <v>-2.65</v>
      </c>
      <c r="O432" s="12">
        <v>0</v>
      </c>
      <c r="P432" s="7">
        <v>0</v>
      </c>
      <c r="Q432" s="8">
        <v>-0.32</v>
      </c>
      <c r="R432" s="7">
        <v>0.05</v>
      </c>
    </row>
    <row r="433" spans="1:18" ht="27" customHeight="1" x14ac:dyDescent="0.2">
      <c r="A433">
        <v>431</v>
      </c>
      <c r="B433" s="6" t="s">
        <v>340</v>
      </c>
      <c r="C433" s="6" t="s">
        <v>707</v>
      </c>
      <c r="D433" s="6" t="s">
        <v>58</v>
      </c>
      <c r="E433" s="6" t="s">
        <v>56</v>
      </c>
      <c r="F433" s="11" t="s">
        <v>56</v>
      </c>
      <c r="G433" s="6" t="s">
        <v>57</v>
      </c>
      <c r="H433" s="11" t="s">
        <v>57</v>
      </c>
      <c r="I433" s="15">
        <v>3758.52</v>
      </c>
      <c r="J433" s="7">
        <v>0</v>
      </c>
      <c r="K433" s="7">
        <v>0</v>
      </c>
      <c r="L433" s="15">
        <v>451.02</v>
      </c>
      <c r="M433" s="13">
        <v>-75.17</v>
      </c>
      <c r="N433" s="13">
        <v>-41.77</v>
      </c>
      <c r="O433" s="12">
        <v>0</v>
      </c>
      <c r="P433" s="7">
        <v>0</v>
      </c>
      <c r="Q433" s="8">
        <v>-5.01</v>
      </c>
      <c r="R433" s="7">
        <v>0</v>
      </c>
    </row>
    <row r="434" spans="1:18" ht="27" customHeight="1" x14ac:dyDescent="0.2">
      <c r="A434">
        <v>432</v>
      </c>
      <c r="B434" s="6" t="s">
        <v>341</v>
      </c>
      <c r="C434" s="6" t="s">
        <v>341</v>
      </c>
      <c r="D434" s="6" t="s">
        <v>55</v>
      </c>
      <c r="E434" s="6" t="s">
        <v>56</v>
      </c>
      <c r="F434" s="11" t="s">
        <v>56</v>
      </c>
      <c r="G434" s="6" t="s">
        <v>56</v>
      </c>
      <c r="H434" s="11" t="s">
        <v>56</v>
      </c>
      <c r="I434" s="12">
        <v>0</v>
      </c>
      <c r="J434" s="7">
        <v>0</v>
      </c>
      <c r="K434" s="7">
        <v>0.04</v>
      </c>
      <c r="L434" s="15">
        <v>0</v>
      </c>
      <c r="M434" s="13">
        <v>0</v>
      </c>
      <c r="N434" s="12">
        <v>0</v>
      </c>
      <c r="O434" s="12">
        <v>0</v>
      </c>
      <c r="P434" s="8">
        <v>-27.51</v>
      </c>
      <c r="Q434" s="7">
        <v>0</v>
      </c>
      <c r="R434" s="7">
        <v>0</v>
      </c>
    </row>
    <row r="435" spans="1:18" ht="27" customHeight="1" x14ac:dyDescent="0.2">
      <c r="A435">
        <v>433</v>
      </c>
      <c r="B435" s="6" t="s">
        <v>342</v>
      </c>
      <c r="C435" s="6" t="s">
        <v>708</v>
      </c>
      <c r="D435" s="6" t="s">
        <v>58</v>
      </c>
      <c r="E435" s="6" t="s">
        <v>56</v>
      </c>
      <c r="F435" s="11" t="s">
        <v>56</v>
      </c>
      <c r="G435" s="6" t="s">
        <v>57</v>
      </c>
      <c r="H435" s="11" t="s">
        <v>57</v>
      </c>
      <c r="I435" s="15">
        <v>2980.67</v>
      </c>
      <c r="J435" s="7">
        <v>0</v>
      </c>
      <c r="K435" s="7">
        <v>0</v>
      </c>
      <c r="L435" s="15">
        <v>357.68</v>
      </c>
      <c r="M435" s="13">
        <v>-59.61</v>
      </c>
      <c r="N435" s="13">
        <v>-55.02</v>
      </c>
      <c r="O435" s="12">
        <v>0</v>
      </c>
      <c r="P435" s="7">
        <v>0</v>
      </c>
      <c r="Q435" s="8">
        <v>-6.6</v>
      </c>
      <c r="R435" s="7">
        <v>0</v>
      </c>
    </row>
    <row r="436" spans="1:18" ht="27" customHeight="1" x14ac:dyDescent="0.2">
      <c r="A436">
        <v>434</v>
      </c>
      <c r="B436" s="6" t="s">
        <v>343</v>
      </c>
      <c r="C436" s="6" t="s">
        <v>343</v>
      </c>
      <c r="D436" s="6" t="s">
        <v>55</v>
      </c>
      <c r="E436" s="6" t="s">
        <v>56</v>
      </c>
      <c r="F436" s="11" t="s">
        <v>57</v>
      </c>
      <c r="G436" s="6" t="s">
        <v>56</v>
      </c>
      <c r="H436" s="11" t="s">
        <v>56</v>
      </c>
      <c r="I436" s="12">
        <v>0</v>
      </c>
      <c r="J436" s="7">
        <v>0</v>
      </c>
      <c r="K436" s="7">
        <v>0.49</v>
      </c>
      <c r="L436" s="15">
        <v>0</v>
      </c>
      <c r="M436" s="13">
        <v>-0.01</v>
      </c>
      <c r="N436" s="12">
        <v>0</v>
      </c>
      <c r="O436" s="12">
        <v>0</v>
      </c>
      <c r="P436" s="8">
        <v>-174.45</v>
      </c>
      <c r="Q436" s="7">
        <v>0</v>
      </c>
      <c r="R436" s="7">
        <v>3.49</v>
      </c>
    </row>
    <row r="437" spans="1:18" ht="27" customHeight="1" x14ac:dyDescent="0.2">
      <c r="A437">
        <v>435</v>
      </c>
      <c r="B437" s="6" t="s">
        <v>343</v>
      </c>
      <c r="C437" s="6" t="s">
        <v>344</v>
      </c>
      <c r="D437" s="6" t="s">
        <v>58</v>
      </c>
      <c r="E437" s="6" t="s">
        <v>56</v>
      </c>
      <c r="F437" s="11" t="s">
        <v>57</v>
      </c>
      <c r="G437" s="6" t="s">
        <v>56</v>
      </c>
      <c r="H437" s="11" t="s">
        <v>56</v>
      </c>
      <c r="I437" s="12">
        <v>0</v>
      </c>
      <c r="J437" s="7">
        <v>0</v>
      </c>
      <c r="K437" s="7">
        <v>0.32</v>
      </c>
      <c r="L437" s="15">
        <v>0</v>
      </c>
      <c r="M437" s="13">
        <v>-0.01</v>
      </c>
      <c r="N437" s="12">
        <v>0</v>
      </c>
      <c r="O437" s="12">
        <v>0</v>
      </c>
      <c r="P437" s="7">
        <v>0</v>
      </c>
      <c r="Q437" s="7">
        <v>0</v>
      </c>
      <c r="R437" s="7">
        <v>0</v>
      </c>
    </row>
    <row r="438" spans="1:18" ht="27" customHeight="1" x14ac:dyDescent="0.2">
      <c r="A438">
        <v>436</v>
      </c>
      <c r="B438" s="6" t="s">
        <v>709</v>
      </c>
      <c r="C438" s="6" t="s">
        <v>709</v>
      </c>
      <c r="D438" s="6" t="s">
        <v>55</v>
      </c>
      <c r="E438" s="6" t="s">
        <v>56</v>
      </c>
      <c r="F438" s="11" t="s">
        <v>56</v>
      </c>
      <c r="G438" s="6" t="s">
        <v>56</v>
      </c>
      <c r="H438" s="11" t="s">
        <v>56</v>
      </c>
      <c r="I438" s="12">
        <v>0</v>
      </c>
      <c r="J438" s="7">
        <v>0</v>
      </c>
      <c r="K438" s="7">
        <v>18.47</v>
      </c>
      <c r="L438" s="15">
        <v>0</v>
      </c>
      <c r="M438" s="13">
        <v>-0.37</v>
      </c>
      <c r="N438" s="12">
        <v>0</v>
      </c>
      <c r="O438" s="12">
        <v>0</v>
      </c>
      <c r="P438" s="8">
        <v>-720.61</v>
      </c>
      <c r="Q438" s="7">
        <v>0</v>
      </c>
      <c r="R438" s="7">
        <v>0</v>
      </c>
    </row>
    <row r="439" spans="1:18" ht="27" customHeight="1" x14ac:dyDescent="0.2">
      <c r="A439">
        <v>437</v>
      </c>
      <c r="B439" s="6" t="s">
        <v>709</v>
      </c>
      <c r="C439" s="6" t="s">
        <v>345</v>
      </c>
      <c r="D439" s="6" t="s">
        <v>55</v>
      </c>
      <c r="E439" s="6" t="s">
        <v>56</v>
      </c>
      <c r="F439" s="11" t="s">
        <v>56</v>
      </c>
      <c r="G439" s="6" t="s">
        <v>56</v>
      </c>
      <c r="H439" s="11" t="s">
        <v>56</v>
      </c>
      <c r="I439" s="12">
        <v>0</v>
      </c>
      <c r="J439" s="7">
        <v>0</v>
      </c>
      <c r="K439" s="7">
        <v>4.2</v>
      </c>
      <c r="L439" s="15">
        <v>0</v>
      </c>
      <c r="M439" s="13">
        <v>-0.08</v>
      </c>
      <c r="N439" s="12">
        <v>0</v>
      </c>
      <c r="O439" s="12">
        <v>0</v>
      </c>
      <c r="P439" s="8">
        <v>-1.93</v>
      </c>
      <c r="Q439" s="7">
        <v>0</v>
      </c>
      <c r="R439" s="7">
        <v>0</v>
      </c>
    </row>
    <row r="440" spans="1:18" ht="27" customHeight="1" x14ac:dyDescent="0.2">
      <c r="A440">
        <v>438</v>
      </c>
      <c r="B440" s="6" t="s">
        <v>709</v>
      </c>
      <c r="C440" s="6" t="s">
        <v>710</v>
      </c>
      <c r="D440" s="6" t="s">
        <v>58</v>
      </c>
      <c r="E440" s="6" t="s">
        <v>56</v>
      </c>
      <c r="F440" s="11" t="s">
        <v>56</v>
      </c>
      <c r="G440" s="6" t="s">
        <v>56</v>
      </c>
      <c r="H440" s="11" t="s">
        <v>56</v>
      </c>
      <c r="I440" s="12">
        <v>0</v>
      </c>
      <c r="J440" s="7">
        <v>0</v>
      </c>
      <c r="K440" s="7">
        <v>4.7699999999999996</v>
      </c>
      <c r="L440" s="15">
        <v>0</v>
      </c>
      <c r="M440" s="13">
        <v>-0.1</v>
      </c>
      <c r="N440" s="12">
        <v>0</v>
      </c>
      <c r="O440" s="12">
        <v>0</v>
      </c>
      <c r="P440" s="7">
        <v>0</v>
      </c>
      <c r="Q440" s="7">
        <v>0</v>
      </c>
      <c r="R440" s="7">
        <v>0</v>
      </c>
    </row>
    <row r="441" spans="1:18" ht="27" customHeight="1" x14ac:dyDescent="0.2">
      <c r="A441">
        <v>439</v>
      </c>
      <c r="B441" s="6" t="s">
        <v>346</v>
      </c>
      <c r="C441" s="6" t="s">
        <v>346</v>
      </c>
      <c r="D441" s="6" t="s">
        <v>55</v>
      </c>
      <c r="E441" s="6" t="s">
        <v>56</v>
      </c>
      <c r="F441" s="11" t="s">
        <v>57</v>
      </c>
      <c r="G441" s="6" t="s">
        <v>56</v>
      </c>
      <c r="H441" s="11" t="s">
        <v>57</v>
      </c>
      <c r="I441" s="12">
        <v>0.39</v>
      </c>
      <c r="J441" s="7">
        <v>0</v>
      </c>
      <c r="K441" s="7">
        <v>0</v>
      </c>
      <c r="L441" s="15">
        <v>0.05</v>
      </c>
      <c r="M441" s="13">
        <v>-0.01</v>
      </c>
      <c r="N441" s="12">
        <v>0</v>
      </c>
      <c r="O441" s="12">
        <v>0</v>
      </c>
      <c r="P441" s="9">
        <v>-1883.29</v>
      </c>
      <c r="Q441" s="7">
        <v>0</v>
      </c>
      <c r="R441" s="7">
        <v>37.67</v>
      </c>
    </row>
    <row r="442" spans="1:18" ht="27" customHeight="1" x14ac:dyDescent="0.2">
      <c r="A442">
        <v>440</v>
      </c>
      <c r="B442" s="6" t="s">
        <v>346</v>
      </c>
      <c r="C442" s="6" t="s">
        <v>711</v>
      </c>
      <c r="D442" s="6" t="s">
        <v>55</v>
      </c>
      <c r="E442" s="6" t="s">
        <v>56</v>
      </c>
      <c r="F442" s="11" t="s">
        <v>57</v>
      </c>
      <c r="G442" s="6" t="s">
        <v>56</v>
      </c>
      <c r="H442" s="11" t="s">
        <v>56</v>
      </c>
      <c r="I442" s="12">
        <v>0</v>
      </c>
      <c r="J442" s="7">
        <v>0</v>
      </c>
      <c r="K442" s="7">
        <v>0.18</v>
      </c>
      <c r="L442" s="15">
        <v>0</v>
      </c>
      <c r="M442" s="13">
        <v>0</v>
      </c>
      <c r="N442" s="12">
        <v>0</v>
      </c>
      <c r="O442" s="12">
        <v>0</v>
      </c>
      <c r="P442" s="8">
        <v>-551.01</v>
      </c>
      <c r="Q442" s="7">
        <v>0</v>
      </c>
      <c r="R442" s="7">
        <v>11.02</v>
      </c>
    </row>
    <row r="443" spans="1:18" ht="27" customHeight="1" x14ac:dyDescent="0.2">
      <c r="A443">
        <v>441</v>
      </c>
      <c r="B443" s="6" t="s">
        <v>346</v>
      </c>
      <c r="C443" s="6" t="s">
        <v>347</v>
      </c>
      <c r="D443" s="6" t="s">
        <v>58</v>
      </c>
      <c r="E443" s="6" t="s">
        <v>56</v>
      </c>
      <c r="F443" s="11" t="s">
        <v>57</v>
      </c>
      <c r="G443" s="6" t="s">
        <v>56</v>
      </c>
      <c r="H443" s="11" t="s">
        <v>57</v>
      </c>
      <c r="I443" s="12">
        <v>7.63</v>
      </c>
      <c r="J443" s="7">
        <v>0</v>
      </c>
      <c r="K443" s="7">
        <v>0</v>
      </c>
      <c r="L443" s="15">
        <v>0.92</v>
      </c>
      <c r="M443" s="13">
        <v>-0.15</v>
      </c>
      <c r="N443" s="12">
        <v>0</v>
      </c>
      <c r="O443" s="12">
        <v>0</v>
      </c>
      <c r="P443" s="7">
        <v>0</v>
      </c>
      <c r="Q443" s="7">
        <v>0</v>
      </c>
      <c r="R443" s="7">
        <v>0</v>
      </c>
    </row>
    <row r="444" spans="1:18" ht="27" customHeight="1" x14ac:dyDescent="0.2">
      <c r="A444">
        <v>442</v>
      </c>
      <c r="B444" s="6" t="s">
        <v>346</v>
      </c>
      <c r="C444" s="6" t="s">
        <v>712</v>
      </c>
      <c r="D444" s="6" t="s">
        <v>58</v>
      </c>
      <c r="E444" s="6" t="s">
        <v>56</v>
      </c>
      <c r="F444" s="11" t="s">
        <v>57</v>
      </c>
      <c r="G444" s="6" t="s">
        <v>56</v>
      </c>
      <c r="H444" s="11" t="s">
        <v>56</v>
      </c>
      <c r="I444" s="12">
        <v>0</v>
      </c>
      <c r="J444" s="7">
        <v>0</v>
      </c>
      <c r="K444" s="7">
        <v>0.99</v>
      </c>
      <c r="L444" s="15">
        <v>0</v>
      </c>
      <c r="M444" s="13">
        <v>-0.02</v>
      </c>
      <c r="N444" s="12">
        <v>0</v>
      </c>
      <c r="O444" s="12">
        <v>0</v>
      </c>
      <c r="P444" s="7">
        <v>0</v>
      </c>
      <c r="Q444" s="7">
        <v>0</v>
      </c>
      <c r="R444" s="7">
        <v>0</v>
      </c>
    </row>
    <row r="445" spans="1:18" ht="27" customHeight="1" x14ac:dyDescent="0.2">
      <c r="A445">
        <v>443</v>
      </c>
      <c r="B445" s="6" t="s">
        <v>713</v>
      </c>
      <c r="C445" s="6" t="s">
        <v>713</v>
      </c>
      <c r="D445" s="6" t="s">
        <v>55</v>
      </c>
      <c r="E445" s="6" t="s">
        <v>56</v>
      </c>
      <c r="F445" s="11" t="s">
        <v>57</v>
      </c>
      <c r="G445" s="6" t="s">
        <v>57</v>
      </c>
      <c r="H445" s="11" t="s">
        <v>57</v>
      </c>
      <c r="I445" s="12">
        <v>5.13</v>
      </c>
      <c r="J445" s="7">
        <v>0</v>
      </c>
      <c r="K445" s="7">
        <v>0</v>
      </c>
      <c r="L445" s="15">
        <v>0.62</v>
      </c>
      <c r="M445" s="13">
        <v>-0.1</v>
      </c>
      <c r="N445" s="14">
        <v>-1570.72</v>
      </c>
      <c r="O445" s="12">
        <v>0</v>
      </c>
      <c r="P445" s="7">
        <v>0</v>
      </c>
      <c r="Q445" s="8">
        <v>-188.49</v>
      </c>
      <c r="R445" s="7">
        <v>31.41</v>
      </c>
    </row>
    <row r="446" spans="1:18" ht="27" customHeight="1" x14ac:dyDescent="0.2">
      <c r="A446">
        <v>444</v>
      </c>
      <c r="B446" s="6" t="s">
        <v>713</v>
      </c>
      <c r="C446" s="6" t="s">
        <v>714</v>
      </c>
      <c r="D446" s="6" t="s">
        <v>58</v>
      </c>
      <c r="E446" s="6" t="s">
        <v>56</v>
      </c>
      <c r="F446" s="11" t="s">
        <v>57</v>
      </c>
      <c r="G446" s="6" t="s">
        <v>57</v>
      </c>
      <c r="H446" s="11" t="s">
        <v>57</v>
      </c>
      <c r="I446" s="12">
        <v>694.88</v>
      </c>
      <c r="J446" s="7">
        <v>0</v>
      </c>
      <c r="K446" s="7">
        <v>0</v>
      </c>
      <c r="L446" s="15">
        <v>83.39</v>
      </c>
      <c r="M446" s="13">
        <v>-13.9</v>
      </c>
      <c r="N446" s="13">
        <v>-0.01</v>
      </c>
      <c r="O446" s="12">
        <v>0</v>
      </c>
      <c r="P446" s="7">
        <v>0</v>
      </c>
      <c r="Q446" s="7">
        <v>0</v>
      </c>
      <c r="R446" s="7">
        <v>0</v>
      </c>
    </row>
    <row r="447" spans="1:18" ht="27" customHeight="1" x14ac:dyDescent="0.2">
      <c r="A447">
        <v>445</v>
      </c>
      <c r="B447" s="6" t="s">
        <v>348</v>
      </c>
      <c r="C447" s="6" t="s">
        <v>348</v>
      </c>
      <c r="D447" s="6" t="s">
        <v>58</v>
      </c>
      <c r="E447" s="6" t="s">
        <v>56</v>
      </c>
      <c r="F447" s="11" t="s">
        <v>57</v>
      </c>
      <c r="G447" s="6" t="s">
        <v>57</v>
      </c>
      <c r="H447" s="11" t="s">
        <v>56</v>
      </c>
      <c r="I447" s="12">
        <v>0</v>
      </c>
      <c r="J447" s="7">
        <v>0</v>
      </c>
      <c r="K447" s="10">
        <v>14497.08</v>
      </c>
      <c r="L447" s="15">
        <v>0</v>
      </c>
      <c r="M447" s="13">
        <v>-289.94</v>
      </c>
      <c r="N447" s="13">
        <v>-5.66</v>
      </c>
      <c r="O447" s="12">
        <v>0</v>
      </c>
      <c r="P447" s="7">
        <v>0</v>
      </c>
      <c r="Q447" s="8">
        <v>-0.68</v>
      </c>
      <c r="R447" s="7">
        <v>0.11</v>
      </c>
    </row>
    <row r="448" spans="1:18" ht="27" customHeight="1" x14ac:dyDescent="0.2">
      <c r="A448">
        <v>446</v>
      </c>
      <c r="B448" s="6" t="s">
        <v>349</v>
      </c>
      <c r="C448" s="6" t="s">
        <v>349</v>
      </c>
      <c r="D448" s="6" t="s">
        <v>55</v>
      </c>
      <c r="E448" s="6" t="s">
        <v>56</v>
      </c>
      <c r="F448" s="11" t="s">
        <v>56</v>
      </c>
      <c r="G448" s="6" t="s">
        <v>56</v>
      </c>
      <c r="H448" s="11" t="s">
        <v>56</v>
      </c>
      <c r="I448" s="12">
        <v>0</v>
      </c>
      <c r="J448" s="7">
        <v>0</v>
      </c>
      <c r="K448" s="7">
        <v>0.22</v>
      </c>
      <c r="L448" s="15">
        <v>0</v>
      </c>
      <c r="M448" s="13">
        <v>0</v>
      </c>
      <c r="N448" s="12">
        <v>0</v>
      </c>
      <c r="O448" s="12">
        <v>0</v>
      </c>
      <c r="P448" s="8">
        <v>-116.1</v>
      </c>
      <c r="Q448" s="7">
        <v>0</v>
      </c>
      <c r="R448" s="7">
        <v>0</v>
      </c>
    </row>
    <row r="449" spans="1:18" ht="27" customHeight="1" x14ac:dyDescent="0.2">
      <c r="A449">
        <v>447</v>
      </c>
      <c r="B449" s="6" t="s">
        <v>349</v>
      </c>
      <c r="C449" s="6" t="s">
        <v>350</v>
      </c>
      <c r="D449" s="6" t="s">
        <v>55</v>
      </c>
      <c r="E449" s="6" t="s">
        <v>56</v>
      </c>
      <c r="F449" s="11" t="s">
        <v>56</v>
      </c>
      <c r="G449" s="6" t="s">
        <v>56</v>
      </c>
      <c r="H449" s="11" t="s">
        <v>56</v>
      </c>
      <c r="I449" s="12">
        <v>0</v>
      </c>
      <c r="J449" s="7">
        <v>0</v>
      </c>
      <c r="K449" s="7">
        <v>0.22</v>
      </c>
      <c r="L449" s="15">
        <v>0</v>
      </c>
      <c r="M449" s="13">
        <v>0</v>
      </c>
      <c r="N449" s="12">
        <v>0</v>
      </c>
      <c r="O449" s="12">
        <v>0</v>
      </c>
      <c r="P449" s="8">
        <v>-106.34</v>
      </c>
      <c r="Q449" s="7">
        <v>0</v>
      </c>
      <c r="R449" s="7">
        <v>0</v>
      </c>
    </row>
    <row r="450" spans="1:18" ht="27" customHeight="1" x14ac:dyDescent="0.2">
      <c r="A450">
        <v>448</v>
      </c>
      <c r="B450" s="6" t="s">
        <v>349</v>
      </c>
      <c r="C450" s="6" t="s">
        <v>351</v>
      </c>
      <c r="D450" s="6" t="s">
        <v>55</v>
      </c>
      <c r="E450" s="6" t="s">
        <v>56</v>
      </c>
      <c r="F450" s="11" t="s">
        <v>56</v>
      </c>
      <c r="G450" s="6" t="s">
        <v>56</v>
      </c>
      <c r="H450" s="11" t="s">
        <v>56</v>
      </c>
      <c r="I450" s="12">
        <v>0</v>
      </c>
      <c r="J450" s="7">
        <v>0</v>
      </c>
      <c r="K450" s="7">
        <v>0.09</v>
      </c>
      <c r="L450" s="15">
        <v>0</v>
      </c>
      <c r="M450" s="13">
        <v>0</v>
      </c>
      <c r="N450" s="12">
        <v>0</v>
      </c>
      <c r="O450" s="12">
        <v>0</v>
      </c>
      <c r="P450" s="8">
        <v>-37.520000000000003</v>
      </c>
      <c r="Q450" s="7">
        <v>0</v>
      </c>
      <c r="R450" s="7">
        <v>0</v>
      </c>
    </row>
    <row r="451" spans="1:18" ht="27" customHeight="1" x14ac:dyDescent="0.2">
      <c r="A451">
        <v>449</v>
      </c>
      <c r="B451" s="6" t="s">
        <v>352</v>
      </c>
      <c r="C451" s="6" t="s">
        <v>352</v>
      </c>
      <c r="D451" s="6" t="s">
        <v>55</v>
      </c>
      <c r="E451" s="6" t="s">
        <v>56</v>
      </c>
      <c r="F451" s="11" t="s">
        <v>57</v>
      </c>
      <c r="G451" s="6" t="s">
        <v>56</v>
      </c>
      <c r="H451" s="11" t="s">
        <v>56</v>
      </c>
      <c r="I451" s="12">
        <v>0</v>
      </c>
      <c r="J451" s="7">
        <v>0</v>
      </c>
      <c r="K451" s="7">
        <v>0</v>
      </c>
      <c r="L451" s="15">
        <v>0</v>
      </c>
      <c r="M451" s="13">
        <v>0</v>
      </c>
      <c r="N451" s="12">
        <v>0</v>
      </c>
      <c r="O451" s="12">
        <v>0</v>
      </c>
      <c r="P451" s="8">
        <v>-717.19</v>
      </c>
      <c r="Q451" s="7">
        <v>0</v>
      </c>
      <c r="R451" s="7">
        <v>14.34</v>
      </c>
    </row>
    <row r="452" spans="1:18" ht="27" customHeight="1" x14ac:dyDescent="0.2">
      <c r="A452">
        <v>450</v>
      </c>
      <c r="B452" s="6" t="s">
        <v>353</v>
      </c>
      <c r="C452" s="6" t="s">
        <v>353</v>
      </c>
      <c r="D452" s="6" t="s">
        <v>55</v>
      </c>
      <c r="E452" s="6" t="s">
        <v>56</v>
      </c>
      <c r="F452" s="11" t="s">
        <v>57</v>
      </c>
      <c r="G452" s="6" t="s">
        <v>56</v>
      </c>
      <c r="H452" s="11" t="s">
        <v>57</v>
      </c>
      <c r="I452" s="15">
        <v>37100.559999999998</v>
      </c>
      <c r="J452" s="7">
        <v>0</v>
      </c>
      <c r="K452" s="7">
        <v>0</v>
      </c>
      <c r="L452" s="15">
        <v>4452.07</v>
      </c>
      <c r="M452" s="13">
        <v>-742.01</v>
      </c>
      <c r="N452" s="12">
        <v>0</v>
      </c>
      <c r="O452" s="12">
        <v>0</v>
      </c>
      <c r="P452" s="9">
        <v>-11310.99</v>
      </c>
      <c r="Q452" s="7">
        <v>0</v>
      </c>
      <c r="R452" s="7">
        <v>226.22</v>
      </c>
    </row>
    <row r="453" spans="1:18" ht="27" customHeight="1" x14ac:dyDescent="0.2">
      <c r="A453">
        <v>451</v>
      </c>
      <c r="B453" s="6" t="s">
        <v>715</v>
      </c>
      <c r="C453" s="6" t="s">
        <v>715</v>
      </c>
      <c r="D453" s="6" t="s">
        <v>55</v>
      </c>
      <c r="E453" s="6" t="s">
        <v>56</v>
      </c>
      <c r="F453" s="11" t="s">
        <v>57</v>
      </c>
      <c r="G453" s="6" t="s">
        <v>57</v>
      </c>
      <c r="H453" s="11" t="s">
        <v>57</v>
      </c>
      <c r="I453" s="12">
        <v>3.22</v>
      </c>
      <c r="J453" s="7">
        <v>0</v>
      </c>
      <c r="K453" s="7">
        <v>0</v>
      </c>
      <c r="L453" s="15">
        <v>0.39</v>
      </c>
      <c r="M453" s="13">
        <v>-0.06</v>
      </c>
      <c r="N453" s="14">
        <v>-2308.41</v>
      </c>
      <c r="O453" s="12">
        <v>0</v>
      </c>
      <c r="P453" s="7">
        <v>0</v>
      </c>
      <c r="Q453" s="8">
        <v>-277.01</v>
      </c>
      <c r="R453" s="7">
        <v>46.17</v>
      </c>
    </row>
    <row r="454" spans="1:18" ht="27" customHeight="1" x14ac:dyDescent="0.2">
      <c r="A454">
        <v>452</v>
      </c>
      <c r="B454" s="6" t="s">
        <v>715</v>
      </c>
      <c r="C454" s="6" t="s">
        <v>716</v>
      </c>
      <c r="D454" s="6" t="s">
        <v>55</v>
      </c>
      <c r="E454" s="6" t="s">
        <v>56</v>
      </c>
      <c r="F454" s="11" t="s">
        <v>57</v>
      </c>
      <c r="G454" s="6" t="s">
        <v>56</v>
      </c>
      <c r="H454" s="11" t="s">
        <v>57</v>
      </c>
      <c r="I454" s="12">
        <v>40.74</v>
      </c>
      <c r="J454" s="7">
        <v>0</v>
      </c>
      <c r="K454" s="7">
        <v>0</v>
      </c>
      <c r="L454" s="15">
        <v>4.8899999999999997</v>
      </c>
      <c r="M454" s="13">
        <v>-0.81</v>
      </c>
      <c r="N454" s="12">
        <v>0</v>
      </c>
      <c r="O454" s="12">
        <v>0</v>
      </c>
      <c r="P454" s="9">
        <v>-17328.740000000002</v>
      </c>
      <c r="Q454" s="7">
        <v>0</v>
      </c>
      <c r="R454" s="7">
        <v>346.57</v>
      </c>
    </row>
    <row r="455" spans="1:18" ht="27" customHeight="1" x14ac:dyDescent="0.2">
      <c r="A455">
        <v>453</v>
      </c>
      <c r="B455" s="6" t="s">
        <v>353</v>
      </c>
      <c r="C455" s="6" t="s">
        <v>354</v>
      </c>
      <c r="D455" s="6" t="s">
        <v>58</v>
      </c>
      <c r="E455" s="6" t="s">
        <v>56</v>
      </c>
      <c r="F455" s="11" t="s">
        <v>57</v>
      </c>
      <c r="G455" s="6" t="s">
        <v>56</v>
      </c>
      <c r="H455" s="11" t="s">
        <v>57</v>
      </c>
      <c r="I455" s="12">
        <v>14.45</v>
      </c>
      <c r="J455" s="7">
        <v>0</v>
      </c>
      <c r="K455" s="7">
        <v>0</v>
      </c>
      <c r="L455" s="15">
        <v>1.73</v>
      </c>
      <c r="M455" s="13">
        <v>-0.28999999999999998</v>
      </c>
      <c r="N455" s="12">
        <v>0</v>
      </c>
      <c r="O455" s="12">
        <v>0</v>
      </c>
      <c r="P455" s="8">
        <v>-0.01</v>
      </c>
      <c r="Q455" s="7">
        <v>0</v>
      </c>
      <c r="R455" s="7">
        <v>0</v>
      </c>
    </row>
    <row r="456" spans="1:18" ht="27" customHeight="1" x14ac:dyDescent="0.2">
      <c r="A456">
        <v>454</v>
      </c>
      <c r="B456" s="6" t="s">
        <v>715</v>
      </c>
      <c r="C456" s="6" t="s">
        <v>717</v>
      </c>
      <c r="D456" s="6" t="s">
        <v>58</v>
      </c>
      <c r="E456" s="6" t="s">
        <v>56</v>
      </c>
      <c r="F456" s="11" t="s">
        <v>57</v>
      </c>
      <c r="G456" s="6" t="s">
        <v>57</v>
      </c>
      <c r="H456" s="11" t="s">
        <v>57</v>
      </c>
      <c r="I456" s="12">
        <v>2.12</v>
      </c>
      <c r="J456" s="7">
        <v>0</v>
      </c>
      <c r="K456" s="7">
        <v>0</v>
      </c>
      <c r="L456" s="15">
        <v>0.25</v>
      </c>
      <c r="M456" s="13">
        <v>-0.04</v>
      </c>
      <c r="N456" s="13">
        <v>-896.93</v>
      </c>
      <c r="O456" s="12">
        <v>0</v>
      </c>
      <c r="P456" s="7">
        <v>0</v>
      </c>
      <c r="Q456" s="8">
        <v>-107.63</v>
      </c>
      <c r="R456" s="7">
        <v>17.940000000000001</v>
      </c>
    </row>
    <row r="457" spans="1:18" ht="27" customHeight="1" x14ac:dyDescent="0.2">
      <c r="A457">
        <v>455</v>
      </c>
      <c r="B457" s="6" t="s">
        <v>715</v>
      </c>
      <c r="C457" s="6" t="s">
        <v>718</v>
      </c>
      <c r="D457" s="6" t="s">
        <v>58</v>
      </c>
      <c r="E457" s="6" t="s">
        <v>56</v>
      </c>
      <c r="F457" s="11" t="s">
        <v>57</v>
      </c>
      <c r="G457" s="6" t="s">
        <v>57</v>
      </c>
      <c r="H457" s="11" t="s">
        <v>57</v>
      </c>
      <c r="I457" s="12">
        <v>9.1300000000000008</v>
      </c>
      <c r="J457" s="7">
        <v>0</v>
      </c>
      <c r="K457" s="7">
        <v>0</v>
      </c>
      <c r="L457" s="15">
        <v>1.1000000000000001</v>
      </c>
      <c r="M457" s="13">
        <v>-0.18</v>
      </c>
      <c r="N457" s="13">
        <v>-540.59</v>
      </c>
      <c r="O457" s="12">
        <v>0</v>
      </c>
      <c r="P457" s="7">
        <v>0</v>
      </c>
      <c r="Q457" s="8">
        <v>-64.87</v>
      </c>
      <c r="R457" s="7">
        <v>10.81</v>
      </c>
    </row>
    <row r="458" spans="1:18" ht="27" customHeight="1" x14ac:dyDescent="0.2">
      <c r="A458">
        <v>456</v>
      </c>
      <c r="B458" s="6" t="s">
        <v>715</v>
      </c>
      <c r="C458" s="6" t="s">
        <v>355</v>
      </c>
      <c r="D458" s="6" t="s">
        <v>58</v>
      </c>
      <c r="E458" s="6" t="s">
        <v>56</v>
      </c>
      <c r="F458" s="11" t="s">
        <v>57</v>
      </c>
      <c r="G458" s="6" t="s">
        <v>57</v>
      </c>
      <c r="H458" s="11" t="s">
        <v>57</v>
      </c>
      <c r="I458" s="12">
        <v>0.06</v>
      </c>
      <c r="J458" s="7">
        <v>0</v>
      </c>
      <c r="K458" s="7">
        <v>0</v>
      </c>
      <c r="L458" s="15">
        <v>0.01</v>
      </c>
      <c r="M458" s="13">
        <v>0</v>
      </c>
      <c r="N458" s="13">
        <v>-5.93</v>
      </c>
      <c r="O458" s="12">
        <v>0</v>
      </c>
      <c r="P458" s="7">
        <v>0</v>
      </c>
      <c r="Q458" s="8">
        <v>-0.71</v>
      </c>
      <c r="R458" s="7">
        <v>0.12</v>
      </c>
    </row>
    <row r="459" spans="1:18" ht="27" customHeight="1" x14ac:dyDescent="0.2">
      <c r="A459">
        <v>457</v>
      </c>
      <c r="B459" s="6" t="s">
        <v>715</v>
      </c>
      <c r="C459" s="6" t="s">
        <v>719</v>
      </c>
      <c r="D459" s="6" t="s">
        <v>58</v>
      </c>
      <c r="E459" s="6" t="s">
        <v>56</v>
      </c>
      <c r="F459" s="11" t="s">
        <v>57</v>
      </c>
      <c r="G459" s="6" t="s">
        <v>57</v>
      </c>
      <c r="H459" s="11" t="s">
        <v>57</v>
      </c>
      <c r="I459" s="12">
        <v>1.25</v>
      </c>
      <c r="J459" s="7">
        <v>0</v>
      </c>
      <c r="K459" s="7">
        <v>0</v>
      </c>
      <c r="L459" s="15">
        <v>0.15</v>
      </c>
      <c r="M459" s="13">
        <v>-0.02</v>
      </c>
      <c r="N459" s="13">
        <v>-31.16</v>
      </c>
      <c r="O459" s="12">
        <v>0</v>
      </c>
      <c r="P459" s="7">
        <v>0</v>
      </c>
      <c r="Q459" s="8">
        <v>-3.74</v>
      </c>
      <c r="R459" s="7">
        <v>0.62</v>
      </c>
    </row>
    <row r="460" spans="1:18" ht="27" customHeight="1" x14ac:dyDescent="0.2">
      <c r="A460">
        <v>458</v>
      </c>
      <c r="B460" s="6" t="s">
        <v>715</v>
      </c>
      <c r="C460" s="6" t="s">
        <v>356</v>
      </c>
      <c r="D460" s="6" t="s">
        <v>58</v>
      </c>
      <c r="E460" s="6" t="s">
        <v>56</v>
      </c>
      <c r="F460" s="11" t="s">
        <v>57</v>
      </c>
      <c r="G460" s="6" t="s">
        <v>57</v>
      </c>
      <c r="H460" s="11" t="s">
        <v>57</v>
      </c>
      <c r="I460" s="12">
        <v>0.89</v>
      </c>
      <c r="J460" s="7">
        <v>0</v>
      </c>
      <c r="K460" s="7">
        <v>0</v>
      </c>
      <c r="L460" s="15">
        <v>0.11</v>
      </c>
      <c r="M460" s="13">
        <v>-0.02</v>
      </c>
      <c r="N460" s="13">
        <v>-8.27</v>
      </c>
      <c r="O460" s="12">
        <v>0</v>
      </c>
      <c r="P460" s="7">
        <v>0</v>
      </c>
      <c r="Q460" s="8">
        <v>-0.99</v>
      </c>
      <c r="R460" s="7">
        <v>0.17</v>
      </c>
    </row>
    <row r="461" spans="1:18" ht="27" customHeight="1" x14ac:dyDescent="0.2">
      <c r="A461">
        <v>459</v>
      </c>
      <c r="B461" s="6" t="s">
        <v>715</v>
      </c>
      <c r="C461" s="6" t="s">
        <v>720</v>
      </c>
      <c r="D461" s="6" t="s">
        <v>58</v>
      </c>
      <c r="E461" s="6" t="s">
        <v>56</v>
      </c>
      <c r="F461" s="11" t="s">
        <v>57</v>
      </c>
      <c r="G461" s="6" t="s">
        <v>57</v>
      </c>
      <c r="H461" s="11" t="s">
        <v>57</v>
      </c>
      <c r="I461" s="12">
        <v>0.2</v>
      </c>
      <c r="J461" s="7">
        <v>0</v>
      </c>
      <c r="K461" s="7">
        <v>0</v>
      </c>
      <c r="L461" s="15">
        <v>0.02</v>
      </c>
      <c r="M461" s="13">
        <v>0</v>
      </c>
      <c r="N461" s="13">
        <v>-56.32</v>
      </c>
      <c r="O461" s="12">
        <v>0</v>
      </c>
      <c r="P461" s="7">
        <v>0</v>
      </c>
      <c r="Q461" s="8">
        <v>-6.76</v>
      </c>
      <c r="R461" s="7">
        <v>1.1299999999999999</v>
      </c>
    </row>
    <row r="462" spans="1:18" ht="27" customHeight="1" x14ac:dyDescent="0.2">
      <c r="A462">
        <v>460</v>
      </c>
      <c r="B462" s="6" t="s">
        <v>715</v>
      </c>
      <c r="C462" s="6" t="s">
        <v>721</v>
      </c>
      <c r="D462" s="6" t="s">
        <v>58</v>
      </c>
      <c r="E462" s="6" t="s">
        <v>56</v>
      </c>
      <c r="F462" s="11" t="s">
        <v>57</v>
      </c>
      <c r="G462" s="6" t="s">
        <v>56</v>
      </c>
      <c r="H462" s="11" t="s">
        <v>57</v>
      </c>
      <c r="I462" s="12">
        <v>5.53</v>
      </c>
      <c r="J462" s="7">
        <v>0</v>
      </c>
      <c r="K462" s="7">
        <v>0</v>
      </c>
      <c r="L462" s="15">
        <v>0.66</v>
      </c>
      <c r="M462" s="13">
        <v>-0.11</v>
      </c>
      <c r="N462" s="12">
        <v>0</v>
      </c>
      <c r="O462" s="12">
        <v>0</v>
      </c>
      <c r="P462" s="7">
        <v>0</v>
      </c>
      <c r="Q462" s="7">
        <v>0</v>
      </c>
      <c r="R462" s="7">
        <v>0</v>
      </c>
    </row>
    <row r="463" spans="1:18" ht="27" customHeight="1" x14ac:dyDescent="0.2">
      <c r="A463">
        <v>461</v>
      </c>
      <c r="B463" s="6" t="s">
        <v>353</v>
      </c>
      <c r="C463" s="6" t="s">
        <v>722</v>
      </c>
      <c r="D463" s="6" t="s">
        <v>58</v>
      </c>
      <c r="E463" s="6" t="s">
        <v>56</v>
      </c>
      <c r="F463" s="11" t="s">
        <v>57</v>
      </c>
      <c r="G463" s="6" t="s">
        <v>56</v>
      </c>
      <c r="H463" s="11" t="s">
        <v>57</v>
      </c>
      <c r="I463" s="12">
        <v>408.8</v>
      </c>
      <c r="J463" s="7">
        <v>0</v>
      </c>
      <c r="K463" s="7">
        <v>0</v>
      </c>
      <c r="L463" s="15">
        <v>49.06</v>
      </c>
      <c r="M463" s="13">
        <v>-8.18</v>
      </c>
      <c r="N463" s="12">
        <v>0</v>
      </c>
      <c r="O463" s="12">
        <v>0</v>
      </c>
      <c r="P463" s="8">
        <v>-0.16</v>
      </c>
      <c r="Q463" s="7">
        <v>0</v>
      </c>
      <c r="R463" s="7">
        <v>0</v>
      </c>
    </row>
    <row r="464" spans="1:18" ht="27" customHeight="1" x14ac:dyDescent="0.2">
      <c r="A464">
        <v>462</v>
      </c>
      <c r="B464" s="6" t="s">
        <v>715</v>
      </c>
      <c r="C464" s="6" t="s">
        <v>723</v>
      </c>
      <c r="D464" s="6" t="s">
        <v>58</v>
      </c>
      <c r="E464" s="6" t="s">
        <v>56</v>
      </c>
      <c r="F464" s="11" t="s">
        <v>57</v>
      </c>
      <c r="G464" s="6" t="s">
        <v>57</v>
      </c>
      <c r="H464" s="11" t="s">
        <v>57</v>
      </c>
      <c r="I464" s="12">
        <v>0.01</v>
      </c>
      <c r="J464" s="7">
        <v>0</v>
      </c>
      <c r="K464" s="7">
        <v>0</v>
      </c>
      <c r="L464" s="15">
        <v>0</v>
      </c>
      <c r="M464" s="13">
        <v>0</v>
      </c>
      <c r="N464" s="13">
        <v>-0.56999999999999995</v>
      </c>
      <c r="O464" s="12">
        <v>0</v>
      </c>
      <c r="P464" s="7">
        <v>0</v>
      </c>
      <c r="Q464" s="8">
        <v>-7.0000000000000007E-2</v>
      </c>
      <c r="R464" s="7">
        <v>0.01</v>
      </c>
    </row>
    <row r="465" spans="1:18" ht="27" customHeight="1" x14ac:dyDescent="0.2">
      <c r="A465">
        <v>463</v>
      </c>
      <c r="B465" s="6" t="s">
        <v>357</v>
      </c>
      <c r="C465" s="6" t="s">
        <v>357</v>
      </c>
      <c r="D465" s="6" t="s">
        <v>55</v>
      </c>
      <c r="E465" s="6" t="s">
        <v>56</v>
      </c>
      <c r="F465" s="11" t="s">
        <v>57</v>
      </c>
      <c r="G465" s="6" t="s">
        <v>57</v>
      </c>
      <c r="H465" s="11" t="s">
        <v>57</v>
      </c>
      <c r="I465" s="12">
        <v>609.01</v>
      </c>
      <c r="J465" s="7">
        <v>0</v>
      </c>
      <c r="K465" s="7">
        <v>0</v>
      </c>
      <c r="L465" s="15">
        <v>73.08</v>
      </c>
      <c r="M465" s="13">
        <v>-12.18</v>
      </c>
      <c r="N465" s="13">
        <v>-457.88</v>
      </c>
      <c r="O465" s="12">
        <v>0</v>
      </c>
      <c r="P465" s="7">
        <v>0</v>
      </c>
      <c r="Q465" s="8">
        <v>-54.95</v>
      </c>
      <c r="R465" s="7">
        <v>9.16</v>
      </c>
    </row>
    <row r="466" spans="1:18" ht="27" customHeight="1" x14ac:dyDescent="0.2">
      <c r="A466">
        <v>464</v>
      </c>
      <c r="B466" s="6" t="s">
        <v>358</v>
      </c>
      <c r="C466" s="6" t="s">
        <v>358</v>
      </c>
      <c r="D466" s="6" t="s">
        <v>55</v>
      </c>
      <c r="E466" s="6" t="s">
        <v>56</v>
      </c>
      <c r="F466" s="11" t="s">
        <v>56</v>
      </c>
      <c r="G466" s="6" t="s">
        <v>56</v>
      </c>
      <c r="H466" s="11" t="s">
        <v>57</v>
      </c>
      <c r="I466" s="12">
        <v>0.01</v>
      </c>
      <c r="J466" s="7">
        <v>0</v>
      </c>
      <c r="K466" s="7">
        <v>0</v>
      </c>
      <c r="L466" s="15">
        <v>0</v>
      </c>
      <c r="M466" s="13">
        <v>0</v>
      </c>
      <c r="N466" s="12">
        <v>0</v>
      </c>
      <c r="O466" s="12">
        <v>0</v>
      </c>
      <c r="P466" s="8">
        <v>-0.02</v>
      </c>
      <c r="Q466" s="7">
        <v>0</v>
      </c>
      <c r="R466" s="7">
        <v>0</v>
      </c>
    </row>
    <row r="467" spans="1:18" ht="27" customHeight="1" x14ac:dyDescent="0.2">
      <c r="A467">
        <v>465</v>
      </c>
      <c r="B467" s="6" t="s">
        <v>359</v>
      </c>
      <c r="C467" s="6" t="s">
        <v>359</v>
      </c>
      <c r="D467" s="6" t="s">
        <v>55</v>
      </c>
      <c r="E467" s="6" t="s">
        <v>56</v>
      </c>
      <c r="F467" s="11" t="s">
        <v>57</v>
      </c>
      <c r="G467" s="6" t="s">
        <v>57</v>
      </c>
      <c r="H467" s="11" t="s">
        <v>57</v>
      </c>
      <c r="I467" s="12">
        <v>32.36</v>
      </c>
      <c r="J467" s="7">
        <v>0</v>
      </c>
      <c r="K467" s="7">
        <v>0</v>
      </c>
      <c r="L467" s="15">
        <v>3.88</v>
      </c>
      <c r="M467" s="13">
        <v>-0.65</v>
      </c>
      <c r="N467" s="14">
        <v>-4464.04</v>
      </c>
      <c r="O467" s="12">
        <v>0</v>
      </c>
      <c r="P467" s="7">
        <v>0</v>
      </c>
      <c r="Q467" s="8">
        <v>-535.67999999999995</v>
      </c>
      <c r="R467" s="7">
        <v>89.28</v>
      </c>
    </row>
    <row r="468" spans="1:18" ht="27" customHeight="1" x14ac:dyDescent="0.2">
      <c r="A468">
        <v>466</v>
      </c>
      <c r="B468" s="6" t="s">
        <v>359</v>
      </c>
      <c r="C468" s="6" t="s">
        <v>360</v>
      </c>
      <c r="D468" s="6" t="s">
        <v>58</v>
      </c>
      <c r="E468" s="6" t="s">
        <v>56</v>
      </c>
      <c r="F468" s="11" t="s">
        <v>57</v>
      </c>
      <c r="G468" s="6" t="s">
        <v>57</v>
      </c>
      <c r="H468" s="11" t="s">
        <v>57</v>
      </c>
      <c r="I468" s="12">
        <v>4.0599999999999996</v>
      </c>
      <c r="J468" s="7">
        <v>0</v>
      </c>
      <c r="K468" s="7">
        <v>0</v>
      </c>
      <c r="L468" s="15">
        <v>0.49</v>
      </c>
      <c r="M468" s="13">
        <v>-0.08</v>
      </c>
      <c r="N468" s="12">
        <v>0</v>
      </c>
      <c r="O468" s="12">
        <v>0</v>
      </c>
      <c r="P468" s="7">
        <v>0</v>
      </c>
      <c r="Q468" s="7">
        <v>0</v>
      </c>
      <c r="R468" s="7">
        <v>0</v>
      </c>
    </row>
    <row r="469" spans="1:18" ht="27" customHeight="1" x14ac:dyDescent="0.2">
      <c r="A469">
        <v>467</v>
      </c>
      <c r="B469" s="6" t="s">
        <v>724</v>
      </c>
      <c r="C469" s="6" t="s">
        <v>724</v>
      </c>
      <c r="D469" s="6" t="s">
        <v>58</v>
      </c>
      <c r="E469" s="6" t="s">
        <v>56</v>
      </c>
      <c r="F469" s="11" t="s">
        <v>57</v>
      </c>
      <c r="G469" s="6" t="s">
        <v>57</v>
      </c>
      <c r="H469" s="11" t="s">
        <v>57</v>
      </c>
      <c r="I469" s="15">
        <v>3880.24</v>
      </c>
      <c r="J469" s="7">
        <v>0</v>
      </c>
      <c r="K469" s="7">
        <v>0</v>
      </c>
      <c r="L469" s="15">
        <v>465.63</v>
      </c>
      <c r="M469" s="13">
        <v>-77.599999999999994</v>
      </c>
      <c r="N469" s="13">
        <v>-14.2</v>
      </c>
      <c r="O469" s="12">
        <v>0</v>
      </c>
      <c r="P469" s="7">
        <v>0</v>
      </c>
      <c r="Q469" s="8">
        <v>-1.7</v>
      </c>
      <c r="R469" s="7">
        <v>0.28000000000000003</v>
      </c>
    </row>
    <row r="470" spans="1:18" ht="27" customHeight="1" x14ac:dyDescent="0.2">
      <c r="A470">
        <v>468</v>
      </c>
      <c r="B470" s="6" t="s">
        <v>725</v>
      </c>
      <c r="C470" s="6" t="s">
        <v>725</v>
      </c>
      <c r="D470" s="6" t="s">
        <v>58</v>
      </c>
      <c r="E470" s="6" t="s">
        <v>56</v>
      </c>
      <c r="F470" s="11" t="s">
        <v>57</v>
      </c>
      <c r="G470" s="6" t="s">
        <v>57</v>
      </c>
      <c r="H470" s="11" t="s">
        <v>57</v>
      </c>
      <c r="I470" s="12">
        <v>668.91</v>
      </c>
      <c r="J470" s="7">
        <v>0</v>
      </c>
      <c r="K470" s="7">
        <v>0</v>
      </c>
      <c r="L470" s="15">
        <v>80.27</v>
      </c>
      <c r="M470" s="13">
        <v>-13.38</v>
      </c>
      <c r="N470" s="13">
        <v>-4.26</v>
      </c>
      <c r="O470" s="12">
        <v>0</v>
      </c>
      <c r="P470" s="7">
        <v>0</v>
      </c>
      <c r="Q470" s="8">
        <v>-0.51</v>
      </c>
      <c r="R470" s="7">
        <v>0.09</v>
      </c>
    </row>
    <row r="471" spans="1:18" ht="27" customHeight="1" x14ac:dyDescent="0.2">
      <c r="A471">
        <v>469</v>
      </c>
      <c r="B471" s="6" t="s">
        <v>361</v>
      </c>
      <c r="C471" s="6" t="s">
        <v>361</v>
      </c>
      <c r="D471" s="6" t="s">
        <v>55</v>
      </c>
      <c r="E471" s="6" t="s">
        <v>56</v>
      </c>
      <c r="F471" s="11" t="s">
        <v>57</v>
      </c>
      <c r="G471" s="6" t="s">
        <v>57</v>
      </c>
      <c r="H471" s="11" t="s">
        <v>57</v>
      </c>
      <c r="I471" s="12">
        <v>356.96</v>
      </c>
      <c r="J471" s="7">
        <v>0</v>
      </c>
      <c r="K471" s="7">
        <v>0</v>
      </c>
      <c r="L471" s="15">
        <v>42.84</v>
      </c>
      <c r="M471" s="13">
        <v>-7.14</v>
      </c>
      <c r="N471" s="13">
        <v>-205.98</v>
      </c>
      <c r="O471" s="12">
        <v>0</v>
      </c>
      <c r="P471" s="7">
        <v>0</v>
      </c>
      <c r="Q471" s="8">
        <v>-24.72</v>
      </c>
      <c r="R471" s="7">
        <v>4.12</v>
      </c>
    </row>
    <row r="472" spans="1:18" ht="27" customHeight="1" x14ac:dyDescent="0.2">
      <c r="A472">
        <v>470</v>
      </c>
      <c r="B472" s="6" t="s">
        <v>361</v>
      </c>
      <c r="C472" s="6" t="s">
        <v>362</v>
      </c>
      <c r="D472" s="6" t="s">
        <v>58</v>
      </c>
      <c r="E472" s="6" t="s">
        <v>56</v>
      </c>
      <c r="F472" s="11" t="s">
        <v>57</v>
      </c>
      <c r="G472" s="6" t="s">
        <v>57</v>
      </c>
      <c r="H472" s="11" t="s">
        <v>57</v>
      </c>
      <c r="I472" s="12">
        <v>331</v>
      </c>
      <c r="J472" s="7">
        <v>0</v>
      </c>
      <c r="K472" s="7">
        <v>0</v>
      </c>
      <c r="L472" s="15">
        <v>39.72</v>
      </c>
      <c r="M472" s="13">
        <v>-6.62</v>
      </c>
      <c r="N472" s="13">
        <v>-0.01</v>
      </c>
      <c r="O472" s="12">
        <v>0</v>
      </c>
      <c r="P472" s="7">
        <v>0</v>
      </c>
      <c r="Q472" s="7">
        <v>0</v>
      </c>
      <c r="R472" s="7">
        <v>0</v>
      </c>
    </row>
    <row r="473" spans="1:18" ht="27" customHeight="1" x14ac:dyDescent="0.2">
      <c r="A473">
        <v>471</v>
      </c>
      <c r="B473" s="6" t="s">
        <v>363</v>
      </c>
      <c r="C473" s="6" t="s">
        <v>726</v>
      </c>
      <c r="D473" s="6" t="s">
        <v>58</v>
      </c>
      <c r="E473" s="6" t="s">
        <v>56</v>
      </c>
      <c r="F473" s="11" t="s">
        <v>56</v>
      </c>
      <c r="G473" s="6" t="s">
        <v>57</v>
      </c>
      <c r="H473" s="11" t="s">
        <v>57</v>
      </c>
      <c r="I473" s="15">
        <v>2226.77</v>
      </c>
      <c r="J473" s="7">
        <v>0</v>
      </c>
      <c r="K473" s="7">
        <v>0</v>
      </c>
      <c r="L473" s="15">
        <v>267.20999999999998</v>
      </c>
      <c r="M473" s="13">
        <v>-44.54</v>
      </c>
      <c r="N473" s="13">
        <v>-0.95</v>
      </c>
      <c r="O473" s="12">
        <v>0</v>
      </c>
      <c r="P473" s="7">
        <v>0</v>
      </c>
      <c r="Q473" s="8">
        <v>-0.11</v>
      </c>
      <c r="R473" s="7">
        <v>0</v>
      </c>
    </row>
    <row r="474" spans="1:18" ht="27" customHeight="1" x14ac:dyDescent="0.2">
      <c r="A474">
        <v>472</v>
      </c>
      <c r="B474" s="6" t="s">
        <v>364</v>
      </c>
      <c r="C474" s="6" t="s">
        <v>364</v>
      </c>
      <c r="D474" s="6" t="s">
        <v>55</v>
      </c>
      <c r="E474" s="6" t="s">
        <v>56</v>
      </c>
      <c r="F474" s="11" t="s">
        <v>57</v>
      </c>
      <c r="G474" s="6" t="s">
        <v>56</v>
      </c>
      <c r="H474" s="11" t="s">
        <v>57</v>
      </c>
      <c r="I474" s="12">
        <v>1.05</v>
      </c>
      <c r="J474" s="7">
        <v>0</v>
      </c>
      <c r="K474" s="7">
        <v>0</v>
      </c>
      <c r="L474" s="15">
        <v>0.13</v>
      </c>
      <c r="M474" s="13">
        <v>-0.02</v>
      </c>
      <c r="N474" s="12">
        <v>0</v>
      </c>
      <c r="O474" s="12">
        <v>0</v>
      </c>
      <c r="P474" s="8">
        <v>-141.31</v>
      </c>
      <c r="Q474" s="7">
        <v>0</v>
      </c>
      <c r="R474" s="7">
        <v>2.83</v>
      </c>
    </row>
    <row r="475" spans="1:18" ht="27" customHeight="1" x14ac:dyDescent="0.2">
      <c r="A475">
        <v>473</v>
      </c>
      <c r="B475" s="6" t="s">
        <v>364</v>
      </c>
      <c r="C475" s="6" t="s">
        <v>365</v>
      </c>
      <c r="D475" s="6" t="s">
        <v>55</v>
      </c>
      <c r="E475" s="6" t="s">
        <v>56</v>
      </c>
      <c r="F475" s="11" t="s">
        <v>57</v>
      </c>
      <c r="G475" s="6" t="s">
        <v>56</v>
      </c>
      <c r="H475" s="11" t="s">
        <v>57</v>
      </c>
      <c r="I475" s="12">
        <v>1.43</v>
      </c>
      <c r="J475" s="7">
        <v>0</v>
      </c>
      <c r="K475" s="7">
        <v>0</v>
      </c>
      <c r="L475" s="15">
        <v>0.17</v>
      </c>
      <c r="M475" s="13">
        <v>-0.03</v>
      </c>
      <c r="N475" s="12">
        <v>0</v>
      </c>
      <c r="O475" s="12">
        <v>0</v>
      </c>
      <c r="P475" s="8">
        <v>-190.78</v>
      </c>
      <c r="Q475" s="7">
        <v>0</v>
      </c>
      <c r="R475" s="7">
        <v>3.82</v>
      </c>
    </row>
    <row r="476" spans="1:18" ht="27" customHeight="1" x14ac:dyDescent="0.2">
      <c r="A476">
        <v>474</v>
      </c>
      <c r="B476" s="6" t="s">
        <v>364</v>
      </c>
      <c r="C476" s="6" t="s">
        <v>366</v>
      </c>
      <c r="D476" s="6" t="s">
        <v>55</v>
      </c>
      <c r="E476" s="6" t="s">
        <v>56</v>
      </c>
      <c r="F476" s="11" t="s">
        <v>56</v>
      </c>
      <c r="G476" s="6" t="s">
        <v>56</v>
      </c>
      <c r="H476" s="11" t="s">
        <v>57</v>
      </c>
      <c r="I476" s="12">
        <v>2.25</v>
      </c>
      <c r="J476" s="7">
        <v>0</v>
      </c>
      <c r="K476" s="7">
        <v>0</v>
      </c>
      <c r="L476" s="15">
        <v>0.27</v>
      </c>
      <c r="M476" s="13">
        <v>-0.04</v>
      </c>
      <c r="N476" s="12">
        <v>0</v>
      </c>
      <c r="O476" s="12">
        <v>0</v>
      </c>
      <c r="P476" s="8">
        <v>-252.79</v>
      </c>
      <c r="Q476" s="7">
        <v>0</v>
      </c>
      <c r="R476" s="7">
        <v>0</v>
      </c>
    </row>
    <row r="477" spans="1:18" ht="27" customHeight="1" x14ac:dyDescent="0.2">
      <c r="A477">
        <v>475</v>
      </c>
      <c r="B477" s="6" t="s">
        <v>364</v>
      </c>
      <c r="C477" s="6" t="s">
        <v>367</v>
      </c>
      <c r="D477" s="6" t="s">
        <v>58</v>
      </c>
      <c r="E477" s="6" t="s">
        <v>56</v>
      </c>
      <c r="F477" s="11" t="s">
        <v>56</v>
      </c>
      <c r="G477" s="6" t="s">
        <v>56</v>
      </c>
      <c r="H477" s="11" t="s">
        <v>57</v>
      </c>
      <c r="I477" s="12">
        <v>5.81</v>
      </c>
      <c r="J477" s="7">
        <v>0</v>
      </c>
      <c r="K477" s="7">
        <v>0</v>
      </c>
      <c r="L477" s="15">
        <v>0.7</v>
      </c>
      <c r="M477" s="13">
        <v>-0.12</v>
      </c>
      <c r="N477" s="12">
        <v>0</v>
      </c>
      <c r="O477" s="12">
        <v>0</v>
      </c>
      <c r="P477" s="7">
        <v>0</v>
      </c>
      <c r="Q477" s="7">
        <v>0</v>
      </c>
      <c r="R477" s="7">
        <v>0</v>
      </c>
    </row>
    <row r="478" spans="1:18" ht="27" customHeight="1" x14ac:dyDescent="0.2">
      <c r="A478">
        <v>476</v>
      </c>
      <c r="B478" s="6" t="s">
        <v>727</v>
      </c>
      <c r="C478" s="6" t="s">
        <v>727</v>
      </c>
      <c r="D478" s="6" t="s">
        <v>58</v>
      </c>
      <c r="E478" s="6" t="s">
        <v>56</v>
      </c>
      <c r="F478" s="11" t="s">
        <v>56</v>
      </c>
      <c r="G478" s="6" t="s">
        <v>57</v>
      </c>
      <c r="H478" s="11" t="s">
        <v>57</v>
      </c>
      <c r="I478" s="15">
        <v>1230.6099999999999</v>
      </c>
      <c r="J478" s="7">
        <v>0</v>
      </c>
      <c r="K478" s="7">
        <v>0</v>
      </c>
      <c r="L478" s="15">
        <v>147.66999999999999</v>
      </c>
      <c r="M478" s="13">
        <v>-24.61</v>
      </c>
      <c r="N478" s="13">
        <v>-476.82</v>
      </c>
      <c r="O478" s="12">
        <v>0</v>
      </c>
      <c r="P478" s="7">
        <v>0</v>
      </c>
      <c r="Q478" s="8">
        <v>-57.22</v>
      </c>
      <c r="R478" s="7">
        <v>0</v>
      </c>
    </row>
    <row r="479" spans="1:18" ht="27" customHeight="1" x14ac:dyDescent="0.2">
      <c r="A479">
        <v>477</v>
      </c>
      <c r="B479" s="6" t="s">
        <v>368</v>
      </c>
      <c r="C479" s="6" t="s">
        <v>368</v>
      </c>
      <c r="D479" s="6" t="s">
        <v>55</v>
      </c>
      <c r="E479" s="6" t="s">
        <v>56</v>
      </c>
      <c r="F479" s="11" t="s">
        <v>57</v>
      </c>
      <c r="G479" s="6" t="s">
        <v>57</v>
      </c>
      <c r="H479" s="11" t="s">
        <v>57</v>
      </c>
      <c r="I479" s="12">
        <v>0.88</v>
      </c>
      <c r="J479" s="7">
        <v>0</v>
      </c>
      <c r="K479" s="7">
        <v>0</v>
      </c>
      <c r="L479" s="15">
        <v>0.11</v>
      </c>
      <c r="M479" s="13">
        <v>-0.02</v>
      </c>
      <c r="N479" s="13">
        <v>-39.18</v>
      </c>
      <c r="O479" s="12">
        <v>0</v>
      </c>
      <c r="P479" s="7">
        <v>0</v>
      </c>
      <c r="Q479" s="8">
        <v>-4.7</v>
      </c>
      <c r="R479" s="7">
        <v>0.78</v>
      </c>
    </row>
    <row r="480" spans="1:18" ht="27" customHeight="1" x14ac:dyDescent="0.2">
      <c r="A480">
        <v>478</v>
      </c>
      <c r="B480" s="6" t="s">
        <v>728</v>
      </c>
      <c r="C480" s="6" t="s">
        <v>728</v>
      </c>
      <c r="D480" s="6" t="s">
        <v>58</v>
      </c>
      <c r="E480" s="6" t="s">
        <v>56</v>
      </c>
      <c r="F480" s="11" t="s">
        <v>57</v>
      </c>
      <c r="G480" s="6" t="s">
        <v>57</v>
      </c>
      <c r="H480" s="11" t="s">
        <v>57</v>
      </c>
      <c r="I480" s="12">
        <v>382.09</v>
      </c>
      <c r="J480" s="7">
        <v>0</v>
      </c>
      <c r="K480" s="7">
        <v>0</v>
      </c>
      <c r="L480" s="15">
        <v>45.85</v>
      </c>
      <c r="M480" s="13">
        <v>-7.64</v>
      </c>
      <c r="N480" s="13">
        <v>-0.13</v>
      </c>
      <c r="O480" s="12">
        <v>0</v>
      </c>
      <c r="P480" s="7">
        <v>0</v>
      </c>
      <c r="Q480" s="8">
        <v>-0.02</v>
      </c>
      <c r="R480" s="7">
        <v>0</v>
      </c>
    </row>
    <row r="481" spans="1:18" ht="27" customHeight="1" x14ac:dyDescent="0.2">
      <c r="A481">
        <v>479</v>
      </c>
      <c r="B481" s="6" t="s">
        <v>369</v>
      </c>
      <c r="C481" s="6" t="s">
        <v>369</v>
      </c>
      <c r="D481" s="6" t="s">
        <v>58</v>
      </c>
      <c r="E481" s="6" t="s">
        <v>56</v>
      </c>
      <c r="F481" s="11" t="s">
        <v>57</v>
      </c>
      <c r="G481" s="6" t="s">
        <v>57</v>
      </c>
      <c r="H481" s="11" t="s">
        <v>57</v>
      </c>
      <c r="I481" s="12">
        <v>0.1</v>
      </c>
      <c r="J481" s="7">
        <v>0</v>
      </c>
      <c r="K481" s="7">
        <v>0</v>
      </c>
      <c r="L481" s="15">
        <v>0.01</v>
      </c>
      <c r="M481" s="13">
        <v>0</v>
      </c>
      <c r="N481" s="13">
        <v>-0.03</v>
      </c>
      <c r="O481" s="12">
        <v>0</v>
      </c>
      <c r="P481" s="7">
        <v>0</v>
      </c>
      <c r="Q481" s="7">
        <v>0</v>
      </c>
      <c r="R481" s="7">
        <v>0</v>
      </c>
    </row>
    <row r="482" spans="1:18" ht="27" customHeight="1" x14ac:dyDescent="0.2">
      <c r="A482">
        <v>480</v>
      </c>
      <c r="B482" s="6" t="s">
        <v>370</v>
      </c>
      <c r="C482" s="6" t="s">
        <v>729</v>
      </c>
      <c r="D482" s="6" t="s">
        <v>58</v>
      </c>
      <c r="E482" s="6" t="s">
        <v>56</v>
      </c>
      <c r="F482" s="11" t="s">
        <v>57</v>
      </c>
      <c r="G482" s="6" t="s">
        <v>57</v>
      </c>
      <c r="H482" s="11" t="s">
        <v>57</v>
      </c>
      <c r="I482" s="12">
        <v>3.97</v>
      </c>
      <c r="J482" s="7">
        <v>0</v>
      </c>
      <c r="K482" s="7">
        <v>0</v>
      </c>
      <c r="L482" s="15">
        <v>0.48</v>
      </c>
      <c r="M482" s="13">
        <v>-0.08</v>
      </c>
      <c r="N482" s="13">
        <v>-208.35</v>
      </c>
      <c r="O482" s="12">
        <v>0</v>
      </c>
      <c r="P482" s="7">
        <v>0</v>
      </c>
      <c r="Q482" s="8">
        <v>-25</v>
      </c>
      <c r="R482" s="7">
        <v>4.17</v>
      </c>
    </row>
    <row r="483" spans="1:18" ht="27" customHeight="1" x14ac:dyDescent="0.2">
      <c r="A483">
        <v>481</v>
      </c>
      <c r="B483" s="6" t="s">
        <v>370</v>
      </c>
      <c r="C483" s="6" t="s">
        <v>730</v>
      </c>
      <c r="D483" s="6" t="s">
        <v>58</v>
      </c>
      <c r="E483" s="6" t="s">
        <v>56</v>
      </c>
      <c r="F483" s="11" t="s">
        <v>57</v>
      </c>
      <c r="G483" s="6" t="s">
        <v>57</v>
      </c>
      <c r="H483" s="11" t="s">
        <v>57</v>
      </c>
      <c r="I483" s="15">
        <v>2555.2600000000002</v>
      </c>
      <c r="J483" s="7">
        <v>0</v>
      </c>
      <c r="K483" s="7">
        <v>0</v>
      </c>
      <c r="L483" s="15">
        <v>306.63</v>
      </c>
      <c r="M483" s="13">
        <v>-51.11</v>
      </c>
      <c r="N483" s="13">
        <v>-72.64</v>
      </c>
      <c r="O483" s="12">
        <v>0</v>
      </c>
      <c r="P483" s="7">
        <v>0</v>
      </c>
      <c r="Q483" s="8">
        <v>-8.7200000000000006</v>
      </c>
      <c r="R483" s="7">
        <v>1.45</v>
      </c>
    </row>
    <row r="484" spans="1:18" ht="27" customHeight="1" x14ac:dyDescent="0.2">
      <c r="A484">
        <v>482</v>
      </c>
      <c r="B484" s="6" t="s">
        <v>371</v>
      </c>
      <c r="C484" s="6" t="s">
        <v>371</v>
      </c>
      <c r="D484" s="6" t="s">
        <v>55</v>
      </c>
      <c r="E484" s="6" t="s">
        <v>56</v>
      </c>
      <c r="F484" s="11" t="s">
        <v>57</v>
      </c>
      <c r="G484" s="6" t="s">
        <v>57</v>
      </c>
      <c r="H484" s="11" t="s">
        <v>57</v>
      </c>
      <c r="I484" s="12">
        <v>834.45</v>
      </c>
      <c r="J484" s="7">
        <v>0</v>
      </c>
      <c r="K484" s="7">
        <v>0</v>
      </c>
      <c r="L484" s="15">
        <v>100.13</v>
      </c>
      <c r="M484" s="13">
        <v>-16.690000000000001</v>
      </c>
      <c r="N484" s="14">
        <v>-30028.97</v>
      </c>
      <c r="O484" s="12">
        <v>0</v>
      </c>
      <c r="P484" s="7">
        <v>0</v>
      </c>
      <c r="Q484" s="9">
        <v>-3603.48</v>
      </c>
      <c r="R484" s="7">
        <v>600.58000000000004</v>
      </c>
    </row>
    <row r="485" spans="1:18" ht="27" customHeight="1" x14ac:dyDescent="0.2">
      <c r="A485">
        <v>483</v>
      </c>
      <c r="B485" s="6" t="s">
        <v>371</v>
      </c>
      <c r="C485" s="6" t="s">
        <v>372</v>
      </c>
      <c r="D485" s="6" t="s">
        <v>58</v>
      </c>
      <c r="E485" s="6" t="s">
        <v>56</v>
      </c>
      <c r="F485" s="11" t="s">
        <v>57</v>
      </c>
      <c r="G485" s="6" t="s">
        <v>57</v>
      </c>
      <c r="H485" s="11" t="s">
        <v>57</v>
      </c>
      <c r="I485" s="12">
        <v>0.84</v>
      </c>
      <c r="J485" s="7">
        <v>0</v>
      </c>
      <c r="K485" s="7">
        <v>0</v>
      </c>
      <c r="L485" s="15">
        <v>0.1</v>
      </c>
      <c r="M485" s="13">
        <v>-0.02</v>
      </c>
      <c r="N485" s="13">
        <v>-0.03</v>
      </c>
      <c r="O485" s="12">
        <v>0</v>
      </c>
      <c r="P485" s="7">
        <v>0</v>
      </c>
      <c r="Q485" s="7">
        <v>0</v>
      </c>
      <c r="R485" s="7">
        <v>0</v>
      </c>
    </row>
    <row r="486" spans="1:18" ht="27" customHeight="1" x14ac:dyDescent="0.2">
      <c r="A486">
        <v>484</v>
      </c>
      <c r="B486" s="6" t="s">
        <v>373</v>
      </c>
      <c r="C486" s="6" t="s">
        <v>373</v>
      </c>
      <c r="D486" s="6" t="s">
        <v>55</v>
      </c>
      <c r="E486" s="6" t="s">
        <v>56</v>
      </c>
      <c r="F486" s="11" t="s">
        <v>57</v>
      </c>
      <c r="G486" s="6" t="s">
        <v>57</v>
      </c>
      <c r="H486" s="11" t="s">
        <v>57</v>
      </c>
      <c r="I486" s="12">
        <v>2.96</v>
      </c>
      <c r="J486" s="7">
        <v>0</v>
      </c>
      <c r="K486" s="7">
        <v>0</v>
      </c>
      <c r="L486" s="15">
        <v>0.36</v>
      </c>
      <c r="M486" s="13">
        <v>-0.06</v>
      </c>
      <c r="N486" s="14">
        <v>-1914.35</v>
      </c>
      <c r="O486" s="12">
        <v>0</v>
      </c>
      <c r="P486" s="7">
        <v>0</v>
      </c>
      <c r="Q486" s="8">
        <v>-229.72</v>
      </c>
      <c r="R486" s="7">
        <v>38.29</v>
      </c>
    </row>
    <row r="487" spans="1:18" ht="27" customHeight="1" x14ac:dyDescent="0.2">
      <c r="A487">
        <v>485</v>
      </c>
      <c r="B487" s="6" t="s">
        <v>374</v>
      </c>
      <c r="C487" s="6" t="s">
        <v>731</v>
      </c>
      <c r="D487" s="6" t="s">
        <v>55</v>
      </c>
      <c r="E487" s="6" t="s">
        <v>56</v>
      </c>
      <c r="F487" s="11" t="s">
        <v>57</v>
      </c>
      <c r="G487" s="6" t="s">
        <v>57</v>
      </c>
      <c r="H487" s="11" t="s">
        <v>57</v>
      </c>
      <c r="I487" s="12">
        <v>0.6</v>
      </c>
      <c r="J487" s="7">
        <v>0</v>
      </c>
      <c r="K487" s="7">
        <v>0</v>
      </c>
      <c r="L487" s="15">
        <v>7.0000000000000007E-2</v>
      </c>
      <c r="M487" s="13">
        <v>-0.01</v>
      </c>
      <c r="N487" s="13">
        <v>-256.69</v>
      </c>
      <c r="O487" s="12">
        <v>0</v>
      </c>
      <c r="P487" s="7">
        <v>0</v>
      </c>
      <c r="Q487" s="8">
        <v>-30.8</v>
      </c>
      <c r="R487" s="7">
        <v>5.13</v>
      </c>
    </row>
    <row r="488" spans="1:18" ht="27" customHeight="1" x14ac:dyDescent="0.2">
      <c r="A488">
        <v>486</v>
      </c>
      <c r="B488" s="6" t="s">
        <v>373</v>
      </c>
      <c r="C488" s="6" t="s">
        <v>375</v>
      </c>
      <c r="D488" s="6" t="s">
        <v>55</v>
      </c>
      <c r="E488" s="6" t="s">
        <v>56</v>
      </c>
      <c r="F488" s="11" t="s">
        <v>57</v>
      </c>
      <c r="G488" s="6" t="s">
        <v>57</v>
      </c>
      <c r="H488" s="11" t="s">
        <v>57</v>
      </c>
      <c r="I488" s="12">
        <v>0</v>
      </c>
      <c r="J488" s="7">
        <v>0</v>
      </c>
      <c r="K488" s="7">
        <v>0</v>
      </c>
      <c r="L488" s="15">
        <v>0</v>
      </c>
      <c r="M488" s="13">
        <v>0</v>
      </c>
      <c r="N488" s="13">
        <v>-60.38</v>
      </c>
      <c r="O488" s="12">
        <v>0</v>
      </c>
      <c r="P488" s="7">
        <v>0</v>
      </c>
      <c r="Q488" s="8">
        <v>-7.25</v>
      </c>
      <c r="R488" s="7">
        <v>1.21</v>
      </c>
    </row>
    <row r="489" spans="1:18" ht="27" customHeight="1" x14ac:dyDescent="0.2">
      <c r="A489">
        <v>487</v>
      </c>
      <c r="B489" s="6" t="s">
        <v>374</v>
      </c>
      <c r="C489" s="6" t="s">
        <v>732</v>
      </c>
      <c r="D489" s="6" t="s">
        <v>58</v>
      </c>
      <c r="E489" s="6" t="s">
        <v>56</v>
      </c>
      <c r="F489" s="11" t="s">
        <v>57</v>
      </c>
      <c r="G489" s="6" t="s">
        <v>57</v>
      </c>
      <c r="H489" s="11" t="s">
        <v>57</v>
      </c>
      <c r="I489" s="12">
        <v>904.29</v>
      </c>
      <c r="J489" s="7">
        <v>0</v>
      </c>
      <c r="K489" s="7">
        <v>0</v>
      </c>
      <c r="L489" s="15">
        <v>108.51</v>
      </c>
      <c r="M489" s="13">
        <v>-18.09</v>
      </c>
      <c r="N489" s="13">
        <v>-0.41</v>
      </c>
      <c r="O489" s="12">
        <v>0</v>
      </c>
      <c r="P489" s="7">
        <v>0</v>
      </c>
      <c r="Q489" s="8">
        <v>-0.05</v>
      </c>
      <c r="R489" s="7">
        <v>0.01</v>
      </c>
    </row>
    <row r="490" spans="1:18" ht="27" customHeight="1" x14ac:dyDescent="0.2">
      <c r="A490">
        <v>488</v>
      </c>
      <c r="B490" s="6" t="s">
        <v>373</v>
      </c>
      <c r="C490" s="6" t="s">
        <v>376</v>
      </c>
      <c r="D490" s="6" t="s">
        <v>58</v>
      </c>
      <c r="E490" s="6" t="s">
        <v>56</v>
      </c>
      <c r="F490" s="11" t="s">
        <v>57</v>
      </c>
      <c r="G490" s="6" t="s">
        <v>57</v>
      </c>
      <c r="H490" s="11" t="s">
        <v>57</v>
      </c>
      <c r="I490" s="15">
        <v>6385.33</v>
      </c>
      <c r="J490" s="7">
        <v>0</v>
      </c>
      <c r="K490" s="7">
        <v>0</v>
      </c>
      <c r="L490" s="15">
        <v>766.24</v>
      </c>
      <c r="M490" s="13">
        <v>-127.71</v>
      </c>
      <c r="N490" s="13">
        <v>-2.5</v>
      </c>
      <c r="O490" s="12">
        <v>0</v>
      </c>
      <c r="P490" s="7">
        <v>0</v>
      </c>
      <c r="Q490" s="8">
        <v>-0.3</v>
      </c>
      <c r="R490" s="7">
        <v>0.05</v>
      </c>
    </row>
    <row r="491" spans="1:18" ht="27" customHeight="1" x14ac:dyDescent="0.2">
      <c r="A491">
        <v>489</v>
      </c>
      <c r="B491" s="6" t="s">
        <v>373</v>
      </c>
      <c r="C491" s="6" t="s">
        <v>733</v>
      </c>
      <c r="D491" s="6" t="s">
        <v>58</v>
      </c>
      <c r="E491" s="6" t="s">
        <v>56</v>
      </c>
      <c r="F491" s="11" t="s">
        <v>57</v>
      </c>
      <c r="G491" s="6" t="s">
        <v>57</v>
      </c>
      <c r="H491" s="11" t="s">
        <v>57</v>
      </c>
      <c r="I491" s="12">
        <v>349.79</v>
      </c>
      <c r="J491" s="7">
        <v>0</v>
      </c>
      <c r="K491" s="7">
        <v>0</v>
      </c>
      <c r="L491" s="15">
        <v>41.97</v>
      </c>
      <c r="M491" s="13">
        <v>-7</v>
      </c>
      <c r="N491" s="13">
        <v>-0.11</v>
      </c>
      <c r="O491" s="12">
        <v>0</v>
      </c>
      <c r="P491" s="7">
        <v>0</v>
      </c>
      <c r="Q491" s="8">
        <v>-0.01</v>
      </c>
      <c r="R491" s="7">
        <v>0</v>
      </c>
    </row>
    <row r="492" spans="1:18" ht="27" customHeight="1" x14ac:dyDescent="0.2">
      <c r="A492">
        <v>490</v>
      </c>
      <c r="B492" s="6" t="s">
        <v>377</v>
      </c>
      <c r="C492" s="6" t="s">
        <v>377</v>
      </c>
      <c r="D492" s="6" t="s">
        <v>55</v>
      </c>
      <c r="E492" s="6" t="s">
        <v>56</v>
      </c>
      <c r="F492" s="11" t="s">
        <v>57</v>
      </c>
      <c r="G492" s="6" t="s">
        <v>57</v>
      </c>
      <c r="H492" s="11" t="s">
        <v>57</v>
      </c>
      <c r="I492" s="12">
        <v>0.31</v>
      </c>
      <c r="J492" s="7">
        <v>0</v>
      </c>
      <c r="K492" s="7">
        <v>0</v>
      </c>
      <c r="L492" s="15">
        <v>0.04</v>
      </c>
      <c r="M492" s="13">
        <v>-0.01</v>
      </c>
      <c r="N492" s="13">
        <v>-121.69</v>
      </c>
      <c r="O492" s="12">
        <v>0</v>
      </c>
      <c r="P492" s="7">
        <v>0</v>
      </c>
      <c r="Q492" s="8">
        <v>-14.6</v>
      </c>
      <c r="R492" s="7">
        <v>2.4300000000000002</v>
      </c>
    </row>
    <row r="493" spans="1:18" ht="27" customHeight="1" x14ac:dyDescent="0.2">
      <c r="A493">
        <v>491</v>
      </c>
      <c r="B493" s="6" t="s">
        <v>377</v>
      </c>
      <c r="C493" s="6" t="s">
        <v>734</v>
      </c>
      <c r="D493" s="6" t="s">
        <v>58</v>
      </c>
      <c r="E493" s="6" t="s">
        <v>56</v>
      </c>
      <c r="F493" s="11" t="s">
        <v>57</v>
      </c>
      <c r="G493" s="6" t="s">
        <v>57</v>
      </c>
      <c r="H493" s="11" t="s">
        <v>57</v>
      </c>
      <c r="I493" s="12">
        <v>352.49</v>
      </c>
      <c r="J493" s="7">
        <v>0</v>
      </c>
      <c r="K493" s="7">
        <v>0</v>
      </c>
      <c r="L493" s="15">
        <v>42.3</v>
      </c>
      <c r="M493" s="13">
        <v>-7.05</v>
      </c>
      <c r="N493" s="13">
        <v>-0.03</v>
      </c>
      <c r="O493" s="12">
        <v>0</v>
      </c>
      <c r="P493" s="7">
        <v>0</v>
      </c>
      <c r="Q493" s="7">
        <v>0</v>
      </c>
      <c r="R493" s="7">
        <v>0</v>
      </c>
    </row>
    <row r="494" spans="1:18" ht="27" customHeight="1" x14ac:dyDescent="0.2">
      <c r="A494">
        <v>492</v>
      </c>
      <c r="B494" s="6" t="s">
        <v>735</v>
      </c>
      <c r="C494" s="6" t="s">
        <v>735</v>
      </c>
      <c r="D494" s="6" t="s">
        <v>55</v>
      </c>
      <c r="E494" s="6" t="s">
        <v>56</v>
      </c>
      <c r="F494" s="11" t="s">
        <v>57</v>
      </c>
      <c r="G494" s="6" t="s">
        <v>56</v>
      </c>
      <c r="H494" s="11" t="s">
        <v>56</v>
      </c>
      <c r="I494" s="12">
        <v>0</v>
      </c>
      <c r="J494" s="7">
        <v>0</v>
      </c>
      <c r="K494" s="7">
        <v>88.09</v>
      </c>
      <c r="L494" s="15">
        <v>0</v>
      </c>
      <c r="M494" s="13">
        <v>-1.76</v>
      </c>
      <c r="N494" s="12">
        <v>0</v>
      </c>
      <c r="O494" s="12">
        <v>0</v>
      </c>
      <c r="P494" s="9">
        <v>-21931.91</v>
      </c>
      <c r="Q494" s="7">
        <v>0</v>
      </c>
      <c r="R494" s="7">
        <v>438.64</v>
      </c>
    </row>
    <row r="495" spans="1:18" ht="27" customHeight="1" x14ac:dyDescent="0.2">
      <c r="A495">
        <v>493</v>
      </c>
      <c r="B495" s="6" t="s">
        <v>735</v>
      </c>
      <c r="C495" s="6" t="s">
        <v>378</v>
      </c>
      <c r="D495" s="6" t="s">
        <v>58</v>
      </c>
      <c r="E495" s="6" t="s">
        <v>56</v>
      </c>
      <c r="F495" s="11" t="s">
        <v>57</v>
      </c>
      <c r="G495" s="6" t="s">
        <v>56</v>
      </c>
      <c r="H495" s="11" t="s">
        <v>56</v>
      </c>
      <c r="I495" s="12">
        <v>0</v>
      </c>
      <c r="J495" s="7">
        <v>0</v>
      </c>
      <c r="K495" s="7">
        <v>90.14</v>
      </c>
      <c r="L495" s="15">
        <v>0</v>
      </c>
      <c r="M495" s="13">
        <v>-1.8</v>
      </c>
      <c r="N495" s="12">
        <v>0</v>
      </c>
      <c r="O495" s="12">
        <v>0</v>
      </c>
      <c r="P495" s="8">
        <v>-7.93</v>
      </c>
      <c r="Q495" s="7">
        <v>0</v>
      </c>
      <c r="R495" s="7">
        <v>0.16</v>
      </c>
    </row>
    <row r="496" spans="1:18" ht="27" customHeight="1" x14ac:dyDescent="0.2">
      <c r="A496">
        <v>494</v>
      </c>
      <c r="B496" s="6" t="s">
        <v>735</v>
      </c>
      <c r="C496" s="6" t="s">
        <v>736</v>
      </c>
      <c r="D496" s="6" t="s">
        <v>58</v>
      </c>
      <c r="E496" s="6" t="s">
        <v>56</v>
      </c>
      <c r="F496" s="11" t="s">
        <v>57</v>
      </c>
      <c r="G496" s="6" t="s">
        <v>56</v>
      </c>
      <c r="H496" s="11" t="s">
        <v>56</v>
      </c>
      <c r="I496" s="12">
        <v>0</v>
      </c>
      <c r="J496" s="7">
        <v>0</v>
      </c>
      <c r="K496" s="7">
        <v>1.06</v>
      </c>
      <c r="L496" s="15">
        <v>0</v>
      </c>
      <c r="M496" s="13">
        <v>-0.02</v>
      </c>
      <c r="N496" s="12">
        <v>0</v>
      </c>
      <c r="O496" s="12">
        <v>0</v>
      </c>
      <c r="P496" s="8">
        <v>-0.01</v>
      </c>
      <c r="Q496" s="7">
        <v>0</v>
      </c>
      <c r="R496" s="7">
        <v>0</v>
      </c>
    </row>
    <row r="497" spans="1:18" ht="27" customHeight="1" x14ac:dyDescent="0.2">
      <c r="A497">
        <v>495</v>
      </c>
      <c r="B497" s="6" t="s">
        <v>737</v>
      </c>
      <c r="C497" s="6" t="s">
        <v>737</v>
      </c>
      <c r="D497" s="6" t="s">
        <v>58</v>
      </c>
      <c r="E497" s="6" t="s">
        <v>56</v>
      </c>
      <c r="F497" s="11" t="s">
        <v>57</v>
      </c>
      <c r="G497" s="6" t="s">
        <v>57</v>
      </c>
      <c r="H497" s="11" t="s">
        <v>56</v>
      </c>
      <c r="I497" s="12">
        <v>0</v>
      </c>
      <c r="J497" s="7">
        <v>0</v>
      </c>
      <c r="K497" s="7">
        <v>3.99</v>
      </c>
      <c r="L497" s="15">
        <v>0</v>
      </c>
      <c r="M497" s="13">
        <v>-0.08</v>
      </c>
      <c r="N497" s="14">
        <v>-1746.76</v>
      </c>
      <c r="O497" s="12">
        <v>0</v>
      </c>
      <c r="P497" s="7">
        <v>0</v>
      </c>
      <c r="Q497" s="8">
        <v>-209.61</v>
      </c>
      <c r="R497" s="7">
        <v>34.94</v>
      </c>
    </row>
    <row r="498" spans="1:18" ht="27" customHeight="1" x14ac:dyDescent="0.2">
      <c r="A498">
        <v>496</v>
      </c>
      <c r="B498" s="6" t="s">
        <v>737</v>
      </c>
      <c r="C498" s="6" t="s">
        <v>738</v>
      </c>
      <c r="D498" s="6" t="s">
        <v>58</v>
      </c>
      <c r="E498" s="6" t="s">
        <v>56</v>
      </c>
      <c r="F498" s="11" t="s">
        <v>57</v>
      </c>
      <c r="G498" s="6" t="s">
        <v>57</v>
      </c>
      <c r="H498" s="11" t="s">
        <v>56</v>
      </c>
      <c r="I498" s="12">
        <v>0</v>
      </c>
      <c r="J498" s="7">
        <v>0</v>
      </c>
      <c r="K498" s="7">
        <v>132.66999999999999</v>
      </c>
      <c r="L498" s="15">
        <v>0</v>
      </c>
      <c r="M498" s="13">
        <v>-2.65</v>
      </c>
      <c r="N498" s="13">
        <v>-136.57</v>
      </c>
      <c r="O498" s="12">
        <v>0</v>
      </c>
      <c r="P498" s="7">
        <v>0</v>
      </c>
      <c r="Q498" s="8">
        <v>-16.39</v>
      </c>
      <c r="R498" s="7">
        <v>2.73</v>
      </c>
    </row>
    <row r="499" spans="1:18" ht="27" customHeight="1" x14ac:dyDescent="0.2">
      <c r="A499">
        <v>497</v>
      </c>
      <c r="B499" s="6" t="s">
        <v>379</v>
      </c>
      <c r="C499" s="6" t="s">
        <v>739</v>
      </c>
      <c r="D499" s="6" t="s">
        <v>55</v>
      </c>
      <c r="E499" s="6" t="s">
        <v>56</v>
      </c>
      <c r="F499" s="11" t="s">
        <v>57</v>
      </c>
      <c r="G499" s="6" t="s">
        <v>56</v>
      </c>
      <c r="H499" s="11" t="s">
        <v>56</v>
      </c>
      <c r="I499" s="12">
        <v>0</v>
      </c>
      <c r="J499" s="7">
        <v>0</v>
      </c>
      <c r="K499" s="7">
        <v>0.46</v>
      </c>
      <c r="L499" s="15">
        <v>0</v>
      </c>
      <c r="M499" s="13">
        <v>-0.01</v>
      </c>
      <c r="N499" s="12">
        <v>0</v>
      </c>
      <c r="O499" s="12">
        <v>0</v>
      </c>
      <c r="P499" s="8">
        <v>-275.51</v>
      </c>
      <c r="Q499" s="7">
        <v>0</v>
      </c>
      <c r="R499" s="7">
        <v>5.51</v>
      </c>
    </row>
    <row r="500" spans="1:18" ht="27" customHeight="1" x14ac:dyDescent="0.2">
      <c r="A500">
        <v>498</v>
      </c>
      <c r="B500" s="6" t="s">
        <v>379</v>
      </c>
      <c r="C500" s="6" t="s">
        <v>379</v>
      </c>
      <c r="D500" s="6" t="s">
        <v>55</v>
      </c>
      <c r="E500" s="6" t="s">
        <v>56</v>
      </c>
      <c r="F500" s="11" t="s">
        <v>57</v>
      </c>
      <c r="G500" s="6" t="s">
        <v>56</v>
      </c>
      <c r="H500" s="11" t="s">
        <v>56</v>
      </c>
      <c r="I500" s="12">
        <v>0</v>
      </c>
      <c r="J500" s="7">
        <v>0</v>
      </c>
      <c r="K500" s="10">
        <v>3359.19</v>
      </c>
      <c r="L500" s="15">
        <v>0</v>
      </c>
      <c r="M500" s="13">
        <v>-67.180000000000007</v>
      </c>
      <c r="N500" s="12">
        <v>0</v>
      </c>
      <c r="O500" s="12">
        <v>0</v>
      </c>
      <c r="P500" s="9">
        <v>-10417.06</v>
      </c>
      <c r="Q500" s="7">
        <v>0</v>
      </c>
      <c r="R500" s="7">
        <v>208.34</v>
      </c>
    </row>
    <row r="501" spans="1:18" ht="27" customHeight="1" x14ac:dyDescent="0.2">
      <c r="A501">
        <v>499</v>
      </c>
      <c r="B501" s="6" t="s">
        <v>379</v>
      </c>
      <c r="C501" s="6" t="s">
        <v>740</v>
      </c>
      <c r="D501" s="6" t="s">
        <v>55</v>
      </c>
      <c r="E501" s="6" t="s">
        <v>56</v>
      </c>
      <c r="F501" s="11" t="s">
        <v>57</v>
      </c>
      <c r="G501" s="6" t="s">
        <v>57</v>
      </c>
      <c r="H501" s="11" t="s">
        <v>57</v>
      </c>
      <c r="I501" s="12">
        <v>0.02</v>
      </c>
      <c r="J501" s="7">
        <v>0</v>
      </c>
      <c r="K501" s="7">
        <v>0</v>
      </c>
      <c r="L501" s="15">
        <v>0</v>
      </c>
      <c r="M501" s="13">
        <v>0</v>
      </c>
      <c r="N501" s="13">
        <v>-27.29</v>
      </c>
      <c r="O501" s="12">
        <v>0</v>
      </c>
      <c r="P501" s="7">
        <v>0</v>
      </c>
      <c r="Q501" s="8">
        <v>-3.27</v>
      </c>
      <c r="R501" s="7">
        <v>0.55000000000000004</v>
      </c>
    </row>
    <row r="502" spans="1:18" ht="27" customHeight="1" x14ac:dyDescent="0.2">
      <c r="A502">
        <v>500</v>
      </c>
      <c r="B502" s="6" t="s">
        <v>379</v>
      </c>
      <c r="C502" s="6" t="s">
        <v>741</v>
      </c>
      <c r="D502" s="6" t="s">
        <v>58</v>
      </c>
      <c r="E502" s="6" t="s">
        <v>56</v>
      </c>
      <c r="F502" s="11" t="s">
        <v>57</v>
      </c>
      <c r="G502" s="6" t="s">
        <v>57</v>
      </c>
      <c r="H502" s="11" t="s">
        <v>57</v>
      </c>
      <c r="I502" s="12">
        <v>21.23</v>
      </c>
      <c r="J502" s="7">
        <v>0</v>
      </c>
      <c r="K502" s="7">
        <v>0</v>
      </c>
      <c r="L502" s="15">
        <v>2.5499999999999998</v>
      </c>
      <c r="M502" s="13">
        <v>-0.42</v>
      </c>
      <c r="N502" s="12">
        <v>0</v>
      </c>
      <c r="O502" s="12">
        <v>0</v>
      </c>
      <c r="P502" s="7">
        <v>0</v>
      </c>
      <c r="Q502" s="7">
        <v>0</v>
      </c>
      <c r="R502" s="7">
        <v>0</v>
      </c>
    </row>
    <row r="503" spans="1:18" ht="27" customHeight="1" x14ac:dyDescent="0.2">
      <c r="A503">
        <v>501</v>
      </c>
      <c r="B503" s="6" t="s">
        <v>379</v>
      </c>
      <c r="C503" s="6" t="s">
        <v>380</v>
      </c>
      <c r="D503" s="6" t="s">
        <v>58</v>
      </c>
      <c r="E503" s="6" t="s">
        <v>56</v>
      </c>
      <c r="F503" s="11" t="s">
        <v>57</v>
      </c>
      <c r="G503" s="6" t="s">
        <v>57</v>
      </c>
      <c r="H503" s="11" t="s">
        <v>57</v>
      </c>
      <c r="I503" s="12">
        <v>17.579999999999998</v>
      </c>
      <c r="J503" s="7">
        <v>0</v>
      </c>
      <c r="K503" s="7">
        <v>0</v>
      </c>
      <c r="L503" s="15">
        <v>2.11</v>
      </c>
      <c r="M503" s="13">
        <v>-0.35</v>
      </c>
      <c r="N503" s="12">
        <v>0</v>
      </c>
      <c r="O503" s="12">
        <v>0</v>
      </c>
      <c r="P503" s="7">
        <v>0</v>
      </c>
      <c r="Q503" s="7">
        <v>0</v>
      </c>
      <c r="R503" s="7">
        <v>0</v>
      </c>
    </row>
    <row r="504" spans="1:18" ht="27" customHeight="1" x14ac:dyDescent="0.2">
      <c r="A504">
        <v>502</v>
      </c>
      <c r="B504" s="6" t="s">
        <v>379</v>
      </c>
      <c r="C504" s="6" t="s">
        <v>742</v>
      </c>
      <c r="D504" s="6" t="s">
        <v>58</v>
      </c>
      <c r="E504" s="6" t="s">
        <v>56</v>
      </c>
      <c r="F504" s="11" t="s">
        <v>57</v>
      </c>
      <c r="G504" s="6" t="s">
        <v>56</v>
      </c>
      <c r="H504" s="11" t="s">
        <v>56</v>
      </c>
      <c r="I504" s="12">
        <v>0</v>
      </c>
      <c r="J504" s="7">
        <v>0</v>
      </c>
      <c r="K504" s="7">
        <v>2.2999999999999998</v>
      </c>
      <c r="L504" s="15">
        <v>0</v>
      </c>
      <c r="M504" s="13">
        <v>-0.05</v>
      </c>
      <c r="N504" s="12">
        <v>0</v>
      </c>
      <c r="O504" s="12">
        <v>0</v>
      </c>
      <c r="P504" s="7">
        <v>0</v>
      </c>
      <c r="Q504" s="7">
        <v>0</v>
      </c>
      <c r="R504" s="7">
        <v>0</v>
      </c>
    </row>
    <row r="505" spans="1:18" ht="27" customHeight="1" x14ac:dyDescent="0.2">
      <c r="A505">
        <v>503</v>
      </c>
      <c r="B505" s="6" t="s">
        <v>743</v>
      </c>
      <c r="C505" s="6" t="s">
        <v>743</v>
      </c>
      <c r="D505" s="6" t="s">
        <v>58</v>
      </c>
      <c r="E505" s="6" t="s">
        <v>56</v>
      </c>
      <c r="F505" s="11" t="s">
        <v>57</v>
      </c>
      <c r="G505" s="6" t="s">
        <v>57</v>
      </c>
      <c r="H505" s="11" t="s">
        <v>56</v>
      </c>
      <c r="I505" s="12">
        <v>0</v>
      </c>
      <c r="J505" s="7">
        <v>0</v>
      </c>
      <c r="K505" s="7">
        <v>0.94</v>
      </c>
      <c r="L505" s="15">
        <v>0</v>
      </c>
      <c r="M505" s="13">
        <v>-0.02</v>
      </c>
      <c r="N505" s="13">
        <v>-0.35</v>
      </c>
      <c r="O505" s="12">
        <v>0</v>
      </c>
      <c r="P505" s="7">
        <v>0</v>
      </c>
      <c r="Q505" s="8">
        <v>-0.04</v>
      </c>
      <c r="R505" s="7">
        <v>0.01</v>
      </c>
    </row>
    <row r="506" spans="1:18" ht="27" customHeight="1" x14ac:dyDescent="0.2">
      <c r="A506">
        <v>504</v>
      </c>
      <c r="B506" s="6" t="s">
        <v>379</v>
      </c>
      <c r="C506" s="6" t="s">
        <v>381</v>
      </c>
      <c r="D506" s="6" t="s">
        <v>58</v>
      </c>
      <c r="E506" s="6" t="s">
        <v>56</v>
      </c>
      <c r="F506" s="11" t="s">
        <v>57</v>
      </c>
      <c r="G506" s="6" t="s">
        <v>56</v>
      </c>
      <c r="H506" s="11" t="s">
        <v>56</v>
      </c>
      <c r="I506" s="12">
        <v>0</v>
      </c>
      <c r="J506" s="7">
        <v>0</v>
      </c>
      <c r="K506" s="7">
        <v>109.09</v>
      </c>
      <c r="L506" s="15">
        <v>0</v>
      </c>
      <c r="M506" s="13">
        <v>-2.1800000000000002</v>
      </c>
      <c r="N506" s="12">
        <v>0</v>
      </c>
      <c r="O506" s="12">
        <v>0</v>
      </c>
      <c r="P506" s="8">
        <v>-0.12</v>
      </c>
      <c r="Q506" s="7">
        <v>0</v>
      </c>
      <c r="R506" s="7">
        <v>0</v>
      </c>
    </row>
    <row r="507" spans="1:18" ht="27" customHeight="1" x14ac:dyDescent="0.2">
      <c r="A507">
        <v>505</v>
      </c>
      <c r="B507" s="6" t="s">
        <v>382</v>
      </c>
      <c r="C507" s="6" t="s">
        <v>744</v>
      </c>
      <c r="D507" s="6" t="s">
        <v>58</v>
      </c>
      <c r="E507" s="6" t="s">
        <v>56</v>
      </c>
      <c r="F507" s="11" t="s">
        <v>57</v>
      </c>
      <c r="G507" s="6" t="s">
        <v>57</v>
      </c>
      <c r="H507" s="11" t="s">
        <v>57</v>
      </c>
      <c r="I507" s="12">
        <v>3.8</v>
      </c>
      <c r="J507" s="7">
        <v>0</v>
      </c>
      <c r="K507" s="7">
        <v>0</v>
      </c>
      <c r="L507" s="15">
        <v>0.46</v>
      </c>
      <c r="M507" s="13">
        <v>-0.08</v>
      </c>
      <c r="N507" s="13">
        <v>-223.02</v>
      </c>
      <c r="O507" s="12">
        <v>0</v>
      </c>
      <c r="P507" s="7">
        <v>0</v>
      </c>
      <c r="Q507" s="8">
        <v>-26.76</v>
      </c>
      <c r="R507" s="7">
        <v>4.46</v>
      </c>
    </row>
    <row r="508" spans="1:18" ht="27" customHeight="1" x14ac:dyDescent="0.2">
      <c r="A508">
        <v>506</v>
      </c>
      <c r="B508" s="6" t="s">
        <v>382</v>
      </c>
      <c r="C508" s="6" t="s">
        <v>745</v>
      </c>
      <c r="D508" s="6" t="s">
        <v>58</v>
      </c>
      <c r="E508" s="6" t="s">
        <v>56</v>
      </c>
      <c r="F508" s="11" t="s">
        <v>57</v>
      </c>
      <c r="G508" s="6" t="s">
        <v>57</v>
      </c>
      <c r="H508" s="11" t="s">
        <v>57</v>
      </c>
      <c r="I508" s="12">
        <v>140.51</v>
      </c>
      <c r="J508" s="7">
        <v>0</v>
      </c>
      <c r="K508" s="7">
        <v>0</v>
      </c>
      <c r="L508" s="15">
        <v>16.86</v>
      </c>
      <c r="M508" s="13">
        <v>-2.81</v>
      </c>
      <c r="N508" s="13">
        <v>-7.53</v>
      </c>
      <c r="O508" s="12">
        <v>0</v>
      </c>
      <c r="P508" s="7">
        <v>0</v>
      </c>
      <c r="Q508" s="8">
        <v>-0.9</v>
      </c>
      <c r="R508" s="7">
        <v>0.15</v>
      </c>
    </row>
    <row r="509" spans="1:18" ht="27" customHeight="1" x14ac:dyDescent="0.2">
      <c r="A509">
        <v>507</v>
      </c>
      <c r="B509" s="6" t="s">
        <v>746</v>
      </c>
      <c r="C509" s="6" t="s">
        <v>746</v>
      </c>
      <c r="D509" s="6" t="s">
        <v>55</v>
      </c>
      <c r="E509" s="6" t="s">
        <v>56</v>
      </c>
      <c r="F509" s="11" t="s">
        <v>56</v>
      </c>
      <c r="G509" s="6" t="s">
        <v>56</v>
      </c>
      <c r="H509" s="11" t="s">
        <v>56</v>
      </c>
      <c r="I509" s="12">
        <v>0</v>
      </c>
      <c r="J509" s="7">
        <v>0</v>
      </c>
      <c r="K509" s="7">
        <v>12.78</v>
      </c>
      <c r="L509" s="15">
        <v>0</v>
      </c>
      <c r="M509" s="13">
        <v>-0.26</v>
      </c>
      <c r="N509" s="12">
        <v>0</v>
      </c>
      <c r="O509" s="12">
        <v>0</v>
      </c>
      <c r="P509" s="9">
        <v>-1973.99</v>
      </c>
      <c r="Q509" s="7">
        <v>0</v>
      </c>
      <c r="R509" s="7">
        <v>0</v>
      </c>
    </row>
    <row r="510" spans="1:18" ht="27" customHeight="1" x14ac:dyDescent="0.2">
      <c r="A510">
        <v>508</v>
      </c>
      <c r="B510" s="6" t="s">
        <v>746</v>
      </c>
      <c r="C510" s="6" t="s">
        <v>747</v>
      </c>
      <c r="D510" s="6" t="s">
        <v>58</v>
      </c>
      <c r="E510" s="6" t="s">
        <v>56</v>
      </c>
      <c r="F510" s="11" t="s">
        <v>56</v>
      </c>
      <c r="G510" s="6" t="s">
        <v>56</v>
      </c>
      <c r="H510" s="11" t="s">
        <v>56</v>
      </c>
      <c r="I510" s="12">
        <v>0</v>
      </c>
      <c r="J510" s="7">
        <v>0</v>
      </c>
      <c r="K510" s="7">
        <v>29.85</v>
      </c>
      <c r="L510" s="15">
        <v>0</v>
      </c>
      <c r="M510" s="13">
        <v>-0.6</v>
      </c>
      <c r="N510" s="12">
        <v>0</v>
      </c>
      <c r="O510" s="12">
        <v>0</v>
      </c>
      <c r="P510" s="7">
        <v>0</v>
      </c>
      <c r="Q510" s="7">
        <v>0</v>
      </c>
      <c r="R510" s="7">
        <v>0</v>
      </c>
    </row>
    <row r="511" spans="1:18" ht="27" customHeight="1" x14ac:dyDescent="0.2">
      <c r="A511">
        <v>509</v>
      </c>
      <c r="B511" s="6" t="s">
        <v>383</v>
      </c>
      <c r="C511" s="6" t="s">
        <v>383</v>
      </c>
      <c r="D511" s="6" t="s">
        <v>55</v>
      </c>
      <c r="E511" s="6" t="s">
        <v>56</v>
      </c>
      <c r="F511" s="11" t="s">
        <v>57</v>
      </c>
      <c r="G511" s="6" t="s">
        <v>56</v>
      </c>
      <c r="H511" s="11" t="s">
        <v>56</v>
      </c>
      <c r="I511" s="12">
        <v>0</v>
      </c>
      <c r="J511" s="7">
        <v>0</v>
      </c>
      <c r="K511" s="7">
        <v>0.4</v>
      </c>
      <c r="L511" s="15">
        <v>0</v>
      </c>
      <c r="M511" s="13">
        <v>-0.01</v>
      </c>
      <c r="N511" s="12">
        <v>0</v>
      </c>
      <c r="O511" s="12">
        <v>0</v>
      </c>
      <c r="P511" s="8">
        <v>-65.959999999999994</v>
      </c>
      <c r="Q511" s="7">
        <v>0</v>
      </c>
      <c r="R511" s="7">
        <v>1.32</v>
      </c>
    </row>
    <row r="512" spans="1:18" ht="27" customHeight="1" x14ac:dyDescent="0.2">
      <c r="A512">
        <v>510</v>
      </c>
      <c r="B512" s="6" t="s">
        <v>383</v>
      </c>
      <c r="C512" s="6" t="s">
        <v>384</v>
      </c>
      <c r="D512" s="6" t="s">
        <v>55</v>
      </c>
      <c r="E512" s="6" t="s">
        <v>56</v>
      </c>
      <c r="F512" s="11" t="s">
        <v>57</v>
      </c>
      <c r="G512" s="6" t="s">
        <v>56</v>
      </c>
      <c r="H512" s="11" t="s">
        <v>56</v>
      </c>
      <c r="I512" s="12">
        <v>0</v>
      </c>
      <c r="J512" s="7">
        <v>0</v>
      </c>
      <c r="K512" s="7">
        <v>0.49</v>
      </c>
      <c r="L512" s="15">
        <v>0</v>
      </c>
      <c r="M512" s="13">
        <v>-0.01</v>
      </c>
      <c r="N512" s="12">
        <v>0</v>
      </c>
      <c r="O512" s="12">
        <v>0</v>
      </c>
      <c r="P512" s="8">
        <v>-51.83</v>
      </c>
      <c r="Q512" s="7">
        <v>0</v>
      </c>
      <c r="R512" s="7">
        <v>1.04</v>
      </c>
    </row>
    <row r="513" spans="1:18" ht="27" customHeight="1" x14ac:dyDescent="0.2">
      <c r="A513">
        <v>511</v>
      </c>
      <c r="B513" s="6" t="s">
        <v>383</v>
      </c>
      <c r="C513" s="6" t="s">
        <v>385</v>
      </c>
      <c r="D513" s="6" t="s">
        <v>55</v>
      </c>
      <c r="E513" s="6" t="s">
        <v>56</v>
      </c>
      <c r="F513" s="11" t="s">
        <v>57</v>
      </c>
      <c r="G513" s="6" t="s">
        <v>56</v>
      </c>
      <c r="H513" s="11" t="s">
        <v>56</v>
      </c>
      <c r="I513" s="12">
        <v>0</v>
      </c>
      <c r="J513" s="7">
        <v>0</v>
      </c>
      <c r="K513" s="7">
        <v>0.28999999999999998</v>
      </c>
      <c r="L513" s="15">
        <v>0</v>
      </c>
      <c r="M513" s="13">
        <v>-0.01</v>
      </c>
      <c r="N513" s="12">
        <v>0</v>
      </c>
      <c r="O513" s="12">
        <v>0</v>
      </c>
      <c r="P513" s="8">
        <v>-50.69</v>
      </c>
      <c r="Q513" s="7">
        <v>0</v>
      </c>
      <c r="R513" s="7">
        <v>1.01</v>
      </c>
    </row>
    <row r="514" spans="1:18" ht="27" customHeight="1" x14ac:dyDescent="0.2">
      <c r="A514">
        <v>512</v>
      </c>
      <c r="B514" s="6" t="s">
        <v>386</v>
      </c>
      <c r="C514" s="6" t="s">
        <v>386</v>
      </c>
      <c r="D514" s="6" t="s">
        <v>55</v>
      </c>
      <c r="E514" s="6" t="s">
        <v>56</v>
      </c>
      <c r="F514" s="11" t="s">
        <v>57</v>
      </c>
      <c r="G514" s="6" t="s">
        <v>57</v>
      </c>
      <c r="H514" s="11" t="s">
        <v>57</v>
      </c>
      <c r="I514" s="12">
        <v>0.06</v>
      </c>
      <c r="J514" s="7">
        <v>0</v>
      </c>
      <c r="K514" s="7">
        <v>0</v>
      </c>
      <c r="L514" s="15">
        <v>0.01</v>
      </c>
      <c r="M514" s="13">
        <v>0</v>
      </c>
      <c r="N514" s="14">
        <v>-1977.16</v>
      </c>
      <c r="O514" s="12">
        <v>0</v>
      </c>
      <c r="P514" s="7">
        <v>0</v>
      </c>
      <c r="Q514" s="8">
        <v>-237.26</v>
      </c>
      <c r="R514" s="7">
        <v>39.54</v>
      </c>
    </row>
    <row r="515" spans="1:18" ht="27" customHeight="1" x14ac:dyDescent="0.2">
      <c r="A515">
        <v>513</v>
      </c>
      <c r="B515" s="6" t="s">
        <v>386</v>
      </c>
      <c r="C515" s="6" t="s">
        <v>387</v>
      </c>
      <c r="D515" s="6" t="s">
        <v>58</v>
      </c>
      <c r="E515" s="6" t="s">
        <v>56</v>
      </c>
      <c r="F515" s="11" t="s">
        <v>57</v>
      </c>
      <c r="G515" s="6" t="s">
        <v>57</v>
      </c>
      <c r="H515" s="11" t="s">
        <v>57</v>
      </c>
      <c r="I515" s="12">
        <v>121.75</v>
      </c>
      <c r="J515" s="7">
        <v>0</v>
      </c>
      <c r="K515" s="7">
        <v>0</v>
      </c>
      <c r="L515" s="15">
        <v>14.61</v>
      </c>
      <c r="M515" s="13">
        <v>-2.44</v>
      </c>
      <c r="N515" s="13">
        <v>-0.06</v>
      </c>
      <c r="O515" s="12">
        <v>0</v>
      </c>
      <c r="P515" s="7">
        <v>0</v>
      </c>
      <c r="Q515" s="8">
        <v>-0.01</v>
      </c>
      <c r="R515" s="7">
        <v>0</v>
      </c>
    </row>
    <row r="516" spans="1:18" ht="27" customHeight="1" x14ac:dyDescent="0.2">
      <c r="A516">
        <v>514</v>
      </c>
      <c r="B516" s="6" t="s">
        <v>748</v>
      </c>
      <c r="C516" s="6" t="s">
        <v>748</v>
      </c>
      <c r="D516" s="6" t="s">
        <v>55</v>
      </c>
      <c r="E516" s="6" t="s">
        <v>56</v>
      </c>
      <c r="F516" s="11" t="s">
        <v>57</v>
      </c>
      <c r="G516" s="6" t="s">
        <v>57</v>
      </c>
      <c r="H516" s="11" t="s">
        <v>57</v>
      </c>
      <c r="I516" s="12">
        <v>0</v>
      </c>
      <c r="J516" s="7">
        <v>0</v>
      </c>
      <c r="K516" s="7">
        <v>0</v>
      </c>
      <c r="L516" s="15">
        <v>0</v>
      </c>
      <c r="M516" s="13">
        <v>0</v>
      </c>
      <c r="N516" s="14">
        <v>-1201.6500000000001</v>
      </c>
      <c r="O516" s="12">
        <v>0</v>
      </c>
      <c r="P516" s="7">
        <v>0</v>
      </c>
      <c r="Q516" s="8">
        <v>-144.19999999999999</v>
      </c>
      <c r="R516" s="7">
        <v>24.03</v>
      </c>
    </row>
    <row r="517" spans="1:18" ht="27" customHeight="1" x14ac:dyDescent="0.2">
      <c r="A517">
        <v>515</v>
      </c>
      <c r="B517" s="6" t="s">
        <v>748</v>
      </c>
      <c r="C517" s="6" t="s">
        <v>749</v>
      </c>
      <c r="D517" s="6" t="s">
        <v>58</v>
      </c>
      <c r="E517" s="6" t="s">
        <v>56</v>
      </c>
      <c r="F517" s="11" t="s">
        <v>57</v>
      </c>
      <c r="G517" s="6" t="s">
        <v>57</v>
      </c>
      <c r="H517" s="11" t="s">
        <v>57</v>
      </c>
      <c r="I517" s="12">
        <v>29.71</v>
      </c>
      <c r="J517" s="7">
        <v>0</v>
      </c>
      <c r="K517" s="7">
        <v>0</v>
      </c>
      <c r="L517" s="15">
        <v>3.57</v>
      </c>
      <c r="M517" s="13">
        <v>-0.59</v>
      </c>
      <c r="N517" s="13">
        <v>-0.02</v>
      </c>
      <c r="O517" s="12">
        <v>0</v>
      </c>
      <c r="P517" s="7">
        <v>0</v>
      </c>
      <c r="Q517" s="7">
        <v>0</v>
      </c>
      <c r="R517" s="7">
        <v>0</v>
      </c>
    </row>
    <row r="518" spans="1:18" ht="27" customHeight="1" x14ac:dyDescent="0.2">
      <c r="A518">
        <v>516</v>
      </c>
      <c r="B518" s="6" t="s">
        <v>388</v>
      </c>
      <c r="C518" s="6" t="s">
        <v>750</v>
      </c>
      <c r="D518" s="6" t="s">
        <v>58</v>
      </c>
      <c r="E518" s="6" t="s">
        <v>56</v>
      </c>
      <c r="F518" s="11" t="s">
        <v>56</v>
      </c>
      <c r="G518" s="6" t="s">
        <v>57</v>
      </c>
      <c r="H518" s="11" t="s">
        <v>57</v>
      </c>
      <c r="I518" s="12">
        <v>25.75</v>
      </c>
      <c r="J518" s="7">
        <v>0</v>
      </c>
      <c r="K518" s="7">
        <v>0</v>
      </c>
      <c r="L518" s="15">
        <v>3.09</v>
      </c>
      <c r="M518" s="13">
        <v>-0.52</v>
      </c>
      <c r="N518" s="13">
        <v>-411.12</v>
      </c>
      <c r="O518" s="12">
        <v>0</v>
      </c>
      <c r="P518" s="7">
        <v>0</v>
      </c>
      <c r="Q518" s="8">
        <v>-49.33</v>
      </c>
      <c r="R518" s="7">
        <v>0</v>
      </c>
    </row>
    <row r="519" spans="1:18" ht="27" customHeight="1" x14ac:dyDescent="0.2">
      <c r="A519">
        <v>517</v>
      </c>
      <c r="B519" s="6" t="s">
        <v>751</v>
      </c>
      <c r="C519" s="6" t="s">
        <v>751</v>
      </c>
      <c r="D519" s="6" t="s">
        <v>58</v>
      </c>
      <c r="E519" s="6" t="s">
        <v>56</v>
      </c>
      <c r="F519" s="11" t="s">
        <v>56</v>
      </c>
      <c r="G519" s="6" t="s">
        <v>57</v>
      </c>
      <c r="H519" s="11" t="s">
        <v>57</v>
      </c>
      <c r="I519" s="12">
        <v>658.97</v>
      </c>
      <c r="J519" s="7">
        <v>0</v>
      </c>
      <c r="K519" s="7">
        <v>0</v>
      </c>
      <c r="L519" s="15">
        <v>79.08</v>
      </c>
      <c r="M519" s="13">
        <v>-13.18</v>
      </c>
      <c r="N519" s="13">
        <v>-62.46</v>
      </c>
      <c r="O519" s="12">
        <v>0</v>
      </c>
      <c r="P519" s="7">
        <v>0</v>
      </c>
      <c r="Q519" s="8">
        <v>-7.5</v>
      </c>
      <c r="R519" s="7">
        <v>0</v>
      </c>
    </row>
    <row r="520" spans="1:18" ht="27" customHeight="1" x14ac:dyDescent="0.2">
      <c r="A520">
        <v>518</v>
      </c>
      <c r="B520" s="6" t="s">
        <v>389</v>
      </c>
      <c r="C520" s="6" t="s">
        <v>752</v>
      </c>
      <c r="D520" s="6" t="s">
        <v>58</v>
      </c>
      <c r="E520" s="6" t="s">
        <v>56</v>
      </c>
      <c r="F520" s="11" t="s">
        <v>57</v>
      </c>
      <c r="G520" s="6" t="s">
        <v>57</v>
      </c>
      <c r="H520" s="11" t="s">
        <v>57</v>
      </c>
      <c r="I520" s="15">
        <v>3131.52</v>
      </c>
      <c r="J520" s="7">
        <v>0</v>
      </c>
      <c r="K520" s="7">
        <v>0</v>
      </c>
      <c r="L520" s="15">
        <v>375.78</v>
      </c>
      <c r="M520" s="13">
        <v>-62.63</v>
      </c>
      <c r="N520" s="13">
        <v>-1.37</v>
      </c>
      <c r="O520" s="12">
        <v>0</v>
      </c>
      <c r="P520" s="7">
        <v>0</v>
      </c>
      <c r="Q520" s="8">
        <v>-0.16</v>
      </c>
      <c r="R520" s="7">
        <v>0.03</v>
      </c>
    </row>
    <row r="521" spans="1:18" ht="27" customHeight="1" x14ac:dyDescent="0.2">
      <c r="A521">
        <v>519</v>
      </c>
      <c r="B521" s="6" t="s">
        <v>390</v>
      </c>
      <c r="C521" s="6" t="s">
        <v>753</v>
      </c>
      <c r="D521" s="6" t="s">
        <v>58</v>
      </c>
      <c r="E521" s="6" t="s">
        <v>56</v>
      </c>
      <c r="F521" s="11" t="s">
        <v>56</v>
      </c>
      <c r="G521" s="6" t="s">
        <v>57</v>
      </c>
      <c r="H521" s="11" t="s">
        <v>57</v>
      </c>
      <c r="I521" s="15">
        <v>4437.13</v>
      </c>
      <c r="J521" s="7">
        <v>0</v>
      </c>
      <c r="K521" s="7">
        <v>0</v>
      </c>
      <c r="L521" s="15">
        <v>532.46</v>
      </c>
      <c r="M521" s="13">
        <v>-88.74</v>
      </c>
      <c r="N521" s="13">
        <v>-1.01</v>
      </c>
      <c r="O521" s="12">
        <v>0</v>
      </c>
      <c r="P521" s="7">
        <v>0</v>
      </c>
      <c r="Q521" s="8">
        <v>-0.12</v>
      </c>
      <c r="R521" s="7">
        <v>0</v>
      </c>
    </row>
    <row r="522" spans="1:18" ht="27" customHeight="1" x14ac:dyDescent="0.2">
      <c r="A522">
        <v>520</v>
      </c>
      <c r="B522" s="6" t="s">
        <v>391</v>
      </c>
      <c r="C522" s="6" t="s">
        <v>391</v>
      </c>
      <c r="D522" s="6" t="s">
        <v>55</v>
      </c>
      <c r="E522" s="6" t="s">
        <v>56</v>
      </c>
      <c r="F522" s="11" t="s">
        <v>57</v>
      </c>
      <c r="G522" s="6" t="s">
        <v>57</v>
      </c>
      <c r="H522" s="11" t="s">
        <v>57</v>
      </c>
      <c r="I522" s="12">
        <v>128.99</v>
      </c>
      <c r="J522" s="7">
        <v>0</v>
      </c>
      <c r="K522" s="7">
        <v>0</v>
      </c>
      <c r="L522" s="15">
        <v>15.48</v>
      </c>
      <c r="M522" s="13">
        <v>-2.58</v>
      </c>
      <c r="N522" s="13">
        <v>-45.63</v>
      </c>
      <c r="O522" s="12">
        <v>0</v>
      </c>
      <c r="P522" s="7">
        <v>0</v>
      </c>
      <c r="Q522" s="8">
        <v>-5.48</v>
      </c>
      <c r="R522" s="7">
        <v>0.91</v>
      </c>
    </row>
    <row r="523" spans="1:18" ht="27" customHeight="1" x14ac:dyDescent="0.2">
      <c r="A523">
        <v>521</v>
      </c>
      <c r="B523" s="6" t="s">
        <v>391</v>
      </c>
      <c r="C523" s="6" t="s">
        <v>754</v>
      </c>
      <c r="D523" s="6" t="s">
        <v>58</v>
      </c>
      <c r="E523" s="6" t="s">
        <v>56</v>
      </c>
      <c r="F523" s="11" t="s">
        <v>57</v>
      </c>
      <c r="G523" s="6" t="s">
        <v>57</v>
      </c>
      <c r="H523" s="11" t="s">
        <v>57</v>
      </c>
      <c r="I523" s="12">
        <v>21.59</v>
      </c>
      <c r="J523" s="7">
        <v>0</v>
      </c>
      <c r="K523" s="7">
        <v>0</v>
      </c>
      <c r="L523" s="15">
        <v>2.59</v>
      </c>
      <c r="M523" s="13">
        <v>-0.43</v>
      </c>
      <c r="N523" s="13">
        <v>-0.01</v>
      </c>
      <c r="O523" s="12">
        <v>0</v>
      </c>
      <c r="P523" s="7">
        <v>0</v>
      </c>
      <c r="Q523" s="7">
        <v>0</v>
      </c>
      <c r="R523" s="7">
        <v>0</v>
      </c>
    </row>
    <row r="524" spans="1:18" ht="27" customHeight="1" x14ac:dyDescent="0.2">
      <c r="A524">
        <v>522</v>
      </c>
      <c r="B524" s="6" t="s">
        <v>392</v>
      </c>
      <c r="C524" s="6" t="s">
        <v>393</v>
      </c>
      <c r="D524" s="6" t="s">
        <v>58</v>
      </c>
      <c r="E524" s="6" t="s">
        <v>56</v>
      </c>
      <c r="F524" s="11" t="s">
        <v>57</v>
      </c>
      <c r="G524" s="6" t="s">
        <v>56</v>
      </c>
      <c r="H524" s="11" t="s">
        <v>57</v>
      </c>
      <c r="I524" s="12">
        <v>49.07</v>
      </c>
      <c r="J524" s="7">
        <v>0</v>
      </c>
      <c r="K524" s="7">
        <v>0</v>
      </c>
      <c r="L524" s="15">
        <v>5.89</v>
      </c>
      <c r="M524" s="13">
        <v>-0.98</v>
      </c>
      <c r="N524" s="12">
        <v>0</v>
      </c>
      <c r="O524" s="12">
        <v>0</v>
      </c>
      <c r="P524" s="8">
        <v>-0.01</v>
      </c>
      <c r="Q524" s="7">
        <v>0</v>
      </c>
      <c r="R524" s="7">
        <v>0</v>
      </c>
    </row>
    <row r="525" spans="1:18" ht="27" customHeight="1" x14ac:dyDescent="0.2">
      <c r="A525">
        <v>523</v>
      </c>
      <c r="B525" s="6" t="s">
        <v>824</v>
      </c>
      <c r="C525" s="6" t="s">
        <v>755</v>
      </c>
      <c r="D525" s="6" t="s">
        <v>58</v>
      </c>
      <c r="E525" s="6" t="s">
        <v>57</v>
      </c>
      <c r="F525" s="11" t="s">
        <v>56</v>
      </c>
      <c r="G525" s="6" t="s">
        <v>56</v>
      </c>
      <c r="H525" s="11" t="s">
        <v>56</v>
      </c>
      <c r="I525" s="12">
        <v>0</v>
      </c>
      <c r="J525" s="7">
        <v>0</v>
      </c>
      <c r="K525" s="7">
        <v>73.989999999999995</v>
      </c>
      <c r="L525" s="15">
        <v>0</v>
      </c>
      <c r="M525" s="13">
        <v>0</v>
      </c>
      <c r="N525" s="12">
        <v>0</v>
      </c>
      <c r="O525" s="12">
        <v>0</v>
      </c>
      <c r="P525" s="8">
        <v>-0.02</v>
      </c>
      <c r="Q525" s="7">
        <v>0</v>
      </c>
      <c r="R525" s="7">
        <v>0</v>
      </c>
    </row>
    <row r="526" spans="1:18" ht="27" customHeight="1" x14ac:dyDescent="0.2">
      <c r="A526">
        <v>524</v>
      </c>
      <c r="B526" s="6" t="s">
        <v>394</v>
      </c>
      <c r="C526" s="6" t="s">
        <v>756</v>
      </c>
      <c r="D526" s="6" t="s">
        <v>55</v>
      </c>
      <c r="E526" s="6" t="s">
        <v>56</v>
      </c>
      <c r="F526" s="11" t="s">
        <v>57</v>
      </c>
      <c r="G526" s="6" t="s">
        <v>56</v>
      </c>
      <c r="H526" s="11" t="s">
        <v>56</v>
      </c>
      <c r="I526" s="12">
        <v>0</v>
      </c>
      <c r="J526" s="7">
        <v>0</v>
      </c>
      <c r="K526" s="7">
        <v>2.08</v>
      </c>
      <c r="L526" s="15">
        <v>0</v>
      </c>
      <c r="M526" s="13">
        <v>-0.04</v>
      </c>
      <c r="N526" s="12">
        <v>0</v>
      </c>
      <c r="O526" s="12">
        <v>0</v>
      </c>
      <c r="P526" s="8">
        <v>-368.41</v>
      </c>
      <c r="Q526" s="7">
        <v>0</v>
      </c>
      <c r="R526" s="7">
        <v>7.37</v>
      </c>
    </row>
    <row r="527" spans="1:18" ht="27" customHeight="1" x14ac:dyDescent="0.2">
      <c r="A527">
        <v>525</v>
      </c>
      <c r="B527" s="6" t="s">
        <v>394</v>
      </c>
      <c r="C527" s="6" t="s">
        <v>757</v>
      </c>
      <c r="D527" s="6" t="s">
        <v>55</v>
      </c>
      <c r="E527" s="6" t="s">
        <v>56</v>
      </c>
      <c r="F527" s="11" t="s">
        <v>57</v>
      </c>
      <c r="G527" s="6" t="s">
        <v>56</v>
      </c>
      <c r="H527" s="11" t="s">
        <v>56</v>
      </c>
      <c r="I527" s="12">
        <v>0</v>
      </c>
      <c r="J527" s="7">
        <v>0</v>
      </c>
      <c r="K527" s="7">
        <v>2.95</v>
      </c>
      <c r="L527" s="15">
        <v>0</v>
      </c>
      <c r="M527" s="13">
        <v>-0.06</v>
      </c>
      <c r="N527" s="12">
        <v>0</v>
      </c>
      <c r="O527" s="12">
        <v>0</v>
      </c>
      <c r="P527" s="8">
        <v>-461.23</v>
      </c>
      <c r="Q527" s="7">
        <v>0</v>
      </c>
      <c r="R527" s="7">
        <v>9.2200000000000006</v>
      </c>
    </row>
    <row r="528" spans="1:18" ht="27" customHeight="1" x14ac:dyDescent="0.2">
      <c r="A528">
        <v>526</v>
      </c>
      <c r="B528" s="6" t="s">
        <v>394</v>
      </c>
      <c r="C528" s="6" t="s">
        <v>758</v>
      </c>
      <c r="D528" s="6" t="s">
        <v>58</v>
      </c>
      <c r="E528" s="6" t="s">
        <v>56</v>
      </c>
      <c r="F528" s="11" t="s">
        <v>57</v>
      </c>
      <c r="G528" s="6" t="s">
        <v>56</v>
      </c>
      <c r="H528" s="11" t="s">
        <v>56</v>
      </c>
      <c r="I528" s="12">
        <v>0</v>
      </c>
      <c r="J528" s="7">
        <v>0</v>
      </c>
      <c r="K528" s="7">
        <v>11.99</v>
      </c>
      <c r="L528" s="15">
        <v>0</v>
      </c>
      <c r="M528" s="13">
        <v>-0.24</v>
      </c>
      <c r="N528" s="12">
        <v>0</v>
      </c>
      <c r="O528" s="12">
        <v>0</v>
      </c>
      <c r="P528" s="7">
        <v>0</v>
      </c>
      <c r="Q528" s="7">
        <v>0</v>
      </c>
      <c r="R528" s="7">
        <v>0</v>
      </c>
    </row>
    <row r="529" spans="1:18" ht="27" customHeight="1" x14ac:dyDescent="0.2">
      <c r="A529">
        <v>527</v>
      </c>
      <c r="B529" s="6" t="s">
        <v>394</v>
      </c>
      <c r="C529" s="6" t="s">
        <v>759</v>
      </c>
      <c r="D529" s="6" t="s">
        <v>58</v>
      </c>
      <c r="E529" s="6" t="s">
        <v>56</v>
      </c>
      <c r="F529" s="11" t="s">
        <v>57</v>
      </c>
      <c r="G529" s="6" t="s">
        <v>56</v>
      </c>
      <c r="H529" s="11" t="s">
        <v>56</v>
      </c>
      <c r="I529" s="12">
        <v>0</v>
      </c>
      <c r="J529" s="7">
        <v>0</v>
      </c>
      <c r="K529" s="7">
        <v>15.96</v>
      </c>
      <c r="L529" s="15">
        <v>0</v>
      </c>
      <c r="M529" s="13">
        <v>-0.32</v>
      </c>
      <c r="N529" s="12">
        <v>0</v>
      </c>
      <c r="O529" s="12">
        <v>0</v>
      </c>
      <c r="P529" s="7">
        <v>0</v>
      </c>
      <c r="Q529" s="7">
        <v>0</v>
      </c>
      <c r="R529" s="7">
        <v>0</v>
      </c>
    </row>
    <row r="530" spans="1:18" ht="27" customHeight="1" x14ac:dyDescent="0.2">
      <c r="A530">
        <v>528</v>
      </c>
      <c r="B530" s="6" t="s">
        <v>395</v>
      </c>
      <c r="C530" s="6" t="s">
        <v>760</v>
      </c>
      <c r="D530" s="6" t="s">
        <v>55</v>
      </c>
      <c r="E530" s="6" t="s">
        <v>56</v>
      </c>
      <c r="F530" s="11" t="s">
        <v>57</v>
      </c>
      <c r="G530" s="6" t="s">
        <v>56</v>
      </c>
      <c r="H530" s="11" t="s">
        <v>56</v>
      </c>
      <c r="I530" s="12">
        <v>0</v>
      </c>
      <c r="J530" s="7">
        <v>0</v>
      </c>
      <c r="K530" s="7">
        <v>9.16</v>
      </c>
      <c r="L530" s="15">
        <v>0</v>
      </c>
      <c r="M530" s="13">
        <v>-0.18</v>
      </c>
      <c r="N530" s="12">
        <v>0</v>
      </c>
      <c r="O530" s="12">
        <v>0</v>
      </c>
      <c r="P530" s="9">
        <v>-1138.1400000000001</v>
      </c>
      <c r="Q530" s="7">
        <v>0</v>
      </c>
      <c r="R530" s="7">
        <v>22.76</v>
      </c>
    </row>
    <row r="531" spans="1:18" ht="27" customHeight="1" x14ac:dyDescent="0.2">
      <c r="A531">
        <v>529</v>
      </c>
      <c r="B531" s="6" t="s">
        <v>395</v>
      </c>
      <c r="C531" s="6" t="s">
        <v>761</v>
      </c>
      <c r="D531" s="6" t="s">
        <v>58</v>
      </c>
      <c r="E531" s="6" t="s">
        <v>56</v>
      </c>
      <c r="F531" s="11" t="s">
        <v>57</v>
      </c>
      <c r="G531" s="6" t="s">
        <v>56</v>
      </c>
      <c r="H531" s="11" t="s">
        <v>56</v>
      </c>
      <c r="I531" s="12">
        <v>0</v>
      </c>
      <c r="J531" s="7">
        <v>0</v>
      </c>
      <c r="K531" s="7">
        <v>21.16</v>
      </c>
      <c r="L531" s="15">
        <v>0</v>
      </c>
      <c r="M531" s="13">
        <v>-0.42</v>
      </c>
      <c r="N531" s="12">
        <v>0</v>
      </c>
      <c r="O531" s="12">
        <v>0</v>
      </c>
      <c r="P531" s="7">
        <v>0</v>
      </c>
      <c r="Q531" s="7">
        <v>0</v>
      </c>
      <c r="R531" s="7">
        <v>0</v>
      </c>
    </row>
    <row r="532" spans="1:18" ht="27" customHeight="1" x14ac:dyDescent="0.2">
      <c r="A532">
        <v>530</v>
      </c>
      <c r="B532" s="6" t="s">
        <v>396</v>
      </c>
      <c r="C532" s="6" t="s">
        <v>762</v>
      </c>
      <c r="D532" s="6" t="s">
        <v>58</v>
      </c>
      <c r="E532" s="6" t="s">
        <v>56</v>
      </c>
      <c r="F532" s="11" t="s">
        <v>57</v>
      </c>
      <c r="G532" s="6" t="s">
        <v>57</v>
      </c>
      <c r="H532" s="11" t="s">
        <v>57</v>
      </c>
      <c r="I532" s="15">
        <v>13579.76</v>
      </c>
      <c r="J532" s="7">
        <v>0</v>
      </c>
      <c r="K532" s="7">
        <v>0</v>
      </c>
      <c r="L532" s="15">
        <v>1629.57</v>
      </c>
      <c r="M532" s="13">
        <v>-271.60000000000002</v>
      </c>
      <c r="N532" s="13">
        <v>-3.41</v>
      </c>
      <c r="O532" s="12">
        <v>0</v>
      </c>
      <c r="P532" s="7">
        <v>0</v>
      </c>
      <c r="Q532" s="8">
        <v>-0.41</v>
      </c>
      <c r="R532" s="7">
        <v>7.0000000000000007E-2</v>
      </c>
    </row>
    <row r="533" spans="1:18" ht="27" customHeight="1" x14ac:dyDescent="0.2">
      <c r="A533">
        <v>531</v>
      </c>
      <c r="B533" s="6" t="s">
        <v>397</v>
      </c>
      <c r="C533" s="6" t="s">
        <v>397</v>
      </c>
      <c r="D533" s="6" t="s">
        <v>55</v>
      </c>
      <c r="E533" s="6" t="s">
        <v>56</v>
      </c>
      <c r="F533" s="11" t="s">
        <v>56</v>
      </c>
      <c r="G533" s="6" t="s">
        <v>56</v>
      </c>
      <c r="H533" s="11" t="s">
        <v>56</v>
      </c>
      <c r="I533" s="12">
        <v>0</v>
      </c>
      <c r="J533" s="7">
        <v>0</v>
      </c>
      <c r="K533" s="7">
        <v>0.94</v>
      </c>
      <c r="L533" s="15">
        <v>0</v>
      </c>
      <c r="M533" s="13">
        <v>-0.02</v>
      </c>
      <c r="N533" s="12">
        <v>0</v>
      </c>
      <c r="O533" s="12">
        <v>0</v>
      </c>
      <c r="P533" s="8">
        <v>-299.7</v>
      </c>
      <c r="Q533" s="7">
        <v>0</v>
      </c>
      <c r="R533" s="7">
        <v>0</v>
      </c>
    </row>
    <row r="534" spans="1:18" ht="27" customHeight="1" x14ac:dyDescent="0.2">
      <c r="A534">
        <v>532</v>
      </c>
      <c r="B534" s="6" t="s">
        <v>397</v>
      </c>
      <c r="C534" s="6" t="s">
        <v>763</v>
      </c>
      <c r="D534" s="6" t="s">
        <v>55</v>
      </c>
      <c r="E534" s="6" t="s">
        <v>56</v>
      </c>
      <c r="F534" s="11" t="s">
        <v>56</v>
      </c>
      <c r="G534" s="6" t="s">
        <v>56</v>
      </c>
      <c r="H534" s="11" t="s">
        <v>56</v>
      </c>
      <c r="I534" s="12">
        <v>0</v>
      </c>
      <c r="J534" s="7">
        <v>0</v>
      </c>
      <c r="K534" s="7">
        <v>1.1100000000000001</v>
      </c>
      <c r="L534" s="15">
        <v>0</v>
      </c>
      <c r="M534" s="13">
        <v>-0.02</v>
      </c>
      <c r="N534" s="12">
        <v>0</v>
      </c>
      <c r="O534" s="12">
        <v>0</v>
      </c>
      <c r="P534" s="8">
        <v>-469.77</v>
      </c>
      <c r="Q534" s="7">
        <v>0</v>
      </c>
      <c r="R534" s="7">
        <v>0</v>
      </c>
    </row>
    <row r="535" spans="1:18" ht="27" customHeight="1" x14ac:dyDescent="0.2">
      <c r="A535">
        <v>533</v>
      </c>
      <c r="B535" s="6" t="s">
        <v>397</v>
      </c>
      <c r="C535" s="6" t="s">
        <v>764</v>
      </c>
      <c r="D535" s="6" t="s">
        <v>58</v>
      </c>
      <c r="E535" s="6" t="s">
        <v>56</v>
      </c>
      <c r="F535" s="11" t="s">
        <v>56</v>
      </c>
      <c r="G535" s="6" t="s">
        <v>56</v>
      </c>
      <c r="H535" s="11" t="s">
        <v>56</v>
      </c>
      <c r="I535" s="12">
        <v>0</v>
      </c>
      <c r="J535" s="7">
        <v>0</v>
      </c>
      <c r="K535" s="7">
        <v>0.18</v>
      </c>
      <c r="L535" s="15">
        <v>0</v>
      </c>
      <c r="M535" s="13">
        <v>0</v>
      </c>
      <c r="N535" s="12">
        <v>0</v>
      </c>
      <c r="O535" s="12">
        <v>0</v>
      </c>
      <c r="P535" s="7">
        <v>0</v>
      </c>
      <c r="Q535" s="7">
        <v>0</v>
      </c>
      <c r="R535" s="7">
        <v>0</v>
      </c>
    </row>
    <row r="536" spans="1:18" ht="27" customHeight="1" x14ac:dyDescent="0.2">
      <c r="A536">
        <v>534</v>
      </c>
      <c r="B536" s="6" t="s">
        <v>397</v>
      </c>
      <c r="C536" s="6" t="s">
        <v>765</v>
      </c>
      <c r="D536" s="6" t="s">
        <v>58</v>
      </c>
      <c r="E536" s="6" t="s">
        <v>56</v>
      </c>
      <c r="F536" s="11" t="s">
        <v>56</v>
      </c>
      <c r="G536" s="6" t="s">
        <v>56</v>
      </c>
      <c r="H536" s="11" t="s">
        <v>56</v>
      </c>
      <c r="I536" s="12">
        <v>0</v>
      </c>
      <c r="J536" s="7">
        <v>0</v>
      </c>
      <c r="K536" s="7">
        <v>8.8699999999999992</v>
      </c>
      <c r="L536" s="15">
        <v>0</v>
      </c>
      <c r="M536" s="13">
        <v>-0.18</v>
      </c>
      <c r="N536" s="12">
        <v>0</v>
      </c>
      <c r="O536" s="12">
        <v>0</v>
      </c>
      <c r="P536" s="7">
        <v>0</v>
      </c>
      <c r="Q536" s="7">
        <v>0</v>
      </c>
      <c r="R536" s="7">
        <v>0</v>
      </c>
    </row>
    <row r="537" spans="1:18" ht="27" customHeight="1" x14ac:dyDescent="0.2">
      <c r="A537">
        <v>535</v>
      </c>
      <c r="B537" s="6" t="s">
        <v>398</v>
      </c>
      <c r="C537" s="6" t="s">
        <v>398</v>
      </c>
      <c r="D537" s="6" t="s">
        <v>55</v>
      </c>
      <c r="E537" s="6" t="s">
        <v>56</v>
      </c>
      <c r="F537" s="11" t="s">
        <v>57</v>
      </c>
      <c r="G537" s="6" t="s">
        <v>56</v>
      </c>
      <c r="H537" s="11" t="s">
        <v>57</v>
      </c>
      <c r="I537" s="12">
        <v>336.84</v>
      </c>
      <c r="J537" s="7">
        <v>0</v>
      </c>
      <c r="K537" s="7">
        <v>0</v>
      </c>
      <c r="L537" s="15">
        <v>40.42</v>
      </c>
      <c r="M537" s="13">
        <v>-6.74</v>
      </c>
      <c r="N537" s="12">
        <v>0</v>
      </c>
      <c r="O537" s="12">
        <v>0</v>
      </c>
      <c r="P537" s="9">
        <v>-10336.81</v>
      </c>
      <c r="Q537" s="7">
        <v>0</v>
      </c>
      <c r="R537" s="7">
        <v>206.74</v>
      </c>
    </row>
    <row r="538" spans="1:18" ht="27" customHeight="1" x14ac:dyDescent="0.2">
      <c r="A538">
        <v>536</v>
      </c>
      <c r="B538" s="6" t="s">
        <v>399</v>
      </c>
      <c r="C538" s="6" t="s">
        <v>399</v>
      </c>
      <c r="D538" s="6" t="s">
        <v>55</v>
      </c>
      <c r="E538" s="6" t="s">
        <v>57</v>
      </c>
      <c r="F538" s="11" t="s">
        <v>57</v>
      </c>
      <c r="G538" s="6" t="s">
        <v>56</v>
      </c>
      <c r="H538" s="11" t="s">
        <v>56</v>
      </c>
      <c r="I538" s="12">
        <v>0</v>
      </c>
      <c r="J538" s="7">
        <v>0</v>
      </c>
      <c r="K538" s="10">
        <v>3194.23</v>
      </c>
      <c r="L538" s="15">
        <v>0</v>
      </c>
      <c r="M538" s="13">
        <v>0</v>
      </c>
      <c r="N538" s="12">
        <v>0</v>
      </c>
      <c r="O538" s="12">
        <v>0</v>
      </c>
      <c r="P538" s="8">
        <v>-167.01</v>
      </c>
      <c r="Q538" s="7">
        <v>0</v>
      </c>
      <c r="R538" s="7">
        <v>3.34</v>
      </c>
    </row>
    <row r="539" spans="1:18" ht="27" customHeight="1" x14ac:dyDescent="0.2">
      <c r="A539">
        <v>537</v>
      </c>
      <c r="B539" s="6" t="s">
        <v>399</v>
      </c>
      <c r="C539" s="6" t="s">
        <v>766</v>
      </c>
      <c r="D539" s="6" t="s">
        <v>58</v>
      </c>
      <c r="E539" s="6" t="s">
        <v>57</v>
      </c>
      <c r="F539" s="11" t="s">
        <v>57</v>
      </c>
      <c r="G539" s="6" t="s">
        <v>56</v>
      </c>
      <c r="H539" s="11" t="s">
        <v>56</v>
      </c>
      <c r="I539" s="12">
        <v>0</v>
      </c>
      <c r="J539" s="7">
        <v>0</v>
      </c>
      <c r="K539" s="7">
        <v>95.4</v>
      </c>
      <c r="L539" s="15">
        <v>0</v>
      </c>
      <c r="M539" s="13">
        <v>0</v>
      </c>
      <c r="N539" s="12">
        <v>0</v>
      </c>
      <c r="O539" s="12">
        <v>0</v>
      </c>
      <c r="P539" s="7">
        <v>0</v>
      </c>
      <c r="Q539" s="7">
        <v>0</v>
      </c>
      <c r="R539" s="7">
        <v>0</v>
      </c>
    </row>
    <row r="540" spans="1:18" ht="27" customHeight="1" x14ac:dyDescent="0.2">
      <c r="A540">
        <v>538</v>
      </c>
      <c r="B540" s="6" t="s">
        <v>400</v>
      </c>
      <c r="C540" s="6" t="s">
        <v>400</v>
      </c>
      <c r="D540" s="6" t="s">
        <v>55</v>
      </c>
      <c r="E540" s="6" t="s">
        <v>56</v>
      </c>
      <c r="F540" s="11" t="s">
        <v>56</v>
      </c>
      <c r="G540" s="6" t="s">
        <v>57</v>
      </c>
      <c r="H540" s="11" t="s">
        <v>57</v>
      </c>
      <c r="I540" s="12">
        <v>124.21</v>
      </c>
      <c r="J540" s="7">
        <v>0</v>
      </c>
      <c r="K540" s="7">
        <v>0</v>
      </c>
      <c r="L540" s="15">
        <v>14.91</v>
      </c>
      <c r="M540" s="13">
        <v>-2.48</v>
      </c>
      <c r="N540" s="14">
        <v>-1294.8900000000001</v>
      </c>
      <c r="O540" s="12">
        <v>0</v>
      </c>
      <c r="P540" s="7">
        <v>0</v>
      </c>
      <c r="Q540" s="8">
        <v>-155.38999999999999</v>
      </c>
      <c r="R540" s="7">
        <v>0</v>
      </c>
    </row>
    <row r="541" spans="1:18" ht="27" customHeight="1" x14ac:dyDescent="0.2">
      <c r="A541">
        <v>539</v>
      </c>
      <c r="B541" s="6" t="s">
        <v>400</v>
      </c>
      <c r="C541" s="6" t="s">
        <v>401</v>
      </c>
      <c r="D541" s="6" t="s">
        <v>58</v>
      </c>
      <c r="E541" s="6" t="s">
        <v>56</v>
      </c>
      <c r="F541" s="11" t="s">
        <v>56</v>
      </c>
      <c r="G541" s="6" t="s">
        <v>57</v>
      </c>
      <c r="H541" s="11" t="s">
        <v>57</v>
      </c>
      <c r="I541" s="12">
        <v>0.04</v>
      </c>
      <c r="J541" s="7">
        <v>0</v>
      </c>
      <c r="K541" s="7">
        <v>0</v>
      </c>
      <c r="L541" s="15">
        <v>0</v>
      </c>
      <c r="M541" s="13">
        <v>0</v>
      </c>
      <c r="N541" s="12">
        <v>0</v>
      </c>
      <c r="O541" s="12">
        <v>0</v>
      </c>
      <c r="P541" s="7">
        <v>0</v>
      </c>
      <c r="Q541" s="7">
        <v>0</v>
      </c>
      <c r="R541" s="7">
        <v>0</v>
      </c>
    </row>
    <row r="542" spans="1:18" ht="27" customHeight="1" x14ac:dyDescent="0.2">
      <c r="A542">
        <v>540</v>
      </c>
      <c r="B542" s="6" t="s">
        <v>402</v>
      </c>
      <c r="C542" s="6" t="s">
        <v>767</v>
      </c>
      <c r="D542" s="6" t="s">
        <v>58</v>
      </c>
      <c r="E542" s="6" t="s">
        <v>56</v>
      </c>
      <c r="F542" s="11" t="s">
        <v>57</v>
      </c>
      <c r="G542" s="6" t="s">
        <v>57</v>
      </c>
      <c r="H542" s="11" t="s">
        <v>57</v>
      </c>
      <c r="I542" s="12">
        <v>0.46</v>
      </c>
      <c r="J542" s="7">
        <v>0</v>
      </c>
      <c r="K542" s="7">
        <v>0</v>
      </c>
      <c r="L542" s="15">
        <v>0.06</v>
      </c>
      <c r="M542" s="13">
        <v>-0.01</v>
      </c>
      <c r="N542" s="13">
        <v>-270.58999999999997</v>
      </c>
      <c r="O542" s="12">
        <v>0</v>
      </c>
      <c r="P542" s="7">
        <v>0</v>
      </c>
      <c r="Q542" s="8">
        <v>-32.47</v>
      </c>
      <c r="R542" s="7">
        <v>5.41</v>
      </c>
    </row>
    <row r="543" spans="1:18" ht="27" customHeight="1" x14ac:dyDescent="0.2">
      <c r="A543">
        <v>541</v>
      </c>
      <c r="B543" s="6" t="s">
        <v>768</v>
      </c>
      <c r="C543" s="6" t="s">
        <v>768</v>
      </c>
      <c r="D543" s="6" t="s">
        <v>58</v>
      </c>
      <c r="E543" s="6" t="s">
        <v>56</v>
      </c>
      <c r="F543" s="11" t="s">
        <v>57</v>
      </c>
      <c r="G543" s="6" t="s">
        <v>57</v>
      </c>
      <c r="H543" s="11" t="s">
        <v>57</v>
      </c>
      <c r="I543" s="12">
        <v>424.56</v>
      </c>
      <c r="J543" s="7">
        <v>0</v>
      </c>
      <c r="K543" s="7">
        <v>0</v>
      </c>
      <c r="L543" s="15">
        <v>50.95</v>
      </c>
      <c r="M543" s="13">
        <v>-8.49</v>
      </c>
      <c r="N543" s="14">
        <v>-1676.04</v>
      </c>
      <c r="O543" s="12">
        <v>0</v>
      </c>
      <c r="P543" s="7">
        <v>0</v>
      </c>
      <c r="Q543" s="8">
        <v>-201.12</v>
      </c>
      <c r="R543" s="7">
        <v>33.520000000000003</v>
      </c>
    </row>
    <row r="544" spans="1:18" ht="27" customHeight="1" x14ac:dyDescent="0.2">
      <c r="A544">
        <v>542</v>
      </c>
      <c r="B544" s="6" t="s">
        <v>768</v>
      </c>
      <c r="C544" s="6" t="s">
        <v>769</v>
      </c>
      <c r="D544" s="6" t="s">
        <v>58</v>
      </c>
      <c r="E544" s="6" t="s">
        <v>56</v>
      </c>
      <c r="F544" s="11" t="s">
        <v>57</v>
      </c>
      <c r="G544" s="6" t="s">
        <v>57</v>
      </c>
      <c r="H544" s="11" t="s">
        <v>57</v>
      </c>
      <c r="I544" s="12">
        <v>994.06</v>
      </c>
      <c r="J544" s="7">
        <v>0</v>
      </c>
      <c r="K544" s="7">
        <v>0</v>
      </c>
      <c r="L544" s="15">
        <v>119.29</v>
      </c>
      <c r="M544" s="13">
        <v>-19.88</v>
      </c>
      <c r="N544" s="14">
        <v>-1310.28</v>
      </c>
      <c r="O544" s="12">
        <v>0</v>
      </c>
      <c r="P544" s="7">
        <v>0</v>
      </c>
      <c r="Q544" s="8">
        <v>-157.22999999999999</v>
      </c>
      <c r="R544" s="7">
        <v>26.21</v>
      </c>
    </row>
    <row r="545" spans="1:18" ht="27" customHeight="1" x14ac:dyDescent="0.2">
      <c r="A545">
        <v>543</v>
      </c>
      <c r="B545" s="6" t="s">
        <v>403</v>
      </c>
      <c r="C545" s="6" t="s">
        <v>770</v>
      </c>
      <c r="D545" s="6" t="s">
        <v>58</v>
      </c>
      <c r="E545" s="6" t="s">
        <v>56</v>
      </c>
      <c r="F545" s="11" t="s">
        <v>57</v>
      </c>
      <c r="G545" s="6" t="s">
        <v>56</v>
      </c>
      <c r="H545" s="11" t="s">
        <v>56</v>
      </c>
      <c r="I545" s="12">
        <v>0</v>
      </c>
      <c r="J545" s="7">
        <v>0</v>
      </c>
      <c r="K545" s="7">
        <v>2.42</v>
      </c>
      <c r="L545" s="15">
        <v>0</v>
      </c>
      <c r="M545" s="13">
        <v>-0.05</v>
      </c>
      <c r="N545" s="12">
        <v>0</v>
      </c>
      <c r="O545" s="12">
        <v>0</v>
      </c>
      <c r="P545" s="7">
        <v>0</v>
      </c>
      <c r="Q545" s="7">
        <v>0</v>
      </c>
      <c r="R545" s="7">
        <v>0</v>
      </c>
    </row>
    <row r="546" spans="1:18" ht="27" customHeight="1" x14ac:dyDescent="0.2">
      <c r="A546">
        <v>544</v>
      </c>
      <c r="B546" s="6" t="s">
        <v>404</v>
      </c>
      <c r="C546" s="6" t="s">
        <v>771</v>
      </c>
      <c r="D546" s="6" t="s">
        <v>58</v>
      </c>
      <c r="E546" s="6" t="s">
        <v>56</v>
      </c>
      <c r="F546" s="11" t="s">
        <v>56</v>
      </c>
      <c r="G546" s="6" t="s">
        <v>57</v>
      </c>
      <c r="H546" s="11" t="s">
        <v>57</v>
      </c>
      <c r="I546" s="12">
        <v>94.43</v>
      </c>
      <c r="J546" s="7">
        <v>0</v>
      </c>
      <c r="K546" s="7">
        <v>0</v>
      </c>
      <c r="L546" s="15">
        <v>11.33</v>
      </c>
      <c r="M546" s="13">
        <v>-1.89</v>
      </c>
      <c r="N546" s="13">
        <v>-81.95</v>
      </c>
      <c r="O546" s="12">
        <v>0</v>
      </c>
      <c r="P546" s="7">
        <v>0</v>
      </c>
      <c r="Q546" s="8">
        <v>-9.83</v>
      </c>
      <c r="R546" s="7">
        <v>0</v>
      </c>
    </row>
    <row r="547" spans="1:18" ht="27" customHeight="1" x14ac:dyDescent="0.2">
      <c r="A547">
        <v>545</v>
      </c>
      <c r="B547" s="6" t="s">
        <v>405</v>
      </c>
      <c r="C547" s="6" t="s">
        <v>405</v>
      </c>
      <c r="D547" s="6" t="s">
        <v>55</v>
      </c>
      <c r="E547" s="6" t="s">
        <v>56</v>
      </c>
      <c r="F547" s="11" t="s">
        <v>56</v>
      </c>
      <c r="G547" s="6" t="s">
        <v>56</v>
      </c>
      <c r="H547" s="11" t="s">
        <v>56</v>
      </c>
      <c r="I547" s="12">
        <v>0</v>
      </c>
      <c r="J547" s="7">
        <v>0</v>
      </c>
      <c r="K547" s="7">
        <v>2.71</v>
      </c>
      <c r="L547" s="15">
        <v>0</v>
      </c>
      <c r="M547" s="13">
        <v>-0.05</v>
      </c>
      <c r="N547" s="12">
        <v>0</v>
      </c>
      <c r="O547" s="12">
        <v>0</v>
      </c>
      <c r="P547" s="9">
        <v>-1141.99</v>
      </c>
      <c r="Q547" s="7">
        <v>0</v>
      </c>
      <c r="R547" s="7">
        <v>0</v>
      </c>
    </row>
    <row r="548" spans="1:18" ht="27" customHeight="1" x14ac:dyDescent="0.2">
      <c r="A548">
        <v>546</v>
      </c>
      <c r="B548" s="6" t="s">
        <v>772</v>
      </c>
      <c r="C548" s="6" t="s">
        <v>772</v>
      </c>
      <c r="D548" s="6" t="s">
        <v>55</v>
      </c>
      <c r="E548" s="6" t="s">
        <v>56</v>
      </c>
      <c r="F548" s="11" t="s">
        <v>57</v>
      </c>
      <c r="G548" s="6" t="s">
        <v>56</v>
      </c>
      <c r="H548" s="11" t="s">
        <v>56</v>
      </c>
      <c r="I548" s="12">
        <v>0</v>
      </c>
      <c r="J548" s="7">
        <v>0</v>
      </c>
      <c r="K548" s="7">
        <v>0.28000000000000003</v>
      </c>
      <c r="L548" s="15">
        <v>0</v>
      </c>
      <c r="M548" s="13">
        <v>-0.01</v>
      </c>
      <c r="N548" s="12">
        <v>0</v>
      </c>
      <c r="O548" s="12">
        <v>0</v>
      </c>
      <c r="P548" s="8">
        <v>-102.44</v>
      </c>
      <c r="Q548" s="7">
        <v>0</v>
      </c>
      <c r="R548" s="7">
        <v>2.0499999999999998</v>
      </c>
    </row>
    <row r="549" spans="1:18" ht="27" customHeight="1" x14ac:dyDescent="0.2">
      <c r="A549">
        <v>547</v>
      </c>
      <c r="B549" s="6" t="s">
        <v>773</v>
      </c>
      <c r="C549" s="6" t="s">
        <v>773</v>
      </c>
      <c r="D549" s="6" t="s">
        <v>55</v>
      </c>
      <c r="E549" s="6" t="s">
        <v>56</v>
      </c>
      <c r="F549" s="11" t="s">
        <v>57</v>
      </c>
      <c r="G549" s="6" t="s">
        <v>56</v>
      </c>
      <c r="H549" s="11" t="s">
        <v>56</v>
      </c>
      <c r="I549" s="12">
        <v>0</v>
      </c>
      <c r="J549" s="7">
        <v>0</v>
      </c>
      <c r="K549" s="7">
        <v>7.87</v>
      </c>
      <c r="L549" s="15">
        <v>0</v>
      </c>
      <c r="M549" s="13">
        <v>-0.16</v>
      </c>
      <c r="N549" s="12">
        <v>0</v>
      </c>
      <c r="O549" s="12">
        <v>0</v>
      </c>
      <c r="P549" s="8">
        <v>-885.02</v>
      </c>
      <c r="Q549" s="7">
        <v>0</v>
      </c>
      <c r="R549" s="7">
        <v>17.7</v>
      </c>
    </row>
    <row r="550" spans="1:18" ht="27" customHeight="1" x14ac:dyDescent="0.2">
      <c r="A550">
        <v>548</v>
      </c>
      <c r="B550" s="6" t="s">
        <v>773</v>
      </c>
      <c r="C550" s="6" t="s">
        <v>774</v>
      </c>
      <c r="D550" s="6" t="s">
        <v>58</v>
      </c>
      <c r="E550" s="6" t="s">
        <v>56</v>
      </c>
      <c r="F550" s="11" t="s">
        <v>57</v>
      </c>
      <c r="G550" s="6" t="s">
        <v>56</v>
      </c>
      <c r="H550" s="11" t="s">
        <v>56</v>
      </c>
      <c r="I550" s="12">
        <v>0</v>
      </c>
      <c r="J550" s="7">
        <v>0</v>
      </c>
      <c r="K550" s="7">
        <v>18.420000000000002</v>
      </c>
      <c r="L550" s="15">
        <v>0</v>
      </c>
      <c r="M550" s="13">
        <v>-0.37</v>
      </c>
      <c r="N550" s="12">
        <v>0</v>
      </c>
      <c r="O550" s="12">
        <v>0</v>
      </c>
      <c r="P550" s="7">
        <v>0</v>
      </c>
      <c r="Q550" s="7">
        <v>0</v>
      </c>
      <c r="R550" s="7">
        <v>0</v>
      </c>
    </row>
    <row r="551" spans="1:18" ht="27" customHeight="1" x14ac:dyDescent="0.2">
      <c r="A551">
        <v>549</v>
      </c>
      <c r="B551" s="6" t="s">
        <v>775</v>
      </c>
      <c r="C551" s="6" t="s">
        <v>775</v>
      </c>
      <c r="D551" s="6" t="s">
        <v>55</v>
      </c>
      <c r="E551" s="6" t="s">
        <v>56</v>
      </c>
      <c r="F551" s="11" t="s">
        <v>56</v>
      </c>
      <c r="G551" s="6" t="s">
        <v>56</v>
      </c>
      <c r="H551" s="11" t="s">
        <v>56</v>
      </c>
      <c r="I551" s="12">
        <v>0</v>
      </c>
      <c r="J551" s="7">
        <v>0</v>
      </c>
      <c r="K551" s="7">
        <v>65.61</v>
      </c>
      <c r="L551" s="15">
        <v>0</v>
      </c>
      <c r="M551" s="13">
        <v>-1.31</v>
      </c>
      <c r="N551" s="12">
        <v>0</v>
      </c>
      <c r="O551" s="12">
        <v>0</v>
      </c>
      <c r="P551" s="8">
        <v>-29.75</v>
      </c>
      <c r="Q551" s="7">
        <v>0</v>
      </c>
      <c r="R551" s="7">
        <v>0</v>
      </c>
    </row>
    <row r="552" spans="1:18" ht="27" customHeight="1" x14ac:dyDescent="0.2">
      <c r="A552">
        <v>550</v>
      </c>
      <c r="B552" s="6" t="s">
        <v>775</v>
      </c>
      <c r="C552" s="6" t="s">
        <v>776</v>
      </c>
      <c r="D552" s="6" t="s">
        <v>58</v>
      </c>
      <c r="E552" s="6" t="s">
        <v>56</v>
      </c>
      <c r="F552" s="11" t="s">
        <v>56</v>
      </c>
      <c r="G552" s="6" t="s">
        <v>56</v>
      </c>
      <c r="H552" s="11" t="s">
        <v>56</v>
      </c>
      <c r="I552" s="12">
        <v>0</v>
      </c>
      <c r="J552" s="7">
        <v>0</v>
      </c>
      <c r="K552" s="7">
        <v>37.090000000000003</v>
      </c>
      <c r="L552" s="15">
        <v>0</v>
      </c>
      <c r="M552" s="13">
        <v>-0.74</v>
      </c>
      <c r="N552" s="12">
        <v>0</v>
      </c>
      <c r="O552" s="12">
        <v>0</v>
      </c>
      <c r="P552" s="7">
        <v>0</v>
      </c>
      <c r="Q552" s="7">
        <v>0</v>
      </c>
      <c r="R552" s="7">
        <v>0</v>
      </c>
    </row>
    <row r="553" spans="1:18" ht="27" customHeight="1" x14ac:dyDescent="0.2">
      <c r="A553">
        <v>551</v>
      </c>
      <c r="B553" s="6" t="s">
        <v>406</v>
      </c>
      <c r="C553" s="6" t="s">
        <v>777</v>
      </c>
      <c r="D553" s="6" t="s">
        <v>58</v>
      </c>
      <c r="E553" s="6" t="s">
        <v>56</v>
      </c>
      <c r="F553" s="11" t="s">
        <v>57</v>
      </c>
      <c r="G553" s="6" t="s">
        <v>57</v>
      </c>
      <c r="H553" s="11" t="s">
        <v>57</v>
      </c>
      <c r="I553" s="15">
        <v>1714.28</v>
      </c>
      <c r="J553" s="7">
        <v>0</v>
      </c>
      <c r="K553" s="7">
        <v>0</v>
      </c>
      <c r="L553" s="15">
        <v>205.71</v>
      </c>
      <c r="M553" s="13">
        <v>-34.29</v>
      </c>
      <c r="N553" s="13">
        <v>-0.71</v>
      </c>
      <c r="O553" s="12">
        <v>0</v>
      </c>
      <c r="P553" s="7">
        <v>0</v>
      </c>
      <c r="Q553" s="8">
        <v>-0.09</v>
      </c>
      <c r="R553" s="7">
        <v>0.01</v>
      </c>
    </row>
    <row r="554" spans="1:18" ht="27" customHeight="1" x14ac:dyDescent="0.2">
      <c r="A554">
        <v>552</v>
      </c>
      <c r="B554" s="6" t="s">
        <v>407</v>
      </c>
      <c r="C554" s="6" t="s">
        <v>778</v>
      </c>
      <c r="D554" s="6" t="s">
        <v>58</v>
      </c>
      <c r="E554" s="6" t="s">
        <v>56</v>
      </c>
      <c r="F554" s="11" t="s">
        <v>57</v>
      </c>
      <c r="G554" s="6" t="s">
        <v>57</v>
      </c>
      <c r="H554" s="11" t="s">
        <v>57</v>
      </c>
      <c r="I554" s="15">
        <v>3909.45</v>
      </c>
      <c r="J554" s="7">
        <v>0</v>
      </c>
      <c r="K554" s="7">
        <v>0</v>
      </c>
      <c r="L554" s="15">
        <v>469.13</v>
      </c>
      <c r="M554" s="13">
        <v>-78.19</v>
      </c>
      <c r="N554" s="13">
        <v>-2.2400000000000002</v>
      </c>
      <c r="O554" s="12">
        <v>0</v>
      </c>
      <c r="P554" s="7">
        <v>0</v>
      </c>
      <c r="Q554" s="8">
        <v>-0.27</v>
      </c>
      <c r="R554" s="7">
        <v>0.04</v>
      </c>
    </row>
    <row r="555" spans="1:18" ht="27" customHeight="1" x14ac:dyDescent="0.2">
      <c r="A555">
        <v>553</v>
      </c>
      <c r="B555" s="6" t="s">
        <v>779</v>
      </c>
      <c r="C555" s="6" t="s">
        <v>779</v>
      </c>
      <c r="D555" s="6" t="s">
        <v>58</v>
      </c>
      <c r="E555" s="6" t="s">
        <v>56</v>
      </c>
      <c r="F555" s="11" t="s">
        <v>56</v>
      </c>
      <c r="G555" s="6" t="s">
        <v>57</v>
      </c>
      <c r="H555" s="11" t="s">
        <v>57</v>
      </c>
      <c r="I555" s="15">
        <v>3477.39</v>
      </c>
      <c r="J555" s="7">
        <v>0</v>
      </c>
      <c r="K555" s="7">
        <v>0</v>
      </c>
      <c r="L555" s="15">
        <v>417.29</v>
      </c>
      <c r="M555" s="13">
        <v>-69.55</v>
      </c>
      <c r="N555" s="13">
        <v>-52.85</v>
      </c>
      <c r="O555" s="12">
        <v>0</v>
      </c>
      <c r="P555" s="7">
        <v>0</v>
      </c>
      <c r="Q555" s="8">
        <v>-6.34</v>
      </c>
      <c r="R555" s="7">
        <v>0</v>
      </c>
    </row>
    <row r="556" spans="1:18" ht="27" customHeight="1" x14ac:dyDescent="0.2">
      <c r="A556">
        <v>554</v>
      </c>
      <c r="B556" s="6" t="s">
        <v>780</v>
      </c>
      <c r="C556" s="6" t="s">
        <v>780</v>
      </c>
      <c r="D556" s="6" t="s">
        <v>58</v>
      </c>
      <c r="E556" s="6" t="s">
        <v>56</v>
      </c>
      <c r="F556" s="11" t="s">
        <v>57</v>
      </c>
      <c r="G556" s="6" t="s">
        <v>57</v>
      </c>
      <c r="H556" s="11" t="s">
        <v>57</v>
      </c>
      <c r="I556" s="15">
        <v>6141.74</v>
      </c>
      <c r="J556" s="7">
        <v>0</v>
      </c>
      <c r="K556" s="7">
        <v>0</v>
      </c>
      <c r="L556" s="15">
        <v>737.01</v>
      </c>
      <c r="M556" s="13">
        <v>-122.83</v>
      </c>
      <c r="N556" s="13">
        <v>-699.35</v>
      </c>
      <c r="O556" s="12">
        <v>0</v>
      </c>
      <c r="P556" s="7">
        <v>0</v>
      </c>
      <c r="Q556" s="8">
        <v>-83.92</v>
      </c>
      <c r="R556" s="7">
        <v>13.99</v>
      </c>
    </row>
    <row r="557" spans="1:18" ht="27" customHeight="1" x14ac:dyDescent="0.2">
      <c r="A557">
        <v>555</v>
      </c>
      <c r="B557" s="6" t="s">
        <v>408</v>
      </c>
      <c r="C557" s="6" t="s">
        <v>408</v>
      </c>
      <c r="D557" s="6" t="s">
        <v>55</v>
      </c>
      <c r="E557" s="6" t="s">
        <v>56</v>
      </c>
      <c r="F557" s="11" t="s">
        <v>57</v>
      </c>
      <c r="G557" s="6" t="s">
        <v>57</v>
      </c>
      <c r="H557" s="11" t="s">
        <v>57</v>
      </c>
      <c r="I557" s="15">
        <v>27498.39</v>
      </c>
      <c r="J557" s="7">
        <v>0</v>
      </c>
      <c r="K557" s="7">
        <v>0</v>
      </c>
      <c r="L557" s="15">
        <v>3299.81</v>
      </c>
      <c r="M557" s="13">
        <v>-549.97</v>
      </c>
      <c r="N557" s="13">
        <v>-102.16</v>
      </c>
      <c r="O557" s="12">
        <v>0</v>
      </c>
      <c r="P557" s="7">
        <v>0</v>
      </c>
      <c r="Q557" s="8">
        <v>-12.26</v>
      </c>
      <c r="R557" s="7">
        <v>2.04</v>
      </c>
    </row>
    <row r="558" spans="1:18" ht="27" customHeight="1" x14ac:dyDescent="0.2">
      <c r="A558">
        <v>556</v>
      </c>
      <c r="B558" s="6" t="s">
        <v>408</v>
      </c>
      <c r="C558" s="6" t="s">
        <v>409</v>
      </c>
      <c r="D558" s="6" t="s">
        <v>58</v>
      </c>
      <c r="E558" s="6" t="s">
        <v>56</v>
      </c>
      <c r="F558" s="11" t="s">
        <v>57</v>
      </c>
      <c r="G558" s="6" t="s">
        <v>57</v>
      </c>
      <c r="H558" s="11" t="s">
        <v>57</v>
      </c>
      <c r="I558" s="12">
        <v>0.21</v>
      </c>
      <c r="J558" s="7">
        <v>0</v>
      </c>
      <c r="K558" s="7">
        <v>0</v>
      </c>
      <c r="L558" s="15">
        <v>0.03</v>
      </c>
      <c r="M558" s="13">
        <v>0</v>
      </c>
      <c r="N558" s="13">
        <v>-13.05</v>
      </c>
      <c r="O558" s="12">
        <v>0</v>
      </c>
      <c r="P558" s="7">
        <v>0</v>
      </c>
      <c r="Q558" s="8">
        <v>-1.57</v>
      </c>
      <c r="R558" s="7">
        <v>0.26</v>
      </c>
    </row>
    <row r="559" spans="1:18" ht="27" customHeight="1" x14ac:dyDescent="0.2">
      <c r="A559">
        <v>557</v>
      </c>
      <c r="B559" s="6" t="s">
        <v>408</v>
      </c>
      <c r="C559" s="6" t="s">
        <v>410</v>
      </c>
      <c r="D559" s="6" t="s">
        <v>58</v>
      </c>
      <c r="E559" s="6" t="s">
        <v>56</v>
      </c>
      <c r="F559" s="11" t="s">
        <v>57</v>
      </c>
      <c r="G559" s="6" t="s">
        <v>57</v>
      </c>
      <c r="H559" s="11" t="s">
        <v>57</v>
      </c>
      <c r="I559" s="15">
        <v>6014.79</v>
      </c>
      <c r="J559" s="7">
        <v>0</v>
      </c>
      <c r="K559" s="7">
        <v>0</v>
      </c>
      <c r="L559" s="15">
        <v>721.77</v>
      </c>
      <c r="M559" s="13">
        <v>-120.3</v>
      </c>
      <c r="N559" s="13">
        <v>-22.66</v>
      </c>
      <c r="O559" s="12">
        <v>0</v>
      </c>
      <c r="P559" s="7">
        <v>0</v>
      </c>
      <c r="Q559" s="8">
        <v>-2.72</v>
      </c>
      <c r="R559" s="7">
        <v>0.45</v>
      </c>
    </row>
    <row r="560" spans="1:18" ht="27" customHeight="1" x14ac:dyDescent="0.2">
      <c r="A560">
        <v>558</v>
      </c>
      <c r="B560" s="6" t="s">
        <v>408</v>
      </c>
      <c r="C560" s="6" t="s">
        <v>781</v>
      </c>
      <c r="D560" s="6" t="s">
        <v>58</v>
      </c>
      <c r="E560" s="6" t="s">
        <v>56</v>
      </c>
      <c r="F560" s="11" t="s">
        <v>57</v>
      </c>
      <c r="G560" s="6" t="s">
        <v>57</v>
      </c>
      <c r="H560" s="11" t="s">
        <v>57</v>
      </c>
      <c r="I560" s="12">
        <v>112.45</v>
      </c>
      <c r="J560" s="7">
        <v>0</v>
      </c>
      <c r="K560" s="7">
        <v>0</v>
      </c>
      <c r="L560" s="15">
        <v>13.49</v>
      </c>
      <c r="M560" s="13">
        <v>-2.25</v>
      </c>
      <c r="N560" s="12">
        <v>0</v>
      </c>
      <c r="O560" s="12">
        <v>0</v>
      </c>
      <c r="P560" s="7">
        <v>0</v>
      </c>
      <c r="Q560" s="7">
        <v>0</v>
      </c>
      <c r="R560" s="7">
        <v>0</v>
      </c>
    </row>
    <row r="561" spans="1:18" ht="27" customHeight="1" x14ac:dyDescent="0.2">
      <c r="A561">
        <v>559</v>
      </c>
      <c r="B561" s="6" t="s">
        <v>411</v>
      </c>
      <c r="C561" s="6" t="s">
        <v>782</v>
      </c>
      <c r="D561" s="6" t="s">
        <v>58</v>
      </c>
      <c r="E561" s="6" t="s">
        <v>56</v>
      </c>
      <c r="F561" s="11" t="s">
        <v>56</v>
      </c>
      <c r="G561" s="6" t="s">
        <v>56</v>
      </c>
      <c r="H561" s="11" t="s">
        <v>56</v>
      </c>
      <c r="I561" s="12">
        <v>0</v>
      </c>
      <c r="J561" s="7">
        <v>0</v>
      </c>
      <c r="K561" s="7">
        <v>51.97</v>
      </c>
      <c r="L561" s="15">
        <v>0</v>
      </c>
      <c r="M561" s="13">
        <v>-1.04</v>
      </c>
      <c r="N561" s="12">
        <v>0</v>
      </c>
      <c r="O561" s="12">
        <v>0</v>
      </c>
      <c r="P561" s="8">
        <v>-0.02</v>
      </c>
      <c r="Q561" s="7">
        <v>0</v>
      </c>
      <c r="R561" s="7">
        <v>0</v>
      </c>
    </row>
    <row r="562" spans="1:18" ht="27" customHeight="1" x14ac:dyDescent="0.2">
      <c r="A562">
        <v>560</v>
      </c>
      <c r="B562" s="6" t="s">
        <v>412</v>
      </c>
      <c r="C562" s="6" t="s">
        <v>412</v>
      </c>
      <c r="D562" s="6" t="s">
        <v>55</v>
      </c>
      <c r="E562" s="6" t="s">
        <v>56</v>
      </c>
      <c r="F562" s="11" t="s">
        <v>57</v>
      </c>
      <c r="G562" s="6" t="s">
        <v>57</v>
      </c>
      <c r="H562" s="11" t="s">
        <v>57</v>
      </c>
      <c r="I562" s="12">
        <v>258.7</v>
      </c>
      <c r="J562" s="7">
        <v>0</v>
      </c>
      <c r="K562" s="7">
        <v>0</v>
      </c>
      <c r="L562" s="15">
        <v>31.04</v>
      </c>
      <c r="M562" s="13">
        <v>-5.17</v>
      </c>
      <c r="N562" s="14">
        <v>-1184.6400000000001</v>
      </c>
      <c r="O562" s="12">
        <v>0</v>
      </c>
      <c r="P562" s="7">
        <v>0</v>
      </c>
      <c r="Q562" s="8">
        <v>-142.16</v>
      </c>
      <c r="R562" s="7">
        <v>23.69</v>
      </c>
    </row>
    <row r="563" spans="1:18" ht="27" customHeight="1" x14ac:dyDescent="0.2">
      <c r="A563">
        <v>561</v>
      </c>
      <c r="B563" s="6" t="s">
        <v>412</v>
      </c>
      <c r="C563" s="6" t="s">
        <v>413</v>
      </c>
      <c r="D563" s="6" t="s">
        <v>58</v>
      </c>
      <c r="E563" s="6" t="s">
        <v>56</v>
      </c>
      <c r="F563" s="11" t="s">
        <v>57</v>
      </c>
      <c r="G563" s="6" t="s">
        <v>57</v>
      </c>
      <c r="H563" s="11" t="s">
        <v>57</v>
      </c>
      <c r="I563" s="12">
        <v>48.29</v>
      </c>
      <c r="J563" s="7">
        <v>0</v>
      </c>
      <c r="K563" s="7">
        <v>0</v>
      </c>
      <c r="L563" s="15">
        <v>5.79</v>
      </c>
      <c r="M563" s="13">
        <v>-0.97</v>
      </c>
      <c r="N563" s="12">
        <v>0</v>
      </c>
      <c r="O563" s="12">
        <v>0</v>
      </c>
      <c r="P563" s="7">
        <v>0</v>
      </c>
      <c r="Q563" s="7">
        <v>0</v>
      </c>
      <c r="R563" s="7">
        <v>0</v>
      </c>
    </row>
    <row r="564" spans="1:18" ht="27" customHeight="1" x14ac:dyDescent="0.2">
      <c r="A564">
        <v>562</v>
      </c>
      <c r="B564" s="6" t="s">
        <v>414</v>
      </c>
      <c r="C564" s="6" t="s">
        <v>414</v>
      </c>
      <c r="D564" s="6" t="s">
        <v>58</v>
      </c>
      <c r="E564" s="6" t="s">
        <v>56</v>
      </c>
      <c r="F564" s="11" t="s">
        <v>57</v>
      </c>
      <c r="G564" s="6" t="s">
        <v>57</v>
      </c>
      <c r="H564" s="11" t="s">
        <v>57</v>
      </c>
      <c r="I564" s="15">
        <v>3129.69</v>
      </c>
      <c r="J564" s="7">
        <v>0</v>
      </c>
      <c r="K564" s="7">
        <v>0</v>
      </c>
      <c r="L564" s="15">
        <v>375.56</v>
      </c>
      <c r="M564" s="13">
        <v>-62.59</v>
      </c>
      <c r="N564" s="13">
        <v>-14.15</v>
      </c>
      <c r="O564" s="12">
        <v>0</v>
      </c>
      <c r="P564" s="7">
        <v>0</v>
      </c>
      <c r="Q564" s="8">
        <v>-1.7</v>
      </c>
      <c r="R564" s="7">
        <v>0.28000000000000003</v>
      </c>
    </row>
    <row r="565" spans="1:18" ht="27" customHeight="1" x14ac:dyDescent="0.2">
      <c r="A565">
        <v>563</v>
      </c>
      <c r="B565" s="6" t="s">
        <v>415</v>
      </c>
      <c r="C565" s="6" t="s">
        <v>415</v>
      </c>
      <c r="D565" s="6" t="s">
        <v>55</v>
      </c>
      <c r="E565" s="6" t="s">
        <v>56</v>
      </c>
      <c r="F565" s="11" t="s">
        <v>57</v>
      </c>
      <c r="G565" s="6" t="s">
        <v>57</v>
      </c>
      <c r="H565" s="11" t="s">
        <v>57</v>
      </c>
      <c r="I565" s="12">
        <v>63.82</v>
      </c>
      <c r="J565" s="7">
        <v>0</v>
      </c>
      <c r="K565" s="7">
        <v>0</v>
      </c>
      <c r="L565" s="15">
        <v>7.66</v>
      </c>
      <c r="M565" s="13">
        <v>-1.28</v>
      </c>
      <c r="N565" s="14">
        <v>-6209.79</v>
      </c>
      <c r="O565" s="12">
        <v>0</v>
      </c>
      <c r="P565" s="7">
        <v>0</v>
      </c>
      <c r="Q565" s="8">
        <v>-745.17</v>
      </c>
      <c r="R565" s="7">
        <v>124.2</v>
      </c>
    </row>
    <row r="566" spans="1:18" ht="27" customHeight="1" x14ac:dyDescent="0.2">
      <c r="A566">
        <v>564</v>
      </c>
      <c r="B566" s="6" t="s">
        <v>416</v>
      </c>
      <c r="C566" s="6" t="s">
        <v>783</v>
      </c>
      <c r="D566" s="6" t="s">
        <v>55</v>
      </c>
      <c r="E566" s="6" t="s">
        <v>56</v>
      </c>
      <c r="F566" s="11" t="s">
        <v>56</v>
      </c>
      <c r="G566" s="6" t="s">
        <v>56</v>
      </c>
      <c r="H566" s="11" t="s">
        <v>56</v>
      </c>
      <c r="I566" s="12">
        <v>0</v>
      </c>
      <c r="J566" s="7">
        <v>0</v>
      </c>
      <c r="K566" s="7">
        <v>3.13</v>
      </c>
      <c r="L566" s="15">
        <v>0</v>
      </c>
      <c r="M566" s="13">
        <v>-0.06</v>
      </c>
      <c r="N566" s="12">
        <v>0</v>
      </c>
      <c r="O566" s="12">
        <v>0</v>
      </c>
      <c r="P566" s="8">
        <v>-0.43</v>
      </c>
      <c r="Q566" s="7">
        <v>0</v>
      </c>
      <c r="R566" s="7">
        <v>0</v>
      </c>
    </row>
    <row r="567" spans="1:18" ht="27" customHeight="1" x14ac:dyDescent="0.2">
      <c r="A567">
        <v>565</v>
      </c>
      <c r="B567" s="6" t="s">
        <v>416</v>
      </c>
      <c r="C567" s="6" t="s">
        <v>784</v>
      </c>
      <c r="D567" s="6" t="s">
        <v>55</v>
      </c>
      <c r="E567" s="6" t="s">
        <v>56</v>
      </c>
      <c r="F567" s="11" t="s">
        <v>56</v>
      </c>
      <c r="G567" s="6" t="s">
        <v>56</v>
      </c>
      <c r="H567" s="11" t="s">
        <v>56</v>
      </c>
      <c r="I567" s="12">
        <v>0</v>
      </c>
      <c r="J567" s="7">
        <v>0</v>
      </c>
      <c r="K567" s="7">
        <v>0</v>
      </c>
      <c r="L567" s="15">
        <v>0</v>
      </c>
      <c r="M567" s="13">
        <v>0</v>
      </c>
      <c r="N567" s="12">
        <v>0</v>
      </c>
      <c r="O567" s="12">
        <v>0</v>
      </c>
      <c r="P567" s="8">
        <v>-75.95</v>
      </c>
      <c r="Q567" s="7">
        <v>0</v>
      </c>
      <c r="R567" s="7">
        <v>0</v>
      </c>
    </row>
    <row r="568" spans="1:18" ht="27" customHeight="1" x14ac:dyDescent="0.2">
      <c r="A568">
        <v>566</v>
      </c>
      <c r="B568" s="6" t="s">
        <v>416</v>
      </c>
      <c r="C568" s="6" t="s">
        <v>785</v>
      </c>
      <c r="D568" s="6" t="s">
        <v>58</v>
      </c>
      <c r="E568" s="6" t="s">
        <v>56</v>
      </c>
      <c r="F568" s="11" t="s">
        <v>56</v>
      </c>
      <c r="G568" s="6" t="s">
        <v>56</v>
      </c>
      <c r="H568" s="11" t="s">
        <v>56</v>
      </c>
      <c r="I568" s="12">
        <v>0</v>
      </c>
      <c r="J568" s="7">
        <v>0</v>
      </c>
      <c r="K568" s="7">
        <v>0.59</v>
      </c>
      <c r="L568" s="15">
        <v>0</v>
      </c>
      <c r="M568" s="13">
        <v>-0.01</v>
      </c>
      <c r="N568" s="12">
        <v>0</v>
      </c>
      <c r="O568" s="12">
        <v>0</v>
      </c>
      <c r="P568" s="7">
        <v>0</v>
      </c>
      <c r="Q568" s="7">
        <v>0</v>
      </c>
      <c r="R568" s="7">
        <v>0</v>
      </c>
    </row>
    <row r="569" spans="1:18" ht="27" customHeight="1" x14ac:dyDescent="0.2">
      <c r="A569">
        <v>567</v>
      </c>
      <c r="B569" s="6" t="s">
        <v>417</v>
      </c>
      <c r="C569" s="6" t="s">
        <v>417</v>
      </c>
      <c r="D569" s="6" t="s">
        <v>55</v>
      </c>
      <c r="E569" s="6" t="s">
        <v>56</v>
      </c>
      <c r="F569" s="11" t="s">
        <v>57</v>
      </c>
      <c r="G569" s="6" t="s">
        <v>57</v>
      </c>
      <c r="H569" s="11" t="s">
        <v>57</v>
      </c>
      <c r="I569" s="12">
        <v>0.01</v>
      </c>
      <c r="J569" s="7">
        <v>0</v>
      </c>
      <c r="K569" s="7">
        <v>0</v>
      </c>
      <c r="L569" s="15">
        <v>0</v>
      </c>
      <c r="M569" s="13">
        <v>0</v>
      </c>
      <c r="N569" s="13">
        <v>-230.43</v>
      </c>
      <c r="O569" s="12">
        <v>0</v>
      </c>
      <c r="P569" s="7">
        <v>0</v>
      </c>
      <c r="Q569" s="8">
        <v>-27.65</v>
      </c>
      <c r="R569" s="7">
        <v>4.6100000000000003</v>
      </c>
    </row>
    <row r="570" spans="1:18" ht="27" customHeight="1" x14ac:dyDescent="0.2">
      <c r="A570">
        <v>568</v>
      </c>
      <c r="B570" s="6" t="s">
        <v>417</v>
      </c>
      <c r="C570" s="6" t="s">
        <v>418</v>
      </c>
      <c r="D570" s="6" t="s">
        <v>58</v>
      </c>
      <c r="E570" s="6" t="s">
        <v>56</v>
      </c>
      <c r="F570" s="11" t="s">
        <v>57</v>
      </c>
      <c r="G570" s="6" t="s">
        <v>57</v>
      </c>
      <c r="H570" s="11" t="s">
        <v>57</v>
      </c>
      <c r="I570" s="12">
        <v>0.04</v>
      </c>
      <c r="J570" s="7">
        <v>0</v>
      </c>
      <c r="K570" s="7">
        <v>0</v>
      </c>
      <c r="L570" s="15">
        <v>0</v>
      </c>
      <c r="M570" s="13">
        <v>0</v>
      </c>
      <c r="N570" s="12">
        <v>0</v>
      </c>
      <c r="O570" s="12">
        <v>0</v>
      </c>
      <c r="P570" s="7">
        <v>0</v>
      </c>
      <c r="Q570" s="7">
        <v>0</v>
      </c>
      <c r="R570" s="7">
        <v>0</v>
      </c>
    </row>
    <row r="571" spans="1:18" ht="27" customHeight="1" x14ac:dyDescent="0.2">
      <c r="A571">
        <v>569</v>
      </c>
      <c r="B571" s="6" t="s">
        <v>419</v>
      </c>
      <c r="C571" s="6" t="s">
        <v>419</v>
      </c>
      <c r="D571" s="6" t="s">
        <v>55</v>
      </c>
      <c r="E571" s="6" t="s">
        <v>56</v>
      </c>
      <c r="F571" s="11" t="s">
        <v>57</v>
      </c>
      <c r="G571" s="6" t="s">
        <v>57</v>
      </c>
      <c r="H571" s="11" t="s">
        <v>57</v>
      </c>
      <c r="I571" s="15">
        <v>15365.21</v>
      </c>
      <c r="J571" s="7">
        <v>0</v>
      </c>
      <c r="K571" s="7">
        <v>0</v>
      </c>
      <c r="L571" s="15">
        <v>1843.83</v>
      </c>
      <c r="M571" s="13">
        <v>-307.3</v>
      </c>
      <c r="N571" s="14">
        <v>-23403.51</v>
      </c>
      <c r="O571" s="12">
        <v>0</v>
      </c>
      <c r="P571" s="7">
        <v>0</v>
      </c>
      <c r="Q571" s="9">
        <v>-2808.42</v>
      </c>
      <c r="R571" s="7">
        <v>468.07</v>
      </c>
    </row>
    <row r="572" spans="1:18" ht="27" customHeight="1" x14ac:dyDescent="0.2">
      <c r="A572">
        <v>570</v>
      </c>
      <c r="B572" s="6" t="s">
        <v>419</v>
      </c>
      <c r="C572" s="6" t="s">
        <v>786</v>
      </c>
      <c r="D572" s="6" t="s">
        <v>58</v>
      </c>
      <c r="E572" s="6" t="s">
        <v>56</v>
      </c>
      <c r="F572" s="11" t="s">
        <v>57</v>
      </c>
      <c r="G572" s="6" t="s">
        <v>57</v>
      </c>
      <c r="H572" s="11" t="s">
        <v>57</v>
      </c>
      <c r="I572" s="12">
        <v>598.54999999999995</v>
      </c>
      <c r="J572" s="7">
        <v>0</v>
      </c>
      <c r="K572" s="7">
        <v>0</v>
      </c>
      <c r="L572" s="15">
        <v>71.83</v>
      </c>
      <c r="M572" s="13">
        <v>-11.97</v>
      </c>
      <c r="N572" s="13">
        <v>-113.51</v>
      </c>
      <c r="O572" s="12">
        <v>0</v>
      </c>
      <c r="P572" s="7">
        <v>0</v>
      </c>
      <c r="Q572" s="8">
        <v>-13.62</v>
      </c>
      <c r="R572" s="7">
        <v>2.27</v>
      </c>
    </row>
    <row r="573" spans="1:18" ht="27" customHeight="1" x14ac:dyDescent="0.2">
      <c r="A573">
        <v>571</v>
      </c>
      <c r="B573" s="6" t="s">
        <v>419</v>
      </c>
      <c r="C573" s="6" t="s">
        <v>787</v>
      </c>
      <c r="D573" s="6" t="s">
        <v>58</v>
      </c>
      <c r="E573" s="6" t="s">
        <v>56</v>
      </c>
      <c r="F573" s="11" t="s">
        <v>57</v>
      </c>
      <c r="G573" s="6" t="s">
        <v>57</v>
      </c>
      <c r="H573" s="11" t="s">
        <v>57</v>
      </c>
      <c r="I573" s="12">
        <v>6.03</v>
      </c>
      <c r="J573" s="7">
        <v>0</v>
      </c>
      <c r="K573" s="7">
        <v>0</v>
      </c>
      <c r="L573" s="15">
        <v>0.72</v>
      </c>
      <c r="M573" s="13">
        <v>-0.12</v>
      </c>
      <c r="N573" s="13">
        <v>-7.7</v>
      </c>
      <c r="O573" s="12">
        <v>0</v>
      </c>
      <c r="P573" s="7">
        <v>0</v>
      </c>
      <c r="Q573" s="8">
        <v>-0.92</v>
      </c>
      <c r="R573" s="7">
        <v>0.15</v>
      </c>
    </row>
    <row r="574" spans="1:18" ht="27" customHeight="1" x14ac:dyDescent="0.2">
      <c r="A574">
        <v>572</v>
      </c>
      <c r="B574" s="6" t="s">
        <v>419</v>
      </c>
      <c r="C574" s="6" t="s">
        <v>420</v>
      </c>
      <c r="D574" s="6" t="s">
        <v>58</v>
      </c>
      <c r="E574" s="6" t="s">
        <v>56</v>
      </c>
      <c r="F574" s="11" t="s">
        <v>57</v>
      </c>
      <c r="G574" s="6" t="s">
        <v>57</v>
      </c>
      <c r="H574" s="11" t="s">
        <v>57</v>
      </c>
      <c r="I574" s="12">
        <v>1.84</v>
      </c>
      <c r="J574" s="7">
        <v>0</v>
      </c>
      <c r="K574" s="7">
        <v>0</v>
      </c>
      <c r="L574" s="15">
        <v>0.22</v>
      </c>
      <c r="M574" s="13">
        <v>-0.04</v>
      </c>
      <c r="N574" s="13">
        <v>-0.37</v>
      </c>
      <c r="O574" s="12">
        <v>0</v>
      </c>
      <c r="P574" s="7">
        <v>0</v>
      </c>
      <c r="Q574" s="8">
        <v>-0.04</v>
      </c>
      <c r="R574" s="7">
        <v>0.01</v>
      </c>
    </row>
    <row r="575" spans="1:18" ht="27" customHeight="1" x14ac:dyDescent="0.2">
      <c r="A575">
        <v>573</v>
      </c>
      <c r="B575" s="6" t="s">
        <v>419</v>
      </c>
      <c r="C575" s="6" t="s">
        <v>421</v>
      </c>
      <c r="D575" s="6" t="s">
        <v>58</v>
      </c>
      <c r="E575" s="6" t="s">
        <v>56</v>
      </c>
      <c r="F575" s="11" t="s">
        <v>57</v>
      </c>
      <c r="G575" s="6" t="s">
        <v>57</v>
      </c>
      <c r="H575" s="11" t="s">
        <v>57</v>
      </c>
      <c r="I575" s="12">
        <v>0.87</v>
      </c>
      <c r="J575" s="7">
        <v>0</v>
      </c>
      <c r="K575" s="7">
        <v>0</v>
      </c>
      <c r="L575" s="15">
        <v>0.1</v>
      </c>
      <c r="M575" s="13">
        <v>-0.02</v>
      </c>
      <c r="N575" s="13">
        <v>-0.01</v>
      </c>
      <c r="O575" s="12">
        <v>0</v>
      </c>
      <c r="P575" s="7">
        <v>0</v>
      </c>
      <c r="Q575" s="7">
        <v>0</v>
      </c>
      <c r="R575" s="7">
        <v>0</v>
      </c>
    </row>
    <row r="576" spans="1:18" ht="27" customHeight="1" x14ac:dyDescent="0.2">
      <c r="A576">
        <v>574</v>
      </c>
      <c r="B576" s="6" t="s">
        <v>419</v>
      </c>
      <c r="C576" s="6" t="s">
        <v>788</v>
      </c>
      <c r="D576" s="6" t="s">
        <v>58</v>
      </c>
      <c r="E576" s="6" t="s">
        <v>56</v>
      </c>
      <c r="F576" s="11" t="s">
        <v>57</v>
      </c>
      <c r="G576" s="6" t="s">
        <v>57</v>
      </c>
      <c r="H576" s="11" t="s">
        <v>57</v>
      </c>
      <c r="I576" s="15">
        <v>1231.26</v>
      </c>
      <c r="J576" s="7">
        <v>0</v>
      </c>
      <c r="K576" s="7">
        <v>0</v>
      </c>
      <c r="L576" s="15">
        <v>147.75</v>
      </c>
      <c r="M576" s="13">
        <v>-24.63</v>
      </c>
      <c r="N576" s="13">
        <v>-11.54</v>
      </c>
      <c r="O576" s="12">
        <v>0</v>
      </c>
      <c r="P576" s="7">
        <v>0</v>
      </c>
      <c r="Q576" s="8">
        <v>-1.38</v>
      </c>
      <c r="R576" s="7">
        <v>0.23</v>
      </c>
    </row>
    <row r="577" spans="1:18" ht="27" customHeight="1" x14ac:dyDescent="0.2">
      <c r="A577">
        <v>575</v>
      </c>
      <c r="B577" s="6" t="s">
        <v>419</v>
      </c>
      <c r="C577" s="6" t="s">
        <v>422</v>
      </c>
      <c r="D577" s="6" t="s">
        <v>58</v>
      </c>
      <c r="E577" s="6" t="s">
        <v>56</v>
      </c>
      <c r="F577" s="11" t="s">
        <v>57</v>
      </c>
      <c r="G577" s="6" t="s">
        <v>57</v>
      </c>
      <c r="H577" s="11" t="s">
        <v>57</v>
      </c>
      <c r="I577" s="12">
        <v>5.24</v>
      </c>
      <c r="J577" s="7">
        <v>0</v>
      </c>
      <c r="K577" s="7">
        <v>0</v>
      </c>
      <c r="L577" s="15">
        <v>0.63</v>
      </c>
      <c r="M577" s="13">
        <v>-0.1</v>
      </c>
      <c r="N577" s="13">
        <v>-0.51</v>
      </c>
      <c r="O577" s="12">
        <v>0</v>
      </c>
      <c r="P577" s="7">
        <v>0</v>
      </c>
      <c r="Q577" s="8">
        <v>-0.06</v>
      </c>
      <c r="R577" s="7">
        <v>0.01</v>
      </c>
    </row>
    <row r="578" spans="1:18" ht="27" customHeight="1" x14ac:dyDescent="0.2">
      <c r="A578">
        <v>576</v>
      </c>
      <c r="B578" s="6" t="s">
        <v>419</v>
      </c>
      <c r="C578" s="6" t="s">
        <v>789</v>
      </c>
      <c r="D578" s="6" t="s">
        <v>58</v>
      </c>
      <c r="E578" s="6" t="s">
        <v>56</v>
      </c>
      <c r="F578" s="11" t="s">
        <v>57</v>
      </c>
      <c r="G578" s="6" t="s">
        <v>57</v>
      </c>
      <c r="H578" s="11" t="s">
        <v>57</v>
      </c>
      <c r="I578" s="12">
        <v>582.35</v>
      </c>
      <c r="J578" s="7">
        <v>0</v>
      </c>
      <c r="K578" s="7">
        <v>0</v>
      </c>
      <c r="L578" s="15">
        <v>69.88</v>
      </c>
      <c r="M578" s="13">
        <v>-11.65</v>
      </c>
      <c r="N578" s="13">
        <v>-11.37</v>
      </c>
      <c r="O578" s="12">
        <v>0</v>
      </c>
      <c r="P578" s="7">
        <v>0</v>
      </c>
      <c r="Q578" s="8">
        <v>-1.36</v>
      </c>
      <c r="R578" s="7">
        <v>0.23</v>
      </c>
    </row>
    <row r="579" spans="1:18" ht="27" customHeight="1" x14ac:dyDescent="0.2">
      <c r="A579">
        <v>577</v>
      </c>
      <c r="B579" s="6" t="s">
        <v>419</v>
      </c>
      <c r="C579" s="6" t="s">
        <v>790</v>
      </c>
      <c r="D579" s="6" t="s">
        <v>58</v>
      </c>
      <c r="E579" s="6" t="s">
        <v>56</v>
      </c>
      <c r="F579" s="11" t="s">
        <v>57</v>
      </c>
      <c r="G579" s="6" t="s">
        <v>57</v>
      </c>
      <c r="H579" s="11" t="s">
        <v>57</v>
      </c>
      <c r="I579" s="12">
        <v>388.92</v>
      </c>
      <c r="J579" s="7">
        <v>0</v>
      </c>
      <c r="K579" s="7">
        <v>0</v>
      </c>
      <c r="L579" s="15">
        <v>46.67</v>
      </c>
      <c r="M579" s="13">
        <v>-7.78</v>
      </c>
      <c r="N579" s="13">
        <v>-82.34</v>
      </c>
      <c r="O579" s="12">
        <v>0</v>
      </c>
      <c r="P579" s="7">
        <v>0</v>
      </c>
      <c r="Q579" s="8">
        <v>-9.8800000000000008</v>
      </c>
      <c r="R579" s="7">
        <v>1.65</v>
      </c>
    </row>
    <row r="580" spans="1:18" ht="27" customHeight="1" x14ac:dyDescent="0.2">
      <c r="A580">
        <v>578</v>
      </c>
      <c r="B580" s="6" t="s">
        <v>419</v>
      </c>
      <c r="C580" s="6" t="s">
        <v>791</v>
      </c>
      <c r="D580" s="6" t="s">
        <v>58</v>
      </c>
      <c r="E580" s="6" t="s">
        <v>56</v>
      </c>
      <c r="F580" s="11" t="s">
        <v>57</v>
      </c>
      <c r="G580" s="6" t="s">
        <v>57</v>
      </c>
      <c r="H580" s="11" t="s">
        <v>57</v>
      </c>
      <c r="I580" s="12">
        <v>109.09</v>
      </c>
      <c r="J580" s="7">
        <v>0</v>
      </c>
      <c r="K580" s="7">
        <v>0</v>
      </c>
      <c r="L580" s="15">
        <v>13.09</v>
      </c>
      <c r="M580" s="13">
        <v>-2.1800000000000002</v>
      </c>
      <c r="N580" s="13">
        <v>-3.3</v>
      </c>
      <c r="O580" s="12">
        <v>0</v>
      </c>
      <c r="P580" s="7">
        <v>0</v>
      </c>
      <c r="Q580" s="8">
        <v>-0.4</v>
      </c>
      <c r="R580" s="7">
        <v>7.0000000000000007E-2</v>
      </c>
    </row>
    <row r="581" spans="1:18" ht="27" customHeight="1" x14ac:dyDescent="0.2">
      <c r="A581">
        <v>579</v>
      </c>
      <c r="B581" s="6" t="s">
        <v>419</v>
      </c>
      <c r="C581" s="6" t="s">
        <v>423</v>
      </c>
      <c r="D581" s="6" t="s">
        <v>58</v>
      </c>
      <c r="E581" s="6" t="s">
        <v>56</v>
      </c>
      <c r="F581" s="11" t="s">
        <v>57</v>
      </c>
      <c r="G581" s="6" t="s">
        <v>57</v>
      </c>
      <c r="H581" s="11" t="s">
        <v>57</v>
      </c>
      <c r="I581" s="12">
        <v>0.24</v>
      </c>
      <c r="J581" s="7">
        <v>0</v>
      </c>
      <c r="K581" s="7">
        <v>0</v>
      </c>
      <c r="L581" s="15">
        <v>0.03</v>
      </c>
      <c r="M581" s="13">
        <v>0</v>
      </c>
      <c r="N581" s="12">
        <v>0</v>
      </c>
      <c r="O581" s="12">
        <v>0</v>
      </c>
      <c r="P581" s="7">
        <v>0</v>
      </c>
      <c r="Q581" s="7">
        <v>0</v>
      </c>
      <c r="R581" s="7">
        <v>0</v>
      </c>
    </row>
    <row r="582" spans="1:18" ht="27" customHeight="1" x14ac:dyDescent="0.2">
      <c r="A582">
        <v>580</v>
      </c>
      <c r="B582" s="6" t="s">
        <v>424</v>
      </c>
      <c r="C582" s="6" t="s">
        <v>424</v>
      </c>
      <c r="D582" s="6" t="s">
        <v>58</v>
      </c>
      <c r="E582" s="6" t="s">
        <v>56</v>
      </c>
      <c r="F582" s="11" t="s">
        <v>57</v>
      </c>
      <c r="G582" s="6" t="s">
        <v>57</v>
      </c>
      <c r="H582" s="11" t="s">
        <v>57</v>
      </c>
      <c r="I582" s="15">
        <v>3362.72</v>
      </c>
      <c r="J582" s="7">
        <v>0</v>
      </c>
      <c r="K582" s="7">
        <v>0</v>
      </c>
      <c r="L582" s="15">
        <v>403.53</v>
      </c>
      <c r="M582" s="13">
        <v>-67.25</v>
      </c>
      <c r="N582" s="13">
        <v>-1.83</v>
      </c>
      <c r="O582" s="12">
        <v>0</v>
      </c>
      <c r="P582" s="7">
        <v>0</v>
      </c>
      <c r="Q582" s="8">
        <v>-0.22</v>
      </c>
      <c r="R582" s="7">
        <v>0.04</v>
      </c>
    </row>
    <row r="583" spans="1:18" ht="27" customHeight="1" x14ac:dyDescent="0.2">
      <c r="A583">
        <v>581</v>
      </c>
      <c r="B583" s="6" t="s">
        <v>425</v>
      </c>
      <c r="C583" s="6" t="s">
        <v>792</v>
      </c>
      <c r="D583" s="6" t="s">
        <v>55</v>
      </c>
      <c r="E583" s="6" t="s">
        <v>56</v>
      </c>
      <c r="F583" s="11" t="s">
        <v>57</v>
      </c>
      <c r="G583" s="6" t="s">
        <v>56</v>
      </c>
      <c r="H583" s="11" t="s">
        <v>57</v>
      </c>
      <c r="I583" s="12">
        <v>0.03</v>
      </c>
      <c r="J583" s="7">
        <v>0</v>
      </c>
      <c r="K583" s="7">
        <v>0</v>
      </c>
      <c r="L583" s="15">
        <v>0</v>
      </c>
      <c r="M583" s="13">
        <v>0</v>
      </c>
      <c r="N583" s="12">
        <v>0</v>
      </c>
      <c r="O583" s="12">
        <v>0</v>
      </c>
      <c r="P583" s="8">
        <v>-794.51</v>
      </c>
      <c r="Q583" s="7">
        <v>0</v>
      </c>
      <c r="R583" s="7">
        <v>15.89</v>
      </c>
    </row>
    <row r="584" spans="1:18" ht="27" customHeight="1" x14ac:dyDescent="0.2">
      <c r="A584">
        <v>582</v>
      </c>
      <c r="B584" s="6" t="s">
        <v>425</v>
      </c>
      <c r="C584" s="6" t="s">
        <v>793</v>
      </c>
      <c r="D584" s="6" t="s">
        <v>58</v>
      </c>
      <c r="E584" s="6" t="s">
        <v>56</v>
      </c>
      <c r="F584" s="11" t="s">
        <v>57</v>
      </c>
      <c r="G584" s="6" t="s">
        <v>56</v>
      </c>
      <c r="H584" s="11" t="s">
        <v>57</v>
      </c>
      <c r="I584" s="12">
        <v>22.05</v>
      </c>
      <c r="J584" s="7">
        <v>0</v>
      </c>
      <c r="K584" s="7">
        <v>0</v>
      </c>
      <c r="L584" s="15">
        <v>2.65</v>
      </c>
      <c r="M584" s="13">
        <v>-0.44</v>
      </c>
      <c r="N584" s="12">
        <v>0</v>
      </c>
      <c r="O584" s="12">
        <v>0</v>
      </c>
      <c r="P584" s="7">
        <v>0</v>
      </c>
      <c r="Q584" s="7">
        <v>0</v>
      </c>
      <c r="R584" s="7">
        <v>0</v>
      </c>
    </row>
    <row r="585" spans="1:18" ht="27" customHeight="1" x14ac:dyDescent="0.2">
      <c r="A585">
        <v>583</v>
      </c>
      <c r="B585" s="6" t="s">
        <v>426</v>
      </c>
      <c r="C585" s="6" t="s">
        <v>794</v>
      </c>
      <c r="D585" s="6" t="s">
        <v>55</v>
      </c>
      <c r="E585" s="6" t="s">
        <v>57</v>
      </c>
      <c r="F585" s="11" t="s">
        <v>57</v>
      </c>
      <c r="G585" s="6" t="s">
        <v>56</v>
      </c>
      <c r="H585" s="11" t="s">
        <v>56</v>
      </c>
      <c r="I585" s="12">
        <v>0</v>
      </c>
      <c r="J585" s="7">
        <v>0</v>
      </c>
      <c r="K585" s="7">
        <v>1.77</v>
      </c>
      <c r="L585" s="15">
        <v>0</v>
      </c>
      <c r="M585" s="13">
        <v>0</v>
      </c>
      <c r="N585" s="12">
        <v>0</v>
      </c>
      <c r="O585" s="12">
        <v>0</v>
      </c>
      <c r="P585" s="8">
        <v>-855.14</v>
      </c>
      <c r="Q585" s="7">
        <v>0</v>
      </c>
      <c r="R585" s="7">
        <v>17.100000000000001</v>
      </c>
    </row>
    <row r="586" spans="1:18" ht="27" customHeight="1" x14ac:dyDescent="0.2">
      <c r="A586">
        <v>584</v>
      </c>
      <c r="B586" s="6" t="s">
        <v>426</v>
      </c>
      <c r="C586" s="6" t="s">
        <v>795</v>
      </c>
      <c r="D586" s="6" t="s">
        <v>58</v>
      </c>
      <c r="E586" s="6" t="s">
        <v>57</v>
      </c>
      <c r="F586" s="11" t="s">
        <v>57</v>
      </c>
      <c r="G586" s="6" t="s">
        <v>56</v>
      </c>
      <c r="H586" s="11" t="s">
        <v>56</v>
      </c>
      <c r="I586" s="12">
        <v>0</v>
      </c>
      <c r="J586" s="7">
        <v>0</v>
      </c>
      <c r="K586" s="7">
        <v>1.1100000000000001</v>
      </c>
      <c r="L586" s="15">
        <v>0</v>
      </c>
      <c r="M586" s="13">
        <v>0</v>
      </c>
      <c r="N586" s="12">
        <v>0</v>
      </c>
      <c r="O586" s="12">
        <v>0</v>
      </c>
      <c r="P586" s="7">
        <v>0</v>
      </c>
      <c r="Q586" s="7">
        <v>0</v>
      </c>
      <c r="R586" s="7">
        <v>0</v>
      </c>
    </row>
    <row r="587" spans="1:18" ht="27" customHeight="1" x14ac:dyDescent="0.2">
      <c r="A587">
        <v>585</v>
      </c>
      <c r="B587" s="6" t="s">
        <v>427</v>
      </c>
      <c r="C587" s="6" t="s">
        <v>427</v>
      </c>
      <c r="D587" s="6" t="s">
        <v>55</v>
      </c>
      <c r="E587" s="6" t="s">
        <v>57</v>
      </c>
      <c r="F587" s="11" t="s">
        <v>56</v>
      </c>
      <c r="G587" s="6" t="s">
        <v>56</v>
      </c>
      <c r="H587" s="11" t="s">
        <v>56</v>
      </c>
      <c r="I587" s="12">
        <v>0</v>
      </c>
      <c r="J587" s="7">
        <v>0</v>
      </c>
      <c r="K587" s="7">
        <v>0</v>
      </c>
      <c r="L587" s="15">
        <v>0</v>
      </c>
      <c r="M587" s="13">
        <v>0</v>
      </c>
      <c r="N587" s="12">
        <v>0</v>
      </c>
      <c r="O587" s="12">
        <v>0</v>
      </c>
      <c r="P587" s="8">
        <v>-7.9</v>
      </c>
      <c r="Q587" s="7">
        <v>0</v>
      </c>
      <c r="R587" s="7">
        <v>0</v>
      </c>
    </row>
    <row r="588" spans="1:18" ht="27" customHeight="1" x14ac:dyDescent="0.2">
      <c r="A588">
        <v>586</v>
      </c>
      <c r="B588" s="6" t="s">
        <v>428</v>
      </c>
      <c r="C588" s="6" t="s">
        <v>796</v>
      </c>
      <c r="D588" s="6" t="s">
        <v>58</v>
      </c>
      <c r="E588" s="6" t="s">
        <v>56</v>
      </c>
      <c r="F588" s="11" t="s">
        <v>56</v>
      </c>
      <c r="G588" s="6" t="s">
        <v>57</v>
      </c>
      <c r="H588" s="11" t="s">
        <v>57</v>
      </c>
      <c r="I588" s="15">
        <v>2431.6799999999998</v>
      </c>
      <c r="J588" s="7">
        <v>0</v>
      </c>
      <c r="K588" s="7">
        <v>0</v>
      </c>
      <c r="L588" s="15">
        <v>291.8</v>
      </c>
      <c r="M588" s="13">
        <v>-48.63</v>
      </c>
      <c r="N588" s="13">
        <v>-12.98</v>
      </c>
      <c r="O588" s="12">
        <v>0</v>
      </c>
      <c r="P588" s="7">
        <v>0</v>
      </c>
      <c r="Q588" s="8">
        <v>-1.56</v>
      </c>
      <c r="R588" s="7">
        <v>0</v>
      </c>
    </row>
    <row r="589" spans="1:18" ht="27" customHeight="1" x14ac:dyDescent="0.2">
      <c r="A589">
        <v>587</v>
      </c>
      <c r="B589" s="6" t="s">
        <v>797</v>
      </c>
      <c r="C589" s="6" t="s">
        <v>797</v>
      </c>
      <c r="D589" s="6" t="s">
        <v>58</v>
      </c>
      <c r="E589" s="6" t="s">
        <v>56</v>
      </c>
      <c r="F589" s="11" t="s">
        <v>56</v>
      </c>
      <c r="G589" s="6" t="s">
        <v>57</v>
      </c>
      <c r="H589" s="11" t="s">
        <v>57</v>
      </c>
      <c r="I589" s="12">
        <v>231.31</v>
      </c>
      <c r="J589" s="7">
        <v>0</v>
      </c>
      <c r="K589" s="7">
        <v>0</v>
      </c>
      <c r="L589" s="15">
        <v>27.76</v>
      </c>
      <c r="M589" s="13">
        <v>-4.63</v>
      </c>
      <c r="N589" s="13">
        <v>-58.71</v>
      </c>
      <c r="O589" s="12">
        <v>0</v>
      </c>
      <c r="P589" s="7">
        <v>0</v>
      </c>
      <c r="Q589" s="8">
        <v>-7.05</v>
      </c>
      <c r="R589" s="7">
        <v>0</v>
      </c>
    </row>
    <row r="590" spans="1:18" ht="27" customHeight="1" x14ac:dyDescent="0.2">
      <c r="A590">
        <v>588</v>
      </c>
      <c r="B590" s="6" t="s">
        <v>429</v>
      </c>
      <c r="C590" s="6" t="s">
        <v>429</v>
      </c>
      <c r="D590" s="6" t="s">
        <v>55</v>
      </c>
      <c r="E590" s="6" t="s">
        <v>56</v>
      </c>
      <c r="F590" s="11" t="s">
        <v>56</v>
      </c>
      <c r="G590" s="6" t="s">
        <v>57</v>
      </c>
      <c r="H590" s="11" t="s">
        <v>57</v>
      </c>
      <c r="I590" s="12">
        <v>0.01</v>
      </c>
      <c r="J590" s="7">
        <v>0</v>
      </c>
      <c r="K590" s="7">
        <v>0</v>
      </c>
      <c r="L590" s="15">
        <v>0</v>
      </c>
      <c r="M590" s="13">
        <v>0</v>
      </c>
      <c r="N590" s="13">
        <v>-95.08</v>
      </c>
      <c r="O590" s="12">
        <v>0</v>
      </c>
      <c r="P590" s="7">
        <v>0</v>
      </c>
      <c r="Q590" s="8">
        <v>-11.41</v>
      </c>
      <c r="R590" s="7">
        <v>0</v>
      </c>
    </row>
    <row r="591" spans="1:18" ht="27" customHeight="1" x14ac:dyDescent="0.2">
      <c r="A591">
        <v>589</v>
      </c>
      <c r="B591" s="6" t="s">
        <v>429</v>
      </c>
      <c r="C591" s="6" t="s">
        <v>430</v>
      </c>
      <c r="D591" s="6" t="s">
        <v>58</v>
      </c>
      <c r="E591" s="6" t="s">
        <v>56</v>
      </c>
      <c r="F591" s="11" t="s">
        <v>56</v>
      </c>
      <c r="G591" s="6" t="s">
        <v>57</v>
      </c>
      <c r="H591" s="11" t="s">
        <v>57</v>
      </c>
      <c r="I591" s="12">
        <v>311.51</v>
      </c>
      <c r="J591" s="7">
        <v>0</v>
      </c>
      <c r="K591" s="7">
        <v>0</v>
      </c>
      <c r="L591" s="15">
        <v>37.380000000000003</v>
      </c>
      <c r="M591" s="13">
        <v>-6.23</v>
      </c>
      <c r="N591" s="13">
        <v>-0.19</v>
      </c>
      <c r="O591" s="12">
        <v>0</v>
      </c>
      <c r="P591" s="7">
        <v>0</v>
      </c>
      <c r="Q591" s="8">
        <v>-0.02</v>
      </c>
      <c r="R591" s="7">
        <v>0</v>
      </c>
    </row>
    <row r="592" spans="1:18" ht="27" customHeight="1" x14ac:dyDescent="0.2">
      <c r="A592">
        <v>590</v>
      </c>
      <c r="B592" s="6" t="s">
        <v>431</v>
      </c>
      <c r="C592" s="6" t="s">
        <v>431</v>
      </c>
      <c r="D592" s="6" t="s">
        <v>55</v>
      </c>
      <c r="E592" s="6" t="s">
        <v>56</v>
      </c>
      <c r="F592" s="11" t="s">
        <v>56</v>
      </c>
      <c r="G592" s="6" t="s">
        <v>56</v>
      </c>
      <c r="H592" s="11" t="s">
        <v>56</v>
      </c>
      <c r="I592" s="12">
        <v>0</v>
      </c>
      <c r="J592" s="7">
        <v>0</v>
      </c>
      <c r="K592" s="7">
        <v>1.47</v>
      </c>
      <c r="L592" s="15">
        <v>0</v>
      </c>
      <c r="M592" s="13">
        <v>-0.03</v>
      </c>
      <c r="N592" s="12">
        <v>0</v>
      </c>
      <c r="O592" s="12">
        <v>0</v>
      </c>
      <c r="P592" s="8">
        <v>-491.36</v>
      </c>
      <c r="Q592" s="7">
        <v>0</v>
      </c>
      <c r="R592" s="7">
        <v>0</v>
      </c>
    </row>
    <row r="593" spans="1:18" ht="27" customHeight="1" x14ac:dyDescent="0.2">
      <c r="A593">
        <v>591</v>
      </c>
      <c r="B593" s="6" t="s">
        <v>432</v>
      </c>
      <c r="C593" s="6" t="s">
        <v>798</v>
      </c>
      <c r="D593" s="6" t="s">
        <v>55</v>
      </c>
      <c r="E593" s="6" t="s">
        <v>56</v>
      </c>
      <c r="F593" s="11" t="s">
        <v>56</v>
      </c>
      <c r="G593" s="6" t="s">
        <v>56</v>
      </c>
      <c r="H593" s="11" t="s">
        <v>56</v>
      </c>
      <c r="I593" s="12">
        <v>0</v>
      </c>
      <c r="J593" s="7">
        <v>0</v>
      </c>
      <c r="K593" s="7">
        <v>7.44</v>
      </c>
      <c r="L593" s="15">
        <v>0</v>
      </c>
      <c r="M593" s="13">
        <v>-0.15</v>
      </c>
      <c r="N593" s="12">
        <v>0</v>
      </c>
      <c r="O593" s="12">
        <v>0</v>
      </c>
      <c r="P593" s="8">
        <v>-26.18</v>
      </c>
      <c r="Q593" s="7">
        <v>0</v>
      </c>
      <c r="R593" s="7">
        <v>0</v>
      </c>
    </row>
    <row r="594" spans="1:18" ht="27" customHeight="1" x14ac:dyDescent="0.2">
      <c r="A594">
        <v>592</v>
      </c>
      <c r="B594" s="6" t="s">
        <v>433</v>
      </c>
      <c r="C594" s="6" t="s">
        <v>433</v>
      </c>
      <c r="D594" s="6" t="s">
        <v>58</v>
      </c>
      <c r="E594" s="6" t="s">
        <v>56</v>
      </c>
      <c r="F594" s="11" t="s">
        <v>57</v>
      </c>
      <c r="G594" s="6" t="s">
        <v>57</v>
      </c>
      <c r="H594" s="11" t="s">
        <v>57</v>
      </c>
      <c r="I594" s="15">
        <v>3171.15</v>
      </c>
      <c r="J594" s="7">
        <v>0</v>
      </c>
      <c r="K594" s="7">
        <v>0</v>
      </c>
      <c r="L594" s="15">
        <v>380.54</v>
      </c>
      <c r="M594" s="13">
        <v>-63.42</v>
      </c>
      <c r="N594" s="13">
        <v>-31.79</v>
      </c>
      <c r="O594" s="12">
        <v>0</v>
      </c>
      <c r="P594" s="7">
        <v>0</v>
      </c>
      <c r="Q594" s="8">
        <v>-3.81</v>
      </c>
      <c r="R594" s="7">
        <v>0.64</v>
      </c>
    </row>
    <row r="595" spans="1:18" ht="27" customHeight="1" x14ac:dyDescent="0.2">
      <c r="A595">
        <v>593</v>
      </c>
      <c r="B595" s="6" t="s">
        <v>434</v>
      </c>
      <c r="C595" s="6" t="s">
        <v>799</v>
      </c>
      <c r="D595" s="6" t="s">
        <v>58</v>
      </c>
      <c r="E595" s="6" t="s">
        <v>56</v>
      </c>
      <c r="F595" s="11" t="s">
        <v>57</v>
      </c>
      <c r="G595" s="6" t="s">
        <v>57</v>
      </c>
      <c r="H595" s="11" t="s">
        <v>57</v>
      </c>
      <c r="I595" s="15">
        <v>8324.41</v>
      </c>
      <c r="J595" s="7">
        <v>0</v>
      </c>
      <c r="K595" s="7">
        <v>0</v>
      </c>
      <c r="L595" s="15">
        <v>998.93</v>
      </c>
      <c r="M595" s="13">
        <v>-166.49</v>
      </c>
      <c r="N595" s="13">
        <v>-16.829999999999998</v>
      </c>
      <c r="O595" s="12">
        <v>0</v>
      </c>
      <c r="P595" s="7">
        <v>0</v>
      </c>
      <c r="Q595" s="8">
        <v>-2.02</v>
      </c>
      <c r="R595" s="7">
        <v>0.34</v>
      </c>
    </row>
    <row r="596" spans="1:18" ht="27" customHeight="1" x14ac:dyDescent="0.2">
      <c r="A596">
        <v>594</v>
      </c>
      <c r="B596" s="6" t="s">
        <v>435</v>
      </c>
      <c r="C596" s="6" t="s">
        <v>800</v>
      </c>
      <c r="D596" s="6" t="s">
        <v>58</v>
      </c>
      <c r="E596" s="6" t="s">
        <v>56</v>
      </c>
      <c r="F596" s="11" t="s">
        <v>57</v>
      </c>
      <c r="G596" s="6" t="s">
        <v>57</v>
      </c>
      <c r="H596" s="11" t="s">
        <v>57</v>
      </c>
      <c r="I596" s="15">
        <v>3981.68</v>
      </c>
      <c r="J596" s="7">
        <v>0</v>
      </c>
      <c r="K596" s="7">
        <v>0</v>
      </c>
      <c r="L596" s="15">
        <v>477.8</v>
      </c>
      <c r="M596" s="13">
        <v>-79.63</v>
      </c>
      <c r="N596" s="13">
        <v>-4.76</v>
      </c>
      <c r="O596" s="12">
        <v>0</v>
      </c>
      <c r="P596" s="7">
        <v>0</v>
      </c>
      <c r="Q596" s="8">
        <v>-0.56999999999999995</v>
      </c>
      <c r="R596" s="7">
        <v>0.1</v>
      </c>
    </row>
    <row r="597" spans="1:18" ht="27" customHeight="1" x14ac:dyDescent="0.2">
      <c r="A597">
        <v>595</v>
      </c>
      <c r="B597" s="6" t="s">
        <v>436</v>
      </c>
      <c r="C597" s="6" t="s">
        <v>801</v>
      </c>
      <c r="D597" s="6" t="s">
        <v>58</v>
      </c>
      <c r="E597" s="6" t="s">
        <v>56</v>
      </c>
      <c r="F597" s="11" t="s">
        <v>57</v>
      </c>
      <c r="G597" s="6" t="s">
        <v>57</v>
      </c>
      <c r="H597" s="11" t="s">
        <v>57</v>
      </c>
      <c r="I597" s="15">
        <v>2217.6999999999998</v>
      </c>
      <c r="J597" s="7">
        <v>0</v>
      </c>
      <c r="K597" s="7">
        <v>0</v>
      </c>
      <c r="L597" s="15">
        <v>266.12</v>
      </c>
      <c r="M597" s="13">
        <v>-44.35</v>
      </c>
      <c r="N597" s="14">
        <v>-7038.52</v>
      </c>
      <c r="O597" s="12">
        <v>0</v>
      </c>
      <c r="P597" s="7">
        <v>0</v>
      </c>
      <c r="Q597" s="8">
        <v>-844.62</v>
      </c>
      <c r="R597" s="7">
        <v>140.77000000000001</v>
      </c>
    </row>
    <row r="598" spans="1:18" ht="27" customHeight="1" x14ac:dyDescent="0.2">
      <c r="A598">
        <v>596</v>
      </c>
      <c r="B598" s="6" t="s">
        <v>436</v>
      </c>
      <c r="C598" s="6" t="s">
        <v>802</v>
      </c>
      <c r="D598" s="6" t="s">
        <v>58</v>
      </c>
      <c r="E598" s="6" t="s">
        <v>56</v>
      </c>
      <c r="F598" s="11" t="s">
        <v>57</v>
      </c>
      <c r="G598" s="6" t="s">
        <v>57</v>
      </c>
      <c r="H598" s="11" t="s">
        <v>57</v>
      </c>
      <c r="I598" s="15">
        <v>2056.6</v>
      </c>
      <c r="J598" s="7">
        <v>0</v>
      </c>
      <c r="K598" s="7">
        <v>0</v>
      </c>
      <c r="L598" s="15">
        <v>246.79</v>
      </c>
      <c r="M598" s="13">
        <v>-41.13</v>
      </c>
      <c r="N598" s="13">
        <v>-83.59</v>
      </c>
      <c r="O598" s="12">
        <v>0</v>
      </c>
      <c r="P598" s="7">
        <v>0</v>
      </c>
      <c r="Q598" s="8">
        <v>-10.029999999999999</v>
      </c>
      <c r="R598" s="7">
        <v>1.67</v>
      </c>
    </row>
    <row r="599" spans="1:18" ht="27" customHeight="1" x14ac:dyDescent="0.2">
      <c r="A599">
        <v>597</v>
      </c>
      <c r="B599" s="6" t="s">
        <v>437</v>
      </c>
      <c r="C599" s="6" t="s">
        <v>437</v>
      </c>
      <c r="D599" s="6" t="s">
        <v>58</v>
      </c>
      <c r="E599" s="6" t="s">
        <v>56</v>
      </c>
      <c r="F599" s="11" t="s">
        <v>57</v>
      </c>
      <c r="G599" s="6" t="s">
        <v>57</v>
      </c>
      <c r="H599" s="11" t="s">
        <v>57</v>
      </c>
      <c r="I599" s="15">
        <v>1641.99</v>
      </c>
      <c r="J599" s="7">
        <v>0</v>
      </c>
      <c r="K599" s="7">
        <v>0</v>
      </c>
      <c r="L599" s="15">
        <v>197.04</v>
      </c>
      <c r="M599" s="13">
        <v>-32.840000000000003</v>
      </c>
      <c r="N599" s="13">
        <v>-0.63</v>
      </c>
      <c r="O599" s="12">
        <v>0</v>
      </c>
      <c r="P599" s="7">
        <v>0</v>
      </c>
      <c r="Q599" s="8">
        <v>-0.08</v>
      </c>
      <c r="R599" s="7">
        <v>0.01</v>
      </c>
    </row>
    <row r="600" spans="1:18" ht="27" customHeight="1" x14ac:dyDescent="0.2">
      <c r="A600">
        <v>598</v>
      </c>
      <c r="B600" s="6" t="s">
        <v>438</v>
      </c>
      <c r="C600" s="6" t="s">
        <v>438</v>
      </c>
      <c r="D600" s="6" t="s">
        <v>55</v>
      </c>
      <c r="E600" s="6" t="s">
        <v>56</v>
      </c>
      <c r="F600" s="11" t="s">
        <v>56</v>
      </c>
      <c r="G600" s="6" t="s">
        <v>56</v>
      </c>
      <c r="H600" s="11" t="s">
        <v>56</v>
      </c>
      <c r="I600" s="12">
        <v>0</v>
      </c>
      <c r="J600" s="7">
        <v>0</v>
      </c>
      <c r="K600" s="7">
        <v>12.29</v>
      </c>
      <c r="L600" s="15">
        <v>0</v>
      </c>
      <c r="M600" s="13">
        <v>-0.25</v>
      </c>
      <c r="N600" s="12">
        <v>0</v>
      </c>
      <c r="O600" s="12">
        <v>0</v>
      </c>
      <c r="P600" s="8">
        <v>-4.45</v>
      </c>
      <c r="Q600" s="7">
        <v>0</v>
      </c>
      <c r="R600" s="7">
        <v>0</v>
      </c>
    </row>
    <row r="601" spans="1:18" ht="27" customHeight="1" x14ac:dyDescent="0.2">
      <c r="A601">
        <v>599</v>
      </c>
      <c r="B601" s="6" t="s">
        <v>438</v>
      </c>
      <c r="C601" s="6" t="s">
        <v>803</v>
      </c>
      <c r="D601" s="6" t="s">
        <v>58</v>
      </c>
      <c r="E601" s="6" t="s">
        <v>56</v>
      </c>
      <c r="F601" s="11" t="s">
        <v>56</v>
      </c>
      <c r="G601" s="6" t="s">
        <v>56</v>
      </c>
      <c r="H601" s="11" t="s">
        <v>56</v>
      </c>
      <c r="I601" s="12">
        <v>0</v>
      </c>
      <c r="J601" s="7">
        <v>0</v>
      </c>
      <c r="K601" s="7">
        <v>11.08</v>
      </c>
      <c r="L601" s="15">
        <v>0</v>
      </c>
      <c r="M601" s="13">
        <v>-0.22</v>
      </c>
      <c r="N601" s="12">
        <v>0</v>
      </c>
      <c r="O601" s="12">
        <v>0</v>
      </c>
      <c r="P601" s="7">
        <v>0</v>
      </c>
      <c r="Q601" s="7">
        <v>0</v>
      </c>
      <c r="R601" s="7">
        <v>0</v>
      </c>
    </row>
    <row r="602" spans="1:18" ht="27" customHeight="1" x14ac:dyDescent="0.2">
      <c r="A602">
        <v>600</v>
      </c>
      <c r="B602" s="6" t="s">
        <v>439</v>
      </c>
      <c r="C602" s="6" t="s">
        <v>439</v>
      </c>
      <c r="D602" s="6" t="s">
        <v>55</v>
      </c>
      <c r="E602" s="6" t="s">
        <v>56</v>
      </c>
      <c r="F602" s="11" t="s">
        <v>57</v>
      </c>
      <c r="G602" s="6" t="s">
        <v>57</v>
      </c>
      <c r="H602" s="11" t="s">
        <v>57</v>
      </c>
      <c r="I602" s="15">
        <v>8829.91</v>
      </c>
      <c r="J602" s="7">
        <v>0</v>
      </c>
      <c r="K602" s="7">
        <v>0</v>
      </c>
      <c r="L602" s="15">
        <v>1059.5899999999999</v>
      </c>
      <c r="M602" s="13">
        <v>-176.6</v>
      </c>
      <c r="N602" s="14">
        <v>-26107.040000000001</v>
      </c>
      <c r="O602" s="12">
        <v>0</v>
      </c>
      <c r="P602" s="7">
        <v>0</v>
      </c>
      <c r="Q602" s="9">
        <v>-3132.84</v>
      </c>
      <c r="R602" s="7">
        <v>522.14</v>
      </c>
    </row>
    <row r="603" spans="1:18" ht="27" customHeight="1" x14ac:dyDescent="0.2">
      <c r="A603">
        <v>601</v>
      </c>
      <c r="B603" s="6" t="s">
        <v>439</v>
      </c>
      <c r="C603" s="6" t="s">
        <v>440</v>
      </c>
      <c r="D603" s="6" t="s">
        <v>58</v>
      </c>
      <c r="E603" s="6" t="s">
        <v>56</v>
      </c>
      <c r="F603" s="11" t="s">
        <v>57</v>
      </c>
      <c r="G603" s="6" t="s">
        <v>57</v>
      </c>
      <c r="H603" s="11" t="s">
        <v>57</v>
      </c>
      <c r="I603" s="12">
        <v>8.94</v>
      </c>
      <c r="J603" s="7">
        <v>0</v>
      </c>
      <c r="K603" s="7">
        <v>0</v>
      </c>
      <c r="L603" s="15">
        <v>1.07</v>
      </c>
      <c r="M603" s="13">
        <v>-0.18</v>
      </c>
      <c r="N603" s="12">
        <v>0</v>
      </c>
      <c r="O603" s="12">
        <v>0</v>
      </c>
      <c r="P603" s="7">
        <v>0</v>
      </c>
      <c r="Q603" s="7">
        <v>0</v>
      </c>
      <c r="R603" s="7">
        <v>0</v>
      </c>
    </row>
    <row r="604" spans="1:18" ht="27" customHeight="1" x14ac:dyDescent="0.2">
      <c r="A604">
        <v>602</v>
      </c>
      <c r="B604" s="6" t="s">
        <v>439</v>
      </c>
      <c r="C604" s="6" t="s">
        <v>441</v>
      </c>
      <c r="D604" s="6" t="s">
        <v>58</v>
      </c>
      <c r="E604" s="6" t="s">
        <v>56</v>
      </c>
      <c r="F604" s="11" t="s">
        <v>57</v>
      </c>
      <c r="G604" s="6" t="s">
        <v>57</v>
      </c>
      <c r="H604" s="11" t="s">
        <v>57</v>
      </c>
      <c r="I604" s="12">
        <v>3.1</v>
      </c>
      <c r="J604" s="7">
        <v>0</v>
      </c>
      <c r="K604" s="7">
        <v>0</v>
      </c>
      <c r="L604" s="15">
        <v>0.37</v>
      </c>
      <c r="M604" s="13">
        <v>-0.06</v>
      </c>
      <c r="N604" s="13">
        <v>-0.34</v>
      </c>
      <c r="O604" s="12">
        <v>0</v>
      </c>
      <c r="P604" s="7">
        <v>0</v>
      </c>
      <c r="Q604" s="8">
        <v>-0.04</v>
      </c>
      <c r="R604" s="7">
        <v>0.01</v>
      </c>
    </row>
    <row r="605" spans="1:18" ht="27" customHeight="1" x14ac:dyDescent="0.2">
      <c r="A605">
        <v>603</v>
      </c>
      <c r="B605" s="6" t="s">
        <v>439</v>
      </c>
      <c r="C605" s="6" t="s">
        <v>442</v>
      </c>
      <c r="D605" s="6" t="s">
        <v>58</v>
      </c>
      <c r="E605" s="6" t="s">
        <v>56</v>
      </c>
      <c r="F605" s="11" t="s">
        <v>57</v>
      </c>
      <c r="G605" s="6" t="s">
        <v>57</v>
      </c>
      <c r="H605" s="11" t="s">
        <v>57</v>
      </c>
      <c r="I605" s="12">
        <v>1.49</v>
      </c>
      <c r="J605" s="7">
        <v>0</v>
      </c>
      <c r="K605" s="7">
        <v>0</v>
      </c>
      <c r="L605" s="15">
        <v>0.18</v>
      </c>
      <c r="M605" s="13">
        <v>-0.03</v>
      </c>
      <c r="N605" s="13">
        <v>-0.06</v>
      </c>
      <c r="O605" s="12">
        <v>0</v>
      </c>
      <c r="P605" s="7">
        <v>0</v>
      </c>
      <c r="Q605" s="8">
        <v>-0.01</v>
      </c>
      <c r="R605" s="7">
        <v>0</v>
      </c>
    </row>
    <row r="606" spans="1:18" ht="27" customHeight="1" x14ac:dyDescent="0.2">
      <c r="A606">
        <v>604</v>
      </c>
      <c r="B606" s="6" t="s">
        <v>439</v>
      </c>
      <c r="C606" s="6" t="s">
        <v>804</v>
      </c>
      <c r="D606" s="6" t="s">
        <v>58</v>
      </c>
      <c r="E606" s="6" t="s">
        <v>56</v>
      </c>
      <c r="F606" s="11" t="s">
        <v>57</v>
      </c>
      <c r="G606" s="6" t="s">
        <v>57</v>
      </c>
      <c r="H606" s="11" t="s">
        <v>57</v>
      </c>
      <c r="I606" s="12">
        <v>1.02</v>
      </c>
      <c r="J606" s="7">
        <v>0</v>
      </c>
      <c r="K606" s="7">
        <v>0</v>
      </c>
      <c r="L606" s="15">
        <v>0.12</v>
      </c>
      <c r="M606" s="13">
        <v>-0.02</v>
      </c>
      <c r="N606" s="13">
        <v>-0.67</v>
      </c>
      <c r="O606" s="12">
        <v>0</v>
      </c>
      <c r="P606" s="7">
        <v>0</v>
      </c>
      <c r="Q606" s="8">
        <v>-0.08</v>
      </c>
      <c r="R606" s="7">
        <v>0.01</v>
      </c>
    </row>
    <row r="607" spans="1:18" ht="27" customHeight="1" x14ac:dyDescent="0.2">
      <c r="A607">
        <v>605</v>
      </c>
      <c r="B607" s="6" t="s">
        <v>439</v>
      </c>
      <c r="C607" s="6" t="s">
        <v>443</v>
      </c>
      <c r="D607" s="6" t="s">
        <v>58</v>
      </c>
      <c r="E607" s="6" t="s">
        <v>56</v>
      </c>
      <c r="F607" s="11" t="s">
        <v>57</v>
      </c>
      <c r="G607" s="6" t="s">
        <v>57</v>
      </c>
      <c r="H607" s="11" t="s">
        <v>57</v>
      </c>
      <c r="I607" s="12">
        <v>36.72</v>
      </c>
      <c r="J607" s="7">
        <v>0</v>
      </c>
      <c r="K607" s="7">
        <v>0</v>
      </c>
      <c r="L607" s="15">
        <v>4.41</v>
      </c>
      <c r="M607" s="13">
        <v>-0.73</v>
      </c>
      <c r="N607" s="13">
        <v>-1.2</v>
      </c>
      <c r="O607" s="12">
        <v>0</v>
      </c>
      <c r="P607" s="7">
        <v>0</v>
      </c>
      <c r="Q607" s="8">
        <v>-0.14000000000000001</v>
      </c>
      <c r="R607" s="7">
        <v>0.02</v>
      </c>
    </row>
    <row r="608" spans="1:18" ht="27" customHeight="1" x14ac:dyDescent="0.2">
      <c r="A608">
        <v>606</v>
      </c>
      <c r="B608" s="6" t="s">
        <v>439</v>
      </c>
      <c r="C608" s="6" t="s">
        <v>805</v>
      </c>
      <c r="D608" s="6" t="s">
        <v>58</v>
      </c>
      <c r="E608" s="6" t="s">
        <v>56</v>
      </c>
      <c r="F608" s="11" t="s">
        <v>57</v>
      </c>
      <c r="G608" s="6" t="s">
        <v>57</v>
      </c>
      <c r="H608" s="11" t="s">
        <v>57</v>
      </c>
      <c r="I608" s="12">
        <v>4.78</v>
      </c>
      <c r="J608" s="7">
        <v>0</v>
      </c>
      <c r="K608" s="7">
        <v>0</v>
      </c>
      <c r="L608" s="15">
        <v>0.56999999999999995</v>
      </c>
      <c r="M608" s="13">
        <v>-0.1</v>
      </c>
      <c r="N608" s="13">
        <v>-743.36</v>
      </c>
      <c r="O608" s="12">
        <v>0</v>
      </c>
      <c r="P608" s="7">
        <v>0</v>
      </c>
      <c r="Q608" s="8">
        <v>-89.2</v>
      </c>
      <c r="R608" s="7">
        <v>14.87</v>
      </c>
    </row>
    <row r="609" spans="1:18" ht="27" customHeight="1" x14ac:dyDescent="0.2">
      <c r="A609">
        <v>607</v>
      </c>
      <c r="B609" s="6" t="s">
        <v>439</v>
      </c>
      <c r="C609" s="6" t="s">
        <v>444</v>
      </c>
      <c r="D609" s="6" t="s">
        <v>58</v>
      </c>
      <c r="E609" s="6" t="s">
        <v>56</v>
      </c>
      <c r="F609" s="11" t="s">
        <v>57</v>
      </c>
      <c r="G609" s="6" t="s">
        <v>57</v>
      </c>
      <c r="H609" s="11" t="s">
        <v>57</v>
      </c>
      <c r="I609" s="12">
        <v>99.5</v>
      </c>
      <c r="J609" s="7">
        <v>0</v>
      </c>
      <c r="K609" s="7">
        <v>0</v>
      </c>
      <c r="L609" s="15">
        <v>11.94</v>
      </c>
      <c r="M609" s="13">
        <v>-1.99</v>
      </c>
      <c r="N609" s="13">
        <v>-42.46</v>
      </c>
      <c r="O609" s="12">
        <v>0</v>
      </c>
      <c r="P609" s="7">
        <v>0</v>
      </c>
      <c r="Q609" s="8">
        <v>-5.0999999999999996</v>
      </c>
      <c r="R609" s="7">
        <v>0.85</v>
      </c>
    </row>
    <row r="610" spans="1:18" ht="27" customHeight="1" x14ac:dyDescent="0.2">
      <c r="A610">
        <v>608</v>
      </c>
      <c r="B610" s="6" t="s">
        <v>445</v>
      </c>
      <c r="C610" s="6" t="s">
        <v>445</v>
      </c>
      <c r="D610" s="6" t="s">
        <v>55</v>
      </c>
      <c r="E610" s="6" t="s">
        <v>56</v>
      </c>
      <c r="F610" s="11" t="s">
        <v>57</v>
      </c>
      <c r="G610" s="6" t="s">
        <v>57</v>
      </c>
      <c r="H610" s="11" t="s">
        <v>57</v>
      </c>
      <c r="I610" s="12">
        <v>0</v>
      </c>
      <c r="J610" s="7">
        <v>0</v>
      </c>
      <c r="K610" s="7">
        <v>0</v>
      </c>
      <c r="L610" s="15">
        <v>0</v>
      </c>
      <c r="M610" s="13">
        <v>0</v>
      </c>
      <c r="N610" s="13">
        <v>-232.55</v>
      </c>
      <c r="O610" s="12">
        <v>0</v>
      </c>
      <c r="P610" s="7">
        <v>0</v>
      </c>
      <c r="Q610" s="8">
        <v>-27.91</v>
      </c>
      <c r="R610" s="7">
        <v>4.6500000000000004</v>
      </c>
    </row>
    <row r="611" spans="1:18" ht="27" customHeight="1" x14ac:dyDescent="0.2">
      <c r="A611">
        <v>609</v>
      </c>
      <c r="B611" s="6" t="s">
        <v>446</v>
      </c>
      <c r="C611" s="6" t="s">
        <v>446</v>
      </c>
      <c r="D611" s="6" t="s">
        <v>55</v>
      </c>
      <c r="E611" s="6" t="s">
        <v>56</v>
      </c>
      <c r="F611" s="11" t="s">
        <v>57</v>
      </c>
      <c r="G611" s="6" t="s">
        <v>57</v>
      </c>
      <c r="H611" s="11" t="s">
        <v>57</v>
      </c>
      <c r="I611" s="12">
        <v>0</v>
      </c>
      <c r="J611" s="7">
        <v>0</v>
      </c>
      <c r="K611" s="7">
        <v>0</v>
      </c>
      <c r="L611" s="15">
        <v>0</v>
      </c>
      <c r="M611" s="13">
        <v>0</v>
      </c>
      <c r="N611" s="13">
        <v>-451.83</v>
      </c>
      <c r="O611" s="12">
        <v>0</v>
      </c>
      <c r="P611" s="7">
        <v>0</v>
      </c>
      <c r="Q611" s="8">
        <v>-54.22</v>
      </c>
      <c r="R611" s="7">
        <v>9.0399999999999991</v>
      </c>
    </row>
    <row r="612" spans="1:18" ht="27" customHeight="1" x14ac:dyDescent="0.2">
      <c r="A612">
        <v>610</v>
      </c>
      <c r="B612" s="6" t="s">
        <v>446</v>
      </c>
      <c r="C612" s="6" t="s">
        <v>447</v>
      </c>
      <c r="D612" s="6" t="s">
        <v>58</v>
      </c>
      <c r="E612" s="6" t="s">
        <v>56</v>
      </c>
      <c r="F612" s="11" t="s">
        <v>57</v>
      </c>
      <c r="G612" s="6" t="s">
        <v>57</v>
      </c>
      <c r="H612" s="11" t="s">
        <v>57</v>
      </c>
      <c r="I612" s="12">
        <v>63.03</v>
      </c>
      <c r="J612" s="7">
        <v>0</v>
      </c>
      <c r="K612" s="7">
        <v>0</v>
      </c>
      <c r="L612" s="15">
        <v>7.56</v>
      </c>
      <c r="M612" s="13">
        <v>-1.26</v>
      </c>
      <c r="N612" s="13">
        <v>-0.04</v>
      </c>
      <c r="O612" s="12">
        <v>0</v>
      </c>
      <c r="P612" s="7">
        <v>0</v>
      </c>
      <c r="Q612" s="7">
        <v>0</v>
      </c>
      <c r="R612" s="7">
        <v>0</v>
      </c>
    </row>
    <row r="613" spans="1:18" ht="27" customHeight="1" x14ac:dyDescent="0.2">
      <c r="A613">
        <v>611</v>
      </c>
      <c r="B613" s="6" t="s">
        <v>448</v>
      </c>
      <c r="C613" s="6" t="s">
        <v>448</v>
      </c>
      <c r="D613" s="6" t="s">
        <v>55</v>
      </c>
      <c r="E613" s="6" t="s">
        <v>56</v>
      </c>
      <c r="F613" s="11" t="s">
        <v>57</v>
      </c>
      <c r="G613" s="6" t="s">
        <v>57</v>
      </c>
      <c r="H613" s="11" t="s">
        <v>57</v>
      </c>
      <c r="I613" s="15">
        <v>4909.1099999999997</v>
      </c>
      <c r="J613" s="7">
        <v>0</v>
      </c>
      <c r="K613" s="7">
        <v>0</v>
      </c>
      <c r="L613" s="15">
        <v>589.09</v>
      </c>
      <c r="M613" s="13">
        <v>-98.18</v>
      </c>
      <c r="N613" s="14">
        <v>-2291.38</v>
      </c>
      <c r="O613" s="12">
        <v>0</v>
      </c>
      <c r="P613" s="7">
        <v>0</v>
      </c>
      <c r="Q613" s="8">
        <v>-274.97000000000003</v>
      </c>
      <c r="R613" s="7">
        <v>45.83</v>
      </c>
    </row>
    <row r="614" spans="1:18" ht="27" customHeight="1" x14ac:dyDescent="0.2">
      <c r="A614">
        <v>612</v>
      </c>
      <c r="B614" s="6" t="s">
        <v>448</v>
      </c>
      <c r="C614" s="6" t="s">
        <v>449</v>
      </c>
      <c r="D614" s="6" t="s">
        <v>58</v>
      </c>
      <c r="E614" s="6" t="s">
        <v>56</v>
      </c>
      <c r="F614" s="11" t="s">
        <v>57</v>
      </c>
      <c r="G614" s="6" t="s">
        <v>57</v>
      </c>
      <c r="H614" s="11" t="s">
        <v>57</v>
      </c>
      <c r="I614" s="12">
        <v>393.54</v>
      </c>
      <c r="J614" s="7">
        <v>0</v>
      </c>
      <c r="K614" s="7">
        <v>0</v>
      </c>
      <c r="L614" s="15">
        <v>47.22</v>
      </c>
      <c r="M614" s="13">
        <v>-7.87</v>
      </c>
      <c r="N614" s="13">
        <v>-0.09</v>
      </c>
      <c r="O614" s="12">
        <v>0</v>
      </c>
      <c r="P614" s="7">
        <v>0</v>
      </c>
      <c r="Q614" s="8">
        <v>-0.01</v>
      </c>
      <c r="R614" s="7">
        <v>0</v>
      </c>
    </row>
    <row r="615" spans="1:18" ht="27" customHeight="1" x14ac:dyDescent="0.2">
      <c r="A615">
        <v>613</v>
      </c>
      <c r="B615" s="6" t="s">
        <v>450</v>
      </c>
      <c r="C615" s="6" t="s">
        <v>450</v>
      </c>
      <c r="D615" s="6" t="s">
        <v>55</v>
      </c>
      <c r="E615" s="6" t="s">
        <v>56</v>
      </c>
      <c r="F615" s="11" t="s">
        <v>57</v>
      </c>
      <c r="G615" s="6" t="s">
        <v>57</v>
      </c>
      <c r="H615" s="11" t="s">
        <v>57</v>
      </c>
      <c r="I615" s="12">
        <v>493.59</v>
      </c>
      <c r="J615" s="7">
        <v>0</v>
      </c>
      <c r="K615" s="7">
        <v>0</v>
      </c>
      <c r="L615" s="15">
        <v>59.23</v>
      </c>
      <c r="M615" s="13">
        <v>-9.8699999999999992</v>
      </c>
      <c r="N615" s="14">
        <v>-7457.14</v>
      </c>
      <c r="O615" s="12">
        <v>0</v>
      </c>
      <c r="P615" s="7">
        <v>0</v>
      </c>
      <c r="Q615" s="8">
        <v>-894.86</v>
      </c>
      <c r="R615" s="7">
        <v>149.13999999999999</v>
      </c>
    </row>
    <row r="616" spans="1:18" ht="27" customHeight="1" x14ac:dyDescent="0.2">
      <c r="A616">
        <v>614</v>
      </c>
      <c r="B616" s="6" t="s">
        <v>451</v>
      </c>
      <c r="C616" s="6" t="s">
        <v>451</v>
      </c>
      <c r="D616" s="6" t="s">
        <v>55</v>
      </c>
      <c r="E616" s="6" t="s">
        <v>56</v>
      </c>
      <c r="F616" s="11" t="s">
        <v>57</v>
      </c>
      <c r="G616" s="6" t="s">
        <v>57</v>
      </c>
      <c r="H616" s="11" t="s">
        <v>57</v>
      </c>
      <c r="I616" s="12">
        <v>50.62</v>
      </c>
      <c r="J616" s="7">
        <v>0</v>
      </c>
      <c r="K616" s="7">
        <v>0</v>
      </c>
      <c r="L616" s="15">
        <v>6.07</v>
      </c>
      <c r="M616" s="13">
        <v>-1.01</v>
      </c>
      <c r="N616" s="13">
        <v>-738.34</v>
      </c>
      <c r="O616" s="12">
        <v>0</v>
      </c>
      <c r="P616" s="7">
        <v>0</v>
      </c>
      <c r="Q616" s="8">
        <v>-88.6</v>
      </c>
      <c r="R616" s="7">
        <v>14.77</v>
      </c>
    </row>
    <row r="617" spans="1:18" ht="27" customHeight="1" x14ac:dyDescent="0.2">
      <c r="A617">
        <v>615</v>
      </c>
      <c r="B617" s="6" t="s">
        <v>451</v>
      </c>
      <c r="C617" s="6" t="s">
        <v>452</v>
      </c>
      <c r="D617" s="6" t="s">
        <v>58</v>
      </c>
      <c r="E617" s="6" t="s">
        <v>56</v>
      </c>
      <c r="F617" s="11" t="s">
        <v>57</v>
      </c>
      <c r="G617" s="6" t="s">
        <v>57</v>
      </c>
      <c r="H617" s="11" t="s">
        <v>56</v>
      </c>
      <c r="I617" s="12">
        <v>0</v>
      </c>
      <c r="J617" s="7">
        <v>0</v>
      </c>
      <c r="K617" s="7">
        <v>860.11</v>
      </c>
      <c r="L617" s="15">
        <v>0</v>
      </c>
      <c r="M617" s="13">
        <v>-17.2</v>
      </c>
      <c r="N617" s="13">
        <v>-36.630000000000003</v>
      </c>
      <c r="O617" s="12">
        <v>0</v>
      </c>
      <c r="P617" s="7">
        <v>0</v>
      </c>
      <c r="Q617" s="8">
        <v>-4.4000000000000004</v>
      </c>
      <c r="R617" s="7">
        <v>0.73</v>
      </c>
    </row>
    <row r="618" spans="1:18" ht="27" customHeight="1" x14ac:dyDescent="0.2">
      <c r="A618">
        <v>616</v>
      </c>
      <c r="B618" s="6" t="s">
        <v>451</v>
      </c>
      <c r="C618" s="6" t="s">
        <v>806</v>
      </c>
      <c r="D618" s="6" t="s">
        <v>58</v>
      </c>
      <c r="E618" s="6" t="s">
        <v>56</v>
      </c>
      <c r="F618" s="11" t="s">
        <v>57</v>
      </c>
      <c r="G618" s="6" t="s">
        <v>57</v>
      </c>
      <c r="H618" s="11" t="s">
        <v>57</v>
      </c>
      <c r="I618" s="12">
        <v>1.36</v>
      </c>
      <c r="J618" s="7">
        <v>0</v>
      </c>
      <c r="K618" s="7">
        <v>0</v>
      </c>
      <c r="L618" s="15">
        <v>0.16</v>
      </c>
      <c r="M618" s="13">
        <v>-0.03</v>
      </c>
      <c r="N618" s="13">
        <v>-0.11</v>
      </c>
      <c r="O618" s="12">
        <v>0</v>
      </c>
      <c r="P618" s="7">
        <v>0</v>
      </c>
      <c r="Q618" s="8">
        <v>-0.01</v>
      </c>
      <c r="R618" s="7">
        <v>0</v>
      </c>
    </row>
    <row r="619" spans="1:18" ht="27" customHeight="1" x14ac:dyDescent="0.2">
      <c r="A619">
        <v>617</v>
      </c>
      <c r="B619" s="6" t="s">
        <v>451</v>
      </c>
      <c r="C619" s="6" t="s">
        <v>453</v>
      </c>
      <c r="D619" s="6" t="s">
        <v>58</v>
      </c>
      <c r="E619" s="6" t="s">
        <v>56</v>
      </c>
      <c r="F619" s="11" t="s">
        <v>57</v>
      </c>
      <c r="G619" s="6" t="s">
        <v>57</v>
      </c>
      <c r="H619" s="11" t="s">
        <v>57</v>
      </c>
      <c r="I619" s="12">
        <v>81.8</v>
      </c>
      <c r="J619" s="7">
        <v>0</v>
      </c>
      <c r="K619" s="7">
        <v>0</v>
      </c>
      <c r="L619" s="15">
        <v>9.82</v>
      </c>
      <c r="M619" s="13">
        <v>-1.64</v>
      </c>
      <c r="N619" s="13">
        <v>-0.02</v>
      </c>
      <c r="O619" s="12">
        <v>0</v>
      </c>
      <c r="P619" s="7">
        <v>0</v>
      </c>
      <c r="Q619" s="7">
        <v>0</v>
      </c>
      <c r="R619" s="7">
        <v>0</v>
      </c>
    </row>
    <row r="620" spans="1:18" ht="27" customHeight="1" x14ac:dyDescent="0.2">
      <c r="A620">
        <v>618</v>
      </c>
      <c r="B620" s="6" t="s">
        <v>807</v>
      </c>
      <c r="C620" s="6" t="s">
        <v>807</v>
      </c>
      <c r="D620" s="6" t="s">
        <v>55</v>
      </c>
      <c r="E620" s="6" t="s">
        <v>56</v>
      </c>
      <c r="F620" s="11" t="s">
        <v>56</v>
      </c>
      <c r="G620" s="6" t="s">
        <v>56</v>
      </c>
      <c r="H620" s="11" t="s">
        <v>56</v>
      </c>
      <c r="I620" s="12">
        <v>0</v>
      </c>
      <c r="J620" s="7">
        <v>0</v>
      </c>
      <c r="K620" s="7">
        <v>1.99</v>
      </c>
      <c r="L620" s="15">
        <v>0</v>
      </c>
      <c r="M620" s="13">
        <v>-0.04</v>
      </c>
      <c r="N620" s="12">
        <v>0</v>
      </c>
      <c r="O620" s="12">
        <v>0</v>
      </c>
      <c r="P620" s="8">
        <v>-300.54000000000002</v>
      </c>
      <c r="Q620" s="7">
        <v>0</v>
      </c>
      <c r="R620" s="7">
        <v>0</v>
      </c>
    </row>
    <row r="621" spans="1:18" ht="27" customHeight="1" x14ac:dyDescent="0.2">
      <c r="A621">
        <v>619</v>
      </c>
      <c r="B621" s="6" t="s">
        <v>807</v>
      </c>
      <c r="C621" s="6" t="s">
        <v>808</v>
      </c>
      <c r="D621" s="6" t="s">
        <v>55</v>
      </c>
      <c r="E621" s="6" t="s">
        <v>56</v>
      </c>
      <c r="F621" s="11" t="s">
        <v>56</v>
      </c>
      <c r="G621" s="6" t="s">
        <v>56</v>
      </c>
      <c r="H621" s="11" t="s">
        <v>56</v>
      </c>
      <c r="I621" s="12">
        <v>0</v>
      </c>
      <c r="J621" s="7">
        <v>0</v>
      </c>
      <c r="K621" s="7">
        <v>0.14000000000000001</v>
      </c>
      <c r="L621" s="15">
        <v>0</v>
      </c>
      <c r="M621" s="13">
        <v>0</v>
      </c>
      <c r="N621" s="12">
        <v>0</v>
      </c>
      <c r="O621" s="12">
        <v>0</v>
      </c>
      <c r="P621" s="8">
        <v>-55.95</v>
      </c>
      <c r="Q621" s="7">
        <v>0</v>
      </c>
      <c r="R621" s="7">
        <v>0</v>
      </c>
    </row>
    <row r="622" spans="1:18" ht="27" customHeight="1" x14ac:dyDescent="0.2">
      <c r="A622">
        <v>620</v>
      </c>
      <c r="B622" s="6" t="s">
        <v>807</v>
      </c>
      <c r="C622" s="6" t="s">
        <v>809</v>
      </c>
      <c r="D622" s="6" t="s">
        <v>58</v>
      </c>
      <c r="E622" s="6" t="s">
        <v>56</v>
      </c>
      <c r="F622" s="11" t="s">
        <v>56</v>
      </c>
      <c r="G622" s="6" t="s">
        <v>56</v>
      </c>
      <c r="H622" s="11" t="s">
        <v>56</v>
      </c>
      <c r="I622" s="12">
        <v>0</v>
      </c>
      <c r="J622" s="7">
        <v>0</v>
      </c>
      <c r="K622" s="7">
        <v>1.05</v>
      </c>
      <c r="L622" s="15">
        <v>0</v>
      </c>
      <c r="M622" s="13">
        <v>-0.02</v>
      </c>
      <c r="N622" s="12">
        <v>0</v>
      </c>
      <c r="O622" s="12">
        <v>0</v>
      </c>
      <c r="P622" s="7">
        <v>0</v>
      </c>
      <c r="Q622" s="7">
        <v>0</v>
      </c>
      <c r="R622" s="7">
        <v>0</v>
      </c>
    </row>
    <row r="623" spans="1:18" ht="27" customHeight="1" x14ac:dyDescent="0.2">
      <c r="A623">
        <v>621</v>
      </c>
      <c r="B623" s="6" t="s">
        <v>807</v>
      </c>
      <c r="C623" s="6" t="s">
        <v>810</v>
      </c>
      <c r="D623" s="6" t="s">
        <v>58</v>
      </c>
      <c r="E623" s="6" t="s">
        <v>56</v>
      </c>
      <c r="F623" s="11" t="s">
        <v>56</v>
      </c>
      <c r="G623" s="6" t="s">
        <v>56</v>
      </c>
      <c r="H623" s="11" t="s">
        <v>56</v>
      </c>
      <c r="I623" s="12">
        <v>0</v>
      </c>
      <c r="J623" s="7">
        <v>0</v>
      </c>
      <c r="K623" s="7">
        <v>3.83</v>
      </c>
      <c r="L623" s="15">
        <v>0</v>
      </c>
      <c r="M623" s="13">
        <v>-0.08</v>
      </c>
      <c r="N623" s="12">
        <v>0</v>
      </c>
      <c r="O623" s="12">
        <v>0</v>
      </c>
      <c r="P623" s="7">
        <v>0</v>
      </c>
      <c r="Q623" s="7">
        <v>0</v>
      </c>
      <c r="R623" s="7">
        <v>0</v>
      </c>
    </row>
    <row r="624" spans="1:18" ht="27" customHeight="1" x14ac:dyDescent="0.2">
      <c r="A624">
        <v>622</v>
      </c>
      <c r="B624" s="6" t="s">
        <v>454</v>
      </c>
      <c r="C624" s="6" t="s">
        <v>811</v>
      </c>
      <c r="D624" s="6" t="s">
        <v>58</v>
      </c>
      <c r="E624" s="6" t="s">
        <v>56</v>
      </c>
      <c r="F624" s="11" t="s">
        <v>57</v>
      </c>
      <c r="G624" s="6" t="s">
        <v>57</v>
      </c>
      <c r="H624" s="11" t="s">
        <v>57</v>
      </c>
      <c r="I624" s="15">
        <v>1839.9</v>
      </c>
      <c r="J624" s="7">
        <v>0</v>
      </c>
      <c r="K624" s="7">
        <v>0</v>
      </c>
      <c r="L624" s="15">
        <v>220.79</v>
      </c>
      <c r="M624" s="13">
        <v>-36.799999999999997</v>
      </c>
      <c r="N624" s="13">
        <v>-0.12</v>
      </c>
      <c r="O624" s="12">
        <v>0</v>
      </c>
      <c r="P624" s="7">
        <v>0</v>
      </c>
      <c r="Q624" s="8">
        <v>-0.01</v>
      </c>
      <c r="R624" s="7">
        <v>0</v>
      </c>
    </row>
    <row r="625" spans="1:18" ht="27" customHeight="1" x14ac:dyDescent="0.2">
      <c r="A625">
        <v>623</v>
      </c>
      <c r="B625" s="6" t="s">
        <v>455</v>
      </c>
      <c r="C625" s="6" t="s">
        <v>455</v>
      </c>
      <c r="D625" s="6" t="s">
        <v>55</v>
      </c>
      <c r="E625" s="6" t="s">
        <v>56</v>
      </c>
      <c r="F625" s="11" t="s">
        <v>57</v>
      </c>
      <c r="G625" s="6" t="s">
        <v>56</v>
      </c>
      <c r="H625" s="11" t="s">
        <v>56</v>
      </c>
      <c r="I625" s="12">
        <v>0</v>
      </c>
      <c r="J625" s="7">
        <v>0</v>
      </c>
      <c r="K625" s="7">
        <v>0</v>
      </c>
      <c r="L625" s="15">
        <v>0</v>
      </c>
      <c r="M625" s="13">
        <v>0</v>
      </c>
      <c r="N625" s="12">
        <v>0</v>
      </c>
      <c r="O625" s="12">
        <v>0</v>
      </c>
      <c r="P625" s="8">
        <v>-48.1</v>
      </c>
      <c r="Q625" s="7">
        <v>0</v>
      </c>
      <c r="R625" s="7">
        <v>0.96</v>
      </c>
    </row>
    <row r="626" spans="1:18" ht="27" customHeight="1" x14ac:dyDescent="0.2">
      <c r="A626">
        <v>624</v>
      </c>
      <c r="B626" s="6" t="s">
        <v>455</v>
      </c>
      <c r="C626" s="6" t="s">
        <v>456</v>
      </c>
      <c r="D626" s="6" t="s">
        <v>58</v>
      </c>
      <c r="E626" s="6" t="s">
        <v>56</v>
      </c>
      <c r="F626" s="11" t="s">
        <v>57</v>
      </c>
      <c r="G626" s="6" t="s">
        <v>56</v>
      </c>
      <c r="H626" s="11" t="s">
        <v>56</v>
      </c>
      <c r="I626" s="12">
        <v>0</v>
      </c>
      <c r="J626" s="7">
        <v>0</v>
      </c>
      <c r="K626" s="7">
        <v>239.22</v>
      </c>
      <c r="L626" s="15">
        <v>0</v>
      </c>
      <c r="M626" s="13">
        <v>-4.78</v>
      </c>
      <c r="N626" s="12">
        <v>0</v>
      </c>
      <c r="O626" s="12">
        <v>0</v>
      </c>
      <c r="P626" s="8">
        <v>-0.09</v>
      </c>
      <c r="Q626" s="7">
        <v>0</v>
      </c>
      <c r="R626" s="7">
        <v>0</v>
      </c>
    </row>
    <row r="627" spans="1:18" ht="27" customHeight="1" x14ac:dyDescent="0.2">
      <c r="A627">
        <v>625</v>
      </c>
      <c r="B627" s="6" t="s">
        <v>457</v>
      </c>
      <c r="C627" s="6" t="s">
        <v>457</v>
      </c>
      <c r="D627" s="6" t="s">
        <v>58</v>
      </c>
      <c r="E627" s="6" t="s">
        <v>56</v>
      </c>
      <c r="F627" s="11" t="s">
        <v>57</v>
      </c>
      <c r="G627" s="6" t="s">
        <v>57</v>
      </c>
      <c r="H627" s="11" t="s">
        <v>57</v>
      </c>
      <c r="I627" s="12">
        <v>597.78</v>
      </c>
      <c r="J627" s="7">
        <v>0</v>
      </c>
      <c r="K627" s="7">
        <v>0</v>
      </c>
      <c r="L627" s="15">
        <v>71.73</v>
      </c>
      <c r="M627" s="13">
        <v>-11.96</v>
      </c>
      <c r="N627" s="13">
        <v>-0.03</v>
      </c>
      <c r="O627" s="12">
        <v>0</v>
      </c>
      <c r="P627" s="7">
        <v>0</v>
      </c>
      <c r="Q627" s="7">
        <v>0</v>
      </c>
      <c r="R627" s="7">
        <v>0</v>
      </c>
    </row>
    <row r="628" spans="1:18" ht="27" customHeight="1" x14ac:dyDescent="0.2">
      <c r="A628">
        <v>626</v>
      </c>
      <c r="B628" s="6" t="s">
        <v>458</v>
      </c>
      <c r="C628" s="6" t="s">
        <v>458</v>
      </c>
      <c r="D628" s="6" t="s">
        <v>55</v>
      </c>
      <c r="E628" s="6" t="s">
        <v>56</v>
      </c>
      <c r="F628" s="11" t="s">
        <v>56</v>
      </c>
      <c r="G628" s="6" t="s">
        <v>56</v>
      </c>
      <c r="H628" s="11" t="s">
        <v>56</v>
      </c>
      <c r="I628" s="12">
        <v>0</v>
      </c>
      <c r="J628" s="7">
        <v>0</v>
      </c>
      <c r="K628" s="7">
        <v>0.93</v>
      </c>
      <c r="L628" s="15">
        <v>0</v>
      </c>
      <c r="M628" s="13">
        <v>-0.02</v>
      </c>
      <c r="N628" s="12">
        <v>0</v>
      </c>
      <c r="O628" s="12">
        <v>0</v>
      </c>
      <c r="P628" s="8">
        <v>-352.55</v>
      </c>
      <c r="Q628" s="7">
        <v>0</v>
      </c>
      <c r="R628" s="7">
        <v>0</v>
      </c>
    </row>
    <row r="629" spans="1:18" ht="27" customHeight="1" x14ac:dyDescent="0.2">
      <c r="A629">
        <v>627</v>
      </c>
      <c r="B629" s="6" t="s">
        <v>458</v>
      </c>
      <c r="C629" s="6" t="s">
        <v>812</v>
      </c>
      <c r="D629" s="6" t="s">
        <v>58</v>
      </c>
      <c r="E629" s="6" t="s">
        <v>56</v>
      </c>
      <c r="F629" s="11" t="s">
        <v>56</v>
      </c>
      <c r="G629" s="6" t="s">
        <v>56</v>
      </c>
      <c r="H629" s="11" t="s">
        <v>56</v>
      </c>
      <c r="I629" s="12">
        <v>0</v>
      </c>
      <c r="J629" s="7">
        <v>0</v>
      </c>
      <c r="K629" s="7">
        <v>2.02</v>
      </c>
      <c r="L629" s="15">
        <v>0</v>
      </c>
      <c r="M629" s="13">
        <v>-0.04</v>
      </c>
      <c r="N629" s="12">
        <v>0</v>
      </c>
      <c r="O629" s="12">
        <v>0</v>
      </c>
      <c r="P629" s="7">
        <v>0</v>
      </c>
      <c r="Q629" s="7">
        <v>0</v>
      </c>
      <c r="R629" s="7">
        <v>0</v>
      </c>
    </row>
    <row r="630" spans="1:18" ht="27" customHeight="1" x14ac:dyDescent="0.2">
      <c r="A630">
        <v>628</v>
      </c>
      <c r="B630" s="6" t="s">
        <v>459</v>
      </c>
      <c r="C630" s="6" t="s">
        <v>459</v>
      </c>
      <c r="D630" s="6" t="s">
        <v>55</v>
      </c>
      <c r="E630" s="6" t="s">
        <v>56</v>
      </c>
      <c r="F630" s="11" t="s">
        <v>57</v>
      </c>
      <c r="G630" s="6" t="s">
        <v>56</v>
      </c>
      <c r="H630" s="11" t="s">
        <v>56</v>
      </c>
      <c r="I630" s="12">
        <v>0</v>
      </c>
      <c r="J630" s="7">
        <v>0</v>
      </c>
      <c r="K630" s="7">
        <v>0.71</v>
      </c>
      <c r="L630" s="15">
        <v>0</v>
      </c>
      <c r="M630" s="13">
        <v>-0.01</v>
      </c>
      <c r="N630" s="12">
        <v>0</v>
      </c>
      <c r="O630" s="12">
        <v>0</v>
      </c>
      <c r="P630" s="8">
        <v>-124.14</v>
      </c>
      <c r="Q630" s="7">
        <v>0</v>
      </c>
      <c r="R630" s="7">
        <v>2.48</v>
      </c>
    </row>
    <row r="631" spans="1:18" ht="27" customHeight="1" x14ac:dyDescent="0.2">
      <c r="A631">
        <v>629</v>
      </c>
      <c r="B631" s="6" t="s">
        <v>460</v>
      </c>
      <c r="C631" s="6" t="s">
        <v>813</v>
      </c>
      <c r="D631" s="6" t="s">
        <v>58</v>
      </c>
      <c r="E631" s="6" t="s">
        <v>56</v>
      </c>
      <c r="F631" s="11" t="s">
        <v>57</v>
      </c>
      <c r="G631" s="6" t="s">
        <v>57</v>
      </c>
      <c r="H631" s="11" t="s">
        <v>57</v>
      </c>
      <c r="I631" s="15">
        <v>3839.68</v>
      </c>
      <c r="J631" s="7">
        <v>0</v>
      </c>
      <c r="K631" s="7">
        <v>0</v>
      </c>
      <c r="L631" s="15">
        <v>460.76</v>
      </c>
      <c r="M631" s="13">
        <v>-76.790000000000006</v>
      </c>
      <c r="N631" s="13">
        <v>-41.46</v>
      </c>
      <c r="O631" s="12">
        <v>0</v>
      </c>
      <c r="P631" s="7">
        <v>0</v>
      </c>
      <c r="Q631" s="8">
        <v>-4.9800000000000004</v>
      </c>
      <c r="R631" s="7">
        <v>0.83</v>
      </c>
    </row>
    <row r="632" spans="1:18" ht="27" customHeight="1" x14ac:dyDescent="0.2">
      <c r="A632">
        <v>630</v>
      </c>
      <c r="B632" s="6" t="s">
        <v>460</v>
      </c>
      <c r="C632" s="6" t="s">
        <v>814</v>
      </c>
      <c r="D632" s="6" t="s">
        <v>58</v>
      </c>
      <c r="E632" s="6" t="s">
        <v>56</v>
      </c>
      <c r="F632" s="11" t="s">
        <v>57</v>
      </c>
      <c r="G632" s="6" t="s">
        <v>57</v>
      </c>
      <c r="H632" s="11" t="s">
        <v>57</v>
      </c>
      <c r="I632" s="15">
        <v>8999.35</v>
      </c>
      <c r="J632" s="7">
        <v>0</v>
      </c>
      <c r="K632" s="7">
        <v>0</v>
      </c>
      <c r="L632" s="15">
        <v>1079.92</v>
      </c>
      <c r="M632" s="13">
        <v>-179.99</v>
      </c>
      <c r="N632" s="13">
        <v>-3.64</v>
      </c>
      <c r="O632" s="12">
        <v>0</v>
      </c>
      <c r="P632" s="7">
        <v>0</v>
      </c>
      <c r="Q632" s="8">
        <v>-0.44</v>
      </c>
      <c r="R632" s="7">
        <v>7.0000000000000007E-2</v>
      </c>
    </row>
    <row r="633" spans="1:18" ht="27" customHeight="1" x14ac:dyDescent="0.2">
      <c r="A633">
        <v>631</v>
      </c>
      <c r="B633" s="6" t="s">
        <v>461</v>
      </c>
      <c r="C633" s="6" t="s">
        <v>462</v>
      </c>
      <c r="D633" s="6" t="s">
        <v>55</v>
      </c>
      <c r="E633" s="6" t="s">
        <v>56</v>
      </c>
      <c r="F633" s="11" t="s">
        <v>56</v>
      </c>
      <c r="G633" s="6" t="s">
        <v>56</v>
      </c>
      <c r="H633" s="11" t="s">
        <v>57</v>
      </c>
      <c r="I633" s="12">
        <v>0</v>
      </c>
      <c r="J633" s="7">
        <v>0</v>
      </c>
      <c r="K633" s="7">
        <v>0</v>
      </c>
      <c r="L633" s="15">
        <v>0</v>
      </c>
      <c r="M633" s="13">
        <v>0</v>
      </c>
      <c r="N633" s="12">
        <v>0</v>
      </c>
      <c r="O633" s="12">
        <v>0</v>
      </c>
      <c r="P633" s="8">
        <v>-245.55</v>
      </c>
      <c r="Q633" s="7">
        <v>0</v>
      </c>
      <c r="R633" s="7">
        <v>0</v>
      </c>
    </row>
    <row r="634" spans="1:18" ht="27" customHeight="1" x14ac:dyDescent="0.2">
      <c r="A634">
        <v>632</v>
      </c>
      <c r="B634" s="6" t="s">
        <v>461</v>
      </c>
      <c r="C634" s="6" t="s">
        <v>463</v>
      </c>
      <c r="D634" s="6" t="s">
        <v>58</v>
      </c>
      <c r="E634" s="6" t="s">
        <v>56</v>
      </c>
      <c r="F634" s="11" t="s">
        <v>56</v>
      </c>
      <c r="G634" s="6" t="s">
        <v>56</v>
      </c>
      <c r="H634" s="11" t="s">
        <v>57</v>
      </c>
      <c r="I634" s="12">
        <v>512.61</v>
      </c>
      <c r="J634" s="7">
        <v>0</v>
      </c>
      <c r="K634" s="7">
        <v>0</v>
      </c>
      <c r="L634" s="15">
        <v>61.51</v>
      </c>
      <c r="M634" s="13">
        <v>-10.25</v>
      </c>
      <c r="N634" s="12">
        <v>0</v>
      </c>
      <c r="O634" s="12">
        <v>0</v>
      </c>
      <c r="P634" s="8">
        <v>-0.12</v>
      </c>
      <c r="Q634" s="7">
        <v>0</v>
      </c>
      <c r="R634" s="7">
        <v>0</v>
      </c>
    </row>
    <row r="635" spans="1:18" ht="27" customHeight="1" x14ac:dyDescent="0.2">
      <c r="A635">
        <v>633</v>
      </c>
      <c r="B635" s="6" t="s">
        <v>464</v>
      </c>
      <c r="C635" s="6" t="s">
        <v>464</v>
      </c>
      <c r="D635" s="6" t="s">
        <v>58</v>
      </c>
      <c r="E635" s="6" t="s">
        <v>56</v>
      </c>
      <c r="F635" s="11" t="s">
        <v>57</v>
      </c>
      <c r="G635" s="6" t="s">
        <v>57</v>
      </c>
      <c r="H635" s="11" t="s">
        <v>57</v>
      </c>
      <c r="I635" s="15">
        <v>45483.44</v>
      </c>
      <c r="J635" s="7">
        <v>0</v>
      </c>
      <c r="K635" s="7">
        <v>0</v>
      </c>
      <c r="L635" s="15">
        <v>5458.01</v>
      </c>
      <c r="M635" s="13">
        <v>-909.67</v>
      </c>
      <c r="N635" s="13">
        <v>-13.57</v>
      </c>
      <c r="O635" s="12">
        <v>0</v>
      </c>
      <c r="P635" s="7">
        <v>0</v>
      </c>
      <c r="Q635" s="8">
        <v>-1.63</v>
      </c>
      <c r="R635" s="7">
        <v>0.27</v>
      </c>
    </row>
    <row r="636" spans="1:18" ht="27" customHeight="1" x14ac:dyDescent="0.2">
      <c r="A636">
        <v>634</v>
      </c>
      <c r="B636" s="6" t="s">
        <v>465</v>
      </c>
      <c r="C636" s="6" t="s">
        <v>465</v>
      </c>
      <c r="D636" s="6" t="s">
        <v>58</v>
      </c>
      <c r="E636" s="6" t="s">
        <v>56</v>
      </c>
      <c r="F636" s="11" t="s">
        <v>57</v>
      </c>
      <c r="G636" s="6" t="s">
        <v>57</v>
      </c>
      <c r="H636" s="11" t="s">
        <v>57</v>
      </c>
      <c r="I636" s="12">
        <v>3.26</v>
      </c>
      <c r="J636" s="7">
        <v>0</v>
      </c>
      <c r="K636" s="7">
        <v>0</v>
      </c>
      <c r="L636" s="15">
        <v>0.39</v>
      </c>
      <c r="M636" s="13">
        <v>-7.0000000000000007E-2</v>
      </c>
      <c r="N636" s="12">
        <v>0</v>
      </c>
      <c r="O636" s="12">
        <v>0</v>
      </c>
      <c r="P636" s="7">
        <v>0</v>
      </c>
      <c r="Q636" s="7">
        <v>0</v>
      </c>
      <c r="R636" s="7">
        <v>0</v>
      </c>
    </row>
    <row r="637" spans="1:18" ht="27" customHeight="1" x14ac:dyDescent="0.2">
      <c r="A637">
        <v>635</v>
      </c>
      <c r="B637" s="6" t="s">
        <v>466</v>
      </c>
      <c r="C637" s="6" t="s">
        <v>466</v>
      </c>
      <c r="D637" s="6" t="s">
        <v>55</v>
      </c>
      <c r="E637" s="6" t="s">
        <v>56</v>
      </c>
      <c r="F637" s="11" t="s">
        <v>57</v>
      </c>
      <c r="G637" s="6" t="s">
        <v>57</v>
      </c>
      <c r="H637" s="11" t="s">
        <v>57</v>
      </c>
      <c r="I637" s="12">
        <v>0.1</v>
      </c>
      <c r="J637" s="7">
        <v>0</v>
      </c>
      <c r="K637" s="7">
        <v>0</v>
      </c>
      <c r="L637" s="15">
        <v>0.01</v>
      </c>
      <c r="M637" s="13">
        <v>0</v>
      </c>
      <c r="N637" s="13">
        <v>-852.34</v>
      </c>
      <c r="O637" s="12">
        <v>0</v>
      </c>
      <c r="P637" s="7">
        <v>0</v>
      </c>
      <c r="Q637" s="8">
        <v>-102.28</v>
      </c>
      <c r="R637" s="7">
        <v>17.05</v>
      </c>
    </row>
    <row r="638" spans="1:18" ht="27" customHeight="1" x14ac:dyDescent="0.2">
      <c r="A638">
        <v>636</v>
      </c>
      <c r="B638" s="6" t="s">
        <v>466</v>
      </c>
      <c r="C638" s="6" t="s">
        <v>815</v>
      </c>
      <c r="D638" s="6" t="s">
        <v>58</v>
      </c>
      <c r="E638" s="6" t="s">
        <v>56</v>
      </c>
      <c r="F638" s="11" t="s">
        <v>57</v>
      </c>
      <c r="G638" s="6" t="s">
        <v>57</v>
      </c>
      <c r="H638" s="11" t="s">
        <v>57</v>
      </c>
      <c r="I638" s="12">
        <v>32.159999999999997</v>
      </c>
      <c r="J638" s="7">
        <v>0</v>
      </c>
      <c r="K638" s="7">
        <v>0</v>
      </c>
      <c r="L638" s="15">
        <v>3.86</v>
      </c>
      <c r="M638" s="13">
        <v>-0.64</v>
      </c>
      <c r="N638" s="13">
        <v>-0.03</v>
      </c>
      <c r="O638" s="12">
        <v>0</v>
      </c>
      <c r="P638" s="7">
        <v>0</v>
      </c>
      <c r="Q638" s="7">
        <v>0</v>
      </c>
      <c r="R638" s="7">
        <v>0</v>
      </c>
    </row>
    <row r="639" spans="1:18" ht="27" customHeight="1" x14ac:dyDescent="0.2">
      <c r="A639">
        <v>637</v>
      </c>
      <c r="B639" s="6" t="s">
        <v>467</v>
      </c>
      <c r="C639" s="6" t="s">
        <v>467</v>
      </c>
      <c r="D639" s="6" t="s">
        <v>55</v>
      </c>
      <c r="E639" s="6" t="s">
        <v>56</v>
      </c>
      <c r="F639" s="11" t="s">
        <v>57</v>
      </c>
      <c r="G639" s="6" t="s">
        <v>56</v>
      </c>
      <c r="H639" s="11" t="s">
        <v>56</v>
      </c>
      <c r="I639" s="12">
        <v>0</v>
      </c>
      <c r="J639" s="7">
        <v>0</v>
      </c>
      <c r="K639" s="7">
        <v>1.47</v>
      </c>
      <c r="L639" s="15">
        <v>0</v>
      </c>
      <c r="M639" s="13">
        <v>-0.03</v>
      </c>
      <c r="N639" s="12">
        <v>0</v>
      </c>
      <c r="O639" s="12">
        <v>0</v>
      </c>
      <c r="P639" s="8">
        <v>-194.81</v>
      </c>
      <c r="Q639" s="7">
        <v>0</v>
      </c>
      <c r="R639" s="7">
        <v>3.9</v>
      </c>
    </row>
    <row r="640" spans="1:18" ht="27" customHeight="1" x14ac:dyDescent="0.2">
      <c r="A640">
        <v>638</v>
      </c>
      <c r="B640" s="6" t="s">
        <v>467</v>
      </c>
      <c r="C640" s="6" t="s">
        <v>816</v>
      </c>
      <c r="D640" s="6" t="s">
        <v>58</v>
      </c>
      <c r="E640" s="6" t="s">
        <v>56</v>
      </c>
      <c r="F640" s="11" t="s">
        <v>57</v>
      </c>
      <c r="G640" s="6" t="s">
        <v>56</v>
      </c>
      <c r="H640" s="11" t="s">
        <v>56</v>
      </c>
      <c r="I640" s="12">
        <v>0</v>
      </c>
      <c r="J640" s="7">
        <v>0</v>
      </c>
      <c r="K640" s="7">
        <v>7.86</v>
      </c>
      <c r="L640" s="15">
        <v>0</v>
      </c>
      <c r="M640" s="13">
        <v>-0.16</v>
      </c>
      <c r="N640" s="12">
        <v>0</v>
      </c>
      <c r="O640" s="12">
        <v>0</v>
      </c>
      <c r="P640" s="7">
        <v>0</v>
      </c>
      <c r="Q640" s="7">
        <v>0</v>
      </c>
      <c r="R640" s="7">
        <v>0</v>
      </c>
    </row>
    <row r="641" spans="1:18" ht="27" customHeight="1" x14ac:dyDescent="0.2">
      <c r="A641">
        <v>639</v>
      </c>
      <c r="B641" s="6" t="s">
        <v>817</v>
      </c>
      <c r="C641" s="6" t="s">
        <v>817</v>
      </c>
      <c r="D641" s="6" t="s">
        <v>58</v>
      </c>
      <c r="E641" s="6" t="s">
        <v>56</v>
      </c>
      <c r="F641" s="11" t="s">
        <v>57</v>
      </c>
      <c r="G641" s="6" t="s">
        <v>57</v>
      </c>
      <c r="H641" s="11" t="s">
        <v>57</v>
      </c>
      <c r="I641" s="15">
        <v>3767.28</v>
      </c>
      <c r="J641" s="7">
        <v>0</v>
      </c>
      <c r="K641" s="7">
        <v>0</v>
      </c>
      <c r="L641" s="15">
        <v>452.07</v>
      </c>
      <c r="M641" s="13">
        <v>-75.349999999999994</v>
      </c>
      <c r="N641" s="13">
        <v>-160.91999999999999</v>
      </c>
      <c r="O641" s="12">
        <v>0</v>
      </c>
      <c r="P641" s="7">
        <v>0</v>
      </c>
      <c r="Q641" s="8">
        <v>-19.309999999999999</v>
      </c>
      <c r="R641" s="7">
        <v>3.22</v>
      </c>
    </row>
    <row r="642" spans="1:18" ht="27" customHeight="1" x14ac:dyDescent="0.2">
      <c r="A642">
        <v>640</v>
      </c>
      <c r="B642" s="6" t="s">
        <v>468</v>
      </c>
      <c r="C642" s="6" t="s">
        <v>818</v>
      </c>
      <c r="D642" s="6" t="s">
        <v>58</v>
      </c>
      <c r="E642" s="6" t="s">
        <v>56</v>
      </c>
      <c r="F642" s="11" t="s">
        <v>56</v>
      </c>
      <c r="G642" s="6" t="s">
        <v>57</v>
      </c>
      <c r="H642" s="11" t="s">
        <v>57</v>
      </c>
      <c r="I642" s="12">
        <v>366.76</v>
      </c>
      <c r="J642" s="7">
        <v>0</v>
      </c>
      <c r="K642" s="7">
        <v>0</v>
      </c>
      <c r="L642" s="15">
        <v>44.01</v>
      </c>
      <c r="M642" s="13">
        <v>-7.34</v>
      </c>
      <c r="N642" s="13">
        <v>-71.959999999999994</v>
      </c>
      <c r="O642" s="12">
        <v>0</v>
      </c>
      <c r="P642" s="7">
        <v>0</v>
      </c>
      <c r="Q642" s="8">
        <v>-8.64</v>
      </c>
      <c r="R642" s="7">
        <v>0</v>
      </c>
    </row>
    <row r="643" spans="1:18" ht="27" customHeight="1" x14ac:dyDescent="0.2">
      <c r="A643">
        <v>641</v>
      </c>
      <c r="B643" s="6" t="s">
        <v>469</v>
      </c>
      <c r="C643" s="6" t="s">
        <v>819</v>
      </c>
      <c r="D643" s="6" t="s">
        <v>58</v>
      </c>
      <c r="E643" s="6" t="s">
        <v>56</v>
      </c>
      <c r="F643" s="11" t="s">
        <v>57</v>
      </c>
      <c r="G643" s="6" t="s">
        <v>57</v>
      </c>
      <c r="H643" s="11" t="s">
        <v>57</v>
      </c>
      <c r="I643" s="15">
        <v>3047.9</v>
      </c>
      <c r="J643" s="7">
        <v>0</v>
      </c>
      <c r="K643" s="7">
        <v>0</v>
      </c>
      <c r="L643" s="15">
        <v>365.75</v>
      </c>
      <c r="M643" s="13">
        <v>-60.96</v>
      </c>
      <c r="N643" s="13">
        <v>-1.85</v>
      </c>
      <c r="O643" s="12">
        <v>0</v>
      </c>
      <c r="P643" s="7">
        <v>0</v>
      </c>
      <c r="Q643" s="8">
        <v>-0.22</v>
      </c>
      <c r="R643" s="7">
        <v>0.04</v>
      </c>
    </row>
    <row r="644" spans="1:18" ht="27" customHeight="1" x14ac:dyDescent="0.2">
      <c r="A644">
        <v>642</v>
      </c>
      <c r="B644" s="6" t="s">
        <v>470</v>
      </c>
      <c r="C644" s="6" t="s">
        <v>470</v>
      </c>
      <c r="D644" s="6" t="s">
        <v>58</v>
      </c>
      <c r="E644" s="6" t="s">
        <v>56</v>
      </c>
      <c r="F644" s="11" t="s">
        <v>57</v>
      </c>
      <c r="G644" s="6" t="s">
        <v>57</v>
      </c>
      <c r="H644" s="11" t="s">
        <v>57</v>
      </c>
      <c r="I644" s="15">
        <v>3547.36</v>
      </c>
      <c r="J644" s="7">
        <v>0</v>
      </c>
      <c r="K644" s="7">
        <v>0</v>
      </c>
      <c r="L644" s="15">
        <v>425.68</v>
      </c>
      <c r="M644" s="13">
        <v>-70.95</v>
      </c>
      <c r="N644" s="13">
        <v>-17.420000000000002</v>
      </c>
      <c r="O644" s="12">
        <v>0</v>
      </c>
      <c r="P644" s="7">
        <v>0</v>
      </c>
      <c r="Q644" s="8">
        <v>-2.09</v>
      </c>
      <c r="R644" s="7">
        <v>0.35</v>
      </c>
    </row>
    <row r="645" spans="1:18" ht="27" customHeight="1" x14ac:dyDescent="0.2">
      <c r="A645">
        <v>643</v>
      </c>
      <c r="B645" s="6" t="s">
        <v>820</v>
      </c>
      <c r="C645" s="6" t="s">
        <v>820</v>
      </c>
      <c r="D645" s="6" t="s">
        <v>58</v>
      </c>
      <c r="E645" s="6" t="s">
        <v>56</v>
      </c>
      <c r="F645" s="11" t="s">
        <v>57</v>
      </c>
      <c r="G645" s="6" t="s">
        <v>57</v>
      </c>
      <c r="H645" s="11" t="s">
        <v>57</v>
      </c>
      <c r="I645" s="12">
        <v>398.84</v>
      </c>
      <c r="J645" s="7">
        <v>0</v>
      </c>
      <c r="K645" s="7">
        <v>0</v>
      </c>
      <c r="L645" s="15">
        <v>47.86</v>
      </c>
      <c r="M645" s="13">
        <v>-7.98</v>
      </c>
      <c r="N645" s="13">
        <v>-360.53</v>
      </c>
      <c r="O645" s="12">
        <v>0</v>
      </c>
      <c r="P645" s="7">
        <v>0</v>
      </c>
      <c r="Q645" s="8">
        <v>-43.26</v>
      </c>
      <c r="R645" s="7">
        <v>7.21</v>
      </c>
    </row>
    <row r="646" spans="1:18" ht="27" customHeight="1" x14ac:dyDescent="0.2">
      <c r="A646">
        <v>644</v>
      </c>
      <c r="B646" s="6" t="s">
        <v>821</v>
      </c>
      <c r="C646" s="6" t="s">
        <v>821</v>
      </c>
      <c r="D646" s="6" t="s">
        <v>58</v>
      </c>
      <c r="E646" s="6" t="s">
        <v>56</v>
      </c>
      <c r="F646" s="11" t="s">
        <v>57</v>
      </c>
      <c r="G646" s="6" t="s">
        <v>57</v>
      </c>
      <c r="H646" s="11" t="s">
        <v>57</v>
      </c>
      <c r="I646" s="15">
        <v>2150.2399999999998</v>
      </c>
      <c r="J646" s="7">
        <v>0</v>
      </c>
      <c r="K646" s="7">
        <v>0</v>
      </c>
      <c r="L646" s="15">
        <v>258.02999999999997</v>
      </c>
      <c r="M646" s="13">
        <v>-43</v>
      </c>
      <c r="N646" s="13">
        <v>-18.760000000000002</v>
      </c>
      <c r="O646" s="12">
        <v>0</v>
      </c>
      <c r="P646" s="7">
        <v>0</v>
      </c>
      <c r="Q646" s="8">
        <v>-2.25</v>
      </c>
      <c r="R646" s="7">
        <v>0.38</v>
      </c>
    </row>
    <row r="647" spans="1:18" ht="24.75" customHeight="1" x14ac:dyDescent="0.2"/>
    <row r="648" spans="1:18" ht="24.75" customHeight="1" x14ac:dyDescent="0.2">
      <c r="I648" s="16">
        <f>SUM(I3:I647)</f>
        <v>1257613.5100000016</v>
      </c>
      <c r="J648" s="16">
        <f t="shared" ref="J648:R648" si="0">SUM(J3:J647)</f>
        <v>0</v>
      </c>
      <c r="K648" s="16">
        <f t="shared" si="0"/>
        <v>70093.53999999995</v>
      </c>
      <c r="L648" s="18">
        <f t="shared" si="0"/>
        <v>150913.59000000014</v>
      </c>
      <c r="M648" s="16">
        <f t="shared" si="0"/>
        <v>-26397.629999999994</v>
      </c>
      <c r="N648" s="16">
        <f t="shared" si="0"/>
        <v>-399956.60000000044</v>
      </c>
      <c r="O648" s="16">
        <f t="shared" si="0"/>
        <v>0</v>
      </c>
      <c r="P648" s="16">
        <f t="shared" si="0"/>
        <v>-196680.58999999997</v>
      </c>
      <c r="Q648" s="16">
        <f t="shared" si="0"/>
        <v>-47994.780000000021</v>
      </c>
      <c r="R648" s="16">
        <f t="shared" si="0"/>
        <v>9938.7400000000034</v>
      </c>
    </row>
    <row r="649" spans="1:18" ht="24.75" customHeight="1" x14ac:dyDescent="0.2"/>
    <row r="650" spans="1:18" ht="24.75" customHeight="1" x14ac:dyDescent="0.2"/>
    <row r="651" spans="1:18" ht="24.75" customHeight="1" x14ac:dyDescent="0.2"/>
    <row r="652" spans="1:18" ht="24.75" customHeight="1" x14ac:dyDescent="0.2"/>
    <row r="653" spans="1:18" ht="24.75" customHeight="1" x14ac:dyDescent="0.2"/>
    <row r="654" spans="1:18" ht="24.75" customHeight="1" x14ac:dyDescent="0.2"/>
    <row r="655" spans="1:18" ht="3.95" customHeight="1" x14ac:dyDescent="0.2"/>
    <row r="656" spans="1:18" ht="35.1" customHeight="1" x14ac:dyDescent="0.2"/>
    <row r="657" ht="3.95" customHeight="1" x14ac:dyDescent="0.2"/>
    <row r="658" ht="33.950000000000003" customHeight="1" x14ac:dyDescent="0.2"/>
    <row r="659" ht="5.0999999999999996" customHeight="1" x14ac:dyDescent="0.2"/>
    <row r="660" ht="33.950000000000003" customHeight="1" x14ac:dyDescent="0.2"/>
    <row r="661" ht="3.95" customHeight="1" x14ac:dyDescent="0.2"/>
    <row r="662" ht="35.1" customHeight="1" x14ac:dyDescent="0.2"/>
    <row r="663" ht="48.95" customHeight="1" x14ac:dyDescent="0.2"/>
    <row r="664" ht="33.950000000000003" customHeight="1" x14ac:dyDescent="0.2"/>
    <row r="665" ht="5.0999999999999996" customHeight="1" x14ac:dyDescent="0.2"/>
    <row r="666" ht="33.950000000000003" customHeight="1" x14ac:dyDescent="0.2"/>
    <row r="667" ht="3.95" customHeight="1" x14ac:dyDescent="0.2"/>
    <row r="668" ht="35.1" customHeight="1" x14ac:dyDescent="0.2"/>
    <row r="669" ht="3.95" customHeight="1" x14ac:dyDescent="0.2"/>
    <row r="670" ht="33.950000000000003" customHeight="1" x14ac:dyDescent="0.2"/>
    <row r="671" ht="5.0999999999999996" customHeight="1" x14ac:dyDescent="0.2"/>
    <row r="672" ht="33.950000000000003" customHeight="1" x14ac:dyDescent="0.2"/>
    <row r="673" ht="3.95" customHeight="1" x14ac:dyDescent="0.2"/>
    <row r="674" ht="35.1" customHeight="1" x14ac:dyDescent="0.2"/>
    <row r="675" ht="3.95" customHeight="1" x14ac:dyDescent="0.2"/>
    <row r="676" ht="33.950000000000003" customHeight="1" x14ac:dyDescent="0.2"/>
    <row r="677" ht="5.0999999999999996" customHeight="1" x14ac:dyDescent="0.2"/>
    <row r="678" ht="33.950000000000003" customHeight="1" x14ac:dyDescent="0.2"/>
    <row r="679" ht="3.95" customHeight="1" x14ac:dyDescent="0.2"/>
    <row r="680" ht="35.1" customHeight="1" x14ac:dyDescent="0.2"/>
    <row r="681" ht="3.95" customHeight="1" x14ac:dyDescent="0.2"/>
    <row r="682" ht="33.950000000000003" customHeight="1" x14ac:dyDescent="0.2"/>
    <row r="683" ht="5.0999999999999996" customHeight="1" x14ac:dyDescent="0.2"/>
    <row r="684" ht="33.950000000000003" customHeight="1" x14ac:dyDescent="0.2"/>
    <row r="685" ht="3.95" customHeight="1" x14ac:dyDescent="0.2"/>
    <row r="686" ht="35.1" customHeight="1" x14ac:dyDescent="0.2"/>
    <row r="687" ht="48.95" customHeight="1" x14ac:dyDescent="0.2"/>
    <row r="688" ht="33.950000000000003" customHeight="1" x14ac:dyDescent="0.2"/>
    <row r="689" ht="5.0999999999999996" customHeight="1" x14ac:dyDescent="0.2"/>
    <row r="690" ht="33.950000000000003" customHeight="1" x14ac:dyDescent="0.2"/>
    <row r="691" ht="3.95" customHeight="1" x14ac:dyDescent="0.2"/>
    <row r="692" ht="35.1" customHeight="1" x14ac:dyDescent="0.2"/>
    <row r="693" ht="3.95" customHeight="1" x14ac:dyDescent="0.2"/>
    <row r="694" ht="33.950000000000003" customHeight="1" x14ac:dyDescent="0.2"/>
    <row r="695" ht="5.0999999999999996" customHeight="1" x14ac:dyDescent="0.2"/>
    <row r="696" ht="33.950000000000003" customHeight="1" x14ac:dyDescent="0.2"/>
    <row r="697" ht="3.95" customHeight="1" x14ac:dyDescent="0.2"/>
    <row r="698" ht="35.1" customHeight="1" x14ac:dyDescent="0.2"/>
    <row r="699" ht="3.95" customHeight="1" x14ac:dyDescent="0.2"/>
    <row r="700" ht="33.950000000000003" customHeight="1" x14ac:dyDescent="0.2"/>
    <row r="701" ht="5.0999999999999996" customHeight="1" x14ac:dyDescent="0.2"/>
    <row r="702" ht="33.950000000000003" customHeight="1" x14ac:dyDescent="0.2"/>
    <row r="703" ht="3.95" customHeight="1" x14ac:dyDescent="0.2"/>
    <row r="704" ht="35.1" customHeight="1" x14ac:dyDescent="0.2"/>
    <row r="705" ht="3.95" customHeight="1" x14ac:dyDescent="0.2"/>
    <row r="706" ht="33.950000000000003" customHeight="1" x14ac:dyDescent="0.2"/>
    <row r="707" ht="5.0999999999999996" customHeight="1" x14ac:dyDescent="0.2"/>
    <row r="708" ht="33.950000000000003" customHeight="1" x14ac:dyDescent="0.2"/>
    <row r="709" ht="3.95" customHeight="1" x14ac:dyDescent="0.2"/>
    <row r="710" ht="35.1" customHeight="1" x14ac:dyDescent="0.2"/>
    <row r="711" ht="48.95" customHeight="1" x14ac:dyDescent="0.2"/>
    <row r="712" ht="33.950000000000003" customHeight="1" x14ac:dyDescent="0.2"/>
    <row r="713" ht="5.0999999999999996" customHeight="1" x14ac:dyDescent="0.2"/>
    <row r="714" ht="33.950000000000003" customHeight="1" x14ac:dyDescent="0.2"/>
    <row r="715" ht="3.95" customHeight="1" x14ac:dyDescent="0.2"/>
    <row r="716" ht="35.1" customHeight="1" x14ac:dyDescent="0.2"/>
    <row r="717" ht="3.95" customHeight="1" x14ac:dyDescent="0.2"/>
    <row r="718" ht="33.950000000000003" customHeight="1" x14ac:dyDescent="0.2"/>
    <row r="719" ht="5.0999999999999996" customHeight="1" x14ac:dyDescent="0.2"/>
    <row r="720" ht="33.950000000000003" customHeight="1" x14ac:dyDescent="0.2"/>
    <row r="721" ht="3.95" customHeight="1" x14ac:dyDescent="0.2"/>
    <row r="722" ht="35.1" customHeight="1" x14ac:dyDescent="0.2"/>
    <row r="723" ht="3.95" customHeight="1" x14ac:dyDescent="0.2"/>
    <row r="724" ht="33.950000000000003" customHeight="1" x14ac:dyDescent="0.2"/>
    <row r="725" ht="5.0999999999999996" customHeight="1" x14ac:dyDescent="0.2"/>
    <row r="726" ht="33.950000000000003" customHeight="1" x14ac:dyDescent="0.2"/>
    <row r="727" ht="3.95" customHeight="1" x14ac:dyDescent="0.2"/>
    <row r="728" ht="35.1" customHeight="1" x14ac:dyDescent="0.2"/>
    <row r="729" ht="3.95" customHeight="1" x14ac:dyDescent="0.2"/>
    <row r="730" ht="33.950000000000003" customHeight="1" x14ac:dyDescent="0.2"/>
    <row r="731" ht="5.0999999999999996" customHeight="1" x14ac:dyDescent="0.2"/>
    <row r="732" ht="33.950000000000003" customHeight="1" x14ac:dyDescent="0.2"/>
    <row r="733" ht="3.95" customHeight="1" x14ac:dyDescent="0.2"/>
    <row r="734" ht="35.1" customHeight="1" x14ac:dyDescent="0.2"/>
    <row r="735" ht="48.95" customHeight="1" x14ac:dyDescent="0.2"/>
    <row r="736" ht="33.950000000000003" customHeight="1" x14ac:dyDescent="0.2"/>
    <row r="737" ht="5.0999999999999996" customHeight="1" x14ac:dyDescent="0.2"/>
    <row r="738" ht="33.950000000000003" customHeight="1" x14ac:dyDescent="0.2"/>
    <row r="739" ht="3.95" customHeight="1" x14ac:dyDescent="0.2"/>
    <row r="740" ht="35.1" customHeight="1" x14ac:dyDescent="0.2"/>
    <row r="741" ht="3.95" customHeight="1" x14ac:dyDescent="0.2"/>
    <row r="742" ht="33.950000000000003" customHeight="1" x14ac:dyDescent="0.2"/>
    <row r="743" ht="5.0999999999999996" customHeight="1" x14ac:dyDescent="0.2"/>
    <row r="744" ht="33.950000000000003" customHeight="1" x14ac:dyDescent="0.2"/>
    <row r="745" ht="3.95" customHeight="1" x14ac:dyDescent="0.2"/>
    <row r="746" ht="35.1" customHeight="1" x14ac:dyDescent="0.2"/>
    <row r="747" ht="3.95" customHeight="1" x14ac:dyDescent="0.2"/>
    <row r="748" ht="33.950000000000003" customHeight="1" x14ac:dyDescent="0.2"/>
    <row r="749" ht="5.0999999999999996" customHeight="1" x14ac:dyDescent="0.2"/>
    <row r="750" ht="33.950000000000003" customHeight="1" x14ac:dyDescent="0.2"/>
    <row r="751" ht="3.95" customHeight="1" x14ac:dyDescent="0.2"/>
    <row r="752" ht="35.1" customHeight="1" x14ac:dyDescent="0.2"/>
    <row r="753" ht="3.95" customHeight="1" x14ac:dyDescent="0.2"/>
    <row r="754" ht="33.950000000000003" customHeight="1" x14ac:dyDescent="0.2"/>
    <row r="755" ht="5.0999999999999996" customHeight="1" x14ac:dyDescent="0.2"/>
    <row r="756" ht="33.950000000000003" customHeight="1" x14ac:dyDescent="0.2"/>
    <row r="757" ht="3.95" customHeight="1" x14ac:dyDescent="0.2"/>
    <row r="758" ht="35.1" customHeight="1" x14ac:dyDescent="0.2"/>
    <row r="759" ht="48.95" customHeight="1" x14ac:dyDescent="0.2"/>
    <row r="760" ht="33.950000000000003" customHeight="1" x14ac:dyDescent="0.2"/>
    <row r="761" ht="5.0999999999999996" customHeight="1" x14ac:dyDescent="0.2"/>
    <row r="762" ht="33.950000000000003" customHeight="1" x14ac:dyDescent="0.2"/>
    <row r="763" ht="3.95" customHeight="1" x14ac:dyDescent="0.2"/>
    <row r="764" ht="35.1" customHeight="1" x14ac:dyDescent="0.2"/>
    <row r="765" ht="3.95" customHeight="1" x14ac:dyDescent="0.2"/>
    <row r="766" ht="33.950000000000003" customHeight="1" x14ac:dyDescent="0.2"/>
    <row r="767" ht="5.0999999999999996" customHeight="1" x14ac:dyDescent="0.2"/>
    <row r="768" ht="33.950000000000003" customHeight="1" x14ac:dyDescent="0.2"/>
    <row r="769" ht="3.95" customHeight="1" x14ac:dyDescent="0.2"/>
    <row r="770" ht="35.1" customHeight="1" x14ac:dyDescent="0.2"/>
    <row r="771" ht="3.95" customHeight="1" x14ac:dyDescent="0.2"/>
    <row r="772" ht="33.950000000000003" customHeight="1" x14ac:dyDescent="0.2"/>
    <row r="773" ht="5.0999999999999996" customHeight="1" x14ac:dyDescent="0.2"/>
    <row r="774" ht="33.950000000000003" customHeight="1" x14ac:dyDescent="0.2"/>
    <row r="775" ht="3.95" customHeight="1" x14ac:dyDescent="0.2"/>
    <row r="776" ht="35.1" customHeight="1" x14ac:dyDescent="0.2"/>
    <row r="777" ht="3.95" customHeight="1" x14ac:dyDescent="0.2"/>
    <row r="778" ht="33.950000000000003" customHeight="1" x14ac:dyDescent="0.2"/>
    <row r="779" ht="5.0999999999999996" customHeight="1" x14ac:dyDescent="0.2"/>
    <row r="780" ht="33.950000000000003" customHeight="1" x14ac:dyDescent="0.2"/>
    <row r="781" ht="3.95" customHeight="1" x14ac:dyDescent="0.2"/>
    <row r="782" ht="35.1" customHeight="1" x14ac:dyDescent="0.2"/>
    <row r="783" ht="48.95" customHeight="1" x14ac:dyDescent="0.2"/>
    <row r="784" ht="33.950000000000003" customHeight="1" x14ac:dyDescent="0.2"/>
    <row r="785" ht="5.0999999999999996" customHeight="1" x14ac:dyDescent="0.2"/>
    <row r="786" ht="33.950000000000003" customHeight="1" x14ac:dyDescent="0.2"/>
    <row r="787" ht="3.95" customHeight="1" x14ac:dyDescent="0.2"/>
    <row r="788" ht="35.1" customHeight="1" x14ac:dyDescent="0.2"/>
    <row r="789" ht="3.95" customHeight="1" x14ac:dyDescent="0.2"/>
    <row r="790" ht="33.950000000000003" customHeight="1" x14ac:dyDescent="0.2"/>
    <row r="791" ht="5.0999999999999996" customHeight="1" x14ac:dyDescent="0.2"/>
    <row r="792" ht="33.950000000000003" customHeight="1" x14ac:dyDescent="0.2"/>
    <row r="793" ht="3.95" customHeight="1" x14ac:dyDescent="0.2"/>
    <row r="794" ht="35.1" customHeight="1" x14ac:dyDescent="0.2"/>
    <row r="795" ht="3.95" customHeight="1" x14ac:dyDescent="0.2"/>
    <row r="796" ht="33.950000000000003" customHeight="1" x14ac:dyDescent="0.2"/>
    <row r="797" ht="5.0999999999999996" customHeight="1" x14ac:dyDescent="0.2"/>
    <row r="798" ht="33.950000000000003" customHeight="1" x14ac:dyDescent="0.2"/>
    <row r="799" ht="3.95" customHeight="1" x14ac:dyDescent="0.2"/>
    <row r="800" ht="35.1" customHeight="1" x14ac:dyDescent="0.2"/>
    <row r="801" ht="3.95" customHeight="1" x14ac:dyDescent="0.2"/>
    <row r="802" ht="33.950000000000003" customHeight="1" x14ac:dyDescent="0.2"/>
    <row r="803" ht="5.0999999999999996" customHeight="1" x14ac:dyDescent="0.2"/>
    <row r="804" ht="33.950000000000003" customHeight="1" x14ac:dyDescent="0.2"/>
    <row r="805" ht="3.95" customHeight="1" x14ac:dyDescent="0.2"/>
    <row r="806" ht="35.1" customHeight="1" x14ac:dyDescent="0.2"/>
    <row r="807" ht="48.95" customHeight="1" x14ac:dyDescent="0.2"/>
    <row r="808" ht="33.950000000000003" customHeight="1" x14ac:dyDescent="0.2"/>
    <row r="809" ht="5.0999999999999996" customHeight="1" x14ac:dyDescent="0.2"/>
    <row r="810" ht="33.950000000000003" customHeight="1" x14ac:dyDescent="0.2"/>
    <row r="811" ht="3.95" customHeight="1" x14ac:dyDescent="0.2"/>
    <row r="812" ht="35.1" customHeight="1" x14ac:dyDescent="0.2"/>
    <row r="813" ht="3.95" customHeight="1" x14ac:dyDescent="0.2"/>
    <row r="814" ht="33.950000000000003" customHeight="1" x14ac:dyDescent="0.2"/>
    <row r="815" ht="5.0999999999999996" customHeight="1" x14ac:dyDescent="0.2"/>
    <row r="816" ht="33.950000000000003" customHeight="1" x14ac:dyDescent="0.2"/>
    <row r="817" ht="3.95" customHeight="1" x14ac:dyDescent="0.2"/>
    <row r="818" ht="35.1" customHeight="1" x14ac:dyDescent="0.2"/>
    <row r="819" ht="3.95" customHeight="1" x14ac:dyDescent="0.2"/>
    <row r="820" ht="33.950000000000003" customHeight="1" x14ac:dyDescent="0.2"/>
    <row r="821" ht="5.0999999999999996" customHeight="1" x14ac:dyDescent="0.2"/>
    <row r="822" ht="33.950000000000003" customHeight="1" x14ac:dyDescent="0.2"/>
    <row r="823" ht="3.95" customHeight="1" x14ac:dyDescent="0.2"/>
    <row r="824" ht="35.1" customHeight="1" x14ac:dyDescent="0.2"/>
    <row r="825" ht="3.95" customHeight="1" x14ac:dyDescent="0.2"/>
    <row r="826" ht="33.950000000000003" customHeight="1" x14ac:dyDescent="0.2"/>
    <row r="827" ht="5.0999999999999996" customHeight="1" x14ac:dyDescent="0.2"/>
    <row r="828" ht="33.950000000000003" customHeight="1" x14ac:dyDescent="0.2"/>
    <row r="829" ht="3.95" customHeight="1" x14ac:dyDescent="0.2"/>
    <row r="830" ht="35.1" customHeight="1" x14ac:dyDescent="0.2"/>
    <row r="831" ht="48.95" customHeight="1" x14ac:dyDescent="0.2"/>
    <row r="832" ht="33.950000000000003" customHeight="1" x14ac:dyDescent="0.2"/>
    <row r="833" ht="5.0999999999999996" customHeight="1" x14ac:dyDescent="0.2"/>
    <row r="834" ht="33.950000000000003" customHeight="1" x14ac:dyDescent="0.2"/>
    <row r="835" ht="3.95" customHeight="1" x14ac:dyDescent="0.2"/>
    <row r="836" ht="35.1" customHeight="1" x14ac:dyDescent="0.2"/>
    <row r="837" ht="3.95" customHeight="1" x14ac:dyDescent="0.2"/>
    <row r="838" ht="33.950000000000003" customHeight="1" x14ac:dyDescent="0.2"/>
    <row r="839" ht="5.0999999999999996" customHeight="1" x14ac:dyDescent="0.2"/>
    <row r="840" ht="33.950000000000003" customHeight="1" x14ac:dyDescent="0.2"/>
    <row r="841" ht="3.95" customHeight="1" x14ac:dyDescent="0.2"/>
    <row r="842" ht="35.1" customHeight="1" x14ac:dyDescent="0.2"/>
    <row r="843" ht="3.95" customHeight="1" x14ac:dyDescent="0.2"/>
    <row r="844" ht="33.950000000000003" customHeight="1" x14ac:dyDescent="0.2"/>
    <row r="845" ht="5.0999999999999996" customHeight="1" x14ac:dyDescent="0.2"/>
    <row r="846" ht="33.950000000000003" customHeight="1" x14ac:dyDescent="0.2"/>
    <row r="847" ht="3.95" customHeight="1" x14ac:dyDescent="0.2"/>
    <row r="848" ht="35.1" customHeight="1" x14ac:dyDescent="0.2"/>
    <row r="849" ht="3.95" customHeight="1" x14ac:dyDescent="0.2"/>
    <row r="850" ht="33.950000000000003" customHeight="1" x14ac:dyDescent="0.2"/>
    <row r="851" ht="5.0999999999999996" customHeight="1" x14ac:dyDescent="0.2"/>
    <row r="852" ht="33.950000000000003" customHeight="1" x14ac:dyDescent="0.2"/>
    <row r="853" ht="3.95" customHeight="1" x14ac:dyDescent="0.2"/>
    <row r="854" ht="35.1" customHeight="1" x14ac:dyDescent="0.2"/>
    <row r="855" ht="48.95" customHeight="1" x14ac:dyDescent="0.2"/>
    <row r="856" ht="33.950000000000003" customHeight="1" x14ac:dyDescent="0.2"/>
    <row r="857" ht="5.0999999999999996" customHeight="1" x14ac:dyDescent="0.2"/>
    <row r="858" ht="33.950000000000003" customHeight="1" x14ac:dyDescent="0.2"/>
    <row r="859" ht="3.95" customHeight="1" x14ac:dyDescent="0.2"/>
    <row r="860" ht="35.1" customHeight="1" x14ac:dyDescent="0.2"/>
    <row r="861" ht="3.95" customHeight="1" x14ac:dyDescent="0.2"/>
    <row r="862" ht="33.950000000000003" customHeight="1" x14ac:dyDescent="0.2"/>
    <row r="863" ht="5.0999999999999996" customHeight="1" x14ac:dyDescent="0.2"/>
    <row r="864" ht="33.950000000000003" customHeight="1" x14ac:dyDescent="0.2"/>
    <row r="865" ht="3.95" customHeight="1" x14ac:dyDescent="0.2"/>
    <row r="866" ht="35.1" customHeight="1" x14ac:dyDescent="0.2"/>
    <row r="867" ht="3.95" customHeight="1" x14ac:dyDescent="0.2"/>
    <row r="868" ht="33.950000000000003" customHeight="1" x14ac:dyDescent="0.2"/>
    <row r="869" ht="5.0999999999999996" customHeight="1" x14ac:dyDescent="0.2"/>
    <row r="870" ht="33.950000000000003" customHeight="1" x14ac:dyDescent="0.2"/>
    <row r="871" ht="3.95" customHeight="1" x14ac:dyDescent="0.2"/>
    <row r="872" ht="35.1" customHeight="1" x14ac:dyDescent="0.2"/>
    <row r="873" ht="3.95" customHeight="1" x14ac:dyDescent="0.2"/>
    <row r="874" ht="33.950000000000003" customHeight="1" x14ac:dyDescent="0.2"/>
    <row r="875" ht="5.0999999999999996" customHeight="1" x14ac:dyDescent="0.2"/>
    <row r="876" ht="33.950000000000003" customHeight="1" x14ac:dyDescent="0.2"/>
    <row r="877" ht="3.95" customHeight="1" x14ac:dyDescent="0.2"/>
    <row r="878" ht="35.1" customHeight="1" x14ac:dyDescent="0.2"/>
    <row r="879" ht="48.95" customHeight="1" x14ac:dyDescent="0.2"/>
    <row r="880" ht="33.950000000000003" customHeight="1" x14ac:dyDescent="0.2"/>
    <row r="881" ht="5.0999999999999996" customHeight="1" x14ac:dyDescent="0.2"/>
    <row r="882" ht="33.950000000000003" customHeight="1" x14ac:dyDescent="0.2"/>
    <row r="883" ht="3.95" customHeight="1" x14ac:dyDescent="0.2"/>
    <row r="884" ht="35.1" customHeight="1" x14ac:dyDescent="0.2"/>
    <row r="885" ht="3.95" customHeight="1" x14ac:dyDescent="0.2"/>
    <row r="886" ht="33.950000000000003" customHeight="1" x14ac:dyDescent="0.2"/>
    <row r="887" ht="5.0999999999999996" customHeight="1" x14ac:dyDescent="0.2"/>
    <row r="888" ht="33.950000000000003" customHeight="1" x14ac:dyDescent="0.2"/>
    <row r="889" ht="3.95" customHeight="1" x14ac:dyDescent="0.2"/>
    <row r="890" ht="35.1" customHeight="1" x14ac:dyDescent="0.2"/>
    <row r="891" ht="3.95" customHeight="1" x14ac:dyDescent="0.2"/>
    <row r="892" ht="33.950000000000003" customHeight="1" x14ac:dyDescent="0.2"/>
    <row r="893" ht="5.0999999999999996" customHeight="1" x14ac:dyDescent="0.2"/>
    <row r="894" ht="33.950000000000003" customHeight="1" x14ac:dyDescent="0.2"/>
    <row r="895" ht="3.95" customHeight="1" x14ac:dyDescent="0.2"/>
    <row r="896" ht="35.1" customHeight="1" x14ac:dyDescent="0.2"/>
    <row r="897" ht="3.95" customHeight="1" x14ac:dyDescent="0.2"/>
    <row r="898" ht="33.950000000000003" customHeight="1" x14ac:dyDescent="0.2"/>
    <row r="899" ht="5.0999999999999996" customHeight="1" x14ac:dyDescent="0.2"/>
    <row r="900" ht="33.950000000000003" customHeight="1" x14ac:dyDescent="0.2"/>
    <row r="901" ht="3.95" customHeight="1" x14ac:dyDescent="0.2"/>
    <row r="902" ht="35.1" customHeight="1" x14ac:dyDescent="0.2"/>
    <row r="903" ht="48.95" customHeight="1" x14ac:dyDescent="0.2"/>
    <row r="904" ht="33.950000000000003" customHeight="1" x14ac:dyDescent="0.2"/>
    <row r="905" ht="5.0999999999999996" customHeight="1" x14ac:dyDescent="0.2"/>
    <row r="906" ht="33.950000000000003" customHeight="1" x14ac:dyDescent="0.2"/>
    <row r="907" ht="3.95" customHeight="1" x14ac:dyDescent="0.2"/>
    <row r="908" ht="35.1" customHeight="1" x14ac:dyDescent="0.2"/>
    <row r="909" ht="3.95" customHeight="1" x14ac:dyDescent="0.2"/>
    <row r="910" ht="33.950000000000003" customHeight="1" x14ac:dyDescent="0.2"/>
    <row r="911" ht="5.0999999999999996" customHeight="1" x14ac:dyDescent="0.2"/>
    <row r="912" ht="33.950000000000003" customHeight="1" x14ac:dyDescent="0.2"/>
    <row r="913" ht="3.95" customHeight="1" x14ac:dyDescent="0.2"/>
    <row r="914" ht="35.1" customHeight="1" x14ac:dyDescent="0.2"/>
    <row r="915" ht="3.95" customHeight="1" x14ac:dyDescent="0.2"/>
    <row r="916" ht="33.950000000000003" customHeight="1" x14ac:dyDescent="0.2"/>
    <row r="917" ht="5.0999999999999996" customHeight="1" x14ac:dyDescent="0.2"/>
    <row r="918" ht="33.950000000000003" customHeight="1" x14ac:dyDescent="0.2"/>
    <row r="919" ht="3.95" customHeight="1" x14ac:dyDescent="0.2"/>
    <row r="920" ht="35.1" customHeight="1" x14ac:dyDescent="0.2"/>
    <row r="921" ht="3.95" customHeight="1" x14ac:dyDescent="0.2"/>
    <row r="922" ht="33.950000000000003" customHeight="1" x14ac:dyDescent="0.2"/>
    <row r="923" ht="5.0999999999999996" customHeight="1" x14ac:dyDescent="0.2"/>
    <row r="924" ht="33.950000000000003" customHeight="1" x14ac:dyDescent="0.2"/>
    <row r="925" ht="3.95" customHeight="1" x14ac:dyDescent="0.2"/>
    <row r="926" ht="35.1" customHeight="1" x14ac:dyDescent="0.2"/>
    <row r="927" ht="48.95" customHeight="1" x14ac:dyDescent="0.2"/>
    <row r="928" ht="33.950000000000003" customHeight="1" x14ac:dyDescent="0.2"/>
    <row r="929" ht="5.0999999999999996" customHeight="1" x14ac:dyDescent="0.2"/>
    <row r="930" ht="33.950000000000003" customHeight="1" x14ac:dyDescent="0.2"/>
    <row r="931" ht="3.95" customHeight="1" x14ac:dyDescent="0.2"/>
    <row r="932" ht="35.1" customHeight="1" x14ac:dyDescent="0.2"/>
    <row r="933" ht="3.95" customHeight="1" x14ac:dyDescent="0.2"/>
    <row r="934" ht="33.950000000000003" customHeight="1" x14ac:dyDescent="0.2"/>
    <row r="935" ht="5.0999999999999996" customHeight="1" x14ac:dyDescent="0.2"/>
    <row r="936" ht="33.950000000000003" customHeight="1" x14ac:dyDescent="0.2"/>
    <row r="937" ht="3.95" customHeight="1" x14ac:dyDescent="0.2"/>
    <row r="938" ht="35.1" customHeight="1" x14ac:dyDescent="0.2"/>
    <row r="939" ht="3.95" customHeight="1" x14ac:dyDescent="0.2"/>
    <row r="940" ht="33.950000000000003" customHeight="1" x14ac:dyDescent="0.2"/>
    <row r="941" ht="5.0999999999999996" customHeight="1" x14ac:dyDescent="0.2"/>
    <row r="942" ht="33.950000000000003" customHeight="1" x14ac:dyDescent="0.2"/>
    <row r="943" ht="3.95" customHeight="1" x14ac:dyDescent="0.2"/>
    <row r="944" ht="35.1" customHeight="1" x14ac:dyDescent="0.2"/>
    <row r="945" ht="3.95" customHeight="1" x14ac:dyDescent="0.2"/>
    <row r="946" ht="33.950000000000003" customHeight="1" x14ac:dyDescent="0.2"/>
    <row r="947" ht="5.0999999999999996" customHeight="1" x14ac:dyDescent="0.2"/>
    <row r="948" ht="33.950000000000003" customHeight="1" x14ac:dyDescent="0.2"/>
    <row r="949" ht="3.95" customHeight="1" x14ac:dyDescent="0.2"/>
    <row r="950" ht="35.1" customHeight="1" x14ac:dyDescent="0.2"/>
    <row r="951" ht="48.95" customHeight="1" x14ac:dyDescent="0.2"/>
    <row r="952" ht="33.950000000000003" customHeight="1" x14ac:dyDescent="0.2"/>
    <row r="953" ht="5.0999999999999996" customHeight="1" x14ac:dyDescent="0.2"/>
    <row r="954" ht="33.950000000000003" customHeight="1" x14ac:dyDescent="0.2"/>
    <row r="955" ht="3.95" customHeight="1" x14ac:dyDescent="0.2"/>
    <row r="956" ht="35.1" customHeight="1" x14ac:dyDescent="0.2"/>
    <row r="957" ht="3.95" customHeight="1" x14ac:dyDescent="0.2"/>
    <row r="958" ht="33.950000000000003" customHeight="1" x14ac:dyDescent="0.2"/>
    <row r="959" ht="5.0999999999999996" customHeight="1" x14ac:dyDescent="0.2"/>
    <row r="960" ht="33.950000000000003" customHeight="1" x14ac:dyDescent="0.2"/>
    <row r="961" ht="3.95" customHeight="1" x14ac:dyDescent="0.2"/>
    <row r="962" ht="35.1" customHeight="1" x14ac:dyDescent="0.2"/>
    <row r="963" ht="3.95" customHeight="1" x14ac:dyDescent="0.2"/>
    <row r="964" ht="33.950000000000003" customHeight="1" x14ac:dyDescent="0.2"/>
    <row r="965" ht="5.0999999999999996" customHeight="1" x14ac:dyDescent="0.2"/>
    <row r="966" ht="33.950000000000003" customHeight="1" x14ac:dyDescent="0.2"/>
    <row r="967" ht="3.95" customHeight="1" x14ac:dyDescent="0.2"/>
    <row r="968" ht="35.1" customHeight="1" x14ac:dyDescent="0.2"/>
    <row r="969" ht="3.95" customHeight="1" x14ac:dyDescent="0.2"/>
    <row r="970" ht="33.950000000000003" customHeight="1" x14ac:dyDescent="0.2"/>
    <row r="971" ht="5.0999999999999996" customHeight="1" x14ac:dyDescent="0.2"/>
    <row r="972" ht="33.950000000000003" customHeight="1" x14ac:dyDescent="0.2"/>
    <row r="973" ht="3.95" customHeight="1" x14ac:dyDescent="0.2"/>
    <row r="974" ht="35.1" customHeight="1" x14ac:dyDescent="0.2"/>
    <row r="975" ht="48.95" customHeight="1" x14ac:dyDescent="0.2"/>
    <row r="976" ht="33.950000000000003" customHeight="1" x14ac:dyDescent="0.2"/>
    <row r="977" ht="5.0999999999999996" customHeight="1" x14ac:dyDescent="0.2"/>
    <row r="978" ht="33.950000000000003" customHeight="1" x14ac:dyDescent="0.2"/>
    <row r="979" ht="3.95" customHeight="1" x14ac:dyDescent="0.2"/>
    <row r="980" ht="35.1" customHeight="1" x14ac:dyDescent="0.2"/>
    <row r="981" ht="3.95" customHeight="1" x14ac:dyDescent="0.2"/>
    <row r="982" ht="33.950000000000003" customHeight="1" x14ac:dyDescent="0.2"/>
    <row r="983" ht="5.0999999999999996" customHeight="1" x14ac:dyDescent="0.2"/>
    <row r="984" ht="33.950000000000003" customHeight="1" x14ac:dyDescent="0.2"/>
    <row r="985" ht="3.95" customHeight="1" x14ac:dyDescent="0.2"/>
    <row r="986" ht="35.1" customHeight="1" x14ac:dyDescent="0.2"/>
    <row r="987" ht="3.95" customHeight="1" x14ac:dyDescent="0.2"/>
    <row r="988" ht="33.950000000000003" customHeight="1" x14ac:dyDescent="0.2"/>
    <row r="989" ht="5.0999999999999996" customHeight="1" x14ac:dyDescent="0.2"/>
    <row r="990" ht="33.950000000000003" customHeight="1" x14ac:dyDescent="0.2"/>
    <row r="991" ht="3.95" customHeight="1" x14ac:dyDescent="0.2"/>
    <row r="992" ht="35.1" customHeight="1" x14ac:dyDescent="0.2"/>
    <row r="993" ht="3.95" customHeight="1" x14ac:dyDescent="0.2"/>
    <row r="994" ht="33.950000000000003" customHeight="1" x14ac:dyDescent="0.2"/>
    <row r="995" ht="5.0999999999999996" customHeight="1" x14ac:dyDescent="0.2"/>
    <row r="996" ht="33.950000000000003" customHeight="1" x14ac:dyDescent="0.2"/>
    <row r="997" ht="3.95" customHeight="1" x14ac:dyDescent="0.2"/>
    <row r="998" ht="35.1" customHeight="1" x14ac:dyDescent="0.2"/>
    <row r="999" ht="48.95" customHeight="1" x14ac:dyDescent="0.2"/>
    <row r="1000" ht="33.950000000000003" customHeight="1" x14ac:dyDescent="0.2"/>
    <row r="1001" ht="5.0999999999999996" customHeight="1" x14ac:dyDescent="0.2"/>
    <row r="1002" ht="33.950000000000003" customHeight="1" x14ac:dyDescent="0.2"/>
    <row r="1003" ht="3.95" customHeight="1" x14ac:dyDescent="0.2"/>
    <row r="1004" ht="35.1" customHeight="1" x14ac:dyDescent="0.2"/>
    <row r="1005" ht="3.95" customHeight="1" x14ac:dyDescent="0.2"/>
    <row r="1006" ht="33.950000000000003" customHeight="1" x14ac:dyDescent="0.2"/>
    <row r="1007" ht="5.0999999999999996" customHeight="1" x14ac:dyDescent="0.2"/>
    <row r="1008" ht="33.950000000000003" customHeight="1" x14ac:dyDescent="0.2"/>
    <row r="1009" ht="3.95" customHeight="1" x14ac:dyDescent="0.2"/>
    <row r="1010" ht="35.1" customHeight="1" x14ac:dyDescent="0.2"/>
    <row r="1011" ht="3.95" customHeight="1" x14ac:dyDescent="0.2"/>
    <row r="1012" ht="33.950000000000003" customHeight="1" x14ac:dyDescent="0.2"/>
    <row r="1013" ht="5.0999999999999996" customHeight="1" x14ac:dyDescent="0.2"/>
    <row r="1014" ht="33.950000000000003" customHeight="1" x14ac:dyDescent="0.2"/>
    <row r="1015" ht="3.95" customHeight="1" x14ac:dyDescent="0.2"/>
    <row r="1016" ht="35.1" customHeight="1" x14ac:dyDescent="0.2"/>
    <row r="1017" ht="3.95" customHeight="1" x14ac:dyDescent="0.2"/>
    <row r="1018" ht="33.950000000000003" customHeight="1" x14ac:dyDescent="0.2"/>
    <row r="1019" ht="5.0999999999999996" customHeight="1" x14ac:dyDescent="0.2"/>
    <row r="1020" ht="33.950000000000003" customHeight="1" x14ac:dyDescent="0.2"/>
    <row r="1021" ht="3.95" customHeight="1" x14ac:dyDescent="0.2"/>
    <row r="1022" ht="35.1" customHeight="1" x14ac:dyDescent="0.2"/>
    <row r="1023" ht="48.95" customHeight="1" x14ac:dyDescent="0.2"/>
    <row r="1024" ht="33.950000000000003" customHeight="1" x14ac:dyDescent="0.2"/>
    <row r="1025" ht="5.0999999999999996" customHeight="1" x14ac:dyDescent="0.2"/>
    <row r="1026" ht="33.950000000000003" customHeight="1" x14ac:dyDescent="0.2"/>
    <row r="1027" ht="3.95" customHeight="1" x14ac:dyDescent="0.2"/>
    <row r="1028" ht="35.1" customHeight="1" x14ac:dyDescent="0.2"/>
    <row r="1029" ht="3.95" customHeight="1" x14ac:dyDescent="0.2"/>
    <row r="1030" ht="33.950000000000003" customHeight="1" x14ac:dyDescent="0.2"/>
    <row r="1031" ht="5.0999999999999996" customHeight="1" x14ac:dyDescent="0.2"/>
    <row r="1032" ht="33.950000000000003" customHeight="1" x14ac:dyDescent="0.2"/>
    <row r="1033" ht="3.95" customHeight="1" x14ac:dyDescent="0.2"/>
    <row r="1034" ht="35.1" customHeight="1" x14ac:dyDescent="0.2"/>
    <row r="1035" ht="3.95" customHeight="1" x14ac:dyDescent="0.2"/>
    <row r="1036" ht="33.950000000000003" customHeight="1" x14ac:dyDescent="0.2"/>
    <row r="1037" ht="5.0999999999999996" customHeight="1" x14ac:dyDescent="0.2"/>
    <row r="1038" ht="33.950000000000003" customHeight="1" x14ac:dyDescent="0.2"/>
    <row r="1039" ht="3.95" customHeight="1" x14ac:dyDescent="0.2"/>
    <row r="1040" ht="35.1" customHeight="1" x14ac:dyDescent="0.2"/>
    <row r="1041" ht="3.95" customHeight="1" x14ac:dyDescent="0.2"/>
    <row r="1042" ht="33.950000000000003" customHeight="1" x14ac:dyDescent="0.2"/>
    <row r="1043" ht="5.0999999999999996" customHeight="1" x14ac:dyDescent="0.2"/>
    <row r="1044" ht="33.950000000000003" customHeight="1" x14ac:dyDescent="0.2"/>
    <row r="1045" ht="3.95" customHeight="1" x14ac:dyDescent="0.2"/>
    <row r="1046" ht="35.1" customHeight="1" x14ac:dyDescent="0.2"/>
    <row r="1047" ht="48.95" customHeight="1" x14ac:dyDescent="0.2"/>
    <row r="1048" ht="33.950000000000003" customHeight="1" x14ac:dyDescent="0.2"/>
    <row r="1049" ht="5.0999999999999996" customHeight="1" x14ac:dyDescent="0.2"/>
    <row r="1050" ht="33.950000000000003" customHeight="1" x14ac:dyDescent="0.2"/>
    <row r="1051" ht="3.95" customHeight="1" x14ac:dyDescent="0.2"/>
    <row r="1052" ht="35.1" customHeight="1" x14ac:dyDescent="0.2"/>
    <row r="1053" ht="3.95" customHeight="1" x14ac:dyDescent="0.2"/>
    <row r="1054" ht="33.950000000000003" customHeight="1" x14ac:dyDescent="0.2"/>
    <row r="1055" ht="5.0999999999999996" customHeight="1" x14ac:dyDescent="0.2"/>
    <row r="1056" ht="33.950000000000003" customHeight="1" x14ac:dyDescent="0.2"/>
    <row r="1057" ht="3.95" customHeight="1" x14ac:dyDescent="0.2"/>
    <row r="1058" ht="35.1" customHeight="1" x14ac:dyDescent="0.2"/>
    <row r="1059" ht="3.95" customHeight="1" x14ac:dyDescent="0.2"/>
    <row r="1060" ht="33.950000000000003" customHeight="1" x14ac:dyDescent="0.2"/>
    <row r="1061" ht="5.0999999999999996" customHeight="1" x14ac:dyDescent="0.2"/>
    <row r="1062" ht="33.950000000000003" customHeight="1" x14ac:dyDescent="0.2"/>
    <row r="1063" ht="3.95" customHeight="1" x14ac:dyDescent="0.2"/>
    <row r="1064" ht="35.1" customHeight="1" x14ac:dyDescent="0.2"/>
    <row r="1065" ht="3.95" customHeight="1" x14ac:dyDescent="0.2"/>
    <row r="1066" ht="33.950000000000003" customHeight="1" x14ac:dyDescent="0.2"/>
    <row r="1067" ht="5.0999999999999996" customHeight="1" x14ac:dyDescent="0.2"/>
    <row r="1068" ht="33.950000000000003" customHeight="1" x14ac:dyDescent="0.2"/>
    <row r="1069" ht="3.95" customHeight="1" x14ac:dyDescent="0.2"/>
    <row r="1070" ht="35.1" customHeight="1" x14ac:dyDescent="0.2"/>
    <row r="1071" ht="48.95" customHeight="1" x14ac:dyDescent="0.2"/>
    <row r="1072" ht="33.950000000000003" customHeight="1" x14ac:dyDescent="0.2"/>
    <row r="1073" ht="5.0999999999999996" customHeight="1" x14ac:dyDescent="0.2"/>
    <row r="1074" ht="33.950000000000003" customHeight="1" x14ac:dyDescent="0.2"/>
    <row r="1075" ht="3.95" customHeight="1" x14ac:dyDescent="0.2"/>
    <row r="1076" ht="35.1" customHeight="1" x14ac:dyDescent="0.2"/>
    <row r="1077" ht="3.95" customHeight="1" x14ac:dyDescent="0.2"/>
    <row r="1078" ht="33.950000000000003" customHeight="1" x14ac:dyDescent="0.2"/>
    <row r="1079" ht="5.0999999999999996" customHeight="1" x14ac:dyDescent="0.2"/>
    <row r="1080" ht="33.950000000000003" customHeight="1" x14ac:dyDescent="0.2"/>
    <row r="1081" ht="3.95" customHeight="1" x14ac:dyDescent="0.2"/>
    <row r="1082" ht="35.1" customHeight="1" x14ac:dyDescent="0.2"/>
    <row r="1083" ht="3.95" customHeight="1" x14ac:dyDescent="0.2"/>
    <row r="1084" ht="33.950000000000003" customHeight="1" x14ac:dyDescent="0.2"/>
    <row r="1085" ht="5.0999999999999996" customHeight="1" x14ac:dyDescent="0.2"/>
    <row r="1086" ht="33.950000000000003" customHeight="1" x14ac:dyDescent="0.2"/>
    <row r="1087" ht="3.95" customHeight="1" x14ac:dyDescent="0.2"/>
    <row r="1088" ht="35.1" customHeight="1" x14ac:dyDescent="0.2"/>
    <row r="1089" ht="3.95" customHeight="1" x14ac:dyDescent="0.2"/>
    <row r="1090" ht="33.950000000000003" customHeight="1" x14ac:dyDescent="0.2"/>
    <row r="1091" ht="5.0999999999999996" customHeight="1" x14ac:dyDescent="0.2"/>
    <row r="1092" ht="33.950000000000003" customHeight="1" x14ac:dyDescent="0.2"/>
    <row r="1093" ht="3.95" customHeight="1" x14ac:dyDescent="0.2"/>
    <row r="1094" ht="35.1" customHeight="1" x14ac:dyDescent="0.2"/>
    <row r="1095" ht="48.95" customHeight="1" x14ac:dyDescent="0.2"/>
    <row r="1096" ht="33.950000000000003" customHeight="1" x14ac:dyDescent="0.2"/>
    <row r="1097" ht="5.0999999999999996" customHeight="1" x14ac:dyDescent="0.2"/>
    <row r="1098" ht="33.950000000000003" customHeight="1" x14ac:dyDescent="0.2"/>
    <row r="1099" ht="3.95" customHeight="1" x14ac:dyDescent="0.2"/>
    <row r="1100" ht="35.1" customHeight="1" x14ac:dyDescent="0.2"/>
    <row r="1101" ht="3.95" customHeight="1" x14ac:dyDescent="0.2"/>
    <row r="1102" ht="33.950000000000003" customHeight="1" x14ac:dyDescent="0.2"/>
    <row r="1103" ht="5.0999999999999996" customHeight="1" x14ac:dyDescent="0.2"/>
    <row r="1104" ht="33.950000000000003" customHeight="1" x14ac:dyDescent="0.2"/>
    <row r="1105" ht="3.95" customHeight="1" x14ac:dyDescent="0.2"/>
    <row r="1106" ht="35.1" customHeight="1" x14ac:dyDescent="0.2"/>
    <row r="1107" ht="3.95" customHeight="1" x14ac:dyDescent="0.2"/>
    <row r="1108" ht="33.950000000000003" customHeight="1" x14ac:dyDescent="0.2"/>
    <row r="1109" ht="5.0999999999999996" customHeight="1" x14ac:dyDescent="0.2"/>
    <row r="1110" ht="33.950000000000003" customHeight="1" x14ac:dyDescent="0.2"/>
    <row r="1111" ht="3.95" customHeight="1" x14ac:dyDescent="0.2"/>
    <row r="1112" ht="35.1" customHeight="1" x14ac:dyDescent="0.2"/>
    <row r="1113" ht="3.95" customHeight="1" x14ac:dyDescent="0.2"/>
    <row r="1114" ht="33.950000000000003" customHeight="1" x14ac:dyDescent="0.2"/>
    <row r="1115" ht="5.0999999999999996" customHeight="1" x14ac:dyDescent="0.2"/>
    <row r="1116" ht="33.950000000000003" customHeight="1" x14ac:dyDescent="0.2"/>
    <row r="1117" ht="3.95" customHeight="1" x14ac:dyDescent="0.2"/>
    <row r="1118" ht="35.1" customHeight="1" x14ac:dyDescent="0.2"/>
    <row r="1119" ht="48.95" customHeight="1" x14ac:dyDescent="0.2"/>
    <row r="1120" ht="33.950000000000003" customHeight="1" x14ac:dyDescent="0.2"/>
    <row r="1121" ht="5.0999999999999996" customHeight="1" x14ac:dyDescent="0.2"/>
    <row r="1122" ht="33.950000000000003" customHeight="1" x14ac:dyDescent="0.2"/>
    <row r="1123" ht="3.95" customHeight="1" x14ac:dyDescent="0.2"/>
    <row r="1124" ht="35.1" customHeight="1" x14ac:dyDescent="0.2"/>
    <row r="1125" ht="3.95" customHeight="1" x14ac:dyDescent="0.2"/>
    <row r="1126" ht="33.950000000000003" customHeight="1" x14ac:dyDescent="0.2"/>
    <row r="1127" ht="5.0999999999999996" customHeight="1" x14ac:dyDescent="0.2"/>
    <row r="1128" ht="33.950000000000003" customHeight="1" x14ac:dyDescent="0.2"/>
    <row r="1129" ht="3.95" customHeight="1" x14ac:dyDescent="0.2"/>
    <row r="1130" ht="35.1" customHeight="1" x14ac:dyDescent="0.2"/>
    <row r="1131" ht="3.95" customHeight="1" x14ac:dyDescent="0.2"/>
    <row r="1132" ht="33.950000000000003" customHeight="1" x14ac:dyDescent="0.2"/>
    <row r="1133" ht="5.0999999999999996" customHeight="1" x14ac:dyDescent="0.2"/>
    <row r="1134" ht="33.950000000000003" customHeight="1" x14ac:dyDescent="0.2"/>
    <row r="1135" ht="3.95" customHeight="1" x14ac:dyDescent="0.2"/>
    <row r="1136" ht="35.1" customHeight="1" x14ac:dyDescent="0.2"/>
    <row r="1137" ht="3.95" customHeight="1" x14ac:dyDescent="0.2"/>
    <row r="1138" ht="33.950000000000003" customHeight="1" x14ac:dyDescent="0.2"/>
    <row r="1139" ht="5.0999999999999996" customHeight="1" x14ac:dyDescent="0.2"/>
    <row r="1140" ht="33.950000000000003" customHeight="1" x14ac:dyDescent="0.2"/>
    <row r="1141" ht="3.95" customHeight="1" x14ac:dyDescent="0.2"/>
    <row r="1142" ht="35.1" customHeight="1" x14ac:dyDescent="0.2"/>
    <row r="1143" ht="48.95" customHeight="1" x14ac:dyDescent="0.2"/>
    <row r="1144" ht="33.950000000000003" customHeight="1" x14ac:dyDescent="0.2"/>
    <row r="1145" ht="5.0999999999999996" customHeight="1" x14ac:dyDescent="0.2"/>
    <row r="1146" ht="33.950000000000003" customHeight="1" x14ac:dyDescent="0.2"/>
    <row r="1147" ht="3.95" customHeight="1" x14ac:dyDescent="0.2"/>
    <row r="1148" ht="35.1" customHeight="1" x14ac:dyDescent="0.2"/>
    <row r="1149" ht="3.95" customHeight="1" x14ac:dyDescent="0.2"/>
    <row r="1150" ht="33.950000000000003" customHeight="1" x14ac:dyDescent="0.2"/>
    <row r="1151" ht="5.0999999999999996" customHeight="1" x14ac:dyDescent="0.2"/>
    <row r="1152" ht="33.950000000000003" customHeight="1" x14ac:dyDescent="0.2"/>
    <row r="1153" ht="3.95" customHeight="1" x14ac:dyDescent="0.2"/>
    <row r="1154" ht="35.1" customHeight="1" x14ac:dyDescent="0.2"/>
    <row r="1155" ht="3.95" customHeight="1" x14ac:dyDescent="0.2"/>
    <row r="1156" ht="33.950000000000003" customHeight="1" x14ac:dyDescent="0.2"/>
    <row r="1157" ht="5.0999999999999996" customHeight="1" x14ac:dyDescent="0.2"/>
    <row r="1158" ht="33.950000000000003" customHeight="1" x14ac:dyDescent="0.2"/>
    <row r="1159" ht="3.95" customHeight="1" x14ac:dyDescent="0.2"/>
    <row r="1160" ht="35.1" customHeight="1" x14ac:dyDescent="0.2"/>
    <row r="1161" ht="3.95" customHeight="1" x14ac:dyDescent="0.2"/>
    <row r="1162" ht="33.950000000000003" customHeight="1" x14ac:dyDescent="0.2"/>
    <row r="1163" ht="5.0999999999999996" customHeight="1" x14ac:dyDescent="0.2"/>
    <row r="1164" ht="33.950000000000003" customHeight="1" x14ac:dyDescent="0.2"/>
    <row r="1165" ht="3.95" customHeight="1" x14ac:dyDescent="0.2"/>
    <row r="1166" ht="35.1" customHeight="1" x14ac:dyDescent="0.2"/>
    <row r="1167" ht="48.95" customHeight="1" x14ac:dyDescent="0.2"/>
    <row r="1168" ht="33.950000000000003" customHeight="1" x14ac:dyDescent="0.2"/>
    <row r="1169" ht="5.0999999999999996" customHeight="1" x14ac:dyDescent="0.2"/>
    <row r="1170" ht="33.950000000000003" customHeight="1" x14ac:dyDescent="0.2"/>
    <row r="1171" ht="3.95" customHeight="1" x14ac:dyDescent="0.2"/>
    <row r="1172" ht="35.1" customHeight="1" x14ac:dyDescent="0.2"/>
    <row r="1173" ht="3.95" customHeight="1" x14ac:dyDescent="0.2"/>
    <row r="1174" ht="33.950000000000003" customHeight="1" x14ac:dyDescent="0.2"/>
    <row r="1175" ht="5.0999999999999996" customHeight="1" x14ac:dyDescent="0.2"/>
    <row r="1176" ht="33.950000000000003" customHeight="1" x14ac:dyDescent="0.2"/>
    <row r="1177" ht="3.95" customHeight="1" x14ac:dyDescent="0.2"/>
    <row r="1178" ht="35.1" customHeight="1" x14ac:dyDescent="0.2"/>
    <row r="1179" ht="3.95" customHeight="1" x14ac:dyDescent="0.2"/>
    <row r="1180" ht="33.950000000000003" customHeight="1" x14ac:dyDescent="0.2"/>
    <row r="1181" ht="5.0999999999999996" customHeight="1" x14ac:dyDescent="0.2"/>
    <row r="1182" ht="33.950000000000003" customHeight="1" x14ac:dyDescent="0.2"/>
    <row r="1183" ht="3.95" customHeight="1" x14ac:dyDescent="0.2"/>
    <row r="1184" ht="35.1" customHeight="1" x14ac:dyDescent="0.2"/>
    <row r="1185" ht="3.95" customHeight="1" x14ac:dyDescent="0.2"/>
    <row r="1186" ht="33.950000000000003" customHeight="1" x14ac:dyDescent="0.2"/>
    <row r="1187" ht="5.0999999999999996" customHeight="1" x14ac:dyDescent="0.2"/>
    <row r="1188" ht="33.950000000000003" customHeight="1" x14ac:dyDescent="0.2"/>
    <row r="1189" ht="3.95" customHeight="1" x14ac:dyDescent="0.2"/>
    <row r="1190" ht="35.1" customHeight="1" x14ac:dyDescent="0.2"/>
    <row r="1191" ht="48.95" customHeight="1" x14ac:dyDescent="0.2"/>
    <row r="1192" ht="33.950000000000003" customHeight="1" x14ac:dyDescent="0.2"/>
    <row r="1193" ht="5.0999999999999996" customHeight="1" x14ac:dyDescent="0.2"/>
    <row r="1194" ht="33.950000000000003" customHeight="1" x14ac:dyDescent="0.2"/>
    <row r="1195" ht="3.95" customHeight="1" x14ac:dyDescent="0.2"/>
    <row r="1196" ht="35.1" customHeight="1" x14ac:dyDescent="0.2"/>
    <row r="1197" ht="3.95" customHeight="1" x14ac:dyDescent="0.2"/>
    <row r="1198" ht="33.950000000000003" customHeight="1" x14ac:dyDescent="0.2"/>
    <row r="1199" ht="5.0999999999999996" customHeight="1" x14ac:dyDescent="0.2"/>
    <row r="1200" ht="33.950000000000003" customHeight="1" x14ac:dyDescent="0.2"/>
    <row r="1201" ht="3.95" customHeight="1" x14ac:dyDescent="0.2"/>
    <row r="1202" ht="35.1" customHeight="1" x14ac:dyDescent="0.2"/>
    <row r="1203" ht="3.95" customHeight="1" x14ac:dyDescent="0.2"/>
    <row r="1204" ht="33.950000000000003" customHeight="1" x14ac:dyDescent="0.2"/>
    <row r="1205" ht="5.0999999999999996" customHeight="1" x14ac:dyDescent="0.2"/>
    <row r="1206" ht="33.950000000000003" customHeight="1" x14ac:dyDescent="0.2"/>
    <row r="1207" ht="3.95" customHeight="1" x14ac:dyDescent="0.2"/>
    <row r="1208" ht="35.1" customHeight="1" x14ac:dyDescent="0.2"/>
    <row r="1209" ht="3.95" customHeight="1" x14ac:dyDescent="0.2"/>
    <row r="1210" ht="33.950000000000003" customHeight="1" x14ac:dyDescent="0.2"/>
    <row r="1211" ht="5.0999999999999996" customHeight="1" x14ac:dyDescent="0.2"/>
    <row r="1212" ht="33.950000000000003" customHeight="1" x14ac:dyDescent="0.2"/>
    <row r="1213" ht="3.95" customHeight="1" x14ac:dyDescent="0.2"/>
    <row r="1214" ht="35.1" customHeight="1" x14ac:dyDescent="0.2"/>
    <row r="1215" ht="48.95" customHeight="1" x14ac:dyDescent="0.2"/>
    <row r="1216" ht="33.950000000000003" customHeight="1" x14ac:dyDescent="0.2"/>
    <row r="1217" ht="5.0999999999999996" customHeight="1" x14ac:dyDescent="0.2"/>
    <row r="1218" ht="33.950000000000003" customHeight="1" x14ac:dyDescent="0.2"/>
    <row r="1219" ht="3.95" customHeight="1" x14ac:dyDescent="0.2"/>
    <row r="1220" ht="35.1" customHeight="1" x14ac:dyDescent="0.2"/>
    <row r="1221" ht="3.95" customHeight="1" x14ac:dyDescent="0.2"/>
    <row r="1222" ht="33.950000000000003" customHeight="1" x14ac:dyDescent="0.2"/>
    <row r="1223" ht="5.0999999999999996" customHeight="1" x14ac:dyDescent="0.2"/>
    <row r="1224" ht="33.950000000000003" customHeight="1" x14ac:dyDescent="0.2"/>
    <row r="1225" ht="3.95" customHeight="1" x14ac:dyDescent="0.2"/>
    <row r="1226" ht="35.1" customHeight="1" x14ac:dyDescent="0.2"/>
    <row r="1227" ht="3.95" customHeight="1" x14ac:dyDescent="0.2"/>
    <row r="1228" ht="33.950000000000003" customHeight="1" x14ac:dyDescent="0.2"/>
    <row r="1229" ht="5.0999999999999996" customHeight="1" x14ac:dyDescent="0.2"/>
    <row r="1230" ht="33.950000000000003" customHeight="1" x14ac:dyDescent="0.2"/>
    <row r="1231" ht="3.95" customHeight="1" x14ac:dyDescent="0.2"/>
    <row r="1232" ht="35.1" customHeight="1" x14ac:dyDescent="0.2"/>
    <row r="1233" ht="3.95" customHeight="1" x14ac:dyDescent="0.2"/>
    <row r="1234" ht="33.950000000000003" customHeight="1" x14ac:dyDescent="0.2"/>
    <row r="1235" ht="5.0999999999999996" customHeight="1" x14ac:dyDescent="0.2"/>
    <row r="1236" ht="33.950000000000003" customHeight="1" x14ac:dyDescent="0.2"/>
  </sheetData>
  <mergeCells count="1">
    <mergeCell ref="B1:R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FF"/>
  </sheetPr>
  <dimension ref="A1:Q1219"/>
  <sheetViews>
    <sheetView showGridLines="0" tabSelected="1" workbookViewId="0">
      <pane ySplit="2" topLeftCell="A944" activePane="bottomLeft" state="frozen"/>
      <selection activeCell="L2" sqref="L2:L3"/>
      <selection pane="bottomLeft" activeCell="G955" sqref="G955"/>
    </sheetView>
  </sheetViews>
  <sheetFormatPr defaultRowHeight="12.75" x14ac:dyDescent="0.2"/>
  <cols>
    <col min="1" max="1" width="11" style="26" customWidth="1"/>
    <col min="2" max="2" width="15.5" style="26" customWidth="1"/>
    <col min="3" max="3" width="19" style="26" customWidth="1"/>
    <col min="4" max="4" width="73.1640625" style="26" customWidth="1"/>
    <col min="5" max="5" width="19" style="26" customWidth="1"/>
    <col min="6" max="6" width="15.1640625" style="26" customWidth="1"/>
    <col min="7" max="10" width="15.83203125" style="26" customWidth="1"/>
    <col min="11" max="13" width="14.5" style="26" customWidth="1"/>
    <col min="14" max="14" width="14.5" style="74" customWidth="1"/>
    <col min="15" max="16" width="14.5" style="26" customWidth="1"/>
    <col min="17" max="17" width="21.6640625" style="26" bestFit="1" customWidth="1"/>
    <col min="18" max="16384" width="9.33203125" style="26"/>
  </cols>
  <sheetData>
    <row r="1" spans="1:17" s="19" customFormat="1" ht="48.75" customHeight="1" x14ac:dyDescent="0.2">
      <c r="A1" s="167" t="s">
        <v>2758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17" ht="34.5" customHeight="1" x14ac:dyDescent="0.2">
      <c r="A2" s="20" t="s">
        <v>842</v>
      </c>
      <c r="B2" s="21" t="s">
        <v>822</v>
      </c>
      <c r="C2" s="21" t="s">
        <v>472</v>
      </c>
      <c r="D2" s="21" t="s">
        <v>843</v>
      </c>
      <c r="E2" s="21" t="s">
        <v>844</v>
      </c>
      <c r="F2" s="21" t="s">
        <v>845</v>
      </c>
      <c r="G2" s="22" t="s">
        <v>846</v>
      </c>
      <c r="H2" s="23" t="s">
        <v>847</v>
      </c>
      <c r="I2" s="21" t="s">
        <v>848</v>
      </c>
      <c r="J2" s="24" t="s">
        <v>849</v>
      </c>
      <c r="K2" s="24" t="s">
        <v>825</v>
      </c>
      <c r="L2" s="21" t="s">
        <v>850</v>
      </c>
      <c r="M2" s="24" t="s">
        <v>828</v>
      </c>
      <c r="N2" s="71" t="s">
        <v>2759</v>
      </c>
      <c r="O2" s="21" t="s">
        <v>851</v>
      </c>
      <c r="P2" s="118" t="s">
        <v>852</v>
      </c>
      <c r="Q2" s="119" t="s">
        <v>2762</v>
      </c>
    </row>
    <row r="3" spans="1:17" x14ac:dyDescent="0.2">
      <c r="A3" s="96">
        <v>1</v>
      </c>
      <c r="B3" s="97" t="s">
        <v>853</v>
      </c>
      <c r="C3" s="98" t="s">
        <v>853</v>
      </c>
      <c r="D3" s="98" t="str">
        <f>VLOOKUP(B3,'TAX INFO'!$B$2:$F$900,3,0)</f>
        <v xml:space="preserve">1590 Energy Corporation </v>
      </c>
      <c r="E3" s="98" t="str">
        <f>VLOOKUP(B3,'TAX INFO'!$B$2:$F$900,5,0)</f>
        <v>007-833-205-000</v>
      </c>
      <c r="F3" s="98" t="s">
        <v>854</v>
      </c>
      <c r="G3" s="98" t="s">
        <v>855</v>
      </c>
      <c r="H3" s="99" t="s">
        <v>856</v>
      </c>
      <c r="I3" s="99" t="s">
        <v>856</v>
      </c>
      <c r="J3" s="98" t="s">
        <v>856</v>
      </c>
      <c r="K3" s="100">
        <v>0</v>
      </c>
      <c r="L3" s="101">
        <v>0</v>
      </c>
      <c r="M3" s="101">
        <v>0</v>
      </c>
      <c r="N3" s="102">
        <v>0</v>
      </c>
      <c r="O3" s="103">
        <f t="shared" ref="O3:O66" si="0">SUM(K3:N3)</f>
        <v>0</v>
      </c>
      <c r="P3" s="104"/>
      <c r="Q3" s="26" t="s">
        <v>2757</v>
      </c>
    </row>
    <row r="4" spans="1:17" x14ac:dyDescent="0.2">
      <c r="A4" s="96">
        <v>2</v>
      </c>
      <c r="B4" s="97" t="s">
        <v>853</v>
      </c>
      <c r="C4" s="98" t="s">
        <v>473</v>
      </c>
      <c r="D4" s="98" t="str">
        <f>VLOOKUP(B4,'TAX INFO'!$B$2:$F$900,3,0)</f>
        <v xml:space="preserve">1590 Energy Corporation </v>
      </c>
      <c r="E4" s="98" t="str">
        <f>VLOOKUP(B4,'TAX INFO'!$B$2:$F$900,5,0)</f>
        <v>007-833-205-000</v>
      </c>
      <c r="F4" s="98" t="s">
        <v>857</v>
      </c>
      <c r="G4" s="98" t="s">
        <v>855</v>
      </c>
      <c r="H4" s="99" t="s">
        <v>856</v>
      </c>
      <c r="I4" s="99" t="s">
        <v>856</v>
      </c>
      <c r="J4" s="98" t="s">
        <v>856</v>
      </c>
      <c r="K4" s="100">
        <v>202.72</v>
      </c>
      <c r="L4" s="101">
        <v>0</v>
      </c>
      <c r="M4" s="101">
        <v>24.33</v>
      </c>
      <c r="N4" s="102">
        <v>-4.05</v>
      </c>
      <c r="O4" s="103">
        <f t="shared" si="0"/>
        <v>223</v>
      </c>
      <c r="P4" s="104">
        <v>24939</v>
      </c>
      <c r="Q4" s="26" t="s">
        <v>2757</v>
      </c>
    </row>
    <row r="5" spans="1:17" x14ac:dyDescent="0.2">
      <c r="A5" s="96">
        <v>3</v>
      </c>
      <c r="B5" s="97" t="s">
        <v>474</v>
      </c>
      <c r="C5" s="98" t="s">
        <v>474</v>
      </c>
      <c r="D5" s="98" t="str">
        <f>VLOOKUP(B5,'TAX INFO'!$B$2:$F$900,3,0)</f>
        <v>ACEN CORPORATION (FORMERLY KNOWN AS AC ENERGY CORPORATION)</v>
      </c>
      <c r="E5" s="98" t="str">
        <f>VLOOKUP(B5,'TAX INFO'!$B$2:$F$900,5,0)</f>
        <v>000-506-020-000</v>
      </c>
      <c r="F5" s="98" t="s">
        <v>857</v>
      </c>
      <c r="G5" s="98" t="s">
        <v>855</v>
      </c>
      <c r="H5" s="99" t="s">
        <v>856</v>
      </c>
      <c r="I5" s="99" t="s">
        <v>856</v>
      </c>
      <c r="J5" s="98" t="s">
        <v>856</v>
      </c>
      <c r="K5" s="100">
        <v>123.19</v>
      </c>
      <c r="L5" s="101">
        <v>0</v>
      </c>
      <c r="M5" s="101">
        <v>14.78</v>
      </c>
      <c r="N5" s="102">
        <v>-2.46</v>
      </c>
      <c r="O5" s="103">
        <f t="shared" si="0"/>
        <v>135.51</v>
      </c>
      <c r="P5" s="104">
        <v>24940</v>
      </c>
      <c r="Q5" s="26" t="s">
        <v>2757</v>
      </c>
    </row>
    <row r="6" spans="1:17" x14ac:dyDescent="0.2">
      <c r="A6" s="96">
        <v>4</v>
      </c>
      <c r="B6" s="97" t="s">
        <v>474</v>
      </c>
      <c r="C6" s="98" t="s">
        <v>475</v>
      </c>
      <c r="D6" s="98" t="str">
        <f>VLOOKUP(B6,'TAX INFO'!$B$2:$F$900,3,0)</f>
        <v>ACEN CORPORATION (FORMERLY KNOWN AS AC ENERGY CORPORATION)</v>
      </c>
      <c r="E6" s="98" t="str">
        <f>VLOOKUP(B6,'TAX INFO'!$B$2:$F$900,5,0)</f>
        <v>000-506-020-000</v>
      </c>
      <c r="F6" s="98" t="s">
        <v>857</v>
      </c>
      <c r="G6" s="98" t="s">
        <v>855</v>
      </c>
      <c r="H6" s="99" t="s">
        <v>856</v>
      </c>
      <c r="I6" s="99" t="s">
        <v>856</v>
      </c>
      <c r="J6" s="98" t="s">
        <v>856</v>
      </c>
      <c r="K6" s="100">
        <v>2.66</v>
      </c>
      <c r="L6" s="101">
        <v>0</v>
      </c>
      <c r="M6" s="101">
        <v>0.32</v>
      </c>
      <c r="N6" s="102">
        <v>-0.05</v>
      </c>
      <c r="O6" s="103">
        <f t="shared" si="0"/>
        <v>2.93</v>
      </c>
      <c r="P6" s="104">
        <v>24940</v>
      </c>
      <c r="Q6" s="26" t="s">
        <v>2757</v>
      </c>
    </row>
    <row r="7" spans="1:17" x14ac:dyDescent="0.2">
      <c r="A7" s="96">
        <v>5</v>
      </c>
      <c r="B7" s="97" t="s">
        <v>476</v>
      </c>
      <c r="C7" s="98" t="s">
        <v>476</v>
      </c>
      <c r="D7" s="98" t="str">
        <f>VLOOKUP(B7,'TAX INFO'!$B$2:$F$900,3,0)</f>
        <v>ACEN CORPORATION (FORMERLY KNOWN AS AC ENERGY CORPORATION)</v>
      </c>
      <c r="E7" s="98" t="str">
        <f>VLOOKUP(B7,'TAX INFO'!$B$2:$F$900,5,0)</f>
        <v>000-506-020-000</v>
      </c>
      <c r="F7" s="98" t="s">
        <v>857</v>
      </c>
      <c r="G7" s="98" t="s">
        <v>855</v>
      </c>
      <c r="H7" s="99" t="s">
        <v>856</v>
      </c>
      <c r="I7" s="99" t="s">
        <v>856</v>
      </c>
      <c r="J7" s="98" t="s">
        <v>856</v>
      </c>
      <c r="K7" s="100">
        <v>874.07</v>
      </c>
      <c r="L7" s="101">
        <v>0</v>
      </c>
      <c r="M7" s="101">
        <v>104.89</v>
      </c>
      <c r="N7" s="102">
        <v>-17.48</v>
      </c>
      <c r="O7" s="103">
        <f t="shared" si="0"/>
        <v>961.48</v>
      </c>
      <c r="P7" s="104">
        <v>24940</v>
      </c>
      <c r="Q7" s="26" t="s">
        <v>2757</v>
      </c>
    </row>
    <row r="8" spans="1:17" x14ac:dyDescent="0.2">
      <c r="A8" s="96">
        <v>6</v>
      </c>
      <c r="B8" s="97" t="s">
        <v>476</v>
      </c>
      <c r="C8" s="98" t="s">
        <v>477</v>
      </c>
      <c r="D8" s="98" t="str">
        <f>VLOOKUP(B8,'TAX INFO'!$B$2:$F$900,3,0)</f>
        <v>ACEN CORPORATION (FORMERLY KNOWN AS AC ENERGY CORPORATION)</v>
      </c>
      <c r="E8" s="98" t="str">
        <f>VLOOKUP(B8,'TAX INFO'!$B$2:$F$900,5,0)</f>
        <v>000-506-020-000</v>
      </c>
      <c r="F8" s="98" t="s">
        <v>857</v>
      </c>
      <c r="G8" s="98" t="s">
        <v>855</v>
      </c>
      <c r="H8" s="99" t="s">
        <v>856</v>
      </c>
      <c r="I8" s="99" t="s">
        <v>856</v>
      </c>
      <c r="J8" s="98" t="s">
        <v>856</v>
      </c>
      <c r="K8" s="100">
        <v>1144.8599999999999</v>
      </c>
      <c r="L8" s="101">
        <v>0</v>
      </c>
      <c r="M8" s="105">
        <v>137.38</v>
      </c>
      <c r="N8" s="102">
        <v>-22.9</v>
      </c>
      <c r="O8" s="103">
        <f t="shared" si="0"/>
        <v>1259.3399999999997</v>
      </c>
      <c r="P8" s="104">
        <v>24940</v>
      </c>
      <c r="Q8" s="26" t="s">
        <v>2757</v>
      </c>
    </row>
    <row r="9" spans="1:17" x14ac:dyDescent="0.2">
      <c r="A9" s="96">
        <v>7</v>
      </c>
      <c r="B9" s="97" t="s">
        <v>858</v>
      </c>
      <c r="C9" s="98" t="s">
        <v>858</v>
      </c>
      <c r="D9" s="98" t="str">
        <f>VLOOKUP(B9,'TAX INFO'!$B$2:$F$900,3,0)</f>
        <v xml:space="preserve">Agusan del Norte Electric Cooperative, Inc. </v>
      </c>
      <c r="E9" s="98" t="str">
        <f>VLOOKUP(B9,'TAX INFO'!$B$2:$F$900,5,0)</f>
        <v>000-905-276-00000</v>
      </c>
      <c r="F9" s="98" t="s">
        <v>857</v>
      </c>
      <c r="G9" s="98" t="s">
        <v>855</v>
      </c>
      <c r="H9" s="99" t="s">
        <v>855</v>
      </c>
      <c r="I9" s="99" t="s">
        <v>856</v>
      </c>
      <c r="J9" s="98" t="s">
        <v>856</v>
      </c>
      <c r="K9" s="100">
        <v>180.95</v>
      </c>
      <c r="L9" s="101">
        <v>0</v>
      </c>
      <c r="M9" s="101">
        <v>21.71</v>
      </c>
      <c r="N9" s="102">
        <v>-3.62</v>
      </c>
      <c r="O9" s="103">
        <f t="shared" si="0"/>
        <v>199.04</v>
      </c>
      <c r="P9" s="104">
        <v>24941</v>
      </c>
      <c r="Q9" s="26" t="s">
        <v>2757</v>
      </c>
    </row>
    <row r="10" spans="1:17" x14ac:dyDescent="0.2">
      <c r="A10" s="96">
        <v>8</v>
      </c>
      <c r="B10" s="97" t="s">
        <v>478</v>
      </c>
      <c r="C10" s="98" t="s">
        <v>478</v>
      </c>
      <c r="D10" s="98" t="str">
        <f>VLOOKUP(B10,'TAX INFO'!$B$2:$F$900,3,0)</f>
        <v>Alterpower Digos Solar, Inc.</v>
      </c>
      <c r="E10" s="98" t="str">
        <f>VLOOKUP(B10,'TAX INFO'!$B$2:$F$900,5,0)</f>
        <v>008-810-055-00000</v>
      </c>
      <c r="F10" s="98" t="s">
        <v>854</v>
      </c>
      <c r="G10" s="98" t="s">
        <v>855</v>
      </c>
      <c r="H10" s="99" t="s">
        <v>856</v>
      </c>
      <c r="I10" s="99" t="s">
        <v>855</v>
      </c>
      <c r="J10" s="98" t="s">
        <v>856</v>
      </c>
      <c r="K10" s="100">
        <v>5.23</v>
      </c>
      <c r="L10" s="101">
        <v>0</v>
      </c>
      <c r="M10" s="101">
        <v>0.63</v>
      </c>
      <c r="N10" s="102">
        <v>-0.1</v>
      </c>
      <c r="O10" s="103">
        <f t="shared" si="0"/>
        <v>5.7600000000000007</v>
      </c>
      <c r="P10" s="104">
        <v>24942</v>
      </c>
      <c r="Q10" s="26" t="s">
        <v>2757</v>
      </c>
    </row>
    <row r="11" spans="1:17" x14ac:dyDescent="0.2">
      <c r="A11" s="96">
        <v>9</v>
      </c>
      <c r="B11" s="97" t="s">
        <v>478</v>
      </c>
      <c r="C11" s="98" t="s">
        <v>479</v>
      </c>
      <c r="D11" s="98" t="str">
        <f>VLOOKUP(B11,'TAX INFO'!$B$2:$F$900,3,0)</f>
        <v>Alterpower Digos Solar, Inc.</v>
      </c>
      <c r="E11" s="98" t="str">
        <f>VLOOKUP(B11,'TAX INFO'!$B$2:$F$900,5,0)</f>
        <v>008-810-055-00000</v>
      </c>
      <c r="F11" s="98" t="s">
        <v>857</v>
      </c>
      <c r="G11" s="98" t="s">
        <v>855</v>
      </c>
      <c r="H11" s="99" t="s">
        <v>856</v>
      </c>
      <c r="I11" s="99" t="s">
        <v>856</v>
      </c>
      <c r="J11" s="98" t="s">
        <v>856</v>
      </c>
      <c r="K11" s="100">
        <v>9.1999999999999993</v>
      </c>
      <c r="L11" s="101">
        <v>0</v>
      </c>
      <c r="M11" s="101">
        <v>1.1000000000000001</v>
      </c>
      <c r="N11" s="102">
        <v>-0.18</v>
      </c>
      <c r="O11" s="103">
        <f t="shared" si="0"/>
        <v>10.119999999999999</v>
      </c>
      <c r="P11" s="104">
        <v>24942</v>
      </c>
      <c r="Q11" s="26" t="s">
        <v>2757</v>
      </c>
    </row>
    <row r="12" spans="1:17" x14ac:dyDescent="0.2">
      <c r="A12" s="96">
        <v>10</v>
      </c>
      <c r="B12" s="97" t="s">
        <v>860</v>
      </c>
      <c r="C12" s="98" t="s">
        <v>860</v>
      </c>
      <c r="D12" s="98" t="str">
        <f>VLOOKUP(B12,'TAX INFO'!$B$2:$F$900,3,0)</f>
        <v>AP RENEWABLES, INC.</v>
      </c>
      <c r="E12" s="98" t="str">
        <f>VLOOKUP(B12,'TAX INFO'!$B$2:$F$900,5,0)</f>
        <v>006-893-465-000</v>
      </c>
      <c r="F12" s="98" t="s">
        <v>854</v>
      </c>
      <c r="G12" s="98" t="s">
        <v>855</v>
      </c>
      <c r="H12" s="99" t="s">
        <v>856</v>
      </c>
      <c r="I12" s="99" t="s">
        <v>855</v>
      </c>
      <c r="J12" s="98" t="s">
        <v>855</v>
      </c>
      <c r="K12" s="100">
        <v>0</v>
      </c>
      <c r="L12" s="101">
        <v>3743.12</v>
      </c>
      <c r="M12" s="101">
        <v>0</v>
      </c>
      <c r="N12" s="102">
        <v>-74.86</v>
      </c>
      <c r="O12" s="103">
        <f t="shared" si="0"/>
        <v>3668.2599999999998</v>
      </c>
      <c r="P12" s="104">
        <v>24943</v>
      </c>
      <c r="Q12" s="26" t="s">
        <v>2757</v>
      </c>
    </row>
    <row r="13" spans="1:17" x14ac:dyDescent="0.2">
      <c r="A13" s="96">
        <v>11</v>
      </c>
      <c r="B13" s="97" t="s">
        <v>860</v>
      </c>
      <c r="C13" s="98" t="s">
        <v>861</v>
      </c>
      <c r="D13" s="98" t="str">
        <f>VLOOKUP(B13,'TAX INFO'!$B$2:$F$900,3,0)</f>
        <v>AP RENEWABLES, INC.</v>
      </c>
      <c r="E13" s="98" t="str">
        <f>VLOOKUP(B13,'TAX INFO'!$B$2:$F$900,5,0)</f>
        <v>006-893-465-000</v>
      </c>
      <c r="F13" s="98" t="s">
        <v>854</v>
      </c>
      <c r="G13" s="98" t="s">
        <v>855</v>
      </c>
      <c r="H13" s="99" t="s">
        <v>855</v>
      </c>
      <c r="I13" s="99" t="s">
        <v>855</v>
      </c>
      <c r="J13" s="98" t="s">
        <v>855</v>
      </c>
      <c r="K13" s="100">
        <v>0</v>
      </c>
      <c r="L13" s="101">
        <v>2.37</v>
      </c>
      <c r="M13" s="101">
        <v>0</v>
      </c>
      <c r="N13" s="102">
        <v>-0.05</v>
      </c>
      <c r="O13" s="103">
        <f t="shared" si="0"/>
        <v>2.3200000000000003</v>
      </c>
      <c r="P13" s="104">
        <v>24943</v>
      </c>
      <c r="Q13" s="26" t="s">
        <v>2757</v>
      </c>
    </row>
    <row r="14" spans="1:17" x14ac:dyDescent="0.2">
      <c r="A14" s="96">
        <v>12</v>
      </c>
      <c r="B14" s="97" t="s">
        <v>860</v>
      </c>
      <c r="C14" s="98" t="s">
        <v>480</v>
      </c>
      <c r="D14" s="98" t="str">
        <f>VLOOKUP(B14,'TAX INFO'!$B$2:$F$900,3,0)</f>
        <v>AP RENEWABLES, INC.</v>
      </c>
      <c r="E14" s="98" t="str">
        <f>VLOOKUP(B14,'TAX INFO'!$B$2:$F$900,5,0)</f>
        <v>006-893-465-000</v>
      </c>
      <c r="F14" s="98" t="s">
        <v>857</v>
      </c>
      <c r="G14" s="98" t="s">
        <v>855</v>
      </c>
      <c r="H14" s="99" t="s">
        <v>855</v>
      </c>
      <c r="I14" s="99" t="s">
        <v>855</v>
      </c>
      <c r="J14" s="98" t="s">
        <v>855</v>
      </c>
      <c r="K14" s="100">
        <v>0</v>
      </c>
      <c r="L14" s="101">
        <v>7.63</v>
      </c>
      <c r="M14" s="101">
        <v>0</v>
      </c>
      <c r="N14" s="102">
        <v>-0.15</v>
      </c>
      <c r="O14" s="103">
        <f t="shared" si="0"/>
        <v>7.4799999999999995</v>
      </c>
      <c r="P14" s="104">
        <v>24943</v>
      </c>
      <c r="Q14" s="26" t="s">
        <v>2757</v>
      </c>
    </row>
    <row r="15" spans="1:17" x14ac:dyDescent="0.2">
      <c r="A15" s="96">
        <v>13</v>
      </c>
      <c r="B15" s="97" t="s">
        <v>860</v>
      </c>
      <c r="C15" s="98" t="s">
        <v>481</v>
      </c>
      <c r="D15" s="98" t="str">
        <f>VLOOKUP(B15,'TAX INFO'!$B$2:$F$900,3,0)</f>
        <v>AP RENEWABLES, INC.</v>
      </c>
      <c r="E15" s="98" t="str">
        <f>VLOOKUP(B15,'TAX INFO'!$B$2:$F$900,5,0)</f>
        <v>006-893-465-000</v>
      </c>
      <c r="F15" s="98" t="s">
        <v>857</v>
      </c>
      <c r="G15" s="98" t="s">
        <v>855</v>
      </c>
      <c r="H15" s="99" t="s">
        <v>856</v>
      </c>
      <c r="I15" s="99" t="s">
        <v>856</v>
      </c>
      <c r="J15" s="98" t="s">
        <v>856</v>
      </c>
      <c r="K15" s="100">
        <v>36.520000000000003</v>
      </c>
      <c r="L15" s="101">
        <v>0</v>
      </c>
      <c r="M15" s="101">
        <v>4.38</v>
      </c>
      <c r="N15" s="102">
        <v>-0.73</v>
      </c>
      <c r="O15" s="103">
        <f t="shared" si="0"/>
        <v>40.170000000000009</v>
      </c>
      <c r="P15" s="104">
        <v>24943</v>
      </c>
      <c r="Q15" s="26" t="s">
        <v>2757</v>
      </c>
    </row>
    <row r="16" spans="1:17" x14ac:dyDescent="0.2">
      <c r="A16" s="96">
        <v>14</v>
      </c>
      <c r="B16" s="97" t="s">
        <v>860</v>
      </c>
      <c r="C16" s="98" t="s">
        <v>862</v>
      </c>
      <c r="D16" s="98" t="str">
        <f>VLOOKUP(B16,'TAX INFO'!$B$2:$F$900,3,0)</f>
        <v>AP RENEWABLES, INC.</v>
      </c>
      <c r="E16" s="98" t="str">
        <f>VLOOKUP(B16,'TAX INFO'!$B$2:$F$900,5,0)</f>
        <v>006-893-465-000</v>
      </c>
      <c r="F16" s="98" t="s">
        <v>857</v>
      </c>
      <c r="G16" s="98" t="s">
        <v>855</v>
      </c>
      <c r="H16" s="99" t="s">
        <v>856</v>
      </c>
      <c r="I16" s="99" t="s">
        <v>855</v>
      </c>
      <c r="J16" s="98" t="s">
        <v>855</v>
      </c>
      <c r="K16" s="100">
        <v>0</v>
      </c>
      <c r="L16" s="101">
        <v>15.95</v>
      </c>
      <c r="M16" s="101">
        <v>0</v>
      </c>
      <c r="N16" s="102">
        <v>-0.32</v>
      </c>
      <c r="O16" s="103">
        <f t="shared" si="0"/>
        <v>15.629999999999999</v>
      </c>
      <c r="P16" s="104">
        <v>24943</v>
      </c>
      <c r="Q16" s="26" t="s">
        <v>2757</v>
      </c>
    </row>
    <row r="17" spans="1:17" x14ac:dyDescent="0.2">
      <c r="A17" s="96">
        <v>15</v>
      </c>
      <c r="B17" s="97" t="s">
        <v>860</v>
      </c>
      <c r="C17" s="98" t="s">
        <v>863</v>
      </c>
      <c r="D17" s="98" t="str">
        <f>VLOOKUP(B17,'TAX INFO'!$B$2:$F$900,3,0)</f>
        <v>AP RENEWABLES, INC.</v>
      </c>
      <c r="E17" s="98" t="str">
        <f>VLOOKUP(B17,'TAX INFO'!$B$2:$F$900,5,0)</f>
        <v>006-893-465-000</v>
      </c>
      <c r="F17" s="98" t="s">
        <v>857</v>
      </c>
      <c r="G17" s="98" t="s">
        <v>855</v>
      </c>
      <c r="H17" s="99" t="s">
        <v>856</v>
      </c>
      <c r="I17" s="99" t="s">
        <v>856</v>
      </c>
      <c r="J17" s="98" t="s">
        <v>856</v>
      </c>
      <c r="K17" s="100">
        <v>80.27</v>
      </c>
      <c r="L17" s="101">
        <v>0</v>
      </c>
      <c r="M17" s="101">
        <v>9.6300000000000008</v>
      </c>
      <c r="N17" s="102">
        <v>-1.61</v>
      </c>
      <c r="O17" s="103">
        <f t="shared" si="0"/>
        <v>88.289999999999992</v>
      </c>
      <c r="P17" s="104">
        <v>24943</v>
      </c>
      <c r="Q17" s="26" t="s">
        <v>2757</v>
      </c>
    </row>
    <row r="18" spans="1:17" x14ac:dyDescent="0.2">
      <c r="A18" s="96">
        <v>16</v>
      </c>
      <c r="B18" s="97" t="s">
        <v>860</v>
      </c>
      <c r="C18" s="98" t="s">
        <v>864</v>
      </c>
      <c r="D18" s="98" t="str">
        <f>VLOOKUP(B18,'TAX INFO'!$B$2:$F$900,3,0)</f>
        <v>AP RENEWABLES, INC.</v>
      </c>
      <c r="E18" s="98" t="str">
        <f>VLOOKUP(B18,'TAX INFO'!$B$2:$F$900,5,0)</f>
        <v>006-893-465-000</v>
      </c>
      <c r="F18" s="98" t="s">
        <v>857</v>
      </c>
      <c r="G18" s="98" t="s">
        <v>855</v>
      </c>
      <c r="H18" s="99" t="s">
        <v>856</v>
      </c>
      <c r="I18" s="99" t="s">
        <v>856</v>
      </c>
      <c r="J18" s="98" t="s">
        <v>856</v>
      </c>
      <c r="K18" s="100">
        <v>73.989999999999995</v>
      </c>
      <c r="L18" s="101">
        <v>0</v>
      </c>
      <c r="M18" s="101">
        <v>8.8800000000000008</v>
      </c>
      <c r="N18" s="102">
        <v>-1.48</v>
      </c>
      <c r="O18" s="103">
        <f t="shared" si="0"/>
        <v>81.389999999999986</v>
      </c>
      <c r="P18" s="104">
        <v>24943</v>
      </c>
      <c r="Q18" s="26" t="s">
        <v>2757</v>
      </c>
    </row>
    <row r="19" spans="1:17" x14ac:dyDescent="0.2">
      <c r="A19" s="96">
        <v>17</v>
      </c>
      <c r="B19" s="97" t="s">
        <v>865</v>
      </c>
      <c r="C19" s="98" t="s">
        <v>865</v>
      </c>
      <c r="D19" s="98" t="str">
        <f>VLOOKUP(B19,'TAX INFO'!$B$2:$F$900,3,0)</f>
        <v>Apex Mining Co., Inc.</v>
      </c>
      <c r="E19" s="98" t="str">
        <f>VLOOKUP(B19,'TAX INFO'!$B$2:$F$900,5,0)</f>
        <v>000-284-138-000</v>
      </c>
      <c r="F19" s="98" t="s">
        <v>857</v>
      </c>
      <c r="G19" s="98" t="s">
        <v>855</v>
      </c>
      <c r="H19" s="99" t="s">
        <v>856</v>
      </c>
      <c r="I19" s="99" t="s">
        <v>856</v>
      </c>
      <c r="J19" s="98" t="s">
        <v>856</v>
      </c>
      <c r="K19" s="100">
        <v>566.88</v>
      </c>
      <c r="L19" s="101">
        <v>0</v>
      </c>
      <c r="M19" s="101">
        <v>68.03</v>
      </c>
      <c r="N19" s="102">
        <v>-11.34</v>
      </c>
      <c r="O19" s="103">
        <f t="shared" si="0"/>
        <v>623.56999999999994</v>
      </c>
      <c r="P19" s="104">
        <v>24944</v>
      </c>
      <c r="Q19" s="26" t="s">
        <v>2757</v>
      </c>
    </row>
    <row r="20" spans="1:17" x14ac:dyDescent="0.2">
      <c r="A20" s="96">
        <v>18</v>
      </c>
      <c r="B20" s="97" t="s">
        <v>482</v>
      </c>
      <c r="C20" s="98" t="s">
        <v>482</v>
      </c>
      <c r="D20" s="98" t="str">
        <f>VLOOKUP(B20,'TAX INFO'!$B$2:$F$900,3,0)</f>
        <v xml:space="preserve">Aboitiz Energy Solutions, Inc. </v>
      </c>
      <c r="E20" s="98" t="str">
        <f>VLOOKUP(B20,'TAX INFO'!$B$2:$F$900,5,0)</f>
        <v>201-115-150-000</v>
      </c>
      <c r="F20" s="98" t="s">
        <v>857</v>
      </c>
      <c r="G20" s="98" t="s">
        <v>855</v>
      </c>
      <c r="H20" s="99" t="s">
        <v>856</v>
      </c>
      <c r="I20" s="99" t="s">
        <v>856</v>
      </c>
      <c r="J20" s="98" t="s">
        <v>856</v>
      </c>
      <c r="K20" s="100">
        <v>10982.53</v>
      </c>
      <c r="L20" s="101">
        <v>0</v>
      </c>
      <c r="M20" s="101">
        <v>1317.9</v>
      </c>
      <c r="N20" s="102">
        <v>-219.65</v>
      </c>
      <c r="O20" s="103">
        <f t="shared" si="0"/>
        <v>12080.78</v>
      </c>
      <c r="P20" s="104">
        <v>24945</v>
      </c>
      <c r="Q20" s="26" t="s">
        <v>2757</v>
      </c>
    </row>
    <row r="21" spans="1:17" x14ac:dyDescent="0.2">
      <c r="A21" s="96">
        <v>19</v>
      </c>
      <c r="B21" s="97" t="s">
        <v>482</v>
      </c>
      <c r="C21" s="98" t="s">
        <v>483</v>
      </c>
      <c r="D21" s="98" t="str">
        <f>VLOOKUP(B21,'TAX INFO'!$B$2:$F$900,3,0)</f>
        <v xml:space="preserve">Aboitiz Energy Solutions, Inc. </v>
      </c>
      <c r="E21" s="98" t="str">
        <f>VLOOKUP(B21,'TAX INFO'!$B$2:$F$900,5,0)</f>
        <v>201-115-150-000</v>
      </c>
      <c r="F21" s="98" t="s">
        <v>857</v>
      </c>
      <c r="G21" s="98" t="s">
        <v>855</v>
      </c>
      <c r="H21" s="99" t="s">
        <v>856</v>
      </c>
      <c r="I21" s="99" t="s">
        <v>856</v>
      </c>
      <c r="J21" s="98" t="s">
        <v>856</v>
      </c>
      <c r="K21" s="100">
        <v>1796.92</v>
      </c>
      <c r="L21" s="101">
        <v>0</v>
      </c>
      <c r="M21" s="101">
        <v>215.63</v>
      </c>
      <c r="N21" s="102">
        <v>-35.94</v>
      </c>
      <c r="O21" s="103">
        <f t="shared" si="0"/>
        <v>1976.6100000000001</v>
      </c>
      <c r="P21" s="104">
        <v>24945</v>
      </c>
      <c r="Q21" s="26" t="s">
        <v>2757</v>
      </c>
    </row>
    <row r="22" spans="1:17" x14ac:dyDescent="0.2">
      <c r="A22" s="96">
        <v>20</v>
      </c>
      <c r="B22" s="97" t="s">
        <v>482</v>
      </c>
      <c r="C22" s="98" t="s">
        <v>484</v>
      </c>
      <c r="D22" s="98" t="str">
        <f>VLOOKUP(B22,'TAX INFO'!$B$2:$F$900,3,0)</f>
        <v xml:space="preserve">Aboitiz Energy Solutions, Inc. </v>
      </c>
      <c r="E22" s="98" t="str">
        <f>VLOOKUP(B22,'TAX INFO'!$B$2:$F$900,5,0)</f>
        <v>201-115-150-000</v>
      </c>
      <c r="F22" s="98" t="s">
        <v>857</v>
      </c>
      <c r="G22" s="98" t="s">
        <v>855</v>
      </c>
      <c r="H22" s="99" t="s">
        <v>856</v>
      </c>
      <c r="I22" s="99" t="s">
        <v>856</v>
      </c>
      <c r="J22" s="98" t="s">
        <v>856</v>
      </c>
      <c r="K22" s="100">
        <v>2659.04</v>
      </c>
      <c r="L22" s="101">
        <v>0</v>
      </c>
      <c r="M22" s="101">
        <v>319.08</v>
      </c>
      <c r="N22" s="102">
        <v>-53.18</v>
      </c>
      <c r="O22" s="103">
        <f t="shared" si="0"/>
        <v>2924.94</v>
      </c>
      <c r="P22" s="104">
        <v>24945</v>
      </c>
      <c r="Q22" s="26" t="s">
        <v>2757</v>
      </c>
    </row>
    <row r="23" spans="1:17" x14ac:dyDescent="0.2">
      <c r="A23" s="96">
        <v>21</v>
      </c>
      <c r="B23" s="97" t="s">
        <v>866</v>
      </c>
      <c r="C23" s="98" t="s">
        <v>866</v>
      </c>
      <c r="D23" s="98" t="str">
        <f>VLOOKUP(B23,'TAX INFO'!$B$2:$F$900,3,0)</f>
        <v>Abra Electric Cooperative, Inc.</v>
      </c>
      <c r="E23" s="98" t="str">
        <f>VLOOKUP(B23,'TAX INFO'!$B$2:$F$900,5,0)</f>
        <v>000-607-111-000</v>
      </c>
      <c r="F23" s="98" t="s">
        <v>857</v>
      </c>
      <c r="G23" s="98" t="s">
        <v>855</v>
      </c>
      <c r="H23" s="99" t="s">
        <v>856</v>
      </c>
      <c r="I23" s="99" t="s">
        <v>856</v>
      </c>
      <c r="J23" s="98" t="s">
        <v>856</v>
      </c>
      <c r="K23" s="100">
        <v>316.12</v>
      </c>
      <c r="L23" s="101">
        <v>0</v>
      </c>
      <c r="M23" s="101">
        <v>37.93</v>
      </c>
      <c r="N23" s="102">
        <v>-6.32</v>
      </c>
      <c r="O23" s="103">
        <f t="shared" si="0"/>
        <v>347.73</v>
      </c>
      <c r="P23" s="104">
        <v>24946</v>
      </c>
      <c r="Q23" s="26" t="s">
        <v>2757</v>
      </c>
    </row>
    <row r="24" spans="1:17" x14ac:dyDescent="0.2">
      <c r="A24" s="96">
        <v>22</v>
      </c>
      <c r="B24" s="97" t="s">
        <v>485</v>
      </c>
      <c r="C24" s="98" t="s">
        <v>485</v>
      </c>
      <c r="D24" s="98" t="str">
        <f>VLOOKUP(B24,'TAX INFO'!$B$2:$F$900,3,0)</f>
        <v xml:space="preserve">Absolut Distillers Inc. </v>
      </c>
      <c r="E24" s="98" t="str">
        <f>VLOOKUP(B24,'TAX INFO'!$B$2:$F$900,5,0)</f>
        <v>000-617-524-00000</v>
      </c>
      <c r="F24" s="98" t="s">
        <v>854</v>
      </c>
      <c r="G24" s="98" t="s">
        <v>855</v>
      </c>
      <c r="H24" s="99" t="s">
        <v>856</v>
      </c>
      <c r="I24" s="99" t="s">
        <v>855</v>
      </c>
      <c r="J24" s="98" t="s">
        <v>856</v>
      </c>
      <c r="K24" s="100">
        <v>0.22</v>
      </c>
      <c r="L24" s="101">
        <v>0</v>
      </c>
      <c r="M24" s="101">
        <v>0.03</v>
      </c>
      <c r="N24" s="102">
        <v>0</v>
      </c>
      <c r="O24" s="103">
        <f t="shared" si="0"/>
        <v>0.25</v>
      </c>
      <c r="P24" s="104">
        <v>24947</v>
      </c>
      <c r="Q24" s="26" t="s">
        <v>2757</v>
      </c>
    </row>
    <row r="25" spans="1:17" x14ac:dyDescent="0.2">
      <c r="A25" s="96">
        <v>23</v>
      </c>
      <c r="B25" s="97" t="s">
        <v>486</v>
      </c>
      <c r="C25" s="98" t="s">
        <v>486</v>
      </c>
      <c r="D25" s="98" t="str">
        <f>VLOOKUP(B25,'TAX INFO'!$B$2:$F$900,3,0)</f>
        <v xml:space="preserve">AdventEnergy, Inc. </v>
      </c>
      <c r="E25" s="98" t="str">
        <f>VLOOKUP(B25,'TAX INFO'!$B$2:$F$900,5,0)</f>
        <v>007-099-197-000</v>
      </c>
      <c r="F25" s="98" t="s">
        <v>857</v>
      </c>
      <c r="G25" s="98" t="s">
        <v>855</v>
      </c>
      <c r="H25" s="99" t="s">
        <v>856</v>
      </c>
      <c r="I25" s="99" t="s">
        <v>856</v>
      </c>
      <c r="J25" s="98" t="s">
        <v>856</v>
      </c>
      <c r="K25" s="100">
        <v>0.85</v>
      </c>
      <c r="L25" s="101">
        <v>0</v>
      </c>
      <c r="M25" s="101">
        <v>0.1</v>
      </c>
      <c r="N25" s="102">
        <v>-0.02</v>
      </c>
      <c r="O25" s="103">
        <f t="shared" si="0"/>
        <v>0.92999999999999994</v>
      </c>
      <c r="P25" s="104">
        <v>24948</v>
      </c>
      <c r="Q25" s="26" t="s">
        <v>2757</v>
      </c>
    </row>
    <row r="26" spans="1:17" x14ac:dyDescent="0.2">
      <c r="A26" s="96">
        <v>24</v>
      </c>
      <c r="B26" s="97" t="s">
        <v>486</v>
      </c>
      <c r="C26" s="98" t="s">
        <v>487</v>
      </c>
      <c r="D26" s="98" t="str">
        <f>VLOOKUP(B26,'TAX INFO'!$B$2:$F$900,3,0)</f>
        <v xml:space="preserve">AdventEnergy, Inc. </v>
      </c>
      <c r="E26" s="98" t="str">
        <f>VLOOKUP(B26,'TAX INFO'!$B$2:$F$900,5,0)</f>
        <v>007-099-197-000</v>
      </c>
      <c r="F26" s="98" t="s">
        <v>857</v>
      </c>
      <c r="G26" s="98" t="s">
        <v>855</v>
      </c>
      <c r="H26" s="99" t="s">
        <v>856</v>
      </c>
      <c r="I26" s="99" t="s">
        <v>856</v>
      </c>
      <c r="J26" s="98" t="s">
        <v>856</v>
      </c>
      <c r="K26" s="100">
        <v>98.31</v>
      </c>
      <c r="L26" s="101">
        <v>0</v>
      </c>
      <c r="M26" s="101">
        <v>11.8</v>
      </c>
      <c r="N26" s="102">
        <v>-1.97</v>
      </c>
      <c r="O26" s="103">
        <f t="shared" si="0"/>
        <v>108.14</v>
      </c>
      <c r="P26" s="104">
        <v>24948</v>
      </c>
      <c r="Q26" s="26" t="s">
        <v>2757</v>
      </c>
    </row>
    <row r="27" spans="1:17" x14ac:dyDescent="0.2">
      <c r="A27" s="96">
        <v>25</v>
      </c>
      <c r="B27" s="97" t="s">
        <v>488</v>
      </c>
      <c r="C27" s="98" t="s">
        <v>488</v>
      </c>
      <c r="D27" s="98" t="str">
        <f>VLOOKUP(B27,'TAX INFO'!$B$2:$F$900,3,0)</f>
        <v xml:space="preserve">AdventEnergy, Inc. </v>
      </c>
      <c r="E27" s="98" t="str">
        <f>VLOOKUP(B27,'TAX INFO'!$B$2:$F$900,5,0)</f>
        <v>007-099-197-000</v>
      </c>
      <c r="F27" s="98" t="s">
        <v>857</v>
      </c>
      <c r="G27" s="98" t="s">
        <v>855</v>
      </c>
      <c r="H27" s="99" t="s">
        <v>856</v>
      </c>
      <c r="I27" s="99" t="s">
        <v>856</v>
      </c>
      <c r="J27" s="98" t="s">
        <v>856</v>
      </c>
      <c r="K27" s="100">
        <v>434.36</v>
      </c>
      <c r="L27" s="101">
        <v>0</v>
      </c>
      <c r="M27" s="101">
        <v>52.12</v>
      </c>
      <c r="N27" s="102">
        <v>-8.69</v>
      </c>
      <c r="O27" s="103">
        <f t="shared" si="0"/>
        <v>477.79</v>
      </c>
      <c r="P27" s="104">
        <v>24948</v>
      </c>
      <c r="Q27" s="26" t="s">
        <v>2757</v>
      </c>
    </row>
    <row r="28" spans="1:17" x14ac:dyDescent="0.2">
      <c r="A28" s="96">
        <v>26</v>
      </c>
      <c r="B28" s="97" t="s">
        <v>488</v>
      </c>
      <c r="C28" s="98" t="s">
        <v>489</v>
      </c>
      <c r="D28" s="98" t="str">
        <f>VLOOKUP(B28,'TAX INFO'!$B$2:$F$900,3,0)</f>
        <v xml:space="preserve">AdventEnergy, Inc. </v>
      </c>
      <c r="E28" s="98" t="str">
        <f>VLOOKUP(B28,'TAX INFO'!$B$2:$F$900,5,0)</f>
        <v>007-099-197-000</v>
      </c>
      <c r="F28" s="98" t="s">
        <v>857</v>
      </c>
      <c r="G28" s="98" t="s">
        <v>855</v>
      </c>
      <c r="H28" s="99" t="s">
        <v>856</v>
      </c>
      <c r="I28" s="99" t="s">
        <v>856</v>
      </c>
      <c r="J28" s="98" t="s">
        <v>855</v>
      </c>
      <c r="K28" s="100">
        <v>0</v>
      </c>
      <c r="L28" s="101">
        <v>15131.09</v>
      </c>
      <c r="M28" s="101">
        <v>0</v>
      </c>
      <c r="N28" s="102">
        <v>-302.62</v>
      </c>
      <c r="O28" s="103">
        <f t="shared" si="0"/>
        <v>14828.47</v>
      </c>
      <c r="P28" s="104">
        <v>24948</v>
      </c>
      <c r="Q28" s="26" t="s">
        <v>2757</v>
      </c>
    </row>
    <row r="29" spans="1:17" x14ac:dyDescent="0.2">
      <c r="A29" s="96">
        <v>27</v>
      </c>
      <c r="B29" s="97" t="s">
        <v>488</v>
      </c>
      <c r="C29" s="98" t="s">
        <v>490</v>
      </c>
      <c r="D29" s="98" t="str">
        <f>VLOOKUP(B29,'TAX INFO'!$B$2:$F$900,3,0)</f>
        <v xml:space="preserve">AdventEnergy, Inc. </v>
      </c>
      <c r="E29" s="98" t="str">
        <f>VLOOKUP(B29,'TAX INFO'!$B$2:$F$900,5,0)</f>
        <v>007-099-197-000</v>
      </c>
      <c r="F29" s="98" t="s">
        <v>857</v>
      </c>
      <c r="G29" s="98" t="s">
        <v>855</v>
      </c>
      <c r="H29" s="99" t="s">
        <v>856</v>
      </c>
      <c r="I29" s="99" t="s">
        <v>856</v>
      </c>
      <c r="J29" s="98" t="s">
        <v>856</v>
      </c>
      <c r="K29" s="100">
        <v>5190.32</v>
      </c>
      <c r="L29" s="101">
        <v>0</v>
      </c>
      <c r="M29" s="101">
        <v>622.84</v>
      </c>
      <c r="N29" s="102">
        <v>-103.81</v>
      </c>
      <c r="O29" s="103">
        <f t="shared" si="0"/>
        <v>5709.3499999999995</v>
      </c>
      <c r="P29" s="104">
        <v>24948</v>
      </c>
      <c r="Q29" s="26" t="s">
        <v>2757</v>
      </c>
    </row>
    <row r="30" spans="1:17" x14ac:dyDescent="0.2">
      <c r="A30" s="96">
        <v>28</v>
      </c>
      <c r="B30" s="97" t="s">
        <v>488</v>
      </c>
      <c r="C30" s="98" t="s">
        <v>491</v>
      </c>
      <c r="D30" s="98" t="str">
        <f>VLOOKUP(B30,'TAX INFO'!$B$2:$F$900,3,0)</f>
        <v xml:space="preserve">AdventEnergy, Inc. </v>
      </c>
      <c r="E30" s="98" t="str">
        <f>VLOOKUP(B30,'TAX INFO'!$B$2:$F$900,5,0)</f>
        <v>007-099-197-000</v>
      </c>
      <c r="F30" s="98" t="s">
        <v>857</v>
      </c>
      <c r="G30" s="98" t="s">
        <v>855</v>
      </c>
      <c r="H30" s="99" t="s">
        <v>856</v>
      </c>
      <c r="I30" s="99" t="s">
        <v>856</v>
      </c>
      <c r="J30" s="98" t="s">
        <v>855</v>
      </c>
      <c r="K30" s="100">
        <v>0</v>
      </c>
      <c r="L30" s="101">
        <v>660.31</v>
      </c>
      <c r="M30" s="101">
        <v>0</v>
      </c>
      <c r="N30" s="102">
        <v>-13.21</v>
      </c>
      <c r="O30" s="103">
        <f t="shared" si="0"/>
        <v>647.09999999999991</v>
      </c>
      <c r="P30" s="104">
        <v>24948</v>
      </c>
      <c r="Q30" s="26" t="s">
        <v>2757</v>
      </c>
    </row>
    <row r="31" spans="1:17" x14ac:dyDescent="0.2">
      <c r="A31" s="96">
        <v>29</v>
      </c>
      <c r="B31" s="97" t="s">
        <v>867</v>
      </c>
      <c r="C31" s="98" t="s">
        <v>867</v>
      </c>
      <c r="D31" s="98" t="str">
        <f>VLOOKUP(B31,'TAX INFO'!$B$2:$F$900,3,0)</f>
        <v xml:space="preserve">Agusan Del Sur Electric Cooperative, Inc. </v>
      </c>
      <c r="E31" s="98" t="str">
        <f>VLOOKUP(B31,'TAX INFO'!$B$2:$F$900,5,0)</f>
        <v>000-549-263-0000</v>
      </c>
      <c r="F31" s="98" t="s">
        <v>857</v>
      </c>
      <c r="G31" s="98" t="s">
        <v>855</v>
      </c>
      <c r="H31" s="99" t="s">
        <v>855</v>
      </c>
      <c r="I31" s="99" t="s">
        <v>856</v>
      </c>
      <c r="J31" s="98" t="s">
        <v>856</v>
      </c>
      <c r="K31" s="100">
        <v>3371.22</v>
      </c>
      <c r="L31" s="101">
        <v>0</v>
      </c>
      <c r="M31" s="101">
        <v>404.55</v>
      </c>
      <c r="N31" s="102">
        <v>-67.42</v>
      </c>
      <c r="O31" s="103">
        <f t="shared" si="0"/>
        <v>3708.35</v>
      </c>
      <c r="P31" s="104">
        <v>24949</v>
      </c>
      <c r="Q31" s="26" t="s">
        <v>2757</v>
      </c>
    </row>
    <row r="32" spans="1:17" x14ac:dyDescent="0.2">
      <c r="A32" s="96">
        <v>30</v>
      </c>
      <c r="B32" s="97" t="s">
        <v>868</v>
      </c>
      <c r="C32" s="98" t="s">
        <v>868</v>
      </c>
      <c r="D32" s="98" t="str">
        <f>VLOOKUP(B32,'TAX INFO'!$B$2:$F$900,3,0)</f>
        <v xml:space="preserve">Aklan Electric Cooperative, Inc. </v>
      </c>
      <c r="E32" s="98" t="str">
        <f>VLOOKUP(B32,'TAX INFO'!$B$2:$F$900,5,0)</f>
        <v>000-567-158-000</v>
      </c>
      <c r="F32" s="98" t="s">
        <v>857</v>
      </c>
      <c r="G32" s="98" t="s">
        <v>855</v>
      </c>
      <c r="H32" s="99" t="s">
        <v>856</v>
      </c>
      <c r="I32" s="99" t="s">
        <v>856</v>
      </c>
      <c r="J32" s="98" t="s">
        <v>856</v>
      </c>
      <c r="K32" s="100">
        <v>4822.97</v>
      </c>
      <c r="L32" s="101">
        <v>0</v>
      </c>
      <c r="M32" s="101">
        <v>578.76</v>
      </c>
      <c r="N32" s="102">
        <v>-96.46</v>
      </c>
      <c r="O32" s="103">
        <f t="shared" si="0"/>
        <v>5305.27</v>
      </c>
      <c r="P32" s="104">
        <v>24950</v>
      </c>
      <c r="Q32" s="26" t="s">
        <v>2757</v>
      </c>
    </row>
    <row r="33" spans="1:17" x14ac:dyDescent="0.2">
      <c r="A33" s="96">
        <v>31</v>
      </c>
      <c r="B33" s="97" t="s">
        <v>869</v>
      </c>
      <c r="C33" s="98" t="s">
        <v>869</v>
      </c>
      <c r="D33" s="98" t="str">
        <f>VLOOKUP(B33,'TAX INFO'!$B$2:$F$900,3,0)</f>
        <v xml:space="preserve">Albay Electric Cooperative, Inc. </v>
      </c>
      <c r="E33" s="98" t="str">
        <f>VLOOKUP(B33,'TAX INFO'!$B$2:$F$900,5,0)</f>
        <v>000-617-913-00000</v>
      </c>
      <c r="F33" s="98" t="s">
        <v>857</v>
      </c>
      <c r="G33" s="98" t="s">
        <v>855</v>
      </c>
      <c r="H33" s="99" t="s">
        <v>856</v>
      </c>
      <c r="I33" s="99" t="s">
        <v>856</v>
      </c>
      <c r="J33" s="98" t="s">
        <v>856</v>
      </c>
      <c r="K33" s="100">
        <v>21117.19</v>
      </c>
      <c r="L33" s="101">
        <v>0</v>
      </c>
      <c r="M33" s="101">
        <v>2534.06</v>
      </c>
      <c r="N33" s="102">
        <v>-422.34</v>
      </c>
      <c r="O33" s="103">
        <f t="shared" si="0"/>
        <v>23228.91</v>
      </c>
      <c r="P33" s="104">
        <v>24951</v>
      </c>
      <c r="Q33" s="26" t="s">
        <v>2757</v>
      </c>
    </row>
    <row r="34" spans="1:17" x14ac:dyDescent="0.2">
      <c r="A34" s="96">
        <v>32</v>
      </c>
      <c r="B34" s="97" t="s">
        <v>823</v>
      </c>
      <c r="C34" s="98" t="s">
        <v>492</v>
      </c>
      <c r="D34" s="98" t="str">
        <f>VLOOKUP(B34,'TAX INFO'!$B$2:$F$900,3,0)</f>
        <v>Alsons Power Supply Corporation</v>
      </c>
      <c r="E34" s="98" t="str">
        <f>VLOOKUP(B34,'TAX INFO'!$B$2:$F$900,5,0)</f>
        <v>009-454-753-00000</v>
      </c>
      <c r="F34" s="98" t="s">
        <v>857</v>
      </c>
      <c r="G34" s="98" t="s">
        <v>855</v>
      </c>
      <c r="H34" s="99" t="s">
        <v>856</v>
      </c>
      <c r="I34" s="99" t="s">
        <v>856</v>
      </c>
      <c r="J34" s="98" t="s">
        <v>856</v>
      </c>
      <c r="K34" s="100">
        <v>2467.8200000000002</v>
      </c>
      <c r="L34" s="101">
        <v>0</v>
      </c>
      <c r="M34" s="101">
        <v>296.14</v>
      </c>
      <c r="N34" s="102">
        <v>-49.36</v>
      </c>
      <c r="O34" s="103">
        <f t="shared" si="0"/>
        <v>2714.6</v>
      </c>
      <c r="P34" s="104">
        <v>24952</v>
      </c>
      <c r="Q34" s="26" t="s">
        <v>2757</v>
      </c>
    </row>
    <row r="35" spans="1:17" x14ac:dyDescent="0.2">
      <c r="A35" s="96">
        <v>33</v>
      </c>
      <c r="B35" s="97" t="s">
        <v>870</v>
      </c>
      <c r="C35" s="98" t="s">
        <v>870</v>
      </c>
      <c r="D35" s="98" t="str">
        <f>VLOOKUP(B35,'TAX INFO'!$B$2:$F$900,3,0)</f>
        <v xml:space="preserve">Amihan Renewable Energy Corp. </v>
      </c>
      <c r="E35" s="98" t="str">
        <f>VLOOKUP(B35,'TAX INFO'!$B$2:$F$900,5,0)</f>
        <v>009-526-953-000</v>
      </c>
      <c r="F35" s="98" t="s">
        <v>854</v>
      </c>
      <c r="G35" s="98" t="s">
        <v>856</v>
      </c>
      <c r="H35" s="99" t="s">
        <v>856</v>
      </c>
      <c r="I35" s="99" t="s">
        <v>855</v>
      </c>
      <c r="J35" s="98" t="s">
        <v>855</v>
      </c>
      <c r="K35" s="100">
        <v>0</v>
      </c>
      <c r="L35" s="101">
        <v>1.37</v>
      </c>
      <c r="M35" s="101">
        <v>0</v>
      </c>
      <c r="N35" s="102">
        <v>0</v>
      </c>
      <c r="O35" s="103">
        <f t="shared" si="0"/>
        <v>1.37</v>
      </c>
      <c r="P35" s="104">
        <v>24953</v>
      </c>
      <c r="Q35" s="26" t="s">
        <v>2757</v>
      </c>
    </row>
    <row r="36" spans="1:17" x14ac:dyDescent="0.2">
      <c r="A36" s="96">
        <v>34</v>
      </c>
      <c r="B36" s="97" t="s">
        <v>870</v>
      </c>
      <c r="C36" s="98" t="s">
        <v>871</v>
      </c>
      <c r="D36" s="98" t="str">
        <f>VLOOKUP(B36,'TAX INFO'!$B$2:$F$900,3,0)</f>
        <v xml:space="preserve">Amihan Renewable Energy Corp. </v>
      </c>
      <c r="E36" s="98" t="str">
        <f>VLOOKUP(B36,'TAX INFO'!$B$2:$F$900,5,0)</f>
        <v>009-526-953-000</v>
      </c>
      <c r="F36" s="98" t="s">
        <v>857</v>
      </c>
      <c r="G36" s="98" t="s">
        <v>856</v>
      </c>
      <c r="H36" s="99" t="s">
        <v>856</v>
      </c>
      <c r="I36" s="99" t="s">
        <v>855</v>
      </c>
      <c r="J36" s="98" t="s">
        <v>855</v>
      </c>
      <c r="K36" s="100">
        <v>0</v>
      </c>
      <c r="L36" s="101">
        <v>8.99</v>
      </c>
      <c r="M36" s="101">
        <v>0</v>
      </c>
      <c r="N36" s="102">
        <v>0</v>
      </c>
      <c r="O36" s="103">
        <f t="shared" si="0"/>
        <v>8.99</v>
      </c>
      <c r="P36" s="104">
        <v>24953</v>
      </c>
      <c r="Q36" s="26" t="s">
        <v>2757</v>
      </c>
    </row>
    <row r="37" spans="1:17" x14ac:dyDescent="0.2">
      <c r="A37" s="96">
        <v>35</v>
      </c>
      <c r="B37" s="97" t="s">
        <v>493</v>
      </c>
      <c r="C37" s="98" t="s">
        <v>493</v>
      </c>
      <c r="D37" s="98" t="str">
        <f>VLOOKUP(B37,'TAX INFO'!$B$2:$F$900,3,0)</f>
        <v>Amlan Hydroelectric Power Corporation</v>
      </c>
      <c r="E37" s="98" t="str">
        <f>VLOOKUP(B37,'TAX INFO'!$B$2:$F$900,5,0)</f>
        <v>266-589-268-000</v>
      </c>
      <c r="F37" s="98" t="s">
        <v>854</v>
      </c>
      <c r="G37" s="98" t="s">
        <v>855</v>
      </c>
      <c r="H37" s="99" t="s">
        <v>856</v>
      </c>
      <c r="I37" s="99" t="s">
        <v>855</v>
      </c>
      <c r="J37" s="98" t="s">
        <v>856</v>
      </c>
      <c r="K37" s="100">
        <v>2.5299999999999998</v>
      </c>
      <c r="L37" s="101">
        <v>0</v>
      </c>
      <c r="M37" s="101">
        <v>0.3</v>
      </c>
      <c r="N37" s="102">
        <v>-0.05</v>
      </c>
      <c r="O37" s="103">
        <f t="shared" si="0"/>
        <v>2.78</v>
      </c>
      <c r="P37" s="104">
        <v>24954</v>
      </c>
      <c r="Q37" s="26" t="s">
        <v>2757</v>
      </c>
    </row>
    <row r="38" spans="1:17" x14ac:dyDescent="0.2">
      <c r="A38" s="96">
        <v>36</v>
      </c>
      <c r="B38" s="97" t="s">
        <v>493</v>
      </c>
      <c r="C38" s="98" t="s">
        <v>494</v>
      </c>
      <c r="D38" s="98" t="str">
        <f>VLOOKUP(B38,'TAX INFO'!$B$2:$F$900,3,0)</f>
        <v>Amlan Hydroelectric Power Corporation</v>
      </c>
      <c r="E38" s="98" t="str">
        <f>VLOOKUP(B38,'TAX INFO'!$B$2:$F$900,5,0)</f>
        <v>266-589-268-000</v>
      </c>
      <c r="F38" s="98" t="s">
        <v>857</v>
      </c>
      <c r="G38" s="98" t="s">
        <v>855</v>
      </c>
      <c r="H38" s="99" t="s">
        <v>856</v>
      </c>
      <c r="I38" s="99" t="s">
        <v>855</v>
      </c>
      <c r="J38" s="98" t="s">
        <v>856</v>
      </c>
      <c r="K38" s="100">
        <v>0.11</v>
      </c>
      <c r="L38" s="101">
        <v>0</v>
      </c>
      <c r="M38" s="101">
        <v>0.01</v>
      </c>
      <c r="N38" s="102">
        <v>0</v>
      </c>
      <c r="O38" s="103">
        <f t="shared" si="0"/>
        <v>0.12</v>
      </c>
      <c r="P38" s="104">
        <v>24954</v>
      </c>
      <c r="Q38" s="26" t="s">
        <v>2757</v>
      </c>
    </row>
    <row r="39" spans="1:17" x14ac:dyDescent="0.2">
      <c r="A39" s="96">
        <v>37</v>
      </c>
      <c r="B39" s="97" t="s">
        <v>872</v>
      </c>
      <c r="C39" s="98" t="s">
        <v>872</v>
      </c>
      <c r="D39" s="98" t="str">
        <f>VLOOKUP(B39,'TAX INFO'!$B$2:$F$900,3,0)</f>
        <v xml:space="preserve">Anda Power Corporation </v>
      </c>
      <c r="E39" s="98" t="str">
        <f>VLOOKUP(B39,'TAX INFO'!$B$2:$F$900,5,0)</f>
        <v>008-527-938-000</v>
      </c>
      <c r="F39" s="98" t="s">
        <v>854</v>
      </c>
      <c r="G39" s="98" t="s">
        <v>855</v>
      </c>
      <c r="H39" s="99" t="s">
        <v>856</v>
      </c>
      <c r="I39" s="99" t="s">
        <v>856</v>
      </c>
      <c r="J39" s="98" t="s">
        <v>855</v>
      </c>
      <c r="K39" s="100">
        <v>0</v>
      </c>
      <c r="L39" s="101">
        <v>5849.91</v>
      </c>
      <c r="M39" s="101">
        <v>0</v>
      </c>
      <c r="N39" s="102">
        <v>-117</v>
      </c>
      <c r="O39" s="103">
        <f t="shared" si="0"/>
        <v>5732.91</v>
      </c>
      <c r="P39" s="104">
        <v>24955</v>
      </c>
      <c r="Q39" s="26" t="s">
        <v>2757</v>
      </c>
    </row>
    <row r="40" spans="1:17" x14ac:dyDescent="0.2">
      <c r="A40" s="96">
        <v>38</v>
      </c>
      <c r="B40" s="97" t="s">
        <v>872</v>
      </c>
      <c r="C40" s="98" t="s">
        <v>495</v>
      </c>
      <c r="D40" s="98" t="str">
        <f>VLOOKUP(B40,'TAX INFO'!$B$2:$F$900,3,0)</f>
        <v xml:space="preserve">Anda Power Corporation </v>
      </c>
      <c r="E40" s="98" t="str">
        <f>VLOOKUP(B40,'TAX INFO'!$B$2:$F$900,5,0)</f>
        <v>008-527-938-000</v>
      </c>
      <c r="F40" s="98" t="s">
        <v>857</v>
      </c>
      <c r="G40" s="98" t="s">
        <v>855</v>
      </c>
      <c r="H40" s="99" t="s">
        <v>856</v>
      </c>
      <c r="I40" s="99" t="s">
        <v>856</v>
      </c>
      <c r="J40" s="98" t="s">
        <v>855</v>
      </c>
      <c r="K40" s="100">
        <v>0</v>
      </c>
      <c r="L40" s="101">
        <v>0.37</v>
      </c>
      <c r="M40" s="101">
        <v>0</v>
      </c>
      <c r="N40" s="102">
        <v>-0.01</v>
      </c>
      <c r="O40" s="103">
        <f t="shared" si="0"/>
        <v>0.36</v>
      </c>
      <c r="P40" s="104">
        <v>24955</v>
      </c>
      <c r="Q40" s="26" t="s">
        <v>2757</v>
      </c>
    </row>
    <row r="41" spans="1:17" x14ac:dyDescent="0.2">
      <c r="A41" s="96">
        <v>39</v>
      </c>
      <c r="B41" s="97" t="s">
        <v>872</v>
      </c>
      <c r="C41" s="98" t="s">
        <v>873</v>
      </c>
      <c r="D41" s="98" t="str">
        <f>VLOOKUP(B41,'TAX INFO'!$B$2:$F$900,3,0)</f>
        <v xml:space="preserve">Anda Power Corporation </v>
      </c>
      <c r="E41" s="98" t="str">
        <f>VLOOKUP(B41,'TAX INFO'!$B$2:$F$900,5,0)</f>
        <v>008-527-938-000</v>
      </c>
      <c r="F41" s="98" t="s">
        <v>857</v>
      </c>
      <c r="G41" s="98" t="s">
        <v>855</v>
      </c>
      <c r="H41" s="99" t="s">
        <v>856</v>
      </c>
      <c r="I41" s="99" t="s">
        <v>856</v>
      </c>
      <c r="J41" s="98" t="s">
        <v>855</v>
      </c>
      <c r="K41" s="100">
        <v>0</v>
      </c>
      <c r="L41" s="101">
        <v>0.55000000000000004</v>
      </c>
      <c r="M41" s="101">
        <v>0</v>
      </c>
      <c r="N41" s="102">
        <v>-0.01</v>
      </c>
      <c r="O41" s="103">
        <f t="shared" si="0"/>
        <v>0.54</v>
      </c>
      <c r="P41" s="104">
        <v>24955</v>
      </c>
      <c r="Q41" s="26" t="s">
        <v>2757</v>
      </c>
    </row>
    <row r="42" spans="1:17" x14ac:dyDescent="0.2">
      <c r="A42" s="96">
        <v>40</v>
      </c>
      <c r="B42" s="97" t="s">
        <v>496</v>
      </c>
      <c r="C42" s="98" t="s">
        <v>496</v>
      </c>
      <c r="D42" s="98" t="str">
        <f>VLOOKUP(B42,'TAX INFO'!$B$2:$F$900,3,0)</f>
        <v xml:space="preserve">Anda Power Corporation </v>
      </c>
      <c r="E42" s="98" t="str">
        <f>VLOOKUP(B42,'TAX INFO'!$B$2:$F$900,5,0)</f>
        <v>008-527-938-000</v>
      </c>
      <c r="F42" s="98" t="s">
        <v>857</v>
      </c>
      <c r="G42" s="98" t="s">
        <v>855</v>
      </c>
      <c r="H42" s="99" t="s">
        <v>856</v>
      </c>
      <c r="I42" s="99" t="s">
        <v>856</v>
      </c>
      <c r="J42" s="98" t="s">
        <v>855</v>
      </c>
      <c r="K42" s="100">
        <v>0</v>
      </c>
      <c r="L42" s="101">
        <v>0.05</v>
      </c>
      <c r="M42" s="101">
        <v>0</v>
      </c>
      <c r="N42" s="102">
        <v>0</v>
      </c>
      <c r="O42" s="103">
        <f t="shared" si="0"/>
        <v>0.05</v>
      </c>
      <c r="P42" s="104">
        <v>24955</v>
      </c>
      <c r="Q42" s="26" t="s">
        <v>2757</v>
      </c>
    </row>
    <row r="43" spans="1:17" x14ac:dyDescent="0.2">
      <c r="A43" s="96">
        <v>41</v>
      </c>
      <c r="B43" s="97" t="s">
        <v>874</v>
      </c>
      <c r="C43" s="98" t="s">
        <v>874</v>
      </c>
      <c r="D43" s="98" t="str">
        <f>VLOOKUP(B43,'TAX INFO'!$B$2:$F$900,3,0)</f>
        <v xml:space="preserve">Angat Hydropower Corporation </v>
      </c>
      <c r="E43" s="98" t="str">
        <f>VLOOKUP(B43,'TAX INFO'!$B$2:$F$900,5,0)</f>
        <v>008-657-558-000</v>
      </c>
      <c r="F43" s="98" t="s">
        <v>854</v>
      </c>
      <c r="G43" s="98" t="s">
        <v>855</v>
      </c>
      <c r="H43" s="99" t="s">
        <v>856</v>
      </c>
      <c r="I43" s="99" t="s">
        <v>856</v>
      </c>
      <c r="J43" s="98" t="s">
        <v>856</v>
      </c>
      <c r="K43" s="100">
        <v>40.43</v>
      </c>
      <c r="L43" s="101">
        <v>0</v>
      </c>
      <c r="M43" s="101">
        <v>4.8499999999999996</v>
      </c>
      <c r="N43" s="102">
        <v>-0.81</v>
      </c>
      <c r="O43" s="103">
        <f t="shared" si="0"/>
        <v>44.47</v>
      </c>
      <c r="P43" s="104">
        <v>24956</v>
      </c>
      <c r="Q43" s="26" t="s">
        <v>2757</v>
      </c>
    </row>
    <row r="44" spans="1:17" x14ac:dyDescent="0.2">
      <c r="A44" s="96">
        <v>42</v>
      </c>
      <c r="B44" s="97" t="s">
        <v>874</v>
      </c>
      <c r="C44" s="98" t="s">
        <v>875</v>
      </c>
      <c r="D44" s="98" t="str">
        <f>VLOOKUP(B44,'TAX INFO'!$B$2:$F$900,3,0)</f>
        <v xml:space="preserve">Angat Hydropower Corporation </v>
      </c>
      <c r="E44" s="98" t="str">
        <f>VLOOKUP(B44,'TAX INFO'!$B$2:$F$900,5,0)</f>
        <v>008-657-558-000</v>
      </c>
      <c r="F44" s="98" t="s">
        <v>857</v>
      </c>
      <c r="G44" s="98" t="s">
        <v>855</v>
      </c>
      <c r="H44" s="99" t="s">
        <v>856</v>
      </c>
      <c r="I44" s="99" t="s">
        <v>856</v>
      </c>
      <c r="J44" s="98" t="s">
        <v>856</v>
      </c>
      <c r="K44" s="100">
        <v>80.12</v>
      </c>
      <c r="L44" s="101">
        <v>0</v>
      </c>
      <c r="M44" s="101">
        <v>9.61</v>
      </c>
      <c r="N44" s="102">
        <v>-1.6</v>
      </c>
      <c r="O44" s="103">
        <f t="shared" si="0"/>
        <v>88.13000000000001</v>
      </c>
      <c r="P44" s="104">
        <v>24956</v>
      </c>
      <c r="Q44" s="26" t="s">
        <v>2757</v>
      </c>
    </row>
    <row r="45" spans="1:17" x14ac:dyDescent="0.2">
      <c r="A45" s="96">
        <v>43</v>
      </c>
      <c r="B45" s="97" t="s">
        <v>876</v>
      </c>
      <c r="C45" s="98" t="s">
        <v>876</v>
      </c>
      <c r="D45" s="98" t="str">
        <f>VLOOKUP(B45,'TAX INFO'!$B$2:$F$900,3,0)</f>
        <v xml:space="preserve">Angeles Electric Corporation </v>
      </c>
      <c r="E45" s="98" t="str">
        <f>VLOOKUP(B45,'TAX INFO'!$B$2:$F$900,5,0)</f>
        <v>000-088-802-000</v>
      </c>
      <c r="F45" s="98" t="s">
        <v>857</v>
      </c>
      <c r="G45" s="98" t="s">
        <v>855</v>
      </c>
      <c r="H45" s="99" t="s">
        <v>856</v>
      </c>
      <c r="I45" s="99" t="s">
        <v>856</v>
      </c>
      <c r="J45" s="98" t="s">
        <v>856</v>
      </c>
      <c r="K45" s="100">
        <v>6233.72</v>
      </c>
      <c r="L45" s="101">
        <v>0</v>
      </c>
      <c r="M45" s="101">
        <v>748.05</v>
      </c>
      <c r="N45" s="102">
        <v>-124.67</v>
      </c>
      <c r="O45" s="103">
        <f t="shared" si="0"/>
        <v>6857.1</v>
      </c>
      <c r="P45" s="104">
        <v>24957</v>
      </c>
      <c r="Q45" s="26" t="s">
        <v>2757</v>
      </c>
    </row>
    <row r="46" spans="1:17" x14ac:dyDescent="0.2">
      <c r="A46" s="96">
        <v>44</v>
      </c>
      <c r="B46" s="97" t="s">
        <v>879</v>
      </c>
      <c r="C46" s="98" t="s">
        <v>879</v>
      </c>
      <c r="D46" s="98" t="str">
        <f>VLOOKUP(B46,'TAX INFO'!$B$2:$F$900,3,0)</f>
        <v>Antique Electric Cooperative, Inc.</v>
      </c>
      <c r="E46" s="98" t="str">
        <f>VLOOKUP(B46,'TAX INFO'!$B$2:$F$900,5,0)</f>
        <v>000-567-498-0000</v>
      </c>
      <c r="F46" s="98" t="s">
        <v>857</v>
      </c>
      <c r="G46" s="98" t="s">
        <v>855</v>
      </c>
      <c r="H46" s="99" t="s">
        <v>856</v>
      </c>
      <c r="I46" s="99" t="s">
        <v>856</v>
      </c>
      <c r="J46" s="98" t="s">
        <v>856</v>
      </c>
      <c r="K46" s="100">
        <v>1296.56</v>
      </c>
      <c r="L46" s="101">
        <v>0</v>
      </c>
      <c r="M46" s="101">
        <v>155.59</v>
      </c>
      <c r="N46" s="102">
        <v>-25.93</v>
      </c>
      <c r="O46" s="103">
        <f t="shared" si="0"/>
        <v>1426.2199999999998</v>
      </c>
      <c r="P46" s="104">
        <v>24958</v>
      </c>
      <c r="Q46" s="26" t="s">
        <v>2757</v>
      </c>
    </row>
    <row r="47" spans="1:17" x14ac:dyDescent="0.2">
      <c r="A47" s="96">
        <v>45</v>
      </c>
      <c r="B47" s="97" t="s">
        <v>880</v>
      </c>
      <c r="C47" s="98" t="s">
        <v>880</v>
      </c>
      <c r="D47" s="98" t="str">
        <f>VLOOKUP(B47,'TAX INFO'!$B$2:$F$900,3,0)</f>
        <v xml:space="preserve">Asia Pacific Energy Corporation </v>
      </c>
      <c r="E47" s="98" t="str">
        <f>VLOOKUP(B47,'TAX INFO'!$B$2:$F$900,5,0)</f>
        <v>226-823-182-00000</v>
      </c>
      <c r="F47" s="98" t="s">
        <v>854</v>
      </c>
      <c r="G47" s="98" t="s">
        <v>855</v>
      </c>
      <c r="H47" s="99" t="s">
        <v>856</v>
      </c>
      <c r="I47" s="99" t="s">
        <v>856</v>
      </c>
      <c r="J47" s="98" t="s">
        <v>856</v>
      </c>
      <c r="K47" s="100">
        <v>0.25</v>
      </c>
      <c r="L47" s="101">
        <v>0</v>
      </c>
      <c r="M47" s="101">
        <v>0.03</v>
      </c>
      <c r="N47" s="102">
        <v>0</v>
      </c>
      <c r="O47" s="103">
        <f t="shared" si="0"/>
        <v>0.28000000000000003</v>
      </c>
      <c r="P47" s="104">
        <v>24959</v>
      </c>
      <c r="Q47" s="26" t="s">
        <v>2757</v>
      </c>
    </row>
    <row r="48" spans="1:17" x14ac:dyDescent="0.2">
      <c r="A48" s="96">
        <v>46</v>
      </c>
      <c r="B48" s="97" t="s">
        <v>880</v>
      </c>
      <c r="C48" s="98" t="s">
        <v>497</v>
      </c>
      <c r="D48" s="98" t="str">
        <f>VLOOKUP(B48,'TAX INFO'!$B$2:$F$900,3,0)</f>
        <v xml:space="preserve">Asia Pacific Energy Corporation </v>
      </c>
      <c r="E48" s="98" t="str">
        <f>VLOOKUP(B48,'TAX INFO'!$B$2:$F$900,5,0)</f>
        <v>226-823-182-00000</v>
      </c>
      <c r="F48" s="98" t="s">
        <v>857</v>
      </c>
      <c r="G48" s="98" t="s">
        <v>855</v>
      </c>
      <c r="H48" s="99" t="s">
        <v>856</v>
      </c>
      <c r="I48" s="99" t="s">
        <v>856</v>
      </c>
      <c r="J48" s="98" t="s">
        <v>856</v>
      </c>
      <c r="K48" s="100">
        <v>0.24</v>
      </c>
      <c r="L48" s="101">
        <v>0</v>
      </c>
      <c r="M48" s="101">
        <v>0.03</v>
      </c>
      <c r="N48" s="102">
        <v>0</v>
      </c>
      <c r="O48" s="103">
        <f t="shared" si="0"/>
        <v>0.27</v>
      </c>
      <c r="P48" s="104">
        <v>24959</v>
      </c>
      <c r="Q48" s="26" t="s">
        <v>2757</v>
      </c>
    </row>
    <row r="49" spans="1:17" x14ac:dyDescent="0.2">
      <c r="A49" s="96">
        <v>47</v>
      </c>
      <c r="B49" s="97" t="s">
        <v>881</v>
      </c>
      <c r="C49" s="98" t="s">
        <v>881</v>
      </c>
      <c r="D49" s="98" t="str">
        <f>VLOOKUP(B49,'TAX INFO'!$B$2:$F$900,3,0)</f>
        <v>Asian Carbon Neutral Power Corp.</v>
      </c>
      <c r="E49" s="98" t="str">
        <f>VLOOKUP(B49,'TAX INFO'!$B$2:$F$900,5,0)</f>
        <v>008-585-041-000</v>
      </c>
      <c r="F49" s="98" t="s">
        <v>854</v>
      </c>
      <c r="G49" s="98" t="s">
        <v>855</v>
      </c>
      <c r="H49" s="99" t="s">
        <v>855</v>
      </c>
      <c r="I49" s="99" t="s">
        <v>855</v>
      </c>
      <c r="J49" s="98" t="s">
        <v>855</v>
      </c>
      <c r="K49" s="100">
        <v>0</v>
      </c>
      <c r="L49" s="101">
        <v>0.32</v>
      </c>
      <c r="M49" s="101">
        <v>0</v>
      </c>
      <c r="N49" s="102">
        <v>-0.01</v>
      </c>
      <c r="O49" s="103">
        <f t="shared" si="0"/>
        <v>0.31</v>
      </c>
      <c r="P49" s="104">
        <v>24960</v>
      </c>
      <c r="Q49" s="26" t="s">
        <v>2757</v>
      </c>
    </row>
    <row r="50" spans="1:17" x14ac:dyDescent="0.2">
      <c r="A50" s="96">
        <v>48</v>
      </c>
      <c r="B50" s="97" t="s">
        <v>882</v>
      </c>
      <c r="C50" s="98" t="s">
        <v>882</v>
      </c>
      <c r="D50" s="98" t="str">
        <f>VLOOKUP(B50,'TAX INFO'!$B$2:$F$900,3,0)</f>
        <v>Asian Greenenergy Corp.</v>
      </c>
      <c r="E50" s="98" t="str">
        <f>VLOOKUP(B50,'TAX INFO'!$B$2:$F$900,5,0)</f>
        <v>008-722-974-000</v>
      </c>
      <c r="F50" s="98" t="s">
        <v>854</v>
      </c>
      <c r="G50" s="98" t="s">
        <v>855</v>
      </c>
      <c r="H50" s="99" t="s">
        <v>856</v>
      </c>
      <c r="I50" s="99" t="s">
        <v>855</v>
      </c>
      <c r="J50" s="98" t="s">
        <v>855</v>
      </c>
      <c r="K50" s="100">
        <v>0</v>
      </c>
      <c r="L50" s="101">
        <v>1.34</v>
      </c>
      <c r="M50" s="101">
        <v>0</v>
      </c>
      <c r="N50" s="102">
        <v>-0.03</v>
      </c>
      <c r="O50" s="103">
        <f t="shared" si="0"/>
        <v>1.31</v>
      </c>
      <c r="P50" s="104">
        <v>24961</v>
      </c>
      <c r="Q50" s="26" t="s">
        <v>2757</v>
      </c>
    </row>
    <row r="51" spans="1:17" x14ac:dyDescent="0.2">
      <c r="A51" s="96">
        <v>49</v>
      </c>
      <c r="B51" s="97" t="s">
        <v>882</v>
      </c>
      <c r="C51" s="98" t="s">
        <v>498</v>
      </c>
      <c r="D51" s="98" t="str">
        <f>VLOOKUP(B51,'TAX INFO'!$B$2:$F$900,3,0)</f>
        <v>Asian Greenenergy Corp.</v>
      </c>
      <c r="E51" s="98" t="str">
        <f>VLOOKUP(B51,'TAX INFO'!$B$2:$F$900,5,0)</f>
        <v>008-722-974-000</v>
      </c>
      <c r="F51" s="98" t="s">
        <v>857</v>
      </c>
      <c r="G51" s="98" t="s">
        <v>855</v>
      </c>
      <c r="H51" s="99" t="s">
        <v>856</v>
      </c>
      <c r="I51" s="99" t="s">
        <v>855</v>
      </c>
      <c r="J51" s="98" t="s">
        <v>855</v>
      </c>
      <c r="K51" s="100">
        <v>0</v>
      </c>
      <c r="L51" s="101">
        <v>3.88</v>
      </c>
      <c r="M51" s="101">
        <v>0</v>
      </c>
      <c r="N51" s="102">
        <v>-0.08</v>
      </c>
      <c r="O51" s="103">
        <f t="shared" si="0"/>
        <v>3.8</v>
      </c>
      <c r="P51" s="104">
        <v>24961</v>
      </c>
      <c r="Q51" s="26" t="s">
        <v>2757</v>
      </c>
    </row>
    <row r="52" spans="1:17" x14ac:dyDescent="0.2">
      <c r="A52" s="96">
        <v>50</v>
      </c>
      <c r="B52" s="97" t="s">
        <v>883</v>
      </c>
      <c r="C52" s="98" t="s">
        <v>883</v>
      </c>
      <c r="D52" s="98" t="str">
        <f>VLOOKUP(B52,'TAX INFO'!$B$2:$F$900,3,0)</f>
        <v xml:space="preserve">Asiga Green Energy Corporation </v>
      </c>
      <c r="E52" s="98" t="str">
        <f>VLOOKUP(B52,'TAX INFO'!$B$2:$F$900,5,0)</f>
        <v>427-824-369-000</v>
      </c>
      <c r="F52" s="98" t="s">
        <v>854</v>
      </c>
      <c r="G52" s="98" t="s">
        <v>855</v>
      </c>
      <c r="H52" s="99" t="s">
        <v>855</v>
      </c>
      <c r="I52" s="99" t="s">
        <v>855</v>
      </c>
      <c r="J52" s="98" t="s">
        <v>855</v>
      </c>
      <c r="K52" s="100">
        <v>0</v>
      </c>
      <c r="L52" s="101">
        <v>0.62</v>
      </c>
      <c r="M52" s="101">
        <v>0</v>
      </c>
      <c r="N52" s="102">
        <v>-0.01</v>
      </c>
      <c r="O52" s="103">
        <f t="shared" si="0"/>
        <v>0.61</v>
      </c>
      <c r="P52" s="104">
        <v>24962</v>
      </c>
      <c r="Q52" s="26" t="s">
        <v>2757</v>
      </c>
    </row>
    <row r="53" spans="1:17" x14ac:dyDescent="0.2">
      <c r="A53" s="96">
        <v>51</v>
      </c>
      <c r="B53" s="97" t="s">
        <v>884</v>
      </c>
      <c r="C53" s="98" t="s">
        <v>884</v>
      </c>
      <c r="D53" s="98" t="str">
        <f>VLOOKUP(B53,'TAX INFO'!$B$2:$F$900,3,0)</f>
        <v xml:space="preserve">Astronergy Development Gensan Inc. </v>
      </c>
      <c r="E53" s="98" t="str">
        <f>VLOOKUP(B53,'TAX INFO'!$B$2:$F$900,5,0)</f>
        <v>008-702-105-00000</v>
      </c>
      <c r="F53" s="98" t="s">
        <v>854</v>
      </c>
      <c r="G53" s="98" t="s">
        <v>855</v>
      </c>
      <c r="H53" s="99" t="s">
        <v>855</v>
      </c>
      <c r="I53" s="99" t="s">
        <v>855</v>
      </c>
      <c r="J53" s="98" t="s">
        <v>855</v>
      </c>
      <c r="K53" s="100">
        <v>0</v>
      </c>
      <c r="L53" s="101">
        <v>3.23</v>
      </c>
      <c r="M53" s="101">
        <v>0</v>
      </c>
      <c r="N53" s="102">
        <v>-0.06</v>
      </c>
      <c r="O53" s="103">
        <f t="shared" si="0"/>
        <v>3.17</v>
      </c>
      <c r="P53" s="104">
        <v>24963</v>
      </c>
      <c r="Q53" s="26" t="s">
        <v>2757</v>
      </c>
    </row>
    <row r="54" spans="1:17" x14ac:dyDescent="0.2">
      <c r="A54" s="96">
        <v>52</v>
      </c>
      <c r="B54" s="97" t="s">
        <v>884</v>
      </c>
      <c r="C54" s="98" t="s">
        <v>885</v>
      </c>
      <c r="D54" s="98" t="str">
        <f>VLOOKUP(B54,'TAX INFO'!$B$2:$F$900,3,0)</f>
        <v xml:space="preserve">Astronergy Development Gensan Inc. </v>
      </c>
      <c r="E54" s="98" t="str">
        <f>VLOOKUP(B54,'TAX INFO'!$B$2:$F$900,5,0)</f>
        <v>008-702-105-00000</v>
      </c>
      <c r="F54" s="98" t="s">
        <v>857</v>
      </c>
      <c r="G54" s="98" t="s">
        <v>855</v>
      </c>
      <c r="H54" s="99" t="s">
        <v>855</v>
      </c>
      <c r="I54" s="99" t="s">
        <v>855</v>
      </c>
      <c r="J54" s="98" t="s">
        <v>855</v>
      </c>
      <c r="K54" s="100">
        <v>0</v>
      </c>
      <c r="L54" s="101">
        <v>8.18</v>
      </c>
      <c r="M54" s="101">
        <v>0</v>
      </c>
      <c r="N54" s="102">
        <v>-0.16</v>
      </c>
      <c r="O54" s="103">
        <f t="shared" si="0"/>
        <v>8.02</v>
      </c>
      <c r="P54" s="104">
        <v>24963</v>
      </c>
      <c r="Q54" s="26" t="s">
        <v>2757</v>
      </c>
    </row>
    <row r="55" spans="1:17" x14ac:dyDescent="0.2">
      <c r="A55" s="96">
        <v>53</v>
      </c>
      <c r="B55" s="97" t="s">
        <v>886</v>
      </c>
      <c r="C55" s="98" t="s">
        <v>886</v>
      </c>
      <c r="D55" s="98" t="str">
        <f>VLOOKUP(B55,'TAX INFO'!$B$2:$F$900,3,0)</f>
        <v>Authority of the Freeport Area of Bataan</v>
      </c>
      <c r="E55" s="98" t="str">
        <f>VLOOKUP(B55,'TAX INFO'!$B$2:$F$900,5,0)</f>
        <v>295-375-213-00000</v>
      </c>
      <c r="F55" s="98" t="s">
        <v>857</v>
      </c>
      <c r="G55" s="98" t="s">
        <v>855</v>
      </c>
      <c r="H55" s="99" t="s">
        <v>856</v>
      </c>
      <c r="I55" s="99" t="s">
        <v>856</v>
      </c>
      <c r="J55" s="98" t="s">
        <v>856</v>
      </c>
      <c r="K55" s="100">
        <v>79.95</v>
      </c>
      <c r="L55" s="101">
        <v>0</v>
      </c>
      <c r="M55" s="101">
        <v>9.59</v>
      </c>
      <c r="N55" s="102">
        <v>-1.6</v>
      </c>
      <c r="O55" s="103">
        <f t="shared" si="0"/>
        <v>87.940000000000012</v>
      </c>
      <c r="P55" s="104">
        <v>24964</v>
      </c>
      <c r="Q55" s="26" t="s">
        <v>2757</v>
      </c>
    </row>
    <row r="56" spans="1:17" x14ac:dyDescent="0.2">
      <c r="A56" s="96">
        <v>54</v>
      </c>
      <c r="B56" s="97" t="s">
        <v>499</v>
      </c>
      <c r="C56" s="98" t="s">
        <v>499</v>
      </c>
      <c r="D56" s="98" t="str">
        <f>VLOOKUP(B56,'TAX INFO'!$B$2:$F$900,3,0)</f>
        <v>BEHMC Lower Labayat Hydropower Corp.</v>
      </c>
      <c r="E56" s="98" t="str">
        <f>VLOOKUP(B56,'TAX INFO'!$B$2:$F$900,5,0)</f>
        <v>009-663-561-000</v>
      </c>
      <c r="F56" s="98" t="s">
        <v>854</v>
      </c>
      <c r="G56" s="98" t="s">
        <v>855</v>
      </c>
      <c r="H56" s="99" t="s">
        <v>856</v>
      </c>
      <c r="I56" s="99" t="s">
        <v>855</v>
      </c>
      <c r="J56" s="98" t="s">
        <v>855</v>
      </c>
      <c r="K56" s="100">
        <v>0</v>
      </c>
      <c r="L56" s="101">
        <v>0.13</v>
      </c>
      <c r="M56" s="101">
        <v>0</v>
      </c>
      <c r="N56" s="102">
        <v>0</v>
      </c>
      <c r="O56" s="103">
        <f t="shared" si="0"/>
        <v>0.13</v>
      </c>
      <c r="P56" s="104">
        <v>24965</v>
      </c>
      <c r="Q56" s="26" t="s">
        <v>2757</v>
      </c>
    </row>
    <row r="57" spans="1:17" x14ac:dyDescent="0.2">
      <c r="A57" s="96">
        <v>55</v>
      </c>
      <c r="B57" s="97" t="s">
        <v>499</v>
      </c>
      <c r="C57" s="98" t="s">
        <v>500</v>
      </c>
      <c r="D57" s="98" t="str">
        <f>VLOOKUP(B57,'TAX INFO'!$B$2:$F$900,3,0)</f>
        <v>BEHMC Lower Labayat Hydropower Corp.</v>
      </c>
      <c r="E57" s="98" t="str">
        <f>VLOOKUP(B57,'TAX INFO'!$B$2:$F$900,5,0)</f>
        <v>009-663-561-000</v>
      </c>
      <c r="F57" s="98" t="s">
        <v>857</v>
      </c>
      <c r="G57" s="98" t="s">
        <v>855</v>
      </c>
      <c r="H57" s="99" t="s">
        <v>856</v>
      </c>
      <c r="I57" s="99" t="s">
        <v>855</v>
      </c>
      <c r="J57" s="98" t="s">
        <v>855</v>
      </c>
      <c r="K57" s="100">
        <v>0</v>
      </c>
      <c r="L57" s="101">
        <v>0.01</v>
      </c>
      <c r="M57" s="101">
        <v>0</v>
      </c>
      <c r="N57" s="102">
        <v>0</v>
      </c>
      <c r="O57" s="103">
        <f t="shared" si="0"/>
        <v>0.01</v>
      </c>
      <c r="P57" s="104">
        <v>24965</v>
      </c>
      <c r="Q57" s="26" t="s">
        <v>2757</v>
      </c>
    </row>
    <row r="58" spans="1:17" x14ac:dyDescent="0.2">
      <c r="A58" s="96">
        <v>56</v>
      </c>
      <c r="B58" s="97" t="s">
        <v>887</v>
      </c>
      <c r="C58" s="98" t="s">
        <v>887</v>
      </c>
      <c r="D58" s="98" t="str">
        <f>VLOOKUP(B58,'TAX INFO'!$B$2:$F$900,3,0)</f>
        <v>Bicol Hydropower Corporation</v>
      </c>
      <c r="E58" s="98" t="str">
        <f>VLOOKUP(B58,'TAX INFO'!$B$2:$F$900,5,0)</f>
        <v>004-186-212-000</v>
      </c>
      <c r="F58" s="98" t="s">
        <v>854</v>
      </c>
      <c r="G58" s="98" t="s">
        <v>856</v>
      </c>
      <c r="H58" s="99" t="s">
        <v>856</v>
      </c>
      <c r="I58" s="99" t="s">
        <v>855</v>
      </c>
      <c r="J58" s="98" t="s">
        <v>856</v>
      </c>
      <c r="K58" s="100">
        <v>0.37</v>
      </c>
      <c r="L58" s="101">
        <v>0</v>
      </c>
      <c r="M58" s="101">
        <v>0.04</v>
      </c>
      <c r="N58" s="102">
        <v>0</v>
      </c>
      <c r="O58" s="103">
        <f t="shared" si="0"/>
        <v>0.41</v>
      </c>
      <c r="P58" s="104">
        <v>24966</v>
      </c>
      <c r="Q58" s="26" t="s">
        <v>2757</v>
      </c>
    </row>
    <row r="59" spans="1:17" x14ac:dyDescent="0.2">
      <c r="A59" s="96">
        <v>57</v>
      </c>
      <c r="B59" s="97" t="s">
        <v>889</v>
      </c>
      <c r="C59" s="98" t="s">
        <v>501</v>
      </c>
      <c r="D59" s="98" t="str">
        <f>VLOOKUP(B59,'TAX INFO'!$B$2:$F$900,3,0)</f>
        <v xml:space="preserve">BISCOM, Inc. </v>
      </c>
      <c r="E59" s="98" t="str">
        <f>VLOOKUP(B59,'TAX INFO'!$B$2:$F$900,5,0)</f>
        <v>000-108-989-000</v>
      </c>
      <c r="F59" s="98" t="s">
        <v>857</v>
      </c>
      <c r="G59" s="98" t="s">
        <v>855</v>
      </c>
      <c r="H59" s="99" t="s">
        <v>856</v>
      </c>
      <c r="I59" s="99" t="s">
        <v>855</v>
      </c>
      <c r="J59" s="98" t="s">
        <v>855</v>
      </c>
      <c r="K59" s="100">
        <v>0</v>
      </c>
      <c r="L59" s="101">
        <v>68.81</v>
      </c>
      <c r="M59" s="101">
        <v>0</v>
      </c>
      <c r="N59" s="102">
        <v>-1.38</v>
      </c>
      <c r="O59" s="103">
        <f t="shared" si="0"/>
        <v>67.430000000000007</v>
      </c>
      <c r="P59" s="104">
        <v>24967</v>
      </c>
      <c r="Q59" s="26" t="s">
        <v>2757</v>
      </c>
    </row>
    <row r="60" spans="1:17" x14ac:dyDescent="0.2">
      <c r="A60" s="96">
        <v>58</v>
      </c>
      <c r="B60" s="97" t="s">
        <v>890</v>
      </c>
      <c r="C60" s="98" t="s">
        <v>890</v>
      </c>
      <c r="D60" s="98" t="str">
        <f>VLOOKUP(B60,'TAX INFO'!$B$2:$F$900,3,0)</f>
        <v>BOHECO-I SEVILLA MINI HYDRO CORPORATION</v>
      </c>
      <c r="E60" s="98" t="str">
        <f>VLOOKUP(B60,'TAX INFO'!$B$2:$F$900,5,0)</f>
        <v>269-575-962-000</v>
      </c>
      <c r="F60" s="98" t="s">
        <v>854</v>
      </c>
      <c r="G60" s="98" t="s">
        <v>855</v>
      </c>
      <c r="H60" s="99" t="s">
        <v>856</v>
      </c>
      <c r="I60" s="99" t="s">
        <v>855</v>
      </c>
      <c r="J60" s="98" t="s">
        <v>856</v>
      </c>
      <c r="K60" s="100">
        <v>0.12</v>
      </c>
      <c r="L60" s="101">
        <v>0</v>
      </c>
      <c r="M60" s="101">
        <v>0.01</v>
      </c>
      <c r="N60" s="102">
        <v>0</v>
      </c>
      <c r="O60" s="103">
        <f t="shared" si="0"/>
        <v>0.13</v>
      </c>
      <c r="P60" s="104">
        <v>24968</v>
      </c>
      <c r="Q60" s="26" t="s">
        <v>2757</v>
      </c>
    </row>
    <row r="61" spans="1:17" x14ac:dyDescent="0.2">
      <c r="A61" s="27">
        <v>59</v>
      </c>
      <c r="B61" s="28" t="s">
        <v>891</v>
      </c>
      <c r="C61" s="29" t="s">
        <v>891</v>
      </c>
      <c r="D61" s="29" t="str">
        <f>VLOOKUP(B61,'TAX INFO'!$B$2:$F$900,3,0)</f>
        <v>Bac-Man Geothermal, Inc.</v>
      </c>
      <c r="E61" s="29" t="str">
        <f>VLOOKUP(B61,'TAX INFO'!$B$2:$F$900,5,0)</f>
        <v>007-721-206-0000</v>
      </c>
      <c r="F61" s="29" t="s">
        <v>857</v>
      </c>
      <c r="G61" s="29" t="s">
        <v>855</v>
      </c>
      <c r="H61" s="30" t="s">
        <v>856</v>
      </c>
      <c r="I61" s="30" t="s">
        <v>856</v>
      </c>
      <c r="J61" s="29" t="s">
        <v>856</v>
      </c>
      <c r="K61" s="31">
        <v>35.29</v>
      </c>
      <c r="L61" s="32">
        <v>0</v>
      </c>
      <c r="M61" s="32">
        <v>4.2300000000000004</v>
      </c>
      <c r="N61" s="72">
        <v>-0.71</v>
      </c>
      <c r="O61" s="34">
        <f t="shared" si="0"/>
        <v>38.809999999999995</v>
      </c>
      <c r="P61" s="63">
        <v>24969</v>
      </c>
      <c r="Q61" s="26" t="s">
        <v>2757</v>
      </c>
    </row>
    <row r="62" spans="1:17" x14ac:dyDescent="0.2">
      <c r="A62" s="27">
        <v>60</v>
      </c>
      <c r="B62" s="28" t="s">
        <v>891</v>
      </c>
      <c r="C62" s="29" t="s">
        <v>502</v>
      </c>
      <c r="D62" s="29" t="str">
        <f>VLOOKUP(B62,'TAX INFO'!$B$2:$F$900,3,0)</f>
        <v>Bac-Man Geothermal, Inc.</v>
      </c>
      <c r="E62" s="29" t="str">
        <f>VLOOKUP(B62,'TAX INFO'!$B$2:$F$900,5,0)</f>
        <v>007-721-206-0000</v>
      </c>
      <c r="F62" s="29" t="s">
        <v>857</v>
      </c>
      <c r="G62" s="29" t="s">
        <v>855</v>
      </c>
      <c r="H62" s="30" t="s">
        <v>856</v>
      </c>
      <c r="I62" s="30" t="s">
        <v>856</v>
      </c>
      <c r="J62" s="29" t="s">
        <v>855</v>
      </c>
      <c r="K62" s="31">
        <v>0</v>
      </c>
      <c r="L62" s="32">
        <v>29.17</v>
      </c>
      <c r="M62" s="32">
        <v>0</v>
      </c>
      <c r="N62" s="72">
        <v>-0.57999999999999996</v>
      </c>
      <c r="O62" s="34">
        <f t="shared" si="0"/>
        <v>28.590000000000003</v>
      </c>
      <c r="P62" s="63">
        <v>24969</v>
      </c>
      <c r="Q62" s="26" t="s">
        <v>2757</v>
      </c>
    </row>
    <row r="63" spans="1:17" x14ac:dyDescent="0.2">
      <c r="A63" s="27">
        <v>61</v>
      </c>
      <c r="B63" s="28" t="s">
        <v>892</v>
      </c>
      <c r="C63" s="29" t="s">
        <v>892</v>
      </c>
      <c r="D63" s="29" t="str">
        <f>VLOOKUP(B63,'TAX INFO'!$B$2:$F$900,3,0)</f>
        <v>Bac-Man Geothermal, Inc.</v>
      </c>
      <c r="E63" s="29" t="str">
        <f>VLOOKUP(B63,'TAX INFO'!$B$2:$F$900,5,0)</f>
        <v>007-721-206-0000</v>
      </c>
      <c r="F63" s="29" t="s">
        <v>854</v>
      </c>
      <c r="G63" s="29" t="s">
        <v>855</v>
      </c>
      <c r="H63" s="30" t="s">
        <v>856</v>
      </c>
      <c r="I63" s="30" t="s">
        <v>855</v>
      </c>
      <c r="J63" s="29" t="s">
        <v>856</v>
      </c>
      <c r="K63" s="31">
        <v>4150.93</v>
      </c>
      <c r="L63" s="32">
        <v>0</v>
      </c>
      <c r="M63" s="32">
        <v>498.11</v>
      </c>
      <c r="N63" s="72">
        <v>-83.02</v>
      </c>
      <c r="O63" s="34">
        <f t="shared" si="0"/>
        <v>4566.0199999999995</v>
      </c>
      <c r="P63" s="63">
        <v>24969</v>
      </c>
      <c r="Q63" s="26" t="s">
        <v>2757</v>
      </c>
    </row>
    <row r="64" spans="1:17" x14ac:dyDescent="0.2">
      <c r="A64" s="27">
        <v>62</v>
      </c>
      <c r="B64" s="28" t="s">
        <v>892</v>
      </c>
      <c r="C64" s="29" t="s">
        <v>893</v>
      </c>
      <c r="D64" s="29" t="str">
        <f>VLOOKUP(B64,'TAX INFO'!$B$2:$F$900,3,0)</f>
        <v>Bac-Man Geothermal, Inc.</v>
      </c>
      <c r="E64" s="29" t="str">
        <f>VLOOKUP(B64,'TAX INFO'!$B$2:$F$900,5,0)</f>
        <v>007-721-206-0000</v>
      </c>
      <c r="F64" s="29" t="s">
        <v>857</v>
      </c>
      <c r="G64" s="29" t="s">
        <v>855</v>
      </c>
      <c r="H64" s="30" t="s">
        <v>856</v>
      </c>
      <c r="I64" s="30" t="s">
        <v>855</v>
      </c>
      <c r="J64" s="29" t="s">
        <v>856</v>
      </c>
      <c r="K64" s="31">
        <v>0.88</v>
      </c>
      <c r="L64" s="32">
        <v>0</v>
      </c>
      <c r="M64" s="32">
        <v>0.11</v>
      </c>
      <c r="N64" s="72">
        <v>-0.02</v>
      </c>
      <c r="O64" s="34">
        <f t="shared" si="0"/>
        <v>0.97</v>
      </c>
      <c r="P64" s="63">
        <v>24969</v>
      </c>
      <c r="Q64" s="26" t="s">
        <v>2757</v>
      </c>
    </row>
    <row r="65" spans="1:17" x14ac:dyDescent="0.2">
      <c r="A65" s="27">
        <v>63</v>
      </c>
      <c r="B65" s="28" t="s">
        <v>894</v>
      </c>
      <c r="C65" s="29" t="s">
        <v>894</v>
      </c>
      <c r="D65" s="29" t="str">
        <f>VLOOKUP(B65,'TAX INFO'!$B$2:$F$900,3,0)</f>
        <v>Bac-Man Geothermal, Inc.</v>
      </c>
      <c r="E65" s="29" t="str">
        <f>VLOOKUP(B65,'TAX INFO'!$B$2:$F$900,5,0)</f>
        <v>007-721-206-0000</v>
      </c>
      <c r="F65" s="29" t="s">
        <v>857</v>
      </c>
      <c r="G65" s="29" t="s">
        <v>855</v>
      </c>
      <c r="H65" s="30" t="s">
        <v>856</v>
      </c>
      <c r="I65" s="30" t="s">
        <v>856</v>
      </c>
      <c r="J65" s="29" t="s">
        <v>856</v>
      </c>
      <c r="K65" s="31">
        <v>785.36</v>
      </c>
      <c r="L65" s="32">
        <v>0</v>
      </c>
      <c r="M65" s="32">
        <v>94.24</v>
      </c>
      <c r="N65" s="72">
        <v>-15.71</v>
      </c>
      <c r="O65" s="34">
        <f t="shared" si="0"/>
        <v>863.89</v>
      </c>
      <c r="P65" s="63">
        <v>24969</v>
      </c>
      <c r="Q65" s="26" t="s">
        <v>2757</v>
      </c>
    </row>
    <row r="66" spans="1:17" x14ac:dyDescent="0.2">
      <c r="A66" s="27">
        <v>64</v>
      </c>
      <c r="B66" s="28" t="s">
        <v>894</v>
      </c>
      <c r="C66" s="29" t="s">
        <v>503</v>
      </c>
      <c r="D66" s="29" t="str">
        <f>VLOOKUP(B66,'TAX INFO'!$B$2:$F$900,3,0)</f>
        <v>Bac-Man Geothermal, Inc.</v>
      </c>
      <c r="E66" s="29" t="str">
        <f>VLOOKUP(B66,'TAX INFO'!$B$2:$F$900,5,0)</f>
        <v>007-721-206-0000</v>
      </c>
      <c r="F66" s="29" t="s">
        <v>857</v>
      </c>
      <c r="G66" s="29" t="s">
        <v>855</v>
      </c>
      <c r="H66" s="30" t="s">
        <v>856</v>
      </c>
      <c r="I66" s="30" t="s">
        <v>856</v>
      </c>
      <c r="J66" s="29" t="s">
        <v>855</v>
      </c>
      <c r="K66" s="31">
        <v>0</v>
      </c>
      <c r="L66" s="32">
        <v>627.30999999999995</v>
      </c>
      <c r="M66" s="32">
        <v>0</v>
      </c>
      <c r="N66" s="72">
        <v>-12.55</v>
      </c>
      <c r="O66" s="34">
        <f t="shared" si="0"/>
        <v>614.76</v>
      </c>
      <c r="P66" s="63">
        <v>24969</v>
      </c>
      <c r="Q66" s="26" t="s">
        <v>2757</v>
      </c>
    </row>
    <row r="67" spans="1:17" x14ac:dyDescent="0.2">
      <c r="A67" s="27">
        <v>65</v>
      </c>
      <c r="B67" s="28" t="s">
        <v>894</v>
      </c>
      <c r="C67" s="29" t="s">
        <v>504</v>
      </c>
      <c r="D67" s="29" t="str">
        <f>VLOOKUP(B67,'TAX INFO'!$B$2:$F$900,3,0)</f>
        <v>Bac-Man Geothermal, Inc.</v>
      </c>
      <c r="E67" s="29" t="str">
        <f>VLOOKUP(B67,'TAX INFO'!$B$2:$F$900,5,0)</f>
        <v>007-721-206-0000</v>
      </c>
      <c r="F67" s="29" t="s">
        <v>857</v>
      </c>
      <c r="G67" s="29" t="s">
        <v>855</v>
      </c>
      <c r="H67" s="30" t="s">
        <v>856</v>
      </c>
      <c r="I67" s="30" t="s">
        <v>856</v>
      </c>
      <c r="J67" s="29" t="s">
        <v>856</v>
      </c>
      <c r="K67" s="31">
        <v>522.22</v>
      </c>
      <c r="L67" s="32">
        <v>0</v>
      </c>
      <c r="M67" s="32">
        <v>62.67</v>
      </c>
      <c r="N67" s="72">
        <v>-10.44</v>
      </c>
      <c r="O67" s="34">
        <f t="shared" ref="O67:O128" si="1">SUM(K67:N67)</f>
        <v>574.44999999999993</v>
      </c>
      <c r="P67" s="63">
        <v>24969</v>
      </c>
      <c r="Q67" s="26" t="s">
        <v>2757</v>
      </c>
    </row>
    <row r="68" spans="1:17" x14ac:dyDescent="0.2">
      <c r="A68" s="27">
        <v>66</v>
      </c>
      <c r="B68" s="28" t="s">
        <v>895</v>
      </c>
      <c r="C68" s="29" t="s">
        <v>895</v>
      </c>
      <c r="D68" s="29" t="str">
        <f>VLOOKUP(B68,'TAX INFO'!$B$2:$F$900,3,0)</f>
        <v xml:space="preserve">Balamban Enerzone Corporation </v>
      </c>
      <c r="E68" s="29" t="str">
        <f>VLOOKUP(B68,'TAX INFO'!$B$2:$F$900,5,0)</f>
        <v>250-328-123-000</v>
      </c>
      <c r="F68" s="29" t="s">
        <v>857</v>
      </c>
      <c r="G68" s="29" t="s">
        <v>855</v>
      </c>
      <c r="H68" s="30" t="s">
        <v>856</v>
      </c>
      <c r="I68" s="30" t="s">
        <v>856</v>
      </c>
      <c r="J68" s="29" t="s">
        <v>856</v>
      </c>
      <c r="K68" s="31">
        <v>149.08000000000001</v>
      </c>
      <c r="L68" s="32">
        <v>0</v>
      </c>
      <c r="M68" s="32">
        <v>17.89</v>
      </c>
      <c r="N68" s="72">
        <v>-2.98</v>
      </c>
      <c r="O68" s="34">
        <f t="shared" si="1"/>
        <v>163.99000000000004</v>
      </c>
      <c r="P68" s="63">
        <v>24970</v>
      </c>
      <c r="Q68" s="26" t="s">
        <v>2757</v>
      </c>
    </row>
    <row r="69" spans="1:17" x14ac:dyDescent="0.2">
      <c r="A69" s="27">
        <v>67</v>
      </c>
      <c r="B69" s="28" t="s">
        <v>896</v>
      </c>
      <c r="C69" s="29" t="s">
        <v>505</v>
      </c>
      <c r="D69" s="29" t="str">
        <f>VLOOKUP(B69,'TAX INFO'!$B$2:$F$900,3,0)</f>
        <v>BATAAN 2020, INC.</v>
      </c>
      <c r="E69" s="29" t="str">
        <f>VLOOKUP(B69,'TAX INFO'!$B$2:$F$900,5,0)</f>
        <v>005-858-416-000</v>
      </c>
      <c r="F69" s="29" t="s">
        <v>857</v>
      </c>
      <c r="G69" s="29" t="s">
        <v>855</v>
      </c>
      <c r="H69" s="30" t="s">
        <v>856</v>
      </c>
      <c r="I69" s="30" t="s">
        <v>856</v>
      </c>
      <c r="J69" s="29" t="s">
        <v>856</v>
      </c>
      <c r="K69" s="31">
        <v>27.49</v>
      </c>
      <c r="L69" s="32">
        <v>0</v>
      </c>
      <c r="M69" s="32">
        <v>3.3</v>
      </c>
      <c r="N69" s="72">
        <v>-0.55000000000000004</v>
      </c>
      <c r="O69" s="34">
        <f t="shared" si="1"/>
        <v>30.24</v>
      </c>
      <c r="P69" s="63">
        <v>24971</v>
      </c>
      <c r="Q69" s="26" t="s">
        <v>2757</v>
      </c>
    </row>
    <row r="70" spans="1:17" x14ac:dyDescent="0.2">
      <c r="A70" s="27">
        <v>68</v>
      </c>
      <c r="B70" s="28" t="s">
        <v>897</v>
      </c>
      <c r="C70" s="29" t="s">
        <v>897</v>
      </c>
      <c r="D70" s="29" t="str">
        <f>VLOOKUP(B70,'TAX INFO'!$B$2:$F$900,3,0)</f>
        <v>Bataan 2020 Power Ventures, Inc.</v>
      </c>
      <c r="E70" s="29" t="str">
        <f>VLOOKUP(B70,'TAX INFO'!$B$2:$F$900,5,0)</f>
        <v>009-364-267-000</v>
      </c>
      <c r="F70" s="29" t="s">
        <v>854</v>
      </c>
      <c r="G70" s="29" t="s">
        <v>855</v>
      </c>
      <c r="H70" s="30" t="s">
        <v>856</v>
      </c>
      <c r="I70" s="30" t="s">
        <v>855</v>
      </c>
      <c r="J70" s="29" t="s">
        <v>856</v>
      </c>
      <c r="K70" s="31">
        <v>0.57999999999999996</v>
      </c>
      <c r="L70" s="32">
        <v>0</v>
      </c>
      <c r="M70" s="32">
        <v>7.0000000000000007E-2</v>
      </c>
      <c r="N70" s="72">
        <v>-0.01</v>
      </c>
      <c r="O70" s="34">
        <f t="shared" si="1"/>
        <v>0.6399999999999999</v>
      </c>
      <c r="P70" s="63">
        <v>24972</v>
      </c>
      <c r="Q70" s="26" t="s">
        <v>2757</v>
      </c>
    </row>
    <row r="71" spans="1:17" x14ac:dyDescent="0.2">
      <c r="A71" s="27">
        <v>69</v>
      </c>
      <c r="B71" s="28" t="s">
        <v>897</v>
      </c>
      <c r="C71" s="29" t="s">
        <v>898</v>
      </c>
      <c r="D71" s="29" t="str">
        <f>VLOOKUP(B71,'TAX INFO'!$B$2:$F$900,3,0)</f>
        <v>Bataan 2020 Power Ventures, Inc.</v>
      </c>
      <c r="E71" s="29" t="str">
        <f>VLOOKUP(B71,'TAX INFO'!$B$2:$F$900,5,0)</f>
        <v>009-364-267-000</v>
      </c>
      <c r="F71" s="29" t="s">
        <v>857</v>
      </c>
      <c r="G71" s="29" t="s">
        <v>855</v>
      </c>
      <c r="H71" s="30" t="s">
        <v>856</v>
      </c>
      <c r="I71" s="30" t="s">
        <v>855</v>
      </c>
      <c r="J71" s="29" t="s">
        <v>856</v>
      </c>
      <c r="K71" s="31">
        <v>0.05</v>
      </c>
      <c r="L71" s="32">
        <v>0</v>
      </c>
      <c r="M71" s="32">
        <v>0.01</v>
      </c>
      <c r="N71" s="72">
        <v>0</v>
      </c>
      <c r="O71" s="34">
        <f t="shared" si="1"/>
        <v>6.0000000000000005E-2</v>
      </c>
      <c r="P71" s="63">
        <v>24972</v>
      </c>
      <c r="Q71" s="26" t="s">
        <v>2757</v>
      </c>
    </row>
    <row r="72" spans="1:17" x14ac:dyDescent="0.2">
      <c r="A72" s="27">
        <v>70</v>
      </c>
      <c r="B72" s="28" t="s">
        <v>899</v>
      </c>
      <c r="C72" s="29" t="s">
        <v>899</v>
      </c>
      <c r="D72" s="29" t="str">
        <f>VLOOKUP(B72,'TAX INFO'!$B$2:$F$900,3,0)</f>
        <v>BATAAN SOLAR ENERGY, INC.</v>
      </c>
      <c r="E72" s="29" t="str">
        <f>VLOOKUP(B72,'TAX INFO'!$B$2:$F$900,5,0)</f>
        <v>009-360-958-000</v>
      </c>
      <c r="F72" s="29" t="s">
        <v>854</v>
      </c>
      <c r="G72" s="29" t="s">
        <v>855</v>
      </c>
      <c r="H72" s="30" t="s">
        <v>855</v>
      </c>
      <c r="I72" s="30" t="s">
        <v>855</v>
      </c>
      <c r="J72" s="29" t="s">
        <v>855</v>
      </c>
      <c r="K72" s="31">
        <v>0</v>
      </c>
      <c r="L72" s="32">
        <v>1.78</v>
      </c>
      <c r="M72" s="32">
        <v>0</v>
      </c>
      <c r="N72" s="72">
        <v>-0.04</v>
      </c>
      <c r="O72" s="34">
        <f t="shared" si="1"/>
        <v>1.74</v>
      </c>
      <c r="P72" s="63">
        <v>24973</v>
      </c>
      <c r="Q72" s="26" t="s">
        <v>2757</v>
      </c>
    </row>
    <row r="73" spans="1:17" x14ac:dyDescent="0.2">
      <c r="A73" s="27">
        <v>71</v>
      </c>
      <c r="B73" s="28" t="s">
        <v>899</v>
      </c>
      <c r="C73" s="29" t="s">
        <v>900</v>
      </c>
      <c r="D73" s="29" t="str">
        <f>VLOOKUP(B73,'TAX INFO'!$B$2:$F$900,3,0)</f>
        <v>BATAAN SOLAR ENERGY, INC.</v>
      </c>
      <c r="E73" s="29" t="str">
        <f>VLOOKUP(B73,'TAX INFO'!$B$2:$F$900,5,0)</f>
        <v>009-360-958-000</v>
      </c>
      <c r="F73" s="29" t="s">
        <v>857</v>
      </c>
      <c r="G73" s="29" t="s">
        <v>855</v>
      </c>
      <c r="H73" s="30" t="s">
        <v>855</v>
      </c>
      <c r="I73" s="30" t="s">
        <v>855</v>
      </c>
      <c r="J73" s="29" t="s">
        <v>855</v>
      </c>
      <c r="K73" s="31">
        <v>0</v>
      </c>
      <c r="L73" s="32">
        <v>3.16</v>
      </c>
      <c r="M73" s="32">
        <v>0</v>
      </c>
      <c r="N73" s="72">
        <v>-0.06</v>
      </c>
      <c r="O73" s="34">
        <f t="shared" si="1"/>
        <v>3.1</v>
      </c>
      <c r="P73" s="63">
        <v>24973</v>
      </c>
      <c r="Q73" s="26" t="s">
        <v>2757</v>
      </c>
    </row>
    <row r="74" spans="1:17" x14ac:dyDescent="0.2">
      <c r="A74" s="27">
        <v>72</v>
      </c>
      <c r="B74" s="28" t="s">
        <v>506</v>
      </c>
      <c r="C74" s="29" t="s">
        <v>506</v>
      </c>
      <c r="D74" s="29" t="str">
        <f>VLOOKUP(B74,'TAX INFO'!$B$2:$F$900,3,0)</f>
        <v xml:space="preserve">Batangas I Electric Cooperative, Inc. </v>
      </c>
      <c r="E74" s="29" t="str">
        <f>VLOOKUP(B74,'TAX INFO'!$B$2:$F$900,5,0)</f>
        <v>000-619-182-00000</v>
      </c>
      <c r="F74" s="29" t="s">
        <v>857</v>
      </c>
      <c r="G74" s="29" t="s">
        <v>855</v>
      </c>
      <c r="H74" s="30" t="s">
        <v>856</v>
      </c>
      <c r="I74" s="30" t="s">
        <v>856</v>
      </c>
      <c r="J74" s="29" t="s">
        <v>856</v>
      </c>
      <c r="K74" s="31">
        <v>2314.65</v>
      </c>
      <c r="L74" s="32">
        <v>0</v>
      </c>
      <c r="M74" s="32">
        <v>277.76</v>
      </c>
      <c r="N74" s="72">
        <v>-46.29</v>
      </c>
      <c r="O74" s="34">
        <f t="shared" si="1"/>
        <v>2546.12</v>
      </c>
      <c r="P74" s="63">
        <v>24974</v>
      </c>
      <c r="Q74" s="26" t="s">
        <v>2757</v>
      </c>
    </row>
    <row r="75" spans="1:17" x14ac:dyDescent="0.2">
      <c r="A75" s="27">
        <v>73</v>
      </c>
      <c r="B75" s="28" t="s">
        <v>507</v>
      </c>
      <c r="C75" s="29" t="s">
        <v>507</v>
      </c>
      <c r="D75" s="29" t="str">
        <f>VLOOKUP(B75,'TAX INFO'!$B$2:$F$900,3,0)</f>
        <v xml:space="preserve">Batangas II Electric Cooperative, Inc. </v>
      </c>
      <c r="E75" s="29" t="str">
        <f>VLOOKUP(B75,'TAX INFO'!$B$2:$F$900,5,0)</f>
        <v>000-958-167-000</v>
      </c>
      <c r="F75" s="29" t="s">
        <v>857</v>
      </c>
      <c r="G75" s="29" t="s">
        <v>855</v>
      </c>
      <c r="H75" s="30" t="s">
        <v>856</v>
      </c>
      <c r="I75" s="30" t="s">
        <v>856</v>
      </c>
      <c r="J75" s="29" t="s">
        <v>856</v>
      </c>
      <c r="K75" s="31">
        <v>16300.25</v>
      </c>
      <c r="L75" s="32">
        <v>0</v>
      </c>
      <c r="M75" s="32">
        <v>1956.03</v>
      </c>
      <c r="N75" s="72">
        <v>-326</v>
      </c>
      <c r="O75" s="34">
        <f t="shared" si="1"/>
        <v>17930.28</v>
      </c>
      <c r="P75" s="63">
        <v>24975</v>
      </c>
      <c r="Q75" s="26" t="s">
        <v>2757</v>
      </c>
    </row>
    <row r="76" spans="1:17" x14ac:dyDescent="0.2">
      <c r="A76" s="27">
        <v>74</v>
      </c>
      <c r="B76" s="28" t="s">
        <v>901</v>
      </c>
      <c r="C76" s="29" t="s">
        <v>901</v>
      </c>
      <c r="D76" s="29" t="str">
        <f>VLOOKUP(B76,'TAX INFO'!$B$2:$F$900,3,0)</f>
        <v>Bayog Wind Power Corp.</v>
      </c>
      <c r="E76" s="29" t="str">
        <f>VLOOKUP(B76,'TAX INFO'!$B$2:$F$900,5,0)</f>
        <v>007-560-495-000</v>
      </c>
      <c r="F76" s="29" t="s">
        <v>854</v>
      </c>
      <c r="G76" s="29" t="s">
        <v>855</v>
      </c>
      <c r="H76" s="30" t="s">
        <v>856</v>
      </c>
      <c r="I76" s="30" t="s">
        <v>855</v>
      </c>
      <c r="J76" s="29" t="s">
        <v>855</v>
      </c>
      <c r="K76" s="31">
        <v>0</v>
      </c>
      <c r="L76" s="32">
        <v>0.28000000000000003</v>
      </c>
      <c r="M76" s="32">
        <v>0</v>
      </c>
      <c r="N76" s="72">
        <v>-0.01</v>
      </c>
      <c r="O76" s="34">
        <f t="shared" si="1"/>
        <v>0.27</v>
      </c>
      <c r="P76" s="63">
        <v>24976</v>
      </c>
      <c r="Q76" s="26" t="s">
        <v>2757</v>
      </c>
    </row>
    <row r="77" spans="1:17" x14ac:dyDescent="0.2">
      <c r="A77" s="27">
        <v>75</v>
      </c>
      <c r="B77" s="28" t="s">
        <v>901</v>
      </c>
      <c r="C77" s="29" t="s">
        <v>508</v>
      </c>
      <c r="D77" s="29" t="str">
        <f>VLOOKUP(B77,'TAX INFO'!$B$2:$F$900,3,0)</f>
        <v>Bayog Wind Power Corp.</v>
      </c>
      <c r="E77" s="29" t="str">
        <f>VLOOKUP(B77,'TAX INFO'!$B$2:$F$900,5,0)</f>
        <v>007-560-495-000</v>
      </c>
      <c r="F77" s="29" t="s">
        <v>857</v>
      </c>
      <c r="G77" s="29" t="s">
        <v>855</v>
      </c>
      <c r="H77" s="30" t="s">
        <v>856</v>
      </c>
      <c r="I77" s="30" t="s">
        <v>855</v>
      </c>
      <c r="J77" s="29" t="s">
        <v>855</v>
      </c>
      <c r="K77" s="31">
        <v>0</v>
      </c>
      <c r="L77" s="32">
        <v>84.77</v>
      </c>
      <c r="M77" s="32">
        <v>0</v>
      </c>
      <c r="N77" s="72">
        <v>-1.7</v>
      </c>
      <c r="O77" s="34">
        <f t="shared" si="1"/>
        <v>83.07</v>
      </c>
      <c r="P77" s="63">
        <v>24976</v>
      </c>
      <c r="Q77" s="26" t="s">
        <v>2757</v>
      </c>
    </row>
    <row r="78" spans="1:17" x14ac:dyDescent="0.2">
      <c r="A78" s="27">
        <v>76</v>
      </c>
      <c r="B78" s="28" t="s">
        <v>902</v>
      </c>
      <c r="C78" s="29" t="s">
        <v>903</v>
      </c>
      <c r="D78" s="29" t="str">
        <f>VLOOKUP(B78,'TAX INFO'!$B$2:$F$900,3,0)</f>
        <v xml:space="preserve">Belgrove Power Corporation </v>
      </c>
      <c r="E78" s="29" t="str">
        <f>VLOOKUP(B78,'TAX INFO'!$B$2:$F$900,5,0)</f>
        <v>771-533-432-000</v>
      </c>
      <c r="F78" s="29" t="s">
        <v>857</v>
      </c>
      <c r="G78" s="29" t="s">
        <v>855</v>
      </c>
      <c r="H78" s="30" t="s">
        <v>856</v>
      </c>
      <c r="I78" s="30" t="s">
        <v>856</v>
      </c>
      <c r="J78" s="29" t="s">
        <v>856</v>
      </c>
      <c r="K78" s="31">
        <v>74.58</v>
      </c>
      <c r="L78" s="32">
        <v>0</v>
      </c>
      <c r="M78" s="32">
        <v>8.9499999999999993</v>
      </c>
      <c r="N78" s="72">
        <v>-1.49</v>
      </c>
      <c r="O78" s="34">
        <f t="shared" si="1"/>
        <v>82.04</v>
      </c>
      <c r="P78" s="63">
        <v>24977</v>
      </c>
      <c r="Q78" s="26" t="s">
        <v>2757</v>
      </c>
    </row>
    <row r="79" spans="1:17" x14ac:dyDescent="0.2">
      <c r="A79" s="27">
        <v>77</v>
      </c>
      <c r="B79" s="28" t="s">
        <v>904</v>
      </c>
      <c r="C79" s="29" t="s">
        <v>904</v>
      </c>
      <c r="D79" s="29" t="str">
        <f>VLOOKUP(B79,'TAX INFO'!$B$2:$F$900,3,0)</f>
        <v>Benguet Electric Cooperative, Inc.</v>
      </c>
      <c r="E79" s="29" t="str">
        <f>VLOOKUP(B79,'TAX INFO'!$B$2:$F$900,5,0)</f>
        <v>000-708-631-00000</v>
      </c>
      <c r="F79" s="29" t="s">
        <v>857</v>
      </c>
      <c r="G79" s="29" t="s">
        <v>855</v>
      </c>
      <c r="H79" s="30" t="s">
        <v>855</v>
      </c>
      <c r="I79" s="30" t="s">
        <v>856</v>
      </c>
      <c r="J79" s="29" t="s">
        <v>856</v>
      </c>
      <c r="K79" s="31">
        <v>1717.68</v>
      </c>
      <c r="L79" s="32">
        <v>0</v>
      </c>
      <c r="M79" s="32">
        <v>206.12</v>
      </c>
      <c r="N79" s="72">
        <v>-34.35</v>
      </c>
      <c r="O79" s="34">
        <f t="shared" si="1"/>
        <v>1889.4500000000003</v>
      </c>
      <c r="P79" s="63">
        <v>24978</v>
      </c>
      <c r="Q79" s="26" t="s">
        <v>2757</v>
      </c>
    </row>
    <row r="80" spans="1:17" x14ac:dyDescent="0.2">
      <c r="A80" s="27">
        <v>78</v>
      </c>
      <c r="B80" s="28" t="s">
        <v>905</v>
      </c>
      <c r="C80" s="29" t="s">
        <v>905</v>
      </c>
      <c r="D80" s="29" t="str">
        <f>VLOOKUP(B80,'TAX INFO'!$B$2:$F$900,3,0)</f>
        <v xml:space="preserve">Bicol Biomass Energy Corporation </v>
      </c>
      <c r="E80" s="29" t="str">
        <f>VLOOKUP(B80,'TAX INFO'!$B$2:$F$900,5,0)</f>
        <v>432-894-956</v>
      </c>
      <c r="F80" s="29" t="s">
        <v>854</v>
      </c>
      <c r="G80" s="29" t="s">
        <v>855</v>
      </c>
      <c r="H80" s="30" t="s">
        <v>856</v>
      </c>
      <c r="I80" s="30" t="s">
        <v>855</v>
      </c>
      <c r="J80" s="29" t="s">
        <v>855</v>
      </c>
      <c r="K80" s="31">
        <v>0</v>
      </c>
      <c r="L80" s="32">
        <v>1.26</v>
      </c>
      <c r="M80" s="32">
        <v>0</v>
      </c>
      <c r="N80" s="72">
        <v>-0.03</v>
      </c>
      <c r="O80" s="34">
        <f t="shared" si="1"/>
        <v>1.23</v>
      </c>
      <c r="P80" s="63">
        <v>24979</v>
      </c>
      <c r="Q80" s="26" t="s">
        <v>2757</v>
      </c>
    </row>
    <row r="81" spans="1:17" x14ac:dyDescent="0.2">
      <c r="A81" s="27">
        <v>79</v>
      </c>
      <c r="B81" s="28" t="s">
        <v>906</v>
      </c>
      <c r="C81" s="29" t="s">
        <v>906</v>
      </c>
      <c r="D81" s="29" t="str">
        <f>VLOOKUP(B81,'TAX INFO'!$B$2:$F$900,3,0)</f>
        <v xml:space="preserve">Biliran Electric Cooperative, Inc. </v>
      </c>
      <c r="E81" s="29" t="str">
        <f>VLOOKUP(B81,'TAX INFO'!$B$2:$F$900,5,0)</f>
        <v>000-608-067-000</v>
      </c>
      <c r="F81" s="29" t="s">
        <v>857</v>
      </c>
      <c r="G81" s="29" t="s">
        <v>855</v>
      </c>
      <c r="H81" s="30" t="s">
        <v>855</v>
      </c>
      <c r="I81" s="30" t="s">
        <v>856</v>
      </c>
      <c r="J81" s="29" t="s">
        <v>856</v>
      </c>
      <c r="K81" s="31">
        <v>2754.5</v>
      </c>
      <c r="L81" s="32">
        <v>0</v>
      </c>
      <c r="M81" s="32">
        <v>330.54</v>
      </c>
      <c r="N81" s="72">
        <v>-55.09</v>
      </c>
      <c r="O81" s="34">
        <f t="shared" si="1"/>
        <v>3029.95</v>
      </c>
      <c r="P81" s="63">
        <v>24980</v>
      </c>
      <c r="Q81" s="26" t="s">
        <v>2757</v>
      </c>
    </row>
    <row r="82" spans="1:17" x14ac:dyDescent="0.2">
      <c r="A82" s="27">
        <v>80</v>
      </c>
      <c r="B82" s="28" t="s">
        <v>509</v>
      </c>
      <c r="C82" s="29" t="s">
        <v>509</v>
      </c>
      <c r="D82" s="29" t="str">
        <f>VLOOKUP(B82,'TAX INFO'!$B$2:$F$900,3,0)</f>
        <v>Biliran Geothermal Incorporated</v>
      </c>
      <c r="E82" s="29" t="str">
        <f>VLOOKUP(B82,'TAX INFO'!$B$2:$F$900,5,0)</f>
        <v>006-911-279-00000</v>
      </c>
      <c r="F82" s="29" t="s">
        <v>854</v>
      </c>
      <c r="G82" s="29" t="s">
        <v>855</v>
      </c>
      <c r="H82" s="30" t="s">
        <v>856</v>
      </c>
      <c r="I82" s="30" t="s">
        <v>855</v>
      </c>
      <c r="J82" s="29" t="s">
        <v>855</v>
      </c>
      <c r="K82" s="31">
        <v>0</v>
      </c>
      <c r="L82" s="32">
        <v>0.2</v>
      </c>
      <c r="M82" s="32">
        <v>0</v>
      </c>
      <c r="N82" s="72">
        <v>0</v>
      </c>
      <c r="O82" s="34">
        <f t="shared" si="1"/>
        <v>0.2</v>
      </c>
      <c r="P82" s="63">
        <v>24981</v>
      </c>
      <c r="Q82" s="26" t="s">
        <v>2757</v>
      </c>
    </row>
    <row r="83" spans="1:17" x14ac:dyDescent="0.2">
      <c r="A83" s="27">
        <v>81</v>
      </c>
      <c r="B83" s="28" t="s">
        <v>509</v>
      </c>
      <c r="C83" s="29" t="s">
        <v>510</v>
      </c>
      <c r="D83" s="29" t="str">
        <f>VLOOKUP(B83,'TAX INFO'!$B$2:$F$900,3,0)</f>
        <v>Biliran Geothermal Incorporated</v>
      </c>
      <c r="E83" s="29" t="str">
        <f>VLOOKUP(B83,'TAX INFO'!$B$2:$F$900,5,0)</f>
        <v>006-911-279-00000</v>
      </c>
      <c r="F83" s="29" t="s">
        <v>857</v>
      </c>
      <c r="G83" s="29" t="s">
        <v>855</v>
      </c>
      <c r="H83" s="30" t="s">
        <v>856</v>
      </c>
      <c r="I83" s="30" t="s">
        <v>855</v>
      </c>
      <c r="J83" s="29" t="s">
        <v>855</v>
      </c>
      <c r="K83" s="31">
        <v>0</v>
      </c>
      <c r="L83" s="32">
        <v>1.62</v>
      </c>
      <c r="M83" s="32">
        <v>0</v>
      </c>
      <c r="N83" s="72">
        <v>-0.03</v>
      </c>
      <c r="O83" s="34">
        <f t="shared" si="1"/>
        <v>1.59</v>
      </c>
      <c r="P83" s="63">
        <v>24981</v>
      </c>
      <c r="Q83" s="26" t="s">
        <v>2757</v>
      </c>
    </row>
    <row r="84" spans="1:17" x14ac:dyDescent="0.2">
      <c r="A84" s="27">
        <v>82</v>
      </c>
      <c r="B84" s="28" t="s">
        <v>511</v>
      </c>
      <c r="C84" s="29" t="s">
        <v>511</v>
      </c>
      <c r="D84" s="29" t="str">
        <f>VLOOKUP(B84,'TAX INFO'!$B$2:$F$900,3,0)</f>
        <v xml:space="preserve">Bohol I Electric Cooperative, Inc. </v>
      </c>
      <c r="E84" s="29" t="str">
        <f>VLOOKUP(B84,'TAX INFO'!$B$2:$F$900,5,0)</f>
        <v>000-534-418-000</v>
      </c>
      <c r="F84" s="29" t="s">
        <v>857</v>
      </c>
      <c r="G84" s="29" t="s">
        <v>855</v>
      </c>
      <c r="H84" s="30" t="s">
        <v>856</v>
      </c>
      <c r="I84" s="30" t="s">
        <v>856</v>
      </c>
      <c r="J84" s="29" t="s">
        <v>856</v>
      </c>
      <c r="K84" s="31">
        <v>1069.5999999999999</v>
      </c>
      <c r="L84" s="32">
        <v>0</v>
      </c>
      <c r="M84" s="32">
        <v>128.35</v>
      </c>
      <c r="N84" s="72">
        <v>-21.39</v>
      </c>
      <c r="O84" s="34">
        <f t="shared" si="1"/>
        <v>1176.5599999999997</v>
      </c>
      <c r="P84" s="63">
        <v>24982</v>
      </c>
      <c r="Q84" s="26" t="s">
        <v>2757</v>
      </c>
    </row>
    <row r="85" spans="1:17" x14ac:dyDescent="0.2">
      <c r="A85" s="27">
        <v>83</v>
      </c>
      <c r="B85" s="28" t="s">
        <v>512</v>
      </c>
      <c r="C85" s="29" t="s">
        <v>512</v>
      </c>
      <c r="D85" s="29" t="str">
        <f>VLOOKUP(B85,'TAX INFO'!$B$2:$F$900,3,0)</f>
        <v xml:space="preserve">Bohol II Electric Cooperative, Inc. </v>
      </c>
      <c r="E85" s="29" t="str">
        <f>VLOOKUP(B85,'TAX INFO'!$B$2:$F$900,5,0)</f>
        <v>610-002-030-585</v>
      </c>
      <c r="F85" s="29" t="s">
        <v>857</v>
      </c>
      <c r="G85" s="29" t="s">
        <v>855</v>
      </c>
      <c r="H85" s="30" t="s">
        <v>856</v>
      </c>
      <c r="I85" s="30" t="s">
        <v>856</v>
      </c>
      <c r="J85" s="29" t="s">
        <v>856</v>
      </c>
      <c r="K85" s="31">
        <v>1497.9</v>
      </c>
      <c r="L85" s="32">
        <v>0</v>
      </c>
      <c r="M85" s="32">
        <v>179.75</v>
      </c>
      <c r="N85" s="72">
        <v>-29.96</v>
      </c>
      <c r="O85" s="34">
        <f t="shared" si="1"/>
        <v>1647.69</v>
      </c>
      <c r="P85" s="63">
        <v>24983</v>
      </c>
      <c r="Q85" s="26" t="s">
        <v>2757</v>
      </c>
    </row>
    <row r="86" spans="1:17" x14ac:dyDescent="0.2">
      <c r="A86" s="27">
        <v>84</v>
      </c>
      <c r="B86" s="28" t="s">
        <v>908</v>
      </c>
      <c r="C86" s="29" t="s">
        <v>908</v>
      </c>
      <c r="D86" s="29" t="str">
        <f>VLOOKUP(B86,'TAX INFO'!$B$2:$F$900,3,0)</f>
        <v xml:space="preserve">Bohol Light Company, Inc. </v>
      </c>
      <c r="E86" s="29" t="str">
        <f>VLOOKUP(B86,'TAX INFO'!$B$2:$F$900,5,0)</f>
        <v>005-372-703-000</v>
      </c>
      <c r="F86" s="29" t="s">
        <v>857</v>
      </c>
      <c r="G86" s="29" t="s">
        <v>855</v>
      </c>
      <c r="H86" s="30" t="s">
        <v>856</v>
      </c>
      <c r="I86" s="30" t="s">
        <v>856</v>
      </c>
      <c r="J86" s="29" t="s">
        <v>856</v>
      </c>
      <c r="K86" s="31">
        <v>5656.89</v>
      </c>
      <c r="L86" s="32">
        <v>0</v>
      </c>
      <c r="M86" s="32">
        <v>678.83</v>
      </c>
      <c r="N86" s="72">
        <v>-113.14</v>
      </c>
      <c r="O86" s="34">
        <f t="shared" si="1"/>
        <v>6222.58</v>
      </c>
      <c r="P86" s="63">
        <v>24984</v>
      </c>
      <c r="Q86" s="26" t="s">
        <v>2757</v>
      </c>
    </row>
    <row r="87" spans="1:17" x14ac:dyDescent="0.2">
      <c r="A87" s="27">
        <v>85</v>
      </c>
      <c r="B87" s="28" t="s">
        <v>513</v>
      </c>
      <c r="C87" s="29" t="s">
        <v>513</v>
      </c>
      <c r="D87" s="29" t="str">
        <f>VLOOKUP(B87,'TAX INFO'!$B$2:$F$900,3,0)</f>
        <v xml:space="preserve">Bosung Solartec Inc. </v>
      </c>
      <c r="E87" s="29" t="str">
        <f>VLOOKUP(B87,'TAX INFO'!$B$2:$F$900,5,0)</f>
        <v>009-112-766-000</v>
      </c>
      <c r="F87" s="29" t="s">
        <v>854</v>
      </c>
      <c r="G87" s="29" t="s">
        <v>856</v>
      </c>
      <c r="H87" s="30" t="s">
        <v>856</v>
      </c>
      <c r="I87" s="30" t="s">
        <v>855</v>
      </c>
      <c r="J87" s="29" t="s">
        <v>856</v>
      </c>
      <c r="K87" s="31">
        <v>7.0000000000000007E-2</v>
      </c>
      <c r="L87" s="32">
        <v>0</v>
      </c>
      <c r="M87" s="32">
        <v>0.01</v>
      </c>
      <c r="N87" s="72">
        <v>0</v>
      </c>
      <c r="O87" s="34">
        <f t="shared" si="1"/>
        <v>0.08</v>
      </c>
      <c r="P87" s="63">
        <v>24985</v>
      </c>
      <c r="Q87" s="26" t="s">
        <v>2757</v>
      </c>
    </row>
    <row r="88" spans="1:17" x14ac:dyDescent="0.2">
      <c r="A88" s="27">
        <v>86</v>
      </c>
      <c r="B88" s="28" t="s">
        <v>910</v>
      </c>
      <c r="C88" s="29" t="s">
        <v>910</v>
      </c>
      <c r="D88" s="29" t="str">
        <f>VLOOKUP(B88,'TAX INFO'!$B$2:$F$900,3,0)</f>
        <v xml:space="preserve">Bukidnon Second Electric Cooperative, Inc. </v>
      </c>
      <c r="E88" s="29" t="str">
        <f>VLOOKUP(B88,'TAX INFO'!$B$2:$F$900,5,0)</f>
        <v>000-620-433-000</v>
      </c>
      <c r="F88" s="29" t="s">
        <v>857</v>
      </c>
      <c r="G88" s="29" t="s">
        <v>855</v>
      </c>
      <c r="H88" s="30" t="s">
        <v>856</v>
      </c>
      <c r="I88" s="30" t="s">
        <v>856</v>
      </c>
      <c r="J88" s="29" t="s">
        <v>856</v>
      </c>
      <c r="K88" s="31">
        <v>937.67</v>
      </c>
      <c r="L88" s="32">
        <v>0</v>
      </c>
      <c r="M88" s="32">
        <v>112.52</v>
      </c>
      <c r="N88" s="72">
        <v>-18.75</v>
      </c>
      <c r="O88" s="34">
        <f t="shared" si="1"/>
        <v>1031.44</v>
      </c>
      <c r="P88" s="63">
        <v>24986</v>
      </c>
      <c r="Q88" s="26" t="s">
        <v>2757</v>
      </c>
    </row>
    <row r="89" spans="1:17" x14ac:dyDescent="0.2">
      <c r="A89" s="27">
        <v>87</v>
      </c>
      <c r="B89" s="28" t="s">
        <v>911</v>
      </c>
      <c r="C89" s="29" t="s">
        <v>911</v>
      </c>
      <c r="D89" s="29" t="str">
        <f>VLOOKUP(B89,'TAX INFO'!$B$2:$F$900,3,0)</f>
        <v>BULACAN POWER GENERATION CORPORATION</v>
      </c>
      <c r="E89" s="29" t="str">
        <f>VLOOKUP(B89,'TAX INFO'!$B$2:$F$900,5,0)</f>
        <v>004-523-557-000</v>
      </c>
      <c r="F89" s="29" t="s">
        <v>854</v>
      </c>
      <c r="G89" s="29" t="s">
        <v>855</v>
      </c>
      <c r="H89" s="30" t="s">
        <v>856</v>
      </c>
      <c r="I89" s="30" t="s">
        <v>856</v>
      </c>
      <c r="J89" s="29" t="s">
        <v>856</v>
      </c>
      <c r="K89" s="31">
        <v>0</v>
      </c>
      <c r="L89" s="32">
        <v>0</v>
      </c>
      <c r="M89" s="32">
        <v>0</v>
      </c>
      <c r="N89" s="72">
        <v>0</v>
      </c>
      <c r="O89" s="34">
        <f t="shared" si="1"/>
        <v>0</v>
      </c>
      <c r="P89" s="63">
        <v>24987</v>
      </c>
      <c r="Q89" s="26" t="s">
        <v>2757</v>
      </c>
    </row>
    <row r="90" spans="1:17" x14ac:dyDescent="0.2">
      <c r="A90" s="27">
        <v>88</v>
      </c>
      <c r="B90" s="28" t="s">
        <v>911</v>
      </c>
      <c r="C90" s="29" t="s">
        <v>514</v>
      </c>
      <c r="D90" s="29" t="str">
        <f>VLOOKUP(B90,'TAX INFO'!$B$2:$F$900,3,0)</f>
        <v>BULACAN POWER GENERATION CORPORATION</v>
      </c>
      <c r="E90" s="29" t="str">
        <f>VLOOKUP(B90,'TAX INFO'!$B$2:$F$900,5,0)</f>
        <v>004-523-557-000</v>
      </c>
      <c r="F90" s="29" t="s">
        <v>857</v>
      </c>
      <c r="G90" s="29" t="s">
        <v>855</v>
      </c>
      <c r="H90" s="30" t="s">
        <v>856</v>
      </c>
      <c r="I90" s="30" t="s">
        <v>856</v>
      </c>
      <c r="J90" s="29" t="s">
        <v>856</v>
      </c>
      <c r="K90" s="31">
        <v>51.52</v>
      </c>
      <c r="L90" s="32">
        <v>0</v>
      </c>
      <c r="M90" s="32">
        <v>6.18</v>
      </c>
      <c r="N90" s="72">
        <v>-1.03</v>
      </c>
      <c r="O90" s="34">
        <f t="shared" si="1"/>
        <v>56.67</v>
      </c>
      <c r="P90" s="63">
        <v>24987</v>
      </c>
      <c r="Q90" s="26" t="s">
        <v>2757</v>
      </c>
    </row>
    <row r="91" spans="1:17" x14ac:dyDescent="0.2">
      <c r="A91" s="27">
        <v>89</v>
      </c>
      <c r="B91" s="28" t="s">
        <v>912</v>
      </c>
      <c r="C91" s="29" t="s">
        <v>912</v>
      </c>
      <c r="D91" s="29" t="str">
        <f>VLOOKUP(B91,'TAX INFO'!$B$2:$F$900,3,0)</f>
        <v xml:space="preserve">Cagayan Biomass Energy Corporation </v>
      </c>
      <c r="E91" s="29" t="str">
        <f>VLOOKUP(B91,'TAX INFO'!$B$2:$F$900,5,0)</f>
        <v>008-534-250-000</v>
      </c>
      <c r="F91" s="29" t="s">
        <v>854</v>
      </c>
      <c r="G91" s="29" t="s">
        <v>855</v>
      </c>
      <c r="H91" s="30" t="s">
        <v>855</v>
      </c>
      <c r="I91" s="30" t="s">
        <v>855</v>
      </c>
      <c r="J91" s="29" t="s">
        <v>855</v>
      </c>
      <c r="K91" s="31">
        <v>0</v>
      </c>
      <c r="L91" s="32">
        <v>3.72</v>
      </c>
      <c r="M91" s="32">
        <v>0</v>
      </c>
      <c r="N91" s="72">
        <v>-7.0000000000000007E-2</v>
      </c>
      <c r="O91" s="34">
        <f t="shared" si="1"/>
        <v>3.6500000000000004</v>
      </c>
      <c r="P91" s="63">
        <v>24988</v>
      </c>
      <c r="Q91" s="26" t="s">
        <v>2757</v>
      </c>
    </row>
    <row r="92" spans="1:17" x14ac:dyDescent="0.2">
      <c r="A92" s="27">
        <v>90</v>
      </c>
      <c r="B92" s="28" t="s">
        <v>912</v>
      </c>
      <c r="C92" s="29" t="s">
        <v>913</v>
      </c>
      <c r="D92" s="29" t="str">
        <f>VLOOKUP(B92,'TAX INFO'!$B$2:$F$900,3,0)</f>
        <v xml:space="preserve">Cagayan Biomass Energy Corporation </v>
      </c>
      <c r="E92" s="29" t="str">
        <f>VLOOKUP(B92,'TAX INFO'!$B$2:$F$900,5,0)</f>
        <v>008-534-250-000</v>
      </c>
      <c r="F92" s="29" t="s">
        <v>857</v>
      </c>
      <c r="G92" s="29" t="s">
        <v>855</v>
      </c>
      <c r="H92" s="30" t="s">
        <v>855</v>
      </c>
      <c r="I92" s="30" t="s">
        <v>855</v>
      </c>
      <c r="J92" s="29" t="s">
        <v>855</v>
      </c>
      <c r="K92" s="31">
        <v>0</v>
      </c>
      <c r="L92" s="32">
        <v>0.01</v>
      </c>
      <c r="M92" s="32">
        <v>0</v>
      </c>
      <c r="N92" s="72">
        <v>0</v>
      </c>
      <c r="O92" s="34">
        <f t="shared" si="1"/>
        <v>0.01</v>
      </c>
      <c r="P92" s="63">
        <v>24988</v>
      </c>
      <c r="Q92" s="26" t="s">
        <v>2757</v>
      </c>
    </row>
    <row r="93" spans="1:17" x14ac:dyDescent="0.2">
      <c r="A93" s="27">
        <v>91</v>
      </c>
      <c r="B93" s="28" t="s">
        <v>914</v>
      </c>
      <c r="C93" s="29" t="s">
        <v>914</v>
      </c>
      <c r="D93" s="29" t="str">
        <f>VLOOKUP(B93,'TAX INFO'!$B$2:$F$900,3,0)</f>
        <v xml:space="preserve">CIP II Power Corporation </v>
      </c>
      <c r="E93" s="29" t="str">
        <f>VLOOKUP(B93,'TAX INFO'!$B$2:$F$900,5,0)</f>
        <v>005-305-575-000</v>
      </c>
      <c r="F93" s="29" t="s">
        <v>854</v>
      </c>
      <c r="G93" s="29" t="s">
        <v>855</v>
      </c>
      <c r="H93" s="30" t="s">
        <v>856</v>
      </c>
      <c r="I93" s="30" t="s">
        <v>856</v>
      </c>
      <c r="J93" s="29" t="s">
        <v>856</v>
      </c>
      <c r="K93" s="31">
        <v>0</v>
      </c>
      <c r="L93" s="32">
        <v>0</v>
      </c>
      <c r="M93" s="32">
        <v>0</v>
      </c>
      <c r="N93" s="72">
        <v>0</v>
      </c>
      <c r="O93" s="34">
        <f t="shared" si="1"/>
        <v>0</v>
      </c>
      <c r="P93" s="63">
        <v>24989</v>
      </c>
      <c r="Q93" s="26" t="s">
        <v>2757</v>
      </c>
    </row>
    <row r="94" spans="1:17" x14ac:dyDescent="0.2">
      <c r="A94" s="27">
        <v>92</v>
      </c>
      <c r="B94" s="28" t="s">
        <v>914</v>
      </c>
      <c r="C94" s="29" t="s">
        <v>915</v>
      </c>
      <c r="D94" s="29" t="str">
        <f>VLOOKUP(B94,'TAX INFO'!$B$2:$F$900,3,0)</f>
        <v xml:space="preserve">CIP II Power Corporation </v>
      </c>
      <c r="E94" s="29" t="str">
        <f>VLOOKUP(B94,'TAX INFO'!$B$2:$F$900,5,0)</f>
        <v>005-305-575-000</v>
      </c>
      <c r="F94" s="29" t="s">
        <v>857</v>
      </c>
      <c r="G94" s="29" t="s">
        <v>855</v>
      </c>
      <c r="H94" s="30" t="s">
        <v>856</v>
      </c>
      <c r="I94" s="30" t="s">
        <v>856</v>
      </c>
      <c r="J94" s="29" t="s">
        <v>856</v>
      </c>
      <c r="K94" s="31">
        <v>20.93</v>
      </c>
      <c r="L94" s="32">
        <v>0</v>
      </c>
      <c r="M94" s="32">
        <v>2.5099999999999998</v>
      </c>
      <c r="N94" s="72">
        <v>-0.42</v>
      </c>
      <c r="O94" s="34">
        <f t="shared" si="1"/>
        <v>23.019999999999996</v>
      </c>
      <c r="P94" s="63">
        <v>24989</v>
      </c>
      <c r="Q94" s="26" t="s">
        <v>2757</v>
      </c>
    </row>
    <row r="95" spans="1:17" x14ac:dyDescent="0.2">
      <c r="A95" s="27">
        <v>93</v>
      </c>
      <c r="B95" s="28" t="s">
        <v>916</v>
      </c>
      <c r="C95" s="29" t="s">
        <v>917</v>
      </c>
      <c r="D95" s="29" t="str">
        <f>VLOOKUP(B95,'TAX INFO'!$B$2:$F$900,3,0)</f>
        <v xml:space="preserve">Cleangreen Energy Corporation </v>
      </c>
      <c r="E95" s="29" t="str">
        <f>VLOOKUP(B95,'TAX INFO'!$B$2:$F$900,5,0)</f>
        <v>008-584-493</v>
      </c>
      <c r="F95" s="29" t="s">
        <v>857</v>
      </c>
      <c r="G95" s="29" t="s">
        <v>855</v>
      </c>
      <c r="H95" s="30" t="s">
        <v>855</v>
      </c>
      <c r="I95" s="30" t="s">
        <v>855</v>
      </c>
      <c r="J95" s="29" t="s">
        <v>855</v>
      </c>
      <c r="K95" s="31">
        <v>0</v>
      </c>
      <c r="L95" s="32">
        <v>27.65</v>
      </c>
      <c r="M95" s="32">
        <v>0</v>
      </c>
      <c r="N95" s="72">
        <v>-0.55000000000000004</v>
      </c>
      <c r="O95" s="34">
        <f t="shared" si="1"/>
        <v>27.099999999999998</v>
      </c>
      <c r="P95" s="63">
        <v>24990</v>
      </c>
      <c r="Q95" s="26" t="s">
        <v>2757</v>
      </c>
    </row>
    <row r="96" spans="1:17" x14ac:dyDescent="0.2">
      <c r="A96" s="27">
        <v>94</v>
      </c>
      <c r="B96" s="28" t="s">
        <v>515</v>
      </c>
      <c r="C96" s="29" t="s">
        <v>515</v>
      </c>
      <c r="D96" s="29" t="str">
        <f>VLOOKUP(B96,'TAX INFO'!$B$2:$F$900,3,0)</f>
        <v xml:space="preserve">Cotabato Electric Cooperative, Inc. </v>
      </c>
      <c r="E96" s="29" t="str">
        <f>VLOOKUP(B96,'TAX INFO'!$B$2:$F$900,5,0)</f>
        <v>000-560-513-00000</v>
      </c>
      <c r="F96" s="29" t="s">
        <v>857</v>
      </c>
      <c r="G96" s="29" t="s">
        <v>855</v>
      </c>
      <c r="H96" s="30" t="s">
        <v>856</v>
      </c>
      <c r="I96" s="30" t="s">
        <v>856</v>
      </c>
      <c r="J96" s="29" t="s">
        <v>856</v>
      </c>
      <c r="K96" s="31">
        <v>2012.38</v>
      </c>
      <c r="L96" s="32">
        <v>0</v>
      </c>
      <c r="M96" s="32">
        <v>241.49</v>
      </c>
      <c r="N96" s="72">
        <v>-40.25</v>
      </c>
      <c r="O96" s="34">
        <f t="shared" si="1"/>
        <v>2213.62</v>
      </c>
      <c r="P96" s="63">
        <v>24991</v>
      </c>
      <c r="Q96" s="26" t="s">
        <v>2757</v>
      </c>
    </row>
    <row r="97" spans="1:17" x14ac:dyDescent="0.2">
      <c r="A97" s="27">
        <v>95</v>
      </c>
      <c r="B97" s="28" t="s">
        <v>918</v>
      </c>
      <c r="C97" s="29" t="s">
        <v>918</v>
      </c>
      <c r="D97" s="29" t="str">
        <f>VLOOKUP(B97,'TAX INFO'!$B$2:$F$900,3,0)</f>
        <v xml:space="preserve">Cabanatuan Electric Corporation </v>
      </c>
      <c r="E97" s="29" t="str">
        <f>VLOOKUP(B97,'TAX INFO'!$B$2:$F$900,5,0)</f>
        <v>000-542-642-000</v>
      </c>
      <c r="F97" s="29" t="s">
        <v>857</v>
      </c>
      <c r="G97" s="29" t="s">
        <v>855</v>
      </c>
      <c r="H97" s="30" t="s">
        <v>856</v>
      </c>
      <c r="I97" s="30" t="s">
        <v>856</v>
      </c>
      <c r="J97" s="29" t="s">
        <v>856</v>
      </c>
      <c r="K97" s="31">
        <v>2789.56</v>
      </c>
      <c r="L97" s="32">
        <v>0</v>
      </c>
      <c r="M97" s="32">
        <v>334.75</v>
      </c>
      <c r="N97" s="72">
        <v>-55.79</v>
      </c>
      <c r="O97" s="34">
        <f t="shared" si="1"/>
        <v>3068.52</v>
      </c>
      <c r="P97" s="63">
        <v>24992</v>
      </c>
      <c r="Q97" s="26" t="s">
        <v>2757</v>
      </c>
    </row>
    <row r="98" spans="1:17" x14ac:dyDescent="0.2">
      <c r="A98" s="27">
        <v>96</v>
      </c>
      <c r="B98" s="28" t="s">
        <v>516</v>
      </c>
      <c r="C98" s="29" t="s">
        <v>516</v>
      </c>
      <c r="D98" s="29" t="str">
        <f>VLOOKUP(B98,'TAX INFO'!$B$2:$F$900,3,0)</f>
        <v xml:space="preserve">Cagayan Electric Power &amp; Light Company, Inc. </v>
      </c>
      <c r="E98" s="29" t="str">
        <f>VLOOKUP(B98,'TAX INFO'!$B$2:$F$900,5,0)</f>
        <v>000-291-936-00000</v>
      </c>
      <c r="F98" s="29" t="s">
        <v>857</v>
      </c>
      <c r="G98" s="29" t="s">
        <v>855</v>
      </c>
      <c r="H98" s="30" t="s">
        <v>856</v>
      </c>
      <c r="I98" s="30" t="s">
        <v>856</v>
      </c>
      <c r="J98" s="29" t="s">
        <v>856</v>
      </c>
      <c r="K98" s="31">
        <v>5347.04</v>
      </c>
      <c r="L98" s="32">
        <v>0</v>
      </c>
      <c r="M98" s="32">
        <v>641.64</v>
      </c>
      <c r="N98" s="72">
        <v>-106.94</v>
      </c>
      <c r="O98" s="34">
        <f t="shared" si="1"/>
        <v>5881.7400000000007</v>
      </c>
      <c r="P98" s="63">
        <v>24993</v>
      </c>
      <c r="Q98" s="26" t="s">
        <v>2757</v>
      </c>
    </row>
    <row r="99" spans="1:17" x14ac:dyDescent="0.2">
      <c r="A99" s="27">
        <v>97</v>
      </c>
      <c r="B99" s="28" t="s">
        <v>517</v>
      </c>
      <c r="C99" s="29" t="s">
        <v>517</v>
      </c>
      <c r="D99" s="29" t="str">
        <f>VLOOKUP(B99,'TAX INFO'!$B$2:$F$900,3,0)</f>
        <v xml:space="preserve">Cagayan I Electric Cooperative, Inc. </v>
      </c>
      <c r="E99" s="29" t="str">
        <f>VLOOKUP(B99,'TAX INFO'!$B$2:$F$900,5,0)</f>
        <v>000-551-105-000</v>
      </c>
      <c r="F99" s="29" t="s">
        <v>857</v>
      </c>
      <c r="G99" s="29" t="s">
        <v>855</v>
      </c>
      <c r="H99" s="30" t="s">
        <v>856</v>
      </c>
      <c r="I99" s="30" t="s">
        <v>856</v>
      </c>
      <c r="J99" s="29" t="s">
        <v>856</v>
      </c>
      <c r="K99" s="31">
        <v>3276.8</v>
      </c>
      <c r="L99" s="32">
        <v>0</v>
      </c>
      <c r="M99" s="32">
        <v>393.22</v>
      </c>
      <c r="N99" s="72">
        <v>-65.540000000000006</v>
      </c>
      <c r="O99" s="34">
        <f t="shared" si="1"/>
        <v>3604.4800000000005</v>
      </c>
      <c r="P99" s="63">
        <v>24994</v>
      </c>
      <c r="Q99" s="26" t="s">
        <v>2757</v>
      </c>
    </row>
    <row r="100" spans="1:17" x14ac:dyDescent="0.2">
      <c r="A100" s="27">
        <v>98</v>
      </c>
      <c r="B100" s="28" t="s">
        <v>518</v>
      </c>
      <c r="C100" s="29" t="s">
        <v>518</v>
      </c>
      <c r="D100" s="29" t="str">
        <f>VLOOKUP(B100,'TAX INFO'!$B$2:$F$900,3,0)</f>
        <v xml:space="preserve">Cagayan II Electric Cooperative, Inc. </v>
      </c>
      <c r="E100" s="29" t="str">
        <f>VLOOKUP(B100,'TAX INFO'!$B$2:$F$900,5,0)</f>
        <v>000-968-623-000</v>
      </c>
      <c r="F100" s="29" t="s">
        <v>857</v>
      </c>
      <c r="G100" s="29" t="s">
        <v>855</v>
      </c>
      <c r="H100" s="30" t="s">
        <v>856</v>
      </c>
      <c r="I100" s="30" t="s">
        <v>856</v>
      </c>
      <c r="J100" s="29" t="s">
        <v>856</v>
      </c>
      <c r="K100" s="31">
        <v>1411.86</v>
      </c>
      <c r="L100" s="32">
        <v>0</v>
      </c>
      <c r="M100" s="32">
        <v>169.42</v>
      </c>
      <c r="N100" s="72">
        <v>-28.24</v>
      </c>
      <c r="O100" s="34">
        <f t="shared" si="1"/>
        <v>1553.04</v>
      </c>
      <c r="P100" s="63">
        <v>24995</v>
      </c>
      <c r="Q100" s="26" t="s">
        <v>2757</v>
      </c>
    </row>
    <row r="101" spans="1:17" x14ac:dyDescent="0.2">
      <c r="A101" s="27">
        <v>99</v>
      </c>
      <c r="B101" s="28" t="s">
        <v>519</v>
      </c>
      <c r="C101" s="29" t="s">
        <v>519</v>
      </c>
      <c r="D101" s="29" t="str">
        <f>VLOOKUP(B101,'TAX INFO'!$B$2:$F$900,3,0)</f>
        <v xml:space="preserve">Calabanga Renewable Energy </v>
      </c>
      <c r="E101" s="29" t="str">
        <f>VLOOKUP(B101,'TAX INFO'!$B$2:$F$900,5,0)</f>
        <v>485-175-636-00000</v>
      </c>
      <c r="F101" s="29" t="s">
        <v>854</v>
      </c>
      <c r="G101" s="29" t="s">
        <v>855</v>
      </c>
      <c r="H101" s="30" t="s">
        <v>855</v>
      </c>
      <c r="I101" s="30" t="s">
        <v>855</v>
      </c>
      <c r="J101" s="29" t="s">
        <v>855</v>
      </c>
      <c r="K101" s="31">
        <v>0</v>
      </c>
      <c r="L101" s="32">
        <v>681.3</v>
      </c>
      <c r="M101" s="32">
        <v>0</v>
      </c>
      <c r="N101" s="72">
        <v>-13.63</v>
      </c>
      <c r="O101" s="34">
        <f t="shared" si="1"/>
        <v>667.67</v>
      </c>
      <c r="P101" s="63">
        <v>24996</v>
      </c>
      <c r="Q101" s="26" t="s">
        <v>2757</v>
      </c>
    </row>
    <row r="102" spans="1:17" x14ac:dyDescent="0.2">
      <c r="A102" s="27">
        <v>100</v>
      </c>
      <c r="B102" s="28" t="s">
        <v>519</v>
      </c>
      <c r="C102" s="29" t="s">
        <v>520</v>
      </c>
      <c r="D102" s="29" t="str">
        <f>VLOOKUP(B102,'TAX INFO'!$B$2:$F$900,3,0)</f>
        <v xml:space="preserve">Calabanga Renewable Energy </v>
      </c>
      <c r="E102" s="29" t="str">
        <f>VLOOKUP(B102,'TAX INFO'!$B$2:$F$900,5,0)</f>
        <v>485-175-636-00000</v>
      </c>
      <c r="F102" s="29" t="s">
        <v>857</v>
      </c>
      <c r="G102" s="29" t="s">
        <v>855</v>
      </c>
      <c r="H102" s="30" t="s">
        <v>855</v>
      </c>
      <c r="I102" s="30" t="s">
        <v>855</v>
      </c>
      <c r="J102" s="29" t="s">
        <v>855</v>
      </c>
      <c r="K102" s="31">
        <v>0</v>
      </c>
      <c r="L102" s="32">
        <v>17.920000000000002</v>
      </c>
      <c r="M102" s="32">
        <v>0</v>
      </c>
      <c r="N102" s="72">
        <v>-0.36</v>
      </c>
      <c r="O102" s="34">
        <f t="shared" si="1"/>
        <v>17.560000000000002</v>
      </c>
      <c r="P102" s="63">
        <v>24996</v>
      </c>
      <c r="Q102" s="26" t="s">
        <v>2757</v>
      </c>
    </row>
    <row r="103" spans="1:17" x14ac:dyDescent="0.2">
      <c r="A103" s="27">
        <v>101</v>
      </c>
      <c r="B103" s="28" t="s">
        <v>521</v>
      </c>
      <c r="C103" s="29" t="s">
        <v>521</v>
      </c>
      <c r="D103" s="29" t="str">
        <f>VLOOKUP(B103,'TAX INFO'!$B$2:$F$900,3,0)</f>
        <v xml:space="preserve">Camarines Norte Electric Cooperative, Inc. </v>
      </c>
      <c r="E103" s="29" t="str">
        <f>VLOOKUP(B103,'TAX INFO'!$B$2:$F$900,5,0)</f>
        <v>000-534-707-000</v>
      </c>
      <c r="F103" s="29" t="s">
        <v>857</v>
      </c>
      <c r="G103" s="29" t="s">
        <v>855</v>
      </c>
      <c r="H103" s="30" t="s">
        <v>856</v>
      </c>
      <c r="I103" s="30" t="s">
        <v>856</v>
      </c>
      <c r="J103" s="29" t="s">
        <v>856</v>
      </c>
      <c r="K103" s="31">
        <v>2022.44</v>
      </c>
      <c r="L103" s="32">
        <v>0</v>
      </c>
      <c r="M103" s="32">
        <v>242.69</v>
      </c>
      <c r="N103" s="72">
        <v>-40.450000000000003</v>
      </c>
      <c r="O103" s="34">
        <f t="shared" si="1"/>
        <v>2224.6800000000003</v>
      </c>
      <c r="P103" s="63">
        <v>24997</v>
      </c>
      <c r="Q103" s="26" t="s">
        <v>2757</v>
      </c>
    </row>
    <row r="104" spans="1:17" x14ac:dyDescent="0.2">
      <c r="A104" s="27">
        <v>102</v>
      </c>
      <c r="B104" s="28" t="s">
        <v>522</v>
      </c>
      <c r="C104" s="29" t="s">
        <v>522</v>
      </c>
      <c r="D104" s="29" t="str">
        <f>VLOOKUP(B104,'TAX INFO'!$B$2:$F$900,3,0)</f>
        <v>Camarines Sur I Electric Cooperative, Inc.</v>
      </c>
      <c r="E104" s="29" t="str">
        <f>VLOOKUP(B104,'TAX INFO'!$B$2:$F$900,5,0)</f>
        <v>000-620-935-000</v>
      </c>
      <c r="F104" s="29" t="s">
        <v>857</v>
      </c>
      <c r="G104" s="29" t="s">
        <v>855</v>
      </c>
      <c r="H104" s="30" t="s">
        <v>856</v>
      </c>
      <c r="I104" s="30" t="s">
        <v>856</v>
      </c>
      <c r="J104" s="29" t="s">
        <v>856</v>
      </c>
      <c r="K104" s="31">
        <v>3715.73</v>
      </c>
      <c r="L104" s="32">
        <v>0</v>
      </c>
      <c r="M104" s="32">
        <v>445.89</v>
      </c>
      <c r="N104" s="72">
        <v>-74.31</v>
      </c>
      <c r="O104" s="34">
        <f t="shared" si="1"/>
        <v>4087.31</v>
      </c>
      <c r="P104" s="63">
        <v>24998</v>
      </c>
      <c r="Q104" s="26" t="s">
        <v>2757</v>
      </c>
    </row>
    <row r="105" spans="1:17" x14ac:dyDescent="0.2">
      <c r="A105" s="27">
        <v>103</v>
      </c>
      <c r="B105" s="28" t="s">
        <v>523</v>
      </c>
      <c r="C105" s="29" t="s">
        <v>523</v>
      </c>
      <c r="D105" s="29" t="str">
        <f>VLOOKUP(B105,'TAX INFO'!$B$2:$F$900,3,0)</f>
        <v xml:space="preserve">Camarines Sur II Electric Cooperative, Inc. </v>
      </c>
      <c r="E105" s="29" t="str">
        <f>VLOOKUP(B105,'TAX INFO'!$B$2:$F$900,5,0)</f>
        <v>000-620-901-000</v>
      </c>
      <c r="F105" s="29" t="s">
        <v>857</v>
      </c>
      <c r="G105" s="29" t="s">
        <v>855</v>
      </c>
      <c r="H105" s="30" t="s">
        <v>856</v>
      </c>
      <c r="I105" s="30" t="s">
        <v>856</v>
      </c>
      <c r="J105" s="29" t="s">
        <v>856</v>
      </c>
      <c r="K105" s="31">
        <v>15145.89</v>
      </c>
      <c r="L105" s="32">
        <v>0</v>
      </c>
      <c r="M105" s="32">
        <v>1817.51</v>
      </c>
      <c r="N105" s="72">
        <v>-302.92</v>
      </c>
      <c r="O105" s="34">
        <f t="shared" si="1"/>
        <v>16660.48</v>
      </c>
      <c r="P105" s="63">
        <v>24999</v>
      </c>
      <c r="Q105" s="26" t="s">
        <v>2757</v>
      </c>
    </row>
    <row r="106" spans="1:17" x14ac:dyDescent="0.2">
      <c r="A106" s="27">
        <v>104</v>
      </c>
      <c r="B106" s="28" t="s">
        <v>524</v>
      </c>
      <c r="C106" s="29" t="s">
        <v>524</v>
      </c>
      <c r="D106" s="29" t="str">
        <f>VLOOKUP(B106,'TAX INFO'!$B$2:$F$900,3,0)</f>
        <v xml:space="preserve">Camarines Sur III Electric Cooperative, Inc. </v>
      </c>
      <c r="E106" s="29" t="str">
        <f>VLOOKUP(B106,'TAX INFO'!$B$2:$F$900,5,0)</f>
        <v>000-999-381-000</v>
      </c>
      <c r="F106" s="29" t="s">
        <v>857</v>
      </c>
      <c r="G106" s="29" t="s">
        <v>855</v>
      </c>
      <c r="H106" s="30" t="s">
        <v>856</v>
      </c>
      <c r="I106" s="30" t="s">
        <v>856</v>
      </c>
      <c r="J106" s="29" t="s">
        <v>856</v>
      </c>
      <c r="K106" s="31">
        <v>2284.89</v>
      </c>
      <c r="L106" s="32">
        <v>0</v>
      </c>
      <c r="M106" s="32">
        <v>274.19</v>
      </c>
      <c r="N106" s="72">
        <v>-45.7</v>
      </c>
      <c r="O106" s="34">
        <f t="shared" si="1"/>
        <v>2513.38</v>
      </c>
      <c r="P106" s="63">
        <v>25000</v>
      </c>
      <c r="Q106" s="26" t="s">
        <v>2757</v>
      </c>
    </row>
    <row r="107" spans="1:17" x14ac:dyDescent="0.2">
      <c r="A107" s="27">
        <v>105</v>
      </c>
      <c r="B107" s="28" t="s">
        <v>525</v>
      </c>
      <c r="C107" s="29" t="s">
        <v>525</v>
      </c>
      <c r="D107" s="29" t="str">
        <f>VLOOKUP(B107,'TAX INFO'!$B$2:$F$900,3,0)</f>
        <v xml:space="preserve">Camarines Sur IV Electric Cooperative, Inc. </v>
      </c>
      <c r="E107" s="29" t="str">
        <f>VLOOKUP(B107,'TAX INFO'!$B$2:$F$900,5,0)</f>
        <v>000-999-373-000</v>
      </c>
      <c r="F107" s="29" t="s">
        <v>857</v>
      </c>
      <c r="G107" s="29" t="s">
        <v>855</v>
      </c>
      <c r="H107" s="30" t="s">
        <v>856</v>
      </c>
      <c r="I107" s="30" t="s">
        <v>856</v>
      </c>
      <c r="J107" s="29" t="s">
        <v>856</v>
      </c>
      <c r="K107" s="31">
        <v>2059.81</v>
      </c>
      <c r="L107" s="32">
        <v>0</v>
      </c>
      <c r="M107" s="32">
        <v>247.18</v>
      </c>
      <c r="N107" s="72">
        <v>-41.2</v>
      </c>
      <c r="O107" s="34">
        <f t="shared" si="1"/>
        <v>2265.79</v>
      </c>
      <c r="P107" s="63">
        <v>25001</v>
      </c>
      <c r="Q107" s="26" t="s">
        <v>2757</v>
      </c>
    </row>
    <row r="108" spans="1:17" x14ac:dyDescent="0.2">
      <c r="A108" s="27">
        <v>106</v>
      </c>
      <c r="B108" s="28" t="s">
        <v>526</v>
      </c>
      <c r="C108" s="29" t="s">
        <v>526</v>
      </c>
      <c r="D108" s="29" t="str">
        <f>VLOOKUP(B108,'TAX INFO'!$B$2:$F$900,3,0)</f>
        <v xml:space="preserve">Camiguin Electric Cooperative, Inc. </v>
      </c>
      <c r="E108" s="29" t="str">
        <f>VLOOKUP(B108,'TAX INFO'!$B$2:$F$900,5,0)</f>
        <v>000-569-072</v>
      </c>
      <c r="F108" s="29" t="s">
        <v>857</v>
      </c>
      <c r="G108" s="29" t="s">
        <v>855</v>
      </c>
      <c r="H108" s="30" t="s">
        <v>856</v>
      </c>
      <c r="I108" s="30" t="s">
        <v>856</v>
      </c>
      <c r="J108" s="29" t="s">
        <v>856</v>
      </c>
      <c r="K108" s="31">
        <v>35.19</v>
      </c>
      <c r="L108" s="32">
        <v>0</v>
      </c>
      <c r="M108" s="32">
        <v>4.22</v>
      </c>
      <c r="N108" s="72">
        <v>-0.7</v>
      </c>
      <c r="O108" s="34">
        <f t="shared" si="1"/>
        <v>38.709999999999994</v>
      </c>
      <c r="P108" s="63">
        <v>25002</v>
      </c>
      <c r="Q108" s="26" t="s">
        <v>2757</v>
      </c>
    </row>
    <row r="109" spans="1:17" x14ac:dyDescent="0.2">
      <c r="A109" s="27">
        <v>107</v>
      </c>
      <c r="B109" s="28" t="s">
        <v>527</v>
      </c>
      <c r="C109" s="29" t="s">
        <v>527</v>
      </c>
      <c r="D109" s="29" t="str">
        <f>VLOOKUP(B109,'TAX INFO'!$B$2:$F$900,3,0)</f>
        <v xml:space="preserve">Capiz Electric Cooperative, Inc. </v>
      </c>
      <c r="E109" s="29" t="str">
        <f>VLOOKUP(B109,'TAX INFO'!$B$2:$F$900,5,0)</f>
        <v>000-569-194-000</v>
      </c>
      <c r="F109" s="29" t="s">
        <v>857</v>
      </c>
      <c r="G109" s="29" t="s">
        <v>855</v>
      </c>
      <c r="H109" s="30" t="s">
        <v>856</v>
      </c>
      <c r="I109" s="30" t="s">
        <v>856</v>
      </c>
      <c r="J109" s="29" t="s">
        <v>856</v>
      </c>
      <c r="K109" s="31">
        <v>5497.38</v>
      </c>
      <c r="L109" s="32">
        <v>0</v>
      </c>
      <c r="M109" s="32">
        <v>659.69</v>
      </c>
      <c r="N109" s="72">
        <v>-109.95</v>
      </c>
      <c r="O109" s="34">
        <f t="shared" si="1"/>
        <v>6047.12</v>
      </c>
      <c r="P109" s="63">
        <v>25003</v>
      </c>
      <c r="Q109" s="26" t="s">
        <v>2757</v>
      </c>
    </row>
    <row r="110" spans="1:17" x14ac:dyDescent="0.2">
      <c r="A110" s="27">
        <v>108</v>
      </c>
      <c r="B110" s="28" t="s">
        <v>528</v>
      </c>
      <c r="C110" s="29" t="s">
        <v>528</v>
      </c>
      <c r="D110" s="29" t="str">
        <f>VLOOKUP(B110,'TAX INFO'!$B$2:$F$900,3,0)</f>
        <v xml:space="preserve">Cebu Energy Development Corporation </v>
      </c>
      <c r="E110" s="29" t="str">
        <f>VLOOKUP(B110,'TAX INFO'!$B$2:$F$900,5,0)</f>
        <v>268-129-205-00000</v>
      </c>
      <c r="F110" s="29" t="s">
        <v>854</v>
      </c>
      <c r="G110" s="29" t="s">
        <v>855</v>
      </c>
      <c r="H110" s="30" t="s">
        <v>856</v>
      </c>
      <c r="I110" s="30" t="s">
        <v>856</v>
      </c>
      <c r="J110" s="29" t="s">
        <v>856</v>
      </c>
      <c r="K110" s="31">
        <v>2283.0100000000002</v>
      </c>
      <c r="L110" s="32">
        <v>0</v>
      </c>
      <c r="M110" s="32">
        <v>273.95999999999998</v>
      </c>
      <c r="N110" s="72">
        <v>-45.66</v>
      </c>
      <c r="O110" s="34">
        <f t="shared" si="1"/>
        <v>2511.3100000000004</v>
      </c>
      <c r="P110" s="63">
        <v>25004</v>
      </c>
      <c r="Q110" s="26" t="s">
        <v>2757</v>
      </c>
    </row>
    <row r="111" spans="1:17" x14ac:dyDescent="0.2">
      <c r="A111" s="27">
        <v>109</v>
      </c>
      <c r="B111" s="28" t="s">
        <v>528</v>
      </c>
      <c r="C111" s="29" t="s">
        <v>529</v>
      </c>
      <c r="D111" s="29" t="str">
        <f>VLOOKUP(B111,'TAX INFO'!$B$2:$F$900,3,0)</f>
        <v xml:space="preserve">Cebu Energy Development Corporation </v>
      </c>
      <c r="E111" s="29" t="str">
        <f>VLOOKUP(B111,'TAX INFO'!$B$2:$F$900,5,0)</f>
        <v>268-129-205-00000</v>
      </c>
      <c r="F111" s="29" t="s">
        <v>857</v>
      </c>
      <c r="G111" s="29" t="s">
        <v>855</v>
      </c>
      <c r="H111" s="30" t="s">
        <v>856</v>
      </c>
      <c r="I111" s="30" t="s">
        <v>856</v>
      </c>
      <c r="J111" s="29" t="s">
        <v>856</v>
      </c>
      <c r="K111" s="31">
        <v>110.75</v>
      </c>
      <c r="L111" s="32">
        <v>0</v>
      </c>
      <c r="M111" s="32">
        <v>13.29</v>
      </c>
      <c r="N111" s="72">
        <v>-2.2200000000000002</v>
      </c>
      <c r="O111" s="34">
        <f t="shared" si="1"/>
        <v>121.82</v>
      </c>
      <c r="P111" s="63">
        <v>25004</v>
      </c>
      <c r="Q111" s="26" t="s">
        <v>2757</v>
      </c>
    </row>
    <row r="112" spans="1:17" x14ac:dyDescent="0.2">
      <c r="A112" s="27">
        <v>110</v>
      </c>
      <c r="B112" s="28" t="s">
        <v>530</v>
      </c>
      <c r="C112" s="29" t="s">
        <v>530</v>
      </c>
      <c r="D112" s="29" t="str">
        <f>VLOOKUP(B112,'TAX INFO'!$B$2:$F$900,3,0)</f>
        <v>Cebu I Electric Cooperative, Inc.</v>
      </c>
      <c r="E112" s="29" t="str">
        <f>VLOOKUP(B112,'TAX INFO'!$B$2:$F$900,5,0)</f>
        <v>000-534-977-000</v>
      </c>
      <c r="F112" s="29" t="s">
        <v>857</v>
      </c>
      <c r="G112" s="29" t="s">
        <v>855</v>
      </c>
      <c r="H112" s="30" t="s">
        <v>856</v>
      </c>
      <c r="I112" s="30" t="s">
        <v>856</v>
      </c>
      <c r="J112" s="29" t="s">
        <v>856</v>
      </c>
      <c r="K112" s="31">
        <v>9049.66</v>
      </c>
      <c r="L112" s="32">
        <v>0</v>
      </c>
      <c r="M112" s="32">
        <v>1085.96</v>
      </c>
      <c r="N112" s="72">
        <v>-180.99</v>
      </c>
      <c r="O112" s="34">
        <f t="shared" si="1"/>
        <v>9954.6299999999992</v>
      </c>
      <c r="P112" s="63">
        <v>25005</v>
      </c>
      <c r="Q112" s="26" t="s">
        <v>2757</v>
      </c>
    </row>
    <row r="113" spans="1:17" x14ac:dyDescent="0.2">
      <c r="A113" s="27">
        <v>111</v>
      </c>
      <c r="B113" s="28" t="s">
        <v>531</v>
      </c>
      <c r="C113" s="29" t="s">
        <v>531</v>
      </c>
      <c r="D113" s="29" t="str">
        <f>VLOOKUP(B113,'TAX INFO'!$B$2:$F$900,3,0)</f>
        <v xml:space="preserve">Cebu II Electric Cooperative, Inc. </v>
      </c>
      <c r="E113" s="29" t="str">
        <f>VLOOKUP(B113,'TAX INFO'!$B$2:$F$900,5,0)</f>
        <v>000-256-731-0000</v>
      </c>
      <c r="F113" s="29" t="s">
        <v>857</v>
      </c>
      <c r="G113" s="29" t="s">
        <v>855</v>
      </c>
      <c r="H113" s="30" t="s">
        <v>856</v>
      </c>
      <c r="I113" s="30" t="s">
        <v>856</v>
      </c>
      <c r="J113" s="29" t="s">
        <v>856</v>
      </c>
      <c r="K113" s="31">
        <v>6280.56</v>
      </c>
      <c r="L113" s="32">
        <v>0</v>
      </c>
      <c r="M113" s="32">
        <v>753.67</v>
      </c>
      <c r="N113" s="72">
        <v>-125.61</v>
      </c>
      <c r="O113" s="34">
        <f t="shared" si="1"/>
        <v>6908.6200000000008</v>
      </c>
      <c r="P113" s="63">
        <v>25006</v>
      </c>
      <c r="Q113" s="26" t="s">
        <v>2757</v>
      </c>
    </row>
    <row r="114" spans="1:17" x14ac:dyDescent="0.2">
      <c r="A114" s="27">
        <v>112</v>
      </c>
      <c r="B114" s="28" t="s">
        <v>532</v>
      </c>
      <c r="C114" s="29" t="s">
        <v>532</v>
      </c>
      <c r="D114" s="29" t="str">
        <f>VLOOKUP(B114,'TAX INFO'!$B$2:$F$900,3,0)</f>
        <v xml:space="preserve">Cebu III Electric Cooperative, Inc. </v>
      </c>
      <c r="E114" s="29" t="str">
        <f>VLOOKUP(B114,'TAX INFO'!$B$2:$F$900,5,0)</f>
        <v>000-534-985-000</v>
      </c>
      <c r="F114" s="29" t="s">
        <v>857</v>
      </c>
      <c r="G114" s="29" t="s">
        <v>855</v>
      </c>
      <c r="H114" s="30" t="s">
        <v>856</v>
      </c>
      <c r="I114" s="30" t="s">
        <v>856</v>
      </c>
      <c r="J114" s="29" t="s">
        <v>856</v>
      </c>
      <c r="K114" s="31">
        <v>2866.14</v>
      </c>
      <c r="L114" s="32">
        <v>0</v>
      </c>
      <c r="M114" s="32">
        <v>343.94</v>
      </c>
      <c r="N114" s="72">
        <v>-57.32</v>
      </c>
      <c r="O114" s="34">
        <f t="shared" si="1"/>
        <v>3152.7599999999998</v>
      </c>
      <c r="P114" s="63">
        <v>25007</v>
      </c>
      <c r="Q114" s="26" t="s">
        <v>2757</v>
      </c>
    </row>
    <row r="115" spans="1:17" x14ac:dyDescent="0.2">
      <c r="A115" s="27">
        <v>113</v>
      </c>
      <c r="B115" s="28" t="s">
        <v>921</v>
      </c>
      <c r="C115" s="29" t="s">
        <v>922</v>
      </c>
      <c r="D115" s="29" t="str">
        <f>VLOOKUP(B115,'TAX INFO'!$B$2:$F$900,3,0)</f>
        <v>Central Azucarera de Bais, Inc.</v>
      </c>
      <c r="E115" s="29" t="str">
        <f>VLOOKUP(B115,'TAX INFO'!$B$2:$F$900,5,0)</f>
        <v>000-111-111-000</v>
      </c>
      <c r="F115" s="29" t="s">
        <v>857</v>
      </c>
      <c r="G115" s="29" t="s">
        <v>855</v>
      </c>
      <c r="H115" s="30" t="s">
        <v>856</v>
      </c>
      <c r="I115" s="30" t="s">
        <v>855</v>
      </c>
      <c r="J115" s="29" t="s">
        <v>856</v>
      </c>
      <c r="K115" s="31">
        <v>78.430000000000007</v>
      </c>
      <c r="L115" s="32">
        <v>0</v>
      </c>
      <c r="M115" s="32">
        <v>9.41</v>
      </c>
      <c r="N115" s="72">
        <v>-1.57</v>
      </c>
      <c r="O115" s="34">
        <f t="shared" si="1"/>
        <v>86.27000000000001</v>
      </c>
      <c r="P115" s="63">
        <v>25008</v>
      </c>
      <c r="Q115" s="26" t="s">
        <v>2757</v>
      </c>
    </row>
    <row r="116" spans="1:17" x14ac:dyDescent="0.2">
      <c r="A116" s="27">
        <v>114</v>
      </c>
      <c r="B116" s="28" t="s">
        <v>923</v>
      </c>
      <c r="C116" s="29" t="s">
        <v>533</v>
      </c>
      <c r="D116" s="29" t="str">
        <f>VLOOKUP(B116,'TAX INFO'!$B$2:$F$900,3,0)</f>
        <v>CENTRAL AZUCARERA DE SAN ANTONIO</v>
      </c>
      <c r="E116" s="29" t="str">
        <f>VLOOKUP(B116,'TAX INFO'!$B$2:$F$900,5,0)</f>
        <v>222-792-837-000</v>
      </c>
      <c r="F116" s="29" t="s">
        <v>857</v>
      </c>
      <c r="G116" s="29" t="s">
        <v>855</v>
      </c>
      <c r="H116" s="30" t="s">
        <v>856</v>
      </c>
      <c r="I116" s="30" t="s">
        <v>855</v>
      </c>
      <c r="J116" s="29" t="s">
        <v>856</v>
      </c>
      <c r="K116" s="31">
        <v>77.22</v>
      </c>
      <c r="L116" s="32">
        <v>0</v>
      </c>
      <c r="M116" s="32">
        <v>9.27</v>
      </c>
      <c r="N116" s="72">
        <v>-1.54</v>
      </c>
      <c r="O116" s="34">
        <f t="shared" si="1"/>
        <v>84.949999999999989</v>
      </c>
      <c r="P116" s="63">
        <v>25009</v>
      </c>
      <c r="Q116" s="26" t="s">
        <v>2757</v>
      </c>
    </row>
    <row r="117" spans="1:17" x14ac:dyDescent="0.2">
      <c r="A117" s="27">
        <v>115</v>
      </c>
      <c r="B117" s="28" t="s">
        <v>534</v>
      </c>
      <c r="C117" s="29" t="s">
        <v>534</v>
      </c>
      <c r="D117" s="29" t="str">
        <f>VLOOKUP(B117,'TAX INFO'!$B$2:$F$900,3,0)</f>
        <v xml:space="preserve">Central Negros Electric Cooperative, Inc. </v>
      </c>
      <c r="E117" s="29" t="str">
        <f>VLOOKUP(B117,'TAX INFO'!$B$2:$F$900,5,0)</f>
        <v>000-709-966-000</v>
      </c>
      <c r="F117" s="29" t="s">
        <v>857</v>
      </c>
      <c r="G117" s="29" t="s">
        <v>855</v>
      </c>
      <c r="H117" s="30" t="s">
        <v>855</v>
      </c>
      <c r="I117" s="30" t="s">
        <v>856</v>
      </c>
      <c r="J117" s="29" t="s">
        <v>856</v>
      </c>
      <c r="K117" s="31">
        <v>19670.71</v>
      </c>
      <c r="L117" s="32">
        <v>0</v>
      </c>
      <c r="M117" s="32">
        <v>2360.4899999999998</v>
      </c>
      <c r="N117" s="72">
        <v>-393.41</v>
      </c>
      <c r="O117" s="34">
        <f t="shared" si="1"/>
        <v>21637.789999999997</v>
      </c>
      <c r="P117" s="63">
        <v>25010</v>
      </c>
      <c r="Q117" s="26" t="s">
        <v>2757</v>
      </c>
    </row>
    <row r="118" spans="1:17" x14ac:dyDescent="0.2">
      <c r="A118" s="27">
        <v>118</v>
      </c>
      <c r="B118" s="28" t="s">
        <v>535</v>
      </c>
      <c r="C118" s="29" t="s">
        <v>535</v>
      </c>
      <c r="D118" s="29" t="str">
        <f>VLOOKUP(B118,'TAX INFO'!$B$2:$F$900,3,0)</f>
        <v xml:space="preserve">Citicore Energy Solutions, Inc. </v>
      </c>
      <c r="E118" s="29" t="str">
        <f>VLOOKUP(B118,'TAX INFO'!$B$2:$F$900,5,0)</f>
        <v>009-333-221-00000</v>
      </c>
      <c r="F118" s="29" t="s">
        <v>857</v>
      </c>
      <c r="G118" s="29" t="s">
        <v>855</v>
      </c>
      <c r="H118" s="30" t="s">
        <v>856</v>
      </c>
      <c r="I118" s="30" t="s">
        <v>856</v>
      </c>
      <c r="J118" s="29" t="s">
        <v>856</v>
      </c>
      <c r="K118" s="31">
        <v>3.06</v>
      </c>
      <c r="L118" s="32">
        <v>0</v>
      </c>
      <c r="M118" s="32">
        <v>0.37</v>
      </c>
      <c r="N118" s="72">
        <v>-0.06</v>
      </c>
      <c r="O118" s="34">
        <f t="shared" si="1"/>
        <v>3.37</v>
      </c>
      <c r="P118" s="63">
        <v>25012</v>
      </c>
      <c r="Q118" s="26" t="s">
        <v>2757</v>
      </c>
    </row>
    <row r="119" spans="1:17" x14ac:dyDescent="0.2">
      <c r="A119" s="27">
        <v>119</v>
      </c>
      <c r="B119" s="28" t="s">
        <v>535</v>
      </c>
      <c r="C119" s="29" t="s">
        <v>536</v>
      </c>
      <c r="D119" s="29" t="str">
        <f>VLOOKUP(B119,'TAX INFO'!$B$2:$F$900,3,0)</f>
        <v xml:space="preserve">Citicore Energy Solutions, Inc. </v>
      </c>
      <c r="E119" s="29" t="str">
        <f>VLOOKUP(B119,'TAX INFO'!$B$2:$F$900,5,0)</f>
        <v>009-333-221-00000</v>
      </c>
      <c r="F119" s="29" t="s">
        <v>857</v>
      </c>
      <c r="G119" s="29" t="s">
        <v>855</v>
      </c>
      <c r="H119" s="30" t="s">
        <v>856</v>
      </c>
      <c r="I119" s="30" t="s">
        <v>856</v>
      </c>
      <c r="J119" s="29" t="s">
        <v>856</v>
      </c>
      <c r="K119" s="31">
        <v>139.79</v>
      </c>
      <c r="L119" s="32">
        <v>0</v>
      </c>
      <c r="M119" s="32">
        <v>16.77</v>
      </c>
      <c r="N119" s="72">
        <v>-2.8</v>
      </c>
      <c r="O119" s="34">
        <f t="shared" si="1"/>
        <v>153.76</v>
      </c>
      <c r="P119" s="63">
        <v>25012</v>
      </c>
      <c r="Q119" s="26" t="s">
        <v>2757</v>
      </c>
    </row>
    <row r="120" spans="1:17" x14ac:dyDescent="0.2">
      <c r="A120" s="27">
        <v>120</v>
      </c>
      <c r="B120" s="28" t="s">
        <v>537</v>
      </c>
      <c r="C120" s="29" t="s">
        <v>537</v>
      </c>
      <c r="D120" s="29" t="str">
        <f>VLOOKUP(B120,'TAX INFO'!$B$2:$F$900,3,0)</f>
        <v xml:space="preserve">Citicore Energy Solutions, Inc. </v>
      </c>
      <c r="E120" s="29" t="str">
        <f>VLOOKUP(B120,'TAX INFO'!$B$2:$F$900,5,0)</f>
        <v>009-333-221-00000</v>
      </c>
      <c r="F120" s="29" t="s">
        <v>857</v>
      </c>
      <c r="G120" s="29" t="s">
        <v>855</v>
      </c>
      <c r="H120" s="30" t="s">
        <v>856</v>
      </c>
      <c r="I120" s="30" t="s">
        <v>856</v>
      </c>
      <c r="J120" s="29" t="s">
        <v>856</v>
      </c>
      <c r="K120" s="31">
        <v>2817.1</v>
      </c>
      <c r="L120" s="32">
        <v>0</v>
      </c>
      <c r="M120" s="32">
        <v>338.05</v>
      </c>
      <c r="N120" s="72">
        <v>-56.34</v>
      </c>
      <c r="O120" s="34">
        <f t="shared" si="1"/>
        <v>3098.81</v>
      </c>
      <c r="P120" s="63">
        <v>25012</v>
      </c>
      <c r="Q120" s="26" t="s">
        <v>2757</v>
      </c>
    </row>
    <row r="121" spans="1:17" x14ac:dyDescent="0.2">
      <c r="A121" s="27">
        <v>121</v>
      </c>
      <c r="B121" s="28" t="s">
        <v>537</v>
      </c>
      <c r="C121" s="29" t="s">
        <v>538</v>
      </c>
      <c r="D121" s="29" t="str">
        <f>VLOOKUP(B121,'TAX INFO'!$B$2:$F$900,3,0)</f>
        <v xml:space="preserve">Citicore Energy Solutions, Inc. </v>
      </c>
      <c r="E121" s="29" t="str">
        <f>VLOOKUP(B121,'TAX INFO'!$B$2:$F$900,5,0)</f>
        <v>009-333-221-00000</v>
      </c>
      <c r="F121" s="29" t="s">
        <v>857</v>
      </c>
      <c r="G121" s="29" t="s">
        <v>855</v>
      </c>
      <c r="H121" s="30" t="s">
        <v>856</v>
      </c>
      <c r="I121" s="30" t="s">
        <v>856</v>
      </c>
      <c r="J121" s="29" t="s">
        <v>856</v>
      </c>
      <c r="K121" s="31">
        <v>694.34</v>
      </c>
      <c r="L121" s="32">
        <v>0</v>
      </c>
      <c r="M121" s="32">
        <v>83.32</v>
      </c>
      <c r="N121" s="72">
        <v>-13.89</v>
      </c>
      <c r="O121" s="34">
        <f t="shared" si="1"/>
        <v>763.7700000000001</v>
      </c>
      <c r="P121" s="63">
        <v>25012</v>
      </c>
      <c r="Q121" s="26" t="s">
        <v>2757</v>
      </c>
    </row>
    <row r="122" spans="1:17" x14ac:dyDescent="0.2">
      <c r="A122" s="27">
        <v>122</v>
      </c>
      <c r="B122" s="28" t="s">
        <v>539</v>
      </c>
      <c r="C122" s="29" t="s">
        <v>539</v>
      </c>
      <c r="D122" s="29" t="str">
        <f>VLOOKUP(B122,'TAX INFO'!$B$2:$F$900,3,0)</f>
        <v xml:space="preserve">Citicore Renewable Energy Corporation </v>
      </c>
      <c r="E122" s="29" t="str">
        <f>VLOOKUP(B122,'TAX INFO'!$B$2:$F$900,5,0)</f>
        <v>010-007-383-000</v>
      </c>
      <c r="F122" s="29" t="s">
        <v>854</v>
      </c>
      <c r="G122" s="29" t="s">
        <v>855</v>
      </c>
      <c r="H122" s="30" t="s">
        <v>856</v>
      </c>
      <c r="I122" s="30" t="s">
        <v>855</v>
      </c>
      <c r="J122" s="29" t="s">
        <v>855</v>
      </c>
      <c r="K122" s="31">
        <v>0</v>
      </c>
      <c r="L122" s="32">
        <v>1.87</v>
      </c>
      <c r="M122" s="32">
        <v>0</v>
      </c>
      <c r="N122" s="72">
        <v>-0.04</v>
      </c>
      <c r="O122" s="34">
        <f t="shared" si="1"/>
        <v>1.83</v>
      </c>
      <c r="P122" s="63">
        <v>25013</v>
      </c>
      <c r="Q122" s="26" t="s">
        <v>2757</v>
      </c>
    </row>
    <row r="123" spans="1:17" x14ac:dyDescent="0.2">
      <c r="A123" s="27">
        <v>123</v>
      </c>
      <c r="B123" s="28" t="s">
        <v>539</v>
      </c>
      <c r="C123" s="29" t="s">
        <v>540</v>
      </c>
      <c r="D123" s="29" t="str">
        <f>VLOOKUP(B123,'TAX INFO'!$B$2:$F$900,3,0)</f>
        <v xml:space="preserve">Citicore Renewable Energy Corporation </v>
      </c>
      <c r="E123" s="29" t="str">
        <f>VLOOKUP(B123,'TAX INFO'!$B$2:$F$900,5,0)</f>
        <v>010-007-383-000</v>
      </c>
      <c r="F123" s="29" t="s">
        <v>857</v>
      </c>
      <c r="G123" s="29" t="s">
        <v>855</v>
      </c>
      <c r="H123" s="30" t="s">
        <v>856</v>
      </c>
      <c r="I123" s="30" t="s">
        <v>855</v>
      </c>
      <c r="J123" s="29" t="s">
        <v>855</v>
      </c>
      <c r="K123" s="31">
        <v>0</v>
      </c>
      <c r="L123" s="32">
        <v>9.3699999999999992</v>
      </c>
      <c r="M123" s="32">
        <v>0</v>
      </c>
      <c r="N123" s="72">
        <v>-0.19</v>
      </c>
      <c r="O123" s="34">
        <f t="shared" si="1"/>
        <v>9.18</v>
      </c>
      <c r="P123" s="63">
        <v>25013</v>
      </c>
      <c r="Q123" s="26" t="s">
        <v>2757</v>
      </c>
    </row>
    <row r="124" spans="1:17" x14ac:dyDescent="0.2">
      <c r="A124" s="27">
        <v>124</v>
      </c>
      <c r="B124" s="28" t="s">
        <v>541</v>
      </c>
      <c r="C124" s="29" t="s">
        <v>541</v>
      </c>
      <c r="D124" s="29" t="str">
        <f>VLOOKUP(B124,'TAX INFO'!$B$2:$F$900,3,0)</f>
        <v>Citicore Solar Bataan, Inc.</v>
      </c>
      <c r="E124" s="29" t="str">
        <f>VLOOKUP(B124,'TAX INFO'!$B$2:$F$900,5,0)</f>
        <v>008-673-696-000</v>
      </c>
      <c r="F124" s="29" t="s">
        <v>854</v>
      </c>
      <c r="G124" s="29" t="s">
        <v>855</v>
      </c>
      <c r="H124" s="30" t="s">
        <v>856</v>
      </c>
      <c r="I124" s="30" t="s">
        <v>855</v>
      </c>
      <c r="J124" s="29" t="s">
        <v>855</v>
      </c>
      <c r="K124" s="31">
        <v>0</v>
      </c>
      <c r="L124" s="32">
        <v>121.81</v>
      </c>
      <c r="M124" s="32">
        <v>0</v>
      </c>
      <c r="N124" s="72">
        <v>-2.44</v>
      </c>
      <c r="O124" s="34">
        <f t="shared" si="1"/>
        <v>119.37</v>
      </c>
      <c r="P124" s="63">
        <v>25014</v>
      </c>
      <c r="Q124" s="26" t="s">
        <v>2757</v>
      </c>
    </row>
    <row r="125" spans="1:17" x14ac:dyDescent="0.2">
      <c r="A125" s="27">
        <v>125</v>
      </c>
      <c r="B125" s="28" t="s">
        <v>541</v>
      </c>
      <c r="C125" s="29" t="s">
        <v>542</v>
      </c>
      <c r="D125" s="29" t="str">
        <f>VLOOKUP(B125,'TAX INFO'!$B$2:$F$900,3,0)</f>
        <v>Citicore Solar Bataan, Inc.</v>
      </c>
      <c r="E125" s="29" t="str">
        <f>VLOOKUP(B125,'TAX INFO'!$B$2:$F$900,5,0)</f>
        <v>008-673-696-000</v>
      </c>
      <c r="F125" s="29" t="s">
        <v>857</v>
      </c>
      <c r="G125" s="29" t="s">
        <v>855</v>
      </c>
      <c r="H125" s="30" t="s">
        <v>856</v>
      </c>
      <c r="I125" s="30" t="s">
        <v>855</v>
      </c>
      <c r="J125" s="29" t="s">
        <v>855</v>
      </c>
      <c r="K125" s="31">
        <v>0</v>
      </c>
      <c r="L125" s="32">
        <v>10.210000000000001</v>
      </c>
      <c r="M125" s="32">
        <v>0</v>
      </c>
      <c r="N125" s="72">
        <v>-0.2</v>
      </c>
      <c r="O125" s="34">
        <f t="shared" si="1"/>
        <v>10.010000000000002</v>
      </c>
      <c r="P125" s="63">
        <v>25014</v>
      </c>
      <c r="Q125" s="26" t="s">
        <v>2757</v>
      </c>
    </row>
    <row r="126" spans="1:17" x14ac:dyDescent="0.2">
      <c r="A126" s="27">
        <v>126</v>
      </c>
      <c r="B126" s="28" t="s">
        <v>543</v>
      </c>
      <c r="C126" s="29" t="s">
        <v>543</v>
      </c>
      <c r="D126" s="29" t="str">
        <f>VLOOKUP(B126,'TAX INFO'!$B$2:$F$900,3,0)</f>
        <v xml:space="preserve">Bulacan Solar Energy Corp. </v>
      </c>
      <c r="E126" s="29" t="str">
        <f>VLOOKUP(B126,'TAX INFO'!$B$2:$F$900,5,0)</f>
        <v>009-025-130-000</v>
      </c>
      <c r="F126" s="29" t="s">
        <v>854</v>
      </c>
      <c r="G126" s="29" t="s">
        <v>855</v>
      </c>
      <c r="H126" s="30" t="s">
        <v>856</v>
      </c>
      <c r="I126" s="30" t="s">
        <v>855</v>
      </c>
      <c r="J126" s="29" t="s">
        <v>855</v>
      </c>
      <c r="K126" s="31">
        <v>0</v>
      </c>
      <c r="L126" s="32">
        <v>1.36</v>
      </c>
      <c r="M126" s="32">
        <v>0</v>
      </c>
      <c r="N126" s="72">
        <v>-0.03</v>
      </c>
      <c r="O126" s="34">
        <f t="shared" si="1"/>
        <v>1.33</v>
      </c>
      <c r="P126" s="63">
        <v>25015</v>
      </c>
      <c r="Q126" s="26" t="s">
        <v>2757</v>
      </c>
    </row>
    <row r="127" spans="1:17" x14ac:dyDescent="0.2">
      <c r="A127" s="27">
        <v>127</v>
      </c>
      <c r="B127" s="28" t="s">
        <v>544</v>
      </c>
      <c r="C127" s="29" t="s">
        <v>544</v>
      </c>
      <c r="D127" s="29" t="str">
        <f>VLOOKUP(B127,'TAX INFO'!$B$2:$F$900,3,0)</f>
        <v>Citicore Solar Cebu, Inc.</v>
      </c>
      <c r="E127" s="29" t="str">
        <f>VLOOKUP(B127,'TAX INFO'!$B$2:$F$900,5,0)</f>
        <v>008-943-292-000</v>
      </c>
      <c r="F127" s="29" t="s">
        <v>854</v>
      </c>
      <c r="G127" s="29" t="s">
        <v>855</v>
      </c>
      <c r="H127" s="30" t="s">
        <v>856</v>
      </c>
      <c r="I127" s="30" t="s">
        <v>855</v>
      </c>
      <c r="J127" s="29" t="s">
        <v>855</v>
      </c>
      <c r="K127" s="31">
        <v>0</v>
      </c>
      <c r="L127" s="32">
        <v>2745.97</v>
      </c>
      <c r="M127" s="32">
        <v>0</v>
      </c>
      <c r="N127" s="72">
        <v>-54.92</v>
      </c>
      <c r="O127" s="34">
        <f t="shared" si="1"/>
        <v>2691.0499999999997</v>
      </c>
      <c r="P127" s="63">
        <v>25016</v>
      </c>
      <c r="Q127" s="26" t="s">
        <v>2757</v>
      </c>
    </row>
    <row r="128" spans="1:17" x14ac:dyDescent="0.2">
      <c r="A128" s="27">
        <v>128</v>
      </c>
      <c r="B128" s="28" t="s">
        <v>544</v>
      </c>
      <c r="C128" s="29" t="s">
        <v>545</v>
      </c>
      <c r="D128" s="29" t="str">
        <f>VLOOKUP(B128,'TAX INFO'!$B$2:$F$900,3,0)</f>
        <v>Citicore Solar Cebu, Inc.</v>
      </c>
      <c r="E128" s="29" t="str">
        <f>VLOOKUP(B128,'TAX INFO'!$B$2:$F$900,5,0)</f>
        <v>008-943-292-000</v>
      </c>
      <c r="F128" s="29" t="s">
        <v>857</v>
      </c>
      <c r="G128" s="29" t="s">
        <v>855</v>
      </c>
      <c r="H128" s="30" t="s">
        <v>856</v>
      </c>
      <c r="I128" s="30" t="s">
        <v>855</v>
      </c>
      <c r="J128" s="29" t="s">
        <v>855</v>
      </c>
      <c r="K128" s="31">
        <v>0</v>
      </c>
      <c r="L128" s="32">
        <v>28.58</v>
      </c>
      <c r="M128" s="32">
        <v>0</v>
      </c>
      <c r="N128" s="72">
        <v>-0.56999999999999995</v>
      </c>
      <c r="O128" s="34">
        <f t="shared" si="1"/>
        <v>28.009999999999998</v>
      </c>
      <c r="P128" s="63">
        <v>25016</v>
      </c>
      <c r="Q128" s="26" t="s">
        <v>2757</v>
      </c>
    </row>
    <row r="129" spans="1:17" x14ac:dyDescent="0.2">
      <c r="A129" s="27">
        <v>129</v>
      </c>
      <c r="B129" s="28" t="s">
        <v>546</v>
      </c>
      <c r="C129" s="29" t="s">
        <v>546</v>
      </c>
      <c r="D129" s="29" t="str">
        <f>VLOOKUP(B129,'TAX INFO'!$B$2:$F$900,3,0)</f>
        <v xml:space="preserve">Citicore Solar Negros Occidental, Inc. </v>
      </c>
      <c r="E129" s="29" t="str">
        <f>VLOOKUP(B129,'TAX INFO'!$B$2:$F$900,5,0)</f>
        <v>009-103-282-000</v>
      </c>
      <c r="F129" s="29" t="s">
        <v>854</v>
      </c>
      <c r="G129" s="29" t="s">
        <v>855</v>
      </c>
      <c r="H129" s="30" t="s">
        <v>856</v>
      </c>
      <c r="I129" s="30" t="s">
        <v>855</v>
      </c>
      <c r="J129" s="29" t="s">
        <v>855</v>
      </c>
      <c r="K129" s="31">
        <v>0</v>
      </c>
      <c r="L129" s="32">
        <v>11371.16</v>
      </c>
      <c r="M129" s="32">
        <v>0</v>
      </c>
      <c r="N129" s="72">
        <v>-227.42</v>
      </c>
      <c r="O129" s="34">
        <f t="shared" ref="O129:O192" si="2">SUM(K129:N129)</f>
        <v>11143.74</v>
      </c>
      <c r="P129" s="63">
        <v>25017</v>
      </c>
      <c r="Q129" s="26" t="s">
        <v>2757</v>
      </c>
    </row>
    <row r="130" spans="1:17" x14ac:dyDescent="0.2">
      <c r="A130" s="27">
        <v>130</v>
      </c>
      <c r="B130" s="28" t="s">
        <v>546</v>
      </c>
      <c r="C130" s="29" t="s">
        <v>547</v>
      </c>
      <c r="D130" s="29" t="str">
        <f>VLOOKUP(B130,'TAX INFO'!$B$2:$F$900,3,0)</f>
        <v xml:space="preserve">Citicore Solar Negros Occidental, Inc. </v>
      </c>
      <c r="E130" s="29" t="str">
        <f>VLOOKUP(B130,'TAX INFO'!$B$2:$F$900,5,0)</f>
        <v>009-103-282-000</v>
      </c>
      <c r="F130" s="29" t="s">
        <v>857</v>
      </c>
      <c r="G130" s="29" t="s">
        <v>855</v>
      </c>
      <c r="H130" s="30" t="s">
        <v>856</v>
      </c>
      <c r="I130" s="30" t="s">
        <v>855</v>
      </c>
      <c r="J130" s="29" t="s">
        <v>855</v>
      </c>
      <c r="K130" s="31">
        <v>0</v>
      </c>
      <c r="L130" s="32">
        <v>12.02</v>
      </c>
      <c r="M130" s="32">
        <v>0</v>
      </c>
      <c r="N130" s="72">
        <v>-0.24</v>
      </c>
      <c r="O130" s="34">
        <f t="shared" si="2"/>
        <v>11.78</v>
      </c>
      <c r="P130" s="63">
        <v>25017</v>
      </c>
      <c r="Q130" s="26" t="s">
        <v>2757</v>
      </c>
    </row>
    <row r="131" spans="1:17" x14ac:dyDescent="0.2">
      <c r="A131" s="27">
        <v>131</v>
      </c>
      <c r="B131" s="28" t="s">
        <v>548</v>
      </c>
      <c r="C131" s="29" t="s">
        <v>548</v>
      </c>
      <c r="D131" s="29" t="str">
        <f>VLOOKUP(B131,'TAX INFO'!$B$2:$F$900,3,0)</f>
        <v xml:space="preserve">Citicore Solar South Cotabato, Inc. </v>
      </c>
      <c r="E131" s="29" t="str">
        <f>VLOOKUP(B131,'TAX INFO'!$B$2:$F$900,5,0)</f>
        <v>008-523-504-000</v>
      </c>
      <c r="F131" s="29" t="s">
        <v>854</v>
      </c>
      <c r="G131" s="29" t="s">
        <v>855</v>
      </c>
      <c r="H131" s="30" t="s">
        <v>856</v>
      </c>
      <c r="I131" s="30" t="s">
        <v>855</v>
      </c>
      <c r="J131" s="29" t="s">
        <v>855</v>
      </c>
      <c r="K131" s="31">
        <v>0</v>
      </c>
      <c r="L131" s="32">
        <v>0.72</v>
      </c>
      <c r="M131" s="32">
        <v>0</v>
      </c>
      <c r="N131" s="72">
        <v>-0.01</v>
      </c>
      <c r="O131" s="34">
        <f t="shared" si="2"/>
        <v>0.71</v>
      </c>
      <c r="P131" s="63">
        <v>25018</v>
      </c>
      <c r="Q131" s="26" t="s">
        <v>2757</v>
      </c>
    </row>
    <row r="132" spans="1:17" x14ac:dyDescent="0.2">
      <c r="A132" s="27">
        <v>132</v>
      </c>
      <c r="B132" s="28" t="s">
        <v>549</v>
      </c>
      <c r="C132" s="29" t="s">
        <v>549</v>
      </c>
      <c r="D132" s="29" t="str">
        <f>VLOOKUP(B132,'TAX INFO'!$B$2:$F$900,3,0)</f>
        <v>Citicore Solar Tarlac 1, Inc.</v>
      </c>
      <c r="E132" s="29" t="str">
        <f>VLOOKUP(B132,'TAX INFO'!$B$2:$F$900,5,0)</f>
        <v>008-654-146-000</v>
      </c>
      <c r="F132" s="29" t="s">
        <v>854</v>
      </c>
      <c r="G132" s="29" t="s">
        <v>855</v>
      </c>
      <c r="H132" s="30" t="s">
        <v>856</v>
      </c>
      <c r="I132" s="30" t="s">
        <v>855</v>
      </c>
      <c r="J132" s="29" t="s">
        <v>855</v>
      </c>
      <c r="K132" s="31">
        <v>0</v>
      </c>
      <c r="L132" s="32">
        <v>1.39</v>
      </c>
      <c r="M132" s="32">
        <v>0</v>
      </c>
      <c r="N132" s="72">
        <v>-0.03</v>
      </c>
      <c r="O132" s="34">
        <f t="shared" si="2"/>
        <v>1.3599999999999999</v>
      </c>
      <c r="P132" s="63">
        <v>25019</v>
      </c>
      <c r="Q132" s="26" t="s">
        <v>2757</v>
      </c>
    </row>
    <row r="133" spans="1:17" x14ac:dyDescent="0.2">
      <c r="A133" s="27">
        <v>133</v>
      </c>
      <c r="B133" s="28" t="s">
        <v>550</v>
      </c>
      <c r="C133" s="29" t="s">
        <v>550</v>
      </c>
      <c r="D133" s="29" t="str">
        <f>VLOOKUP(B133,'TAX INFO'!$B$2:$F$900,3,0)</f>
        <v>Citicore Solar Tarlac 2, Inc.</v>
      </c>
      <c r="E133" s="29" t="str">
        <f>VLOOKUP(B133,'TAX INFO'!$B$2:$F$900,5,0)</f>
        <v>008-654-139-000</v>
      </c>
      <c r="F133" s="29" t="s">
        <v>854</v>
      </c>
      <c r="G133" s="29" t="s">
        <v>855</v>
      </c>
      <c r="H133" s="30" t="s">
        <v>856</v>
      </c>
      <c r="I133" s="30" t="s">
        <v>855</v>
      </c>
      <c r="J133" s="29" t="s">
        <v>855</v>
      </c>
      <c r="K133" s="31">
        <v>0</v>
      </c>
      <c r="L133" s="32">
        <v>19.73</v>
      </c>
      <c r="M133" s="32">
        <v>0</v>
      </c>
      <c r="N133" s="72">
        <v>-0.39</v>
      </c>
      <c r="O133" s="34">
        <f t="shared" si="2"/>
        <v>19.34</v>
      </c>
      <c r="P133" s="63">
        <v>25020</v>
      </c>
      <c r="Q133" s="26" t="s">
        <v>2757</v>
      </c>
    </row>
    <row r="134" spans="1:17" x14ac:dyDescent="0.2">
      <c r="A134" s="27">
        <v>134</v>
      </c>
      <c r="B134" s="28" t="s">
        <v>926</v>
      </c>
      <c r="C134" s="29" t="s">
        <v>926</v>
      </c>
      <c r="D134" s="29" t="str">
        <f>VLOOKUP(B134,'TAX INFO'!$B$2:$F$900,3,0)</f>
        <v xml:space="preserve">Clark Electric Distribution Corporation </v>
      </c>
      <c r="E134" s="29" t="str">
        <f>VLOOKUP(B134,'TAX INFO'!$B$2:$F$900,5,0)</f>
        <v>005-310-198-000</v>
      </c>
      <c r="F134" s="29" t="s">
        <v>857</v>
      </c>
      <c r="G134" s="29" t="s">
        <v>855</v>
      </c>
      <c r="H134" s="30" t="s">
        <v>856</v>
      </c>
      <c r="I134" s="30" t="s">
        <v>856</v>
      </c>
      <c r="J134" s="29" t="s">
        <v>856</v>
      </c>
      <c r="K134" s="31">
        <v>2970.38</v>
      </c>
      <c r="L134" s="32">
        <v>0</v>
      </c>
      <c r="M134" s="32">
        <v>356.45</v>
      </c>
      <c r="N134" s="72">
        <v>-59.41</v>
      </c>
      <c r="O134" s="34">
        <f t="shared" si="2"/>
        <v>3267.42</v>
      </c>
      <c r="P134" s="63">
        <v>25021</v>
      </c>
      <c r="Q134" s="26" t="s">
        <v>2757</v>
      </c>
    </row>
    <row r="135" spans="1:17" x14ac:dyDescent="0.2">
      <c r="A135" s="27">
        <v>135</v>
      </c>
      <c r="B135" s="28" t="s">
        <v>551</v>
      </c>
      <c r="C135" s="29" t="s">
        <v>551</v>
      </c>
      <c r="D135" s="29" t="str">
        <f>VLOOKUP(B135,'TAX INFO'!$B$2:$F$900,3,0)</f>
        <v>Clark Electric Distribution Corporation</v>
      </c>
      <c r="E135" s="29" t="str">
        <f>VLOOKUP(B135,'TAX INFO'!$B$2:$F$900,5,0)</f>
        <v>005-310-198-000</v>
      </c>
      <c r="F135" s="29" t="s">
        <v>857</v>
      </c>
      <c r="G135" s="29" t="s">
        <v>855</v>
      </c>
      <c r="H135" s="30" t="s">
        <v>856</v>
      </c>
      <c r="I135" s="30" t="s">
        <v>856</v>
      </c>
      <c r="J135" s="29" t="s">
        <v>856</v>
      </c>
      <c r="K135" s="31">
        <v>107.11</v>
      </c>
      <c r="L135" s="32">
        <v>0</v>
      </c>
      <c r="M135" s="32">
        <v>12.85</v>
      </c>
      <c r="N135" s="72">
        <v>-2.14</v>
      </c>
      <c r="O135" s="34">
        <f t="shared" si="2"/>
        <v>117.82</v>
      </c>
      <c r="P135" s="63">
        <v>25021</v>
      </c>
      <c r="Q135" s="26" t="s">
        <v>2757</v>
      </c>
    </row>
    <row r="136" spans="1:17" x14ac:dyDescent="0.2">
      <c r="A136" s="27">
        <v>136</v>
      </c>
      <c r="B136" s="28" t="s">
        <v>927</v>
      </c>
      <c r="C136" s="29" t="s">
        <v>927</v>
      </c>
      <c r="D136" s="29" t="str">
        <f>VLOOKUP(B136,'TAX INFO'!$B$2:$F$900,3,0)</f>
        <v>Consort Land Inc.</v>
      </c>
      <c r="E136" s="29" t="str">
        <f>VLOOKUP(B136,'TAX INFO'!$B$2:$F$900,5,0)</f>
        <v>003-934-671-000</v>
      </c>
      <c r="F136" s="29" t="s">
        <v>857</v>
      </c>
      <c r="G136" s="29" t="s">
        <v>855</v>
      </c>
      <c r="H136" s="30" t="s">
        <v>856</v>
      </c>
      <c r="I136" s="30" t="s">
        <v>855</v>
      </c>
      <c r="J136" s="29" t="s">
        <v>855</v>
      </c>
      <c r="K136" s="31">
        <v>0</v>
      </c>
      <c r="L136" s="32">
        <v>556.80999999999995</v>
      </c>
      <c r="M136" s="32">
        <v>0</v>
      </c>
      <c r="N136" s="72">
        <v>-11.14</v>
      </c>
      <c r="O136" s="34">
        <f t="shared" si="2"/>
        <v>545.66999999999996</v>
      </c>
      <c r="P136" s="63">
        <v>25022</v>
      </c>
      <c r="Q136" s="26" t="s">
        <v>2757</v>
      </c>
    </row>
    <row r="137" spans="1:17" x14ac:dyDescent="0.2">
      <c r="A137" s="27">
        <v>137</v>
      </c>
      <c r="B137" s="28" t="s">
        <v>552</v>
      </c>
      <c r="C137" s="29" t="s">
        <v>552</v>
      </c>
      <c r="D137" s="29" t="str">
        <f>VLOOKUP(B137,'TAX INFO'!$B$2:$F$900,3,0)</f>
        <v xml:space="preserve">Corenergy, Inc. </v>
      </c>
      <c r="E137" s="29" t="str">
        <f>VLOOKUP(B137,'TAX INFO'!$B$2:$F$900,5,0)</f>
        <v>431-572-703-00000</v>
      </c>
      <c r="F137" s="29" t="s">
        <v>857</v>
      </c>
      <c r="G137" s="29" t="s">
        <v>855</v>
      </c>
      <c r="H137" s="30" t="s">
        <v>856</v>
      </c>
      <c r="I137" s="30" t="s">
        <v>856</v>
      </c>
      <c r="J137" s="29" t="s">
        <v>856</v>
      </c>
      <c r="K137" s="31">
        <v>2061.8200000000002</v>
      </c>
      <c r="L137" s="32">
        <v>0</v>
      </c>
      <c r="M137" s="32">
        <v>247.42</v>
      </c>
      <c r="N137" s="72">
        <v>-41.24</v>
      </c>
      <c r="O137" s="34">
        <f t="shared" si="2"/>
        <v>2268.0000000000005</v>
      </c>
      <c r="P137" s="63">
        <v>25023</v>
      </c>
      <c r="Q137" s="26" t="s">
        <v>2757</v>
      </c>
    </row>
    <row r="138" spans="1:17" x14ac:dyDescent="0.2">
      <c r="A138" s="27">
        <v>138</v>
      </c>
      <c r="B138" s="28" t="s">
        <v>552</v>
      </c>
      <c r="C138" s="29" t="s">
        <v>553</v>
      </c>
      <c r="D138" s="29" t="str">
        <f>VLOOKUP(B138,'TAX INFO'!$B$2:$F$900,3,0)</f>
        <v xml:space="preserve">Corenergy, Inc. </v>
      </c>
      <c r="E138" s="29" t="str">
        <f>VLOOKUP(B138,'TAX INFO'!$B$2:$F$900,5,0)</f>
        <v>431-572-703-00000</v>
      </c>
      <c r="F138" s="29" t="s">
        <v>857</v>
      </c>
      <c r="G138" s="29" t="s">
        <v>855</v>
      </c>
      <c r="H138" s="30" t="s">
        <v>856</v>
      </c>
      <c r="I138" s="30" t="s">
        <v>856</v>
      </c>
      <c r="J138" s="29" t="s">
        <v>855</v>
      </c>
      <c r="K138" s="31">
        <v>0</v>
      </c>
      <c r="L138" s="32">
        <v>157.31</v>
      </c>
      <c r="M138" s="32">
        <v>0</v>
      </c>
      <c r="N138" s="72">
        <v>-3.15</v>
      </c>
      <c r="O138" s="34">
        <f t="shared" si="2"/>
        <v>154.16</v>
      </c>
      <c r="P138" s="63">
        <v>25023</v>
      </c>
      <c r="Q138" s="26" t="s">
        <v>2757</v>
      </c>
    </row>
    <row r="139" spans="1:17" x14ac:dyDescent="0.2">
      <c r="A139" s="27">
        <v>139</v>
      </c>
      <c r="B139" s="28" t="s">
        <v>552</v>
      </c>
      <c r="C139" s="29" t="s">
        <v>554</v>
      </c>
      <c r="D139" s="29" t="str">
        <f>VLOOKUP(B139,'TAX INFO'!$B$2:$F$900,3,0)</f>
        <v xml:space="preserve">Corenergy, Inc. </v>
      </c>
      <c r="E139" s="29" t="str">
        <f>VLOOKUP(B139,'TAX INFO'!$B$2:$F$900,5,0)</f>
        <v>431-572-703-00000</v>
      </c>
      <c r="F139" s="29" t="s">
        <v>857</v>
      </c>
      <c r="G139" s="29" t="s">
        <v>855</v>
      </c>
      <c r="H139" s="30" t="s">
        <v>856</v>
      </c>
      <c r="I139" s="30" t="s">
        <v>856</v>
      </c>
      <c r="J139" s="29" t="s">
        <v>856</v>
      </c>
      <c r="K139" s="31">
        <v>622.41</v>
      </c>
      <c r="L139" s="32">
        <v>0</v>
      </c>
      <c r="M139" s="32">
        <v>74.69</v>
      </c>
      <c r="N139" s="72">
        <v>-12.45</v>
      </c>
      <c r="O139" s="34">
        <f t="shared" si="2"/>
        <v>684.64999999999986</v>
      </c>
      <c r="P139" s="63">
        <v>25023</v>
      </c>
      <c r="Q139" s="26" t="s">
        <v>2757</v>
      </c>
    </row>
    <row r="140" spans="1:17" x14ac:dyDescent="0.2">
      <c r="A140" s="27">
        <v>140</v>
      </c>
      <c r="B140" s="28" t="s">
        <v>555</v>
      </c>
      <c r="C140" s="29" t="s">
        <v>555</v>
      </c>
      <c r="D140" s="29" t="str">
        <f>VLOOKUP(B140,'TAX INFO'!$B$2:$F$900,3,0)</f>
        <v xml:space="preserve">Cotabato Electric Cooperative, Inc. - PPALMA </v>
      </c>
      <c r="E140" s="29" t="str">
        <f>VLOOKUP(B140,'TAX INFO'!$B$2:$F$900,5,0)</f>
        <v>701-560-938-0000</v>
      </c>
      <c r="F140" s="29" t="s">
        <v>857</v>
      </c>
      <c r="G140" s="29" t="s">
        <v>855</v>
      </c>
      <c r="H140" s="30" t="s">
        <v>856</v>
      </c>
      <c r="I140" s="30" t="s">
        <v>856</v>
      </c>
      <c r="J140" s="29" t="s">
        <v>856</v>
      </c>
      <c r="K140" s="31">
        <v>265.81</v>
      </c>
      <c r="L140" s="32">
        <v>0</v>
      </c>
      <c r="M140" s="32">
        <v>31.9</v>
      </c>
      <c r="N140" s="72">
        <v>-5.32</v>
      </c>
      <c r="O140" s="34">
        <f t="shared" si="2"/>
        <v>292.39</v>
      </c>
      <c r="P140" s="63">
        <v>25024</v>
      </c>
      <c r="Q140" s="26" t="s">
        <v>2757</v>
      </c>
    </row>
    <row r="141" spans="1:17" x14ac:dyDescent="0.2">
      <c r="A141" s="27">
        <v>141</v>
      </c>
      <c r="B141" s="28" t="s">
        <v>928</v>
      </c>
      <c r="C141" s="29" t="s">
        <v>928</v>
      </c>
      <c r="D141" s="29" t="str">
        <f>VLOOKUP(B141,'TAX INFO'!$B$2:$F$900,3,0)</f>
        <v xml:space="preserve">Cotabato Light &amp; Power Company </v>
      </c>
      <c r="E141" s="29" t="str">
        <f>VLOOKUP(B141,'TAX INFO'!$B$2:$F$900,5,0)</f>
        <v>000-948-784-00000</v>
      </c>
      <c r="F141" s="29" t="s">
        <v>857</v>
      </c>
      <c r="G141" s="29" t="s">
        <v>855</v>
      </c>
      <c r="H141" s="30" t="s">
        <v>856</v>
      </c>
      <c r="I141" s="30" t="s">
        <v>856</v>
      </c>
      <c r="J141" s="29" t="s">
        <v>856</v>
      </c>
      <c r="K141" s="31">
        <v>2895.2</v>
      </c>
      <c r="L141" s="32">
        <v>0</v>
      </c>
      <c r="M141" s="32">
        <v>347.42</v>
      </c>
      <c r="N141" s="72">
        <v>-57.9</v>
      </c>
      <c r="O141" s="34">
        <f t="shared" si="2"/>
        <v>3184.72</v>
      </c>
      <c r="P141" s="63">
        <v>25025</v>
      </c>
      <c r="Q141" s="26" t="s">
        <v>2757</v>
      </c>
    </row>
    <row r="142" spans="1:17" x14ac:dyDescent="0.2">
      <c r="A142" s="27">
        <v>142</v>
      </c>
      <c r="B142" s="28" t="s">
        <v>929</v>
      </c>
      <c r="C142" s="29" t="s">
        <v>929</v>
      </c>
      <c r="D142" s="29" t="str">
        <f>VLOOKUP(B142,'TAX INFO'!$B$2:$F$900,3,0)</f>
        <v xml:space="preserve">Davao Light &amp; Power Company Inc. </v>
      </c>
      <c r="E142" s="29" t="str">
        <f>VLOOKUP(B142,'TAX INFO'!$B$2:$F$900,5,0)</f>
        <v>000-553-043-00000</v>
      </c>
      <c r="F142" s="29" t="s">
        <v>857</v>
      </c>
      <c r="G142" s="29" t="s">
        <v>855</v>
      </c>
      <c r="H142" s="30" t="s">
        <v>856</v>
      </c>
      <c r="I142" s="30" t="s">
        <v>856</v>
      </c>
      <c r="J142" s="29" t="s">
        <v>856</v>
      </c>
      <c r="K142" s="31">
        <v>39681.01</v>
      </c>
      <c r="L142" s="32">
        <v>0</v>
      </c>
      <c r="M142" s="32">
        <v>4761.72</v>
      </c>
      <c r="N142" s="72">
        <v>-793.62</v>
      </c>
      <c r="O142" s="34">
        <f t="shared" si="2"/>
        <v>43649.11</v>
      </c>
      <c r="P142" s="63">
        <v>25026</v>
      </c>
      <c r="Q142" s="26" t="s">
        <v>2757</v>
      </c>
    </row>
    <row r="143" spans="1:17" x14ac:dyDescent="0.2">
      <c r="A143" s="27">
        <v>143</v>
      </c>
      <c r="B143" s="28" t="s">
        <v>556</v>
      </c>
      <c r="C143" s="29" t="s">
        <v>556</v>
      </c>
      <c r="D143" s="29" t="str">
        <f>VLOOKUP(B143,'TAX INFO'!$B$2:$F$900,3,0)</f>
        <v xml:space="preserve">Dagupan Electric Corporation </v>
      </c>
      <c r="E143" s="29" t="str">
        <f>VLOOKUP(B143,'TAX INFO'!$B$2:$F$900,5,0)</f>
        <v>000-202-524-0000</v>
      </c>
      <c r="F143" s="29" t="s">
        <v>857</v>
      </c>
      <c r="G143" s="29" t="s">
        <v>855</v>
      </c>
      <c r="H143" s="30" t="s">
        <v>856</v>
      </c>
      <c r="I143" s="30" t="s">
        <v>856</v>
      </c>
      <c r="J143" s="29" t="s">
        <v>856</v>
      </c>
      <c r="K143" s="31">
        <v>4703.8500000000004</v>
      </c>
      <c r="L143" s="32">
        <v>0</v>
      </c>
      <c r="M143" s="32">
        <v>564.46</v>
      </c>
      <c r="N143" s="72">
        <v>-94.08</v>
      </c>
      <c r="O143" s="34">
        <f t="shared" si="2"/>
        <v>5174.2300000000005</v>
      </c>
      <c r="P143" s="63">
        <v>25027</v>
      </c>
      <c r="Q143" s="26" t="s">
        <v>2757</v>
      </c>
    </row>
    <row r="144" spans="1:17" x14ac:dyDescent="0.2">
      <c r="A144" s="27">
        <v>144</v>
      </c>
      <c r="B144" s="28" t="s">
        <v>557</v>
      </c>
      <c r="C144" s="29" t="s">
        <v>557</v>
      </c>
      <c r="D144" s="29" t="str">
        <f>VLOOKUP(B144,'TAX INFO'!$B$2:$F$900,3,0)</f>
        <v xml:space="preserve">Davao Oriental Electric Cooperative, Inc. </v>
      </c>
      <c r="E144" s="29" t="str">
        <f>VLOOKUP(B144,'TAX INFO'!$B$2:$F$900,5,0)</f>
        <v>000-946-042-000</v>
      </c>
      <c r="F144" s="29" t="s">
        <v>857</v>
      </c>
      <c r="G144" s="29" t="s">
        <v>855</v>
      </c>
      <c r="H144" s="30" t="s">
        <v>855</v>
      </c>
      <c r="I144" s="30" t="s">
        <v>856</v>
      </c>
      <c r="J144" s="29" t="s">
        <v>856</v>
      </c>
      <c r="K144" s="31">
        <v>637.09</v>
      </c>
      <c r="L144" s="32">
        <v>0</v>
      </c>
      <c r="M144" s="32">
        <v>76.45</v>
      </c>
      <c r="N144" s="72">
        <v>-12.74</v>
      </c>
      <c r="O144" s="34">
        <f t="shared" si="2"/>
        <v>700.80000000000007</v>
      </c>
      <c r="P144" s="63">
        <v>25028</v>
      </c>
      <c r="Q144" s="26" t="s">
        <v>2757</v>
      </c>
    </row>
    <row r="145" spans="1:17" x14ac:dyDescent="0.2">
      <c r="A145" s="27">
        <v>145</v>
      </c>
      <c r="B145" s="28" t="s">
        <v>558</v>
      </c>
      <c r="C145" s="29" t="s">
        <v>558</v>
      </c>
      <c r="D145" s="29" t="str">
        <f>VLOOKUP(B145,'TAX INFO'!$B$2:$F$900,3,0)</f>
        <v xml:space="preserve">Davao del Sur Electric Cooperative, Inc. </v>
      </c>
      <c r="E145" s="29" t="str">
        <f>VLOOKUP(B145,'TAX INFO'!$B$2:$F$900,5,0)</f>
        <v>000-570-549-000</v>
      </c>
      <c r="F145" s="29" t="s">
        <v>857</v>
      </c>
      <c r="G145" s="29" t="s">
        <v>855</v>
      </c>
      <c r="H145" s="30" t="s">
        <v>855</v>
      </c>
      <c r="I145" s="30" t="s">
        <v>856</v>
      </c>
      <c r="J145" s="29" t="s">
        <v>856</v>
      </c>
      <c r="K145" s="31">
        <v>1538.04</v>
      </c>
      <c r="L145" s="32">
        <v>0</v>
      </c>
      <c r="M145" s="32">
        <v>184.56</v>
      </c>
      <c r="N145" s="72">
        <v>-30.76</v>
      </c>
      <c r="O145" s="34">
        <f t="shared" si="2"/>
        <v>1691.84</v>
      </c>
      <c r="P145" s="63">
        <v>25029</v>
      </c>
      <c r="Q145" s="26" t="s">
        <v>2757</v>
      </c>
    </row>
    <row r="146" spans="1:17" x14ac:dyDescent="0.2">
      <c r="A146" s="27">
        <v>146</v>
      </c>
      <c r="B146" s="28" t="s">
        <v>559</v>
      </c>
      <c r="C146" s="29" t="s">
        <v>559</v>
      </c>
      <c r="D146" s="29" t="str">
        <f>VLOOKUP(B146,'TAX INFO'!$B$2:$F$900,3,0)</f>
        <v xml:space="preserve">DirectPower Services, Inc. </v>
      </c>
      <c r="E146" s="29" t="str">
        <f>VLOOKUP(B146,'TAX INFO'!$B$2:$F$900,5,0)</f>
        <v>008-122-663-000</v>
      </c>
      <c r="F146" s="29" t="s">
        <v>857</v>
      </c>
      <c r="G146" s="29" t="s">
        <v>855</v>
      </c>
      <c r="H146" s="30" t="s">
        <v>856</v>
      </c>
      <c r="I146" s="30" t="s">
        <v>856</v>
      </c>
      <c r="J146" s="29" t="s">
        <v>856</v>
      </c>
      <c r="K146" s="31">
        <v>19.170000000000002</v>
      </c>
      <c r="L146" s="32">
        <v>0</v>
      </c>
      <c r="M146" s="32">
        <v>2.2999999999999998</v>
      </c>
      <c r="N146" s="72">
        <v>-0.38</v>
      </c>
      <c r="O146" s="34">
        <f t="shared" si="2"/>
        <v>21.090000000000003</v>
      </c>
      <c r="P146" s="63">
        <v>25030</v>
      </c>
      <c r="Q146" s="26" t="s">
        <v>2757</v>
      </c>
    </row>
    <row r="147" spans="1:17" x14ac:dyDescent="0.2">
      <c r="A147" s="27">
        <v>147</v>
      </c>
      <c r="B147" s="28" t="s">
        <v>559</v>
      </c>
      <c r="C147" s="29" t="s">
        <v>560</v>
      </c>
      <c r="D147" s="29" t="str">
        <f>VLOOKUP(B147,'TAX INFO'!$B$2:$F$900,3,0)</f>
        <v xml:space="preserve">DirectPower Services, Inc. </v>
      </c>
      <c r="E147" s="29" t="str">
        <f>VLOOKUP(B147,'TAX INFO'!$B$2:$F$900,5,0)</f>
        <v>008-122-663-000</v>
      </c>
      <c r="F147" s="29" t="s">
        <v>857</v>
      </c>
      <c r="G147" s="29" t="s">
        <v>855</v>
      </c>
      <c r="H147" s="30" t="s">
        <v>856</v>
      </c>
      <c r="I147" s="30" t="s">
        <v>856</v>
      </c>
      <c r="J147" s="29" t="s">
        <v>856</v>
      </c>
      <c r="K147" s="31">
        <v>147.02000000000001</v>
      </c>
      <c r="L147" s="32">
        <v>0</v>
      </c>
      <c r="M147" s="32">
        <v>17.64</v>
      </c>
      <c r="N147" s="72">
        <v>-2.94</v>
      </c>
      <c r="O147" s="34">
        <f t="shared" si="2"/>
        <v>161.72000000000003</v>
      </c>
      <c r="P147" s="63">
        <v>25030</v>
      </c>
      <c r="Q147" s="26" t="s">
        <v>2757</v>
      </c>
    </row>
    <row r="148" spans="1:17" x14ac:dyDescent="0.2">
      <c r="A148" s="27">
        <v>148</v>
      </c>
      <c r="B148" s="28" t="s">
        <v>561</v>
      </c>
      <c r="C148" s="29" t="s">
        <v>561</v>
      </c>
      <c r="D148" s="29" t="str">
        <f>VLOOKUP(B148,'TAX INFO'!$B$2:$F$900,3,0)</f>
        <v xml:space="preserve">DirectPower Services, Inc. </v>
      </c>
      <c r="E148" s="29" t="str">
        <f>VLOOKUP(B148,'TAX INFO'!$B$2:$F$900,5,0)</f>
        <v>008-122-663-000</v>
      </c>
      <c r="F148" s="29" t="s">
        <v>857</v>
      </c>
      <c r="G148" s="29" t="s">
        <v>855</v>
      </c>
      <c r="H148" s="30" t="s">
        <v>856</v>
      </c>
      <c r="I148" s="30" t="s">
        <v>856</v>
      </c>
      <c r="J148" s="29" t="s">
        <v>856</v>
      </c>
      <c r="K148" s="31">
        <v>508.17</v>
      </c>
      <c r="L148" s="32">
        <v>0</v>
      </c>
      <c r="M148" s="32">
        <v>60.98</v>
      </c>
      <c r="N148" s="72">
        <v>-10.16</v>
      </c>
      <c r="O148" s="34">
        <f t="shared" si="2"/>
        <v>558.99</v>
      </c>
      <c r="P148" s="63">
        <v>25030</v>
      </c>
      <c r="Q148" s="26" t="s">
        <v>2757</v>
      </c>
    </row>
    <row r="149" spans="1:17" x14ac:dyDescent="0.2">
      <c r="A149" s="27">
        <v>149</v>
      </c>
      <c r="B149" s="28" t="s">
        <v>561</v>
      </c>
      <c r="C149" s="29" t="s">
        <v>562</v>
      </c>
      <c r="D149" s="29" t="str">
        <f>VLOOKUP(B149,'TAX INFO'!$B$2:$F$900,3,0)</f>
        <v xml:space="preserve">DirectPower Services, Inc. </v>
      </c>
      <c r="E149" s="29" t="str">
        <f>VLOOKUP(B149,'TAX INFO'!$B$2:$F$900,5,0)</f>
        <v>008-122-663-000</v>
      </c>
      <c r="F149" s="29" t="s">
        <v>857</v>
      </c>
      <c r="G149" s="29" t="s">
        <v>855</v>
      </c>
      <c r="H149" s="30" t="s">
        <v>856</v>
      </c>
      <c r="I149" s="30" t="s">
        <v>856</v>
      </c>
      <c r="J149" s="29" t="s">
        <v>856</v>
      </c>
      <c r="K149" s="31">
        <v>1240.8800000000001</v>
      </c>
      <c r="L149" s="32">
        <v>0</v>
      </c>
      <c r="M149" s="32">
        <v>148.91</v>
      </c>
      <c r="N149" s="72">
        <v>-24.82</v>
      </c>
      <c r="O149" s="34">
        <f t="shared" si="2"/>
        <v>1364.9700000000003</v>
      </c>
      <c r="P149" s="63">
        <v>25030</v>
      </c>
      <c r="Q149" s="26" t="s">
        <v>2757</v>
      </c>
    </row>
    <row r="150" spans="1:17" x14ac:dyDescent="0.2">
      <c r="A150" s="27">
        <v>150</v>
      </c>
      <c r="B150" s="28" t="s">
        <v>563</v>
      </c>
      <c r="C150" s="29" t="s">
        <v>563</v>
      </c>
      <c r="D150" s="29" t="str">
        <f>VLOOKUP(B150,'TAX INFO'!$B$2:$F$900,3,0)</f>
        <v>Don Orestes Romualdez Cooperative, Inc.</v>
      </c>
      <c r="E150" s="29" t="str">
        <f>VLOOKUP(B150,'TAX INFO'!$B$2:$F$900,5,0)</f>
        <v>000-609-565-000</v>
      </c>
      <c r="F150" s="29" t="s">
        <v>857</v>
      </c>
      <c r="G150" s="29" t="s">
        <v>855</v>
      </c>
      <c r="H150" s="30" t="s">
        <v>855</v>
      </c>
      <c r="I150" s="30" t="s">
        <v>856</v>
      </c>
      <c r="J150" s="29" t="s">
        <v>856</v>
      </c>
      <c r="K150" s="31">
        <v>4048.74</v>
      </c>
      <c r="L150" s="32">
        <v>0</v>
      </c>
      <c r="M150" s="32">
        <v>485.85</v>
      </c>
      <c r="N150" s="72">
        <v>-80.97</v>
      </c>
      <c r="O150" s="34">
        <f t="shared" si="2"/>
        <v>4453.62</v>
      </c>
      <c r="P150" s="63">
        <v>25031</v>
      </c>
      <c r="Q150" s="26" t="s">
        <v>2757</v>
      </c>
    </row>
    <row r="151" spans="1:17" x14ac:dyDescent="0.2">
      <c r="A151" s="27">
        <v>151</v>
      </c>
      <c r="B151" s="28" t="s">
        <v>564</v>
      </c>
      <c r="C151" s="29" t="s">
        <v>564</v>
      </c>
      <c r="D151" s="29" t="str">
        <f>VLOOKUP(B151,'TAX INFO'!$B$2:$F$900,3,0)</f>
        <v xml:space="preserve">Ecopark Energy of Valenzuela Corp. </v>
      </c>
      <c r="E151" s="29" t="str">
        <f>VLOOKUP(B151,'TAX INFO'!$B$2:$F$900,5,0)</f>
        <v>009-279-358-0000</v>
      </c>
      <c r="F151" s="29" t="s">
        <v>854</v>
      </c>
      <c r="G151" s="29" t="s">
        <v>855</v>
      </c>
      <c r="H151" s="30" t="s">
        <v>855</v>
      </c>
      <c r="I151" s="30" t="s">
        <v>855</v>
      </c>
      <c r="J151" s="29" t="s">
        <v>855</v>
      </c>
      <c r="K151" s="31">
        <v>0</v>
      </c>
      <c r="L151" s="32">
        <v>0.4</v>
      </c>
      <c r="M151" s="32">
        <v>0</v>
      </c>
      <c r="N151" s="72">
        <v>-0.01</v>
      </c>
      <c r="O151" s="34">
        <f t="shared" si="2"/>
        <v>0.39</v>
      </c>
      <c r="P151" s="63">
        <v>25032</v>
      </c>
      <c r="Q151" s="26" t="s">
        <v>2757</v>
      </c>
    </row>
    <row r="152" spans="1:17" x14ac:dyDescent="0.2">
      <c r="A152" s="27">
        <v>152</v>
      </c>
      <c r="B152" s="28" t="s">
        <v>564</v>
      </c>
      <c r="C152" s="29" t="s">
        <v>565</v>
      </c>
      <c r="D152" s="29" t="str">
        <f>VLOOKUP(B152,'TAX INFO'!$B$2:$F$900,3,0)</f>
        <v xml:space="preserve">Ecopark Energy of Valenzuela Corp. </v>
      </c>
      <c r="E152" s="29" t="str">
        <f>VLOOKUP(B152,'TAX INFO'!$B$2:$F$900,5,0)</f>
        <v>009-279-358-0000</v>
      </c>
      <c r="F152" s="29" t="s">
        <v>854</v>
      </c>
      <c r="G152" s="29" t="s">
        <v>855</v>
      </c>
      <c r="H152" s="30" t="s">
        <v>855</v>
      </c>
      <c r="I152" s="30" t="s">
        <v>855</v>
      </c>
      <c r="J152" s="29" t="s">
        <v>855</v>
      </c>
      <c r="K152" s="31">
        <v>0</v>
      </c>
      <c r="L152" s="32">
        <v>1.39</v>
      </c>
      <c r="M152" s="32">
        <v>0</v>
      </c>
      <c r="N152" s="72">
        <v>-0.03</v>
      </c>
      <c r="O152" s="34">
        <f t="shared" si="2"/>
        <v>1.3599999999999999</v>
      </c>
      <c r="P152" s="63">
        <v>25032</v>
      </c>
      <c r="Q152" s="26" t="s">
        <v>2757</v>
      </c>
    </row>
    <row r="153" spans="1:17" x14ac:dyDescent="0.2">
      <c r="A153" s="27">
        <v>153</v>
      </c>
      <c r="B153" s="28" t="s">
        <v>930</v>
      </c>
      <c r="C153" s="29" t="s">
        <v>930</v>
      </c>
      <c r="D153" s="29" t="str">
        <f>VLOOKUP(B153,'TAX INFO'!$B$2:$F$900,3,0)</f>
        <v>EDC Burgos Wind Power Corporation</v>
      </c>
      <c r="E153" s="29" t="str">
        <f>VLOOKUP(B153,'TAX INFO'!$B$2:$F$900,5,0)</f>
        <v>007-726-294</v>
      </c>
      <c r="F153" s="29" t="s">
        <v>854</v>
      </c>
      <c r="G153" s="29" t="s">
        <v>855</v>
      </c>
      <c r="H153" s="30" t="s">
        <v>856</v>
      </c>
      <c r="I153" s="30" t="s">
        <v>855</v>
      </c>
      <c r="J153" s="29" t="s">
        <v>856</v>
      </c>
      <c r="K153" s="31">
        <v>2.42</v>
      </c>
      <c r="L153" s="32">
        <v>0</v>
      </c>
      <c r="M153" s="32">
        <v>0.28999999999999998</v>
      </c>
      <c r="N153" s="72">
        <v>-0.05</v>
      </c>
      <c r="O153" s="34">
        <f t="shared" si="2"/>
        <v>2.66</v>
      </c>
      <c r="P153" s="63">
        <v>25033</v>
      </c>
      <c r="Q153" s="26" t="s">
        <v>2757</v>
      </c>
    </row>
    <row r="154" spans="1:17" x14ac:dyDescent="0.2">
      <c r="A154" s="27">
        <v>154</v>
      </c>
      <c r="B154" s="28" t="s">
        <v>930</v>
      </c>
      <c r="C154" s="29" t="s">
        <v>566</v>
      </c>
      <c r="D154" s="29" t="str">
        <f>VLOOKUP(B154,'TAX INFO'!$B$2:$F$900,3,0)</f>
        <v>EDC Burgos Wind Power Corporation</v>
      </c>
      <c r="E154" s="29" t="str">
        <f>VLOOKUP(B154,'TAX INFO'!$B$2:$F$900,5,0)</f>
        <v>007-726-294</v>
      </c>
      <c r="F154" s="29" t="s">
        <v>857</v>
      </c>
      <c r="G154" s="29" t="s">
        <v>855</v>
      </c>
      <c r="H154" s="30" t="s">
        <v>856</v>
      </c>
      <c r="I154" s="30" t="s">
        <v>855</v>
      </c>
      <c r="J154" s="29" t="s">
        <v>856</v>
      </c>
      <c r="K154" s="31">
        <v>147.47</v>
      </c>
      <c r="L154" s="32">
        <v>0</v>
      </c>
      <c r="M154" s="32">
        <v>17.7</v>
      </c>
      <c r="N154" s="72">
        <v>-2.95</v>
      </c>
      <c r="O154" s="34">
        <f t="shared" si="2"/>
        <v>162.22</v>
      </c>
      <c r="P154" s="63">
        <v>25033</v>
      </c>
      <c r="Q154" s="26" t="s">
        <v>2757</v>
      </c>
    </row>
    <row r="155" spans="1:17" x14ac:dyDescent="0.2">
      <c r="A155" s="27">
        <v>155</v>
      </c>
      <c r="B155" s="28" t="s">
        <v>931</v>
      </c>
      <c r="C155" s="29" t="s">
        <v>931</v>
      </c>
      <c r="D155" s="29" t="str">
        <f>VLOOKUP(B155,'TAX INFO'!$B$2:$F$900,3,0)</f>
        <v xml:space="preserve">EEI Energy Solutions Corporation </v>
      </c>
      <c r="E155" s="29" t="str">
        <f>VLOOKUP(B155,'TAX INFO'!$B$2:$F$900,5,0)</f>
        <v>010-470-000-000</v>
      </c>
      <c r="F155" s="29" t="s">
        <v>857</v>
      </c>
      <c r="G155" s="29" t="s">
        <v>855</v>
      </c>
      <c r="H155" s="30" t="s">
        <v>856</v>
      </c>
      <c r="I155" s="30" t="s">
        <v>856</v>
      </c>
      <c r="J155" s="29" t="s">
        <v>856</v>
      </c>
      <c r="K155" s="31">
        <v>0.21</v>
      </c>
      <c r="L155" s="32">
        <v>0</v>
      </c>
      <c r="M155" s="32">
        <v>0.03</v>
      </c>
      <c r="N155" s="72">
        <v>0</v>
      </c>
      <c r="O155" s="34">
        <f t="shared" si="2"/>
        <v>0.24</v>
      </c>
      <c r="P155" s="63">
        <v>25034</v>
      </c>
      <c r="Q155" s="26" t="s">
        <v>2757</v>
      </c>
    </row>
    <row r="156" spans="1:17" x14ac:dyDescent="0.2">
      <c r="A156" s="27">
        <v>156</v>
      </c>
      <c r="B156" s="28" t="s">
        <v>1186</v>
      </c>
      <c r="C156" s="29" t="s">
        <v>1186</v>
      </c>
      <c r="D156" s="29" t="str">
        <f>VLOOKUP(B156,'TAX INFO'!$B$2:$F$900,3,0)</f>
        <v xml:space="preserve">Enervantage Suppliers Co., Inc. </v>
      </c>
      <c r="E156" s="29" t="str">
        <f>VLOOKUP(B156,'TAX INFO'!$B$2:$F$900,5,0)</f>
        <v>234-538-475-000</v>
      </c>
      <c r="F156" s="29" t="s">
        <v>854</v>
      </c>
      <c r="G156" s="29" t="s">
        <v>855</v>
      </c>
      <c r="H156" s="30" t="s">
        <v>856</v>
      </c>
      <c r="I156" s="30" t="s">
        <v>855</v>
      </c>
      <c r="J156" s="29" t="s">
        <v>855</v>
      </c>
      <c r="K156" s="31">
        <v>0</v>
      </c>
      <c r="L156" s="32">
        <v>0</v>
      </c>
      <c r="M156" s="32">
        <v>0</v>
      </c>
      <c r="N156" s="72">
        <v>0</v>
      </c>
      <c r="O156" s="34">
        <f t="shared" si="2"/>
        <v>0</v>
      </c>
      <c r="P156" s="63"/>
      <c r="Q156" s="26" t="s">
        <v>2757</v>
      </c>
    </row>
    <row r="157" spans="1:17" x14ac:dyDescent="0.2">
      <c r="A157" s="27">
        <v>157</v>
      </c>
      <c r="B157" s="28" t="s">
        <v>567</v>
      </c>
      <c r="C157" s="29" t="s">
        <v>567</v>
      </c>
      <c r="D157" s="29" t="str">
        <f>VLOOKUP(B157,'TAX INFO'!$B$2:$F$900,3,0)</f>
        <v xml:space="preserve">Euro Hydro Power (Asia) Holdings, Inc. </v>
      </c>
      <c r="E157" s="29" t="str">
        <f>VLOOKUP(B157,'TAX INFO'!$B$2:$F$900,5,0)</f>
        <v>412-638-436-000</v>
      </c>
      <c r="F157" s="29" t="s">
        <v>854</v>
      </c>
      <c r="G157" s="29" t="s">
        <v>855</v>
      </c>
      <c r="H157" s="30" t="s">
        <v>855</v>
      </c>
      <c r="I157" s="30" t="s">
        <v>855</v>
      </c>
      <c r="J157" s="29" t="s">
        <v>855</v>
      </c>
      <c r="K157" s="31">
        <v>0</v>
      </c>
      <c r="L157" s="32">
        <v>0</v>
      </c>
      <c r="M157" s="32">
        <v>0</v>
      </c>
      <c r="N157" s="72">
        <v>0</v>
      </c>
      <c r="O157" s="34">
        <f t="shared" si="2"/>
        <v>0</v>
      </c>
      <c r="P157" s="63">
        <v>25035</v>
      </c>
      <c r="Q157" s="26" t="s">
        <v>2757</v>
      </c>
    </row>
    <row r="158" spans="1:17" x14ac:dyDescent="0.2">
      <c r="A158" s="27">
        <v>158</v>
      </c>
      <c r="B158" s="28" t="s">
        <v>567</v>
      </c>
      <c r="C158" s="29" t="s">
        <v>568</v>
      </c>
      <c r="D158" s="29" t="str">
        <f>VLOOKUP(B158,'TAX INFO'!$B$2:$F$900,3,0)</f>
        <v xml:space="preserve">Euro Hydro Power (Asia) Holdings, Inc. </v>
      </c>
      <c r="E158" s="29" t="str">
        <f>VLOOKUP(B158,'TAX INFO'!$B$2:$F$900,5,0)</f>
        <v>412-638-436-000</v>
      </c>
      <c r="F158" s="29" t="s">
        <v>854</v>
      </c>
      <c r="G158" s="29" t="s">
        <v>855</v>
      </c>
      <c r="H158" s="30" t="s">
        <v>855</v>
      </c>
      <c r="I158" s="30" t="s">
        <v>855</v>
      </c>
      <c r="J158" s="29" t="s">
        <v>855</v>
      </c>
      <c r="K158" s="31">
        <v>0</v>
      </c>
      <c r="L158" s="32">
        <v>0</v>
      </c>
      <c r="M158" s="32">
        <v>0</v>
      </c>
      <c r="N158" s="72">
        <v>0</v>
      </c>
      <c r="O158" s="34">
        <f t="shared" si="2"/>
        <v>0</v>
      </c>
      <c r="P158" s="63">
        <v>25035</v>
      </c>
      <c r="Q158" s="26" t="s">
        <v>2757</v>
      </c>
    </row>
    <row r="159" spans="1:17" x14ac:dyDescent="0.2">
      <c r="A159" s="27">
        <v>159</v>
      </c>
      <c r="B159" s="28" t="s">
        <v>567</v>
      </c>
      <c r="C159" s="29" t="s">
        <v>569</v>
      </c>
      <c r="D159" s="29" t="str">
        <f>VLOOKUP(B159,'TAX INFO'!$B$2:$F$900,3,0)</f>
        <v xml:space="preserve">Euro Hydro Power (Asia) Holdings, Inc. </v>
      </c>
      <c r="E159" s="29" t="str">
        <f>VLOOKUP(B159,'TAX INFO'!$B$2:$F$900,5,0)</f>
        <v>412-638-436-000</v>
      </c>
      <c r="F159" s="29" t="s">
        <v>857</v>
      </c>
      <c r="G159" s="29" t="s">
        <v>855</v>
      </c>
      <c r="H159" s="30" t="s">
        <v>855</v>
      </c>
      <c r="I159" s="30" t="s">
        <v>855</v>
      </c>
      <c r="J159" s="29" t="s">
        <v>855</v>
      </c>
      <c r="K159" s="31">
        <v>0</v>
      </c>
      <c r="L159" s="32">
        <v>3.22</v>
      </c>
      <c r="M159" s="32">
        <v>0</v>
      </c>
      <c r="N159" s="72">
        <v>-0.06</v>
      </c>
      <c r="O159" s="34">
        <f t="shared" si="2"/>
        <v>3.16</v>
      </c>
      <c r="P159" s="63">
        <v>25035</v>
      </c>
      <c r="Q159" s="26" t="s">
        <v>2757</v>
      </c>
    </row>
    <row r="160" spans="1:17" x14ac:dyDescent="0.2">
      <c r="A160" s="27">
        <v>160</v>
      </c>
      <c r="B160" s="28" t="s">
        <v>933</v>
      </c>
      <c r="C160" s="29" t="s">
        <v>933</v>
      </c>
      <c r="D160" s="29" t="str">
        <f>VLOOKUP(B160,'TAX INFO'!$B$2:$F$900,3,0)</f>
        <v xml:space="preserve">East Asia Utilities Corporation </v>
      </c>
      <c r="E160" s="29" t="str">
        <f>VLOOKUP(B160,'TAX INFO'!$B$2:$F$900,5,0)</f>
        <v>004-760-842-00000</v>
      </c>
      <c r="F160" s="29" t="s">
        <v>854</v>
      </c>
      <c r="G160" s="29" t="s">
        <v>855</v>
      </c>
      <c r="H160" s="30" t="s">
        <v>856</v>
      </c>
      <c r="I160" s="30" t="s">
        <v>856</v>
      </c>
      <c r="J160" s="29" t="s">
        <v>856</v>
      </c>
      <c r="K160" s="31">
        <v>0</v>
      </c>
      <c r="L160" s="32">
        <v>0</v>
      </c>
      <c r="M160" s="32">
        <v>0</v>
      </c>
      <c r="N160" s="72">
        <v>0</v>
      </c>
      <c r="O160" s="34">
        <f t="shared" si="2"/>
        <v>0</v>
      </c>
      <c r="P160" s="63">
        <v>25036</v>
      </c>
      <c r="Q160" s="26" t="s">
        <v>2757</v>
      </c>
    </row>
    <row r="161" spans="1:17" x14ac:dyDescent="0.2">
      <c r="A161" s="27">
        <v>161</v>
      </c>
      <c r="B161" s="28" t="s">
        <v>933</v>
      </c>
      <c r="C161" s="29" t="s">
        <v>570</v>
      </c>
      <c r="D161" s="29" t="str">
        <f>VLOOKUP(B161,'TAX INFO'!$B$2:$F$900,3,0)</f>
        <v xml:space="preserve">East Asia Utilities Corporation </v>
      </c>
      <c r="E161" s="29" t="str">
        <f>VLOOKUP(B161,'TAX INFO'!$B$2:$F$900,5,0)</f>
        <v>004-760-842-00000</v>
      </c>
      <c r="F161" s="29" t="s">
        <v>857</v>
      </c>
      <c r="G161" s="29" t="s">
        <v>855</v>
      </c>
      <c r="H161" s="30" t="s">
        <v>856</v>
      </c>
      <c r="I161" s="30" t="s">
        <v>856</v>
      </c>
      <c r="J161" s="29" t="s">
        <v>856</v>
      </c>
      <c r="K161" s="31">
        <v>80.180000000000007</v>
      </c>
      <c r="L161" s="32">
        <v>0</v>
      </c>
      <c r="M161" s="32">
        <v>9.6199999999999992</v>
      </c>
      <c r="N161" s="72">
        <v>-1.6</v>
      </c>
      <c r="O161" s="34">
        <f t="shared" si="2"/>
        <v>88.200000000000017</v>
      </c>
      <c r="P161" s="63">
        <v>25036</v>
      </c>
      <c r="Q161" s="26" t="s">
        <v>2757</v>
      </c>
    </row>
    <row r="162" spans="1:17" x14ac:dyDescent="0.2">
      <c r="A162" s="27">
        <v>162</v>
      </c>
      <c r="B162" s="28" t="s">
        <v>571</v>
      </c>
      <c r="C162" s="29" t="s">
        <v>571</v>
      </c>
      <c r="D162" s="29" t="str">
        <f>VLOOKUP(B162,'TAX INFO'!$B$2:$F$900,3,0)</f>
        <v xml:space="preserve">Eastern Samar Electric Cooperative, Inc. </v>
      </c>
      <c r="E162" s="29" t="str">
        <f>VLOOKUP(B162,'TAX INFO'!$B$2:$F$900,5,0)</f>
        <v>000-571-316-000</v>
      </c>
      <c r="F162" s="29" t="s">
        <v>857</v>
      </c>
      <c r="G162" s="29" t="s">
        <v>855</v>
      </c>
      <c r="H162" s="30" t="s">
        <v>855</v>
      </c>
      <c r="I162" s="30" t="s">
        <v>856</v>
      </c>
      <c r="J162" s="29" t="s">
        <v>856</v>
      </c>
      <c r="K162" s="31">
        <v>4920.72</v>
      </c>
      <c r="L162" s="32">
        <v>0</v>
      </c>
      <c r="M162" s="32">
        <v>590.49</v>
      </c>
      <c r="N162" s="72">
        <v>-98.41</v>
      </c>
      <c r="O162" s="34">
        <f t="shared" si="2"/>
        <v>5412.8</v>
      </c>
      <c r="P162" s="63">
        <v>25037</v>
      </c>
      <c r="Q162" s="26" t="s">
        <v>2757</v>
      </c>
    </row>
    <row r="163" spans="1:17" x14ac:dyDescent="0.2">
      <c r="A163" s="27">
        <v>163</v>
      </c>
      <c r="B163" s="28" t="s">
        <v>934</v>
      </c>
      <c r="C163" s="29" t="s">
        <v>934</v>
      </c>
      <c r="D163" s="29" t="str">
        <f>VLOOKUP(B163,'TAX INFO'!$B$2:$F$900,3,0)</f>
        <v>Energy Development Corporation</v>
      </c>
      <c r="E163" s="29" t="str">
        <f>VLOOKUP(B163,'TAX INFO'!$B$2:$F$900,5,0)</f>
        <v>000-169-125-0000</v>
      </c>
      <c r="F163" s="29" t="s">
        <v>854</v>
      </c>
      <c r="G163" s="29" t="s">
        <v>855</v>
      </c>
      <c r="H163" s="30" t="s">
        <v>856</v>
      </c>
      <c r="I163" s="30" t="s">
        <v>855</v>
      </c>
      <c r="J163" s="29" t="s">
        <v>856</v>
      </c>
      <c r="K163" s="31">
        <v>522.36</v>
      </c>
      <c r="L163" s="32">
        <v>0</v>
      </c>
      <c r="M163" s="32">
        <v>62.68</v>
      </c>
      <c r="N163" s="72">
        <v>-10.45</v>
      </c>
      <c r="O163" s="34">
        <f t="shared" si="2"/>
        <v>574.58999999999992</v>
      </c>
      <c r="P163" s="63">
        <v>25038</v>
      </c>
      <c r="Q163" s="26" t="s">
        <v>2757</v>
      </c>
    </row>
    <row r="164" spans="1:17" x14ac:dyDescent="0.2">
      <c r="A164" s="27">
        <v>164</v>
      </c>
      <c r="B164" s="28" t="s">
        <v>935</v>
      </c>
      <c r="C164" s="29" t="s">
        <v>572</v>
      </c>
      <c r="D164" s="29" t="str">
        <f>VLOOKUP(B164,'TAX INFO'!$B$2:$F$900,3,0)</f>
        <v xml:space="preserve">Energy Development Corporation </v>
      </c>
      <c r="E164" s="29" t="str">
        <f>VLOOKUP(B164,'TAX INFO'!$B$2:$F$900,5,0)</f>
        <v>000-169-125-0000</v>
      </c>
      <c r="F164" s="29" t="s">
        <v>854</v>
      </c>
      <c r="G164" s="29" t="s">
        <v>855</v>
      </c>
      <c r="H164" s="30" t="s">
        <v>856</v>
      </c>
      <c r="I164" s="30" t="s">
        <v>855</v>
      </c>
      <c r="J164" s="29" t="s">
        <v>855</v>
      </c>
      <c r="K164" s="31">
        <v>0</v>
      </c>
      <c r="L164" s="32">
        <v>12.95</v>
      </c>
      <c r="M164" s="32">
        <v>0</v>
      </c>
      <c r="N164" s="72">
        <v>-0.26</v>
      </c>
      <c r="O164" s="34">
        <f t="shared" si="2"/>
        <v>12.69</v>
      </c>
      <c r="P164" s="63">
        <v>25038</v>
      </c>
      <c r="Q164" s="26" t="s">
        <v>2757</v>
      </c>
    </row>
    <row r="165" spans="1:17" x14ac:dyDescent="0.2">
      <c r="A165" s="27">
        <v>165</v>
      </c>
      <c r="B165" s="28" t="s">
        <v>935</v>
      </c>
      <c r="C165" s="29" t="s">
        <v>573</v>
      </c>
      <c r="D165" s="29" t="str">
        <f>VLOOKUP(B165,'TAX INFO'!$B$2:$F$900,3,0)</f>
        <v xml:space="preserve">Energy Development Corporation </v>
      </c>
      <c r="E165" s="29" t="str">
        <f>VLOOKUP(B165,'TAX INFO'!$B$2:$F$900,5,0)</f>
        <v>000-169-125-0000</v>
      </c>
      <c r="F165" s="29" t="s">
        <v>854</v>
      </c>
      <c r="G165" s="29" t="s">
        <v>855</v>
      </c>
      <c r="H165" s="30" t="s">
        <v>855</v>
      </c>
      <c r="I165" s="30" t="s">
        <v>855</v>
      </c>
      <c r="J165" s="29" t="s">
        <v>856</v>
      </c>
      <c r="K165" s="31">
        <v>1.1100000000000001</v>
      </c>
      <c r="L165" s="32">
        <v>0</v>
      </c>
      <c r="M165" s="32">
        <v>0.13</v>
      </c>
      <c r="N165" s="72">
        <v>-0.02</v>
      </c>
      <c r="O165" s="34">
        <f t="shared" si="2"/>
        <v>1.2200000000000002</v>
      </c>
      <c r="P165" s="63">
        <v>25038</v>
      </c>
      <c r="Q165" s="26" t="s">
        <v>2757</v>
      </c>
    </row>
    <row r="166" spans="1:17" x14ac:dyDescent="0.2">
      <c r="A166" s="27">
        <v>166</v>
      </c>
      <c r="B166" s="28" t="s">
        <v>934</v>
      </c>
      <c r="C166" s="29" t="s">
        <v>936</v>
      </c>
      <c r="D166" s="29" t="str">
        <f>VLOOKUP(B166,'TAX INFO'!$B$2:$F$900,3,0)</f>
        <v>Energy Development Corporation</v>
      </c>
      <c r="E166" s="29" t="str">
        <f>VLOOKUP(B166,'TAX INFO'!$B$2:$F$900,5,0)</f>
        <v>000-169-125-0000</v>
      </c>
      <c r="F166" s="29" t="s">
        <v>854</v>
      </c>
      <c r="G166" s="29" t="s">
        <v>855</v>
      </c>
      <c r="H166" s="30" t="s">
        <v>856</v>
      </c>
      <c r="I166" s="30" t="s">
        <v>855</v>
      </c>
      <c r="J166" s="29" t="s">
        <v>856</v>
      </c>
      <c r="K166" s="31">
        <v>0.27</v>
      </c>
      <c r="L166" s="32">
        <v>0</v>
      </c>
      <c r="M166" s="32">
        <v>0.03</v>
      </c>
      <c r="N166" s="72">
        <v>-0.01</v>
      </c>
      <c r="O166" s="34">
        <f t="shared" si="2"/>
        <v>0.29000000000000004</v>
      </c>
      <c r="P166" s="63">
        <v>25038</v>
      </c>
      <c r="Q166" s="26" t="s">
        <v>2757</v>
      </c>
    </row>
    <row r="167" spans="1:17" x14ac:dyDescent="0.2">
      <c r="A167" s="27">
        <v>167</v>
      </c>
      <c r="B167" s="28" t="s">
        <v>934</v>
      </c>
      <c r="C167" s="29" t="s">
        <v>937</v>
      </c>
      <c r="D167" s="29" t="str">
        <f>VLOOKUP(B167,'TAX INFO'!$B$2:$F$900,3,0)</f>
        <v>Energy Development Corporation</v>
      </c>
      <c r="E167" s="29" t="str">
        <f>VLOOKUP(B167,'TAX INFO'!$B$2:$F$900,5,0)</f>
        <v>000-169-125-0000</v>
      </c>
      <c r="F167" s="29" t="s">
        <v>854</v>
      </c>
      <c r="G167" s="29" t="s">
        <v>855</v>
      </c>
      <c r="H167" s="30" t="s">
        <v>856</v>
      </c>
      <c r="I167" s="30" t="s">
        <v>855</v>
      </c>
      <c r="J167" s="29" t="s">
        <v>856</v>
      </c>
      <c r="K167" s="31">
        <v>0.18</v>
      </c>
      <c r="L167" s="32">
        <v>0</v>
      </c>
      <c r="M167" s="32">
        <v>0.02</v>
      </c>
      <c r="N167" s="72">
        <v>0</v>
      </c>
      <c r="O167" s="34">
        <f t="shared" si="2"/>
        <v>0.19999999999999998</v>
      </c>
      <c r="P167" s="63">
        <v>25038</v>
      </c>
      <c r="Q167" s="26" t="s">
        <v>2757</v>
      </c>
    </row>
    <row r="168" spans="1:17" x14ac:dyDescent="0.2">
      <c r="A168" s="27">
        <v>168</v>
      </c>
      <c r="B168" s="28" t="s">
        <v>935</v>
      </c>
      <c r="C168" s="29" t="s">
        <v>574</v>
      </c>
      <c r="D168" s="29" t="str">
        <f>VLOOKUP(B168,'TAX INFO'!$B$2:$F$900,3,0)</f>
        <v xml:space="preserve">Energy Development Corporation </v>
      </c>
      <c r="E168" s="29" t="str">
        <f>VLOOKUP(B168,'TAX INFO'!$B$2:$F$900,5,0)</f>
        <v>000-169-125-0000</v>
      </c>
      <c r="F168" s="29" t="s">
        <v>857</v>
      </c>
      <c r="G168" s="29" t="s">
        <v>855</v>
      </c>
      <c r="H168" s="30" t="s">
        <v>856</v>
      </c>
      <c r="I168" s="30" t="s">
        <v>855</v>
      </c>
      <c r="J168" s="29" t="s">
        <v>855</v>
      </c>
      <c r="K168" s="31">
        <v>0</v>
      </c>
      <c r="L168" s="32">
        <v>0.02</v>
      </c>
      <c r="M168" s="32">
        <v>0</v>
      </c>
      <c r="N168" s="72">
        <v>0</v>
      </c>
      <c r="O168" s="34">
        <f t="shared" si="2"/>
        <v>0.02</v>
      </c>
      <c r="P168" s="63">
        <v>25038</v>
      </c>
      <c r="Q168" s="26" t="s">
        <v>2757</v>
      </c>
    </row>
    <row r="169" spans="1:17" x14ac:dyDescent="0.2">
      <c r="A169" s="27">
        <v>169</v>
      </c>
      <c r="B169" s="28" t="s">
        <v>935</v>
      </c>
      <c r="C169" s="29" t="s">
        <v>575</v>
      </c>
      <c r="D169" s="29" t="str">
        <f>VLOOKUP(B169,'TAX INFO'!$B$2:$F$900,3,0)</f>
        <v xml:space="preserve">Energy Development Corporation </v>
      </c>
      <c r="E169" s="29" t="str">
        <f>VLOOKUP(B169,'TAX INFO'!$B$2:$F$900,5,0)</f>
        <v>000-169-125-0000</v>
      </c>
      <c r="F169" s="29" t="s">
        <v>857</v>
      </c>
      <c r="G169" s="29" t="s">
        <v>855</v>
      </c>
      <c r="H169" s="30" t="s">
        <v>855</v>
      </c>
      <c r="I169" s="30" t="s">
        <v>855</v>
      </c>
      <c r="J169" s="29" t="s">
        <v>856</v>
      </c>
      <c r="K169" s="31">
        <v>3.52</v>
      </c>
      <c r="L169" s="32">
        <v>0</v>
      </c>
      <c r="M169" s="32">
        <v>0.42</v>
      </c>
      <c r="N169" s="72">
        <v>-7.0000000000000007E-2</v>
      </c>
      <c r="O169" s="34">
        <f t="shared" si="2"/>
        <v>3.87</v>
      </c>
      <c r="P169" s="63">
        <v>25038</v>
      </c>
      <c r="Q169" s="26" t="s">
        <v>2757</v>
      </c>
    </row>
    <row r="170" spans="1:17" x14ac:dyDescent="0.2">
      <c r="A170" s="27">
        <v>170</v>
      </c>
      <c r="B170" s="28" t="s">
        <v>934</v>
      </c>
      <c r="C170" s="29" t="s">
        <v>938</v>
      </c>
      <c r="D170" s="29" t="str">
        <f>VLOOKUP(B170,'TAX INFO'!$B$2:$F$900,3,0)</f>
        <v>Energy Development Corporation</v>
      </c>
      <c r="E170" s="29" t="str">
        <f>VLOOKUP(B170,'TAX INFO'!$B$2:$F$900,5,0)</f>
        <v>000-169-125-0000</v>
      </c>
      <c r="F170" s="29" t="s">
        <v>857</v>
      </c>
      <c r="G170" s="29" t="s">
        <v>855</v>
      </c>
      <c r="H170" s="30" t="s">
        <v>856</v>
      </c>
      <c r="I170" s="30" t="s">
        <v>855</v>
      </c>
      <c r="J170" s="29" t="s">
        <v>856</v>
      </c>
      <c r="K170" s="31">
        <v>14379.62</v>
      </c>
      <c r="L170" s="32">
        <v>0</v>
      </c>
      <c r="M170" s="32">
        <v>1725.55</v>
      </c>
      <c r="N170" s="72">
        <v>-287.58999999999997</v>
      </c>
      <c r="O170" s="34">
        <f t="shared" si="2"/>
        <v>15817.58</v>
      </c>
      <c r="P170" s="63">
        <v>25038</v>
      </c>
      <c r="Q170" s="26" t="s">
        <v>2757</v>
      </c>
    </row>
    <row r="171" spans="1:17" x14ac:dyDescent="0.2">
      <c r="A171" s="27">
        <v>171</v>
      </c>
      <c r="B171" s="28" t="s">
        <v>939</v>
      </c>
      <c r="C171" s="29" t="s">
        <v>939</v>
      </c>
      <c r="D171" s="29" t="str">
        <f>VLOOKUP(B171,'TAX INFO'!$B$2:$F$900,3,0)</f>
        <v>Energy Logics Philippines, Inc.</v>
      </c>
      <c r="E171" s="29" t="str">
        <f>VLOOKUP(B171,'TAX INFO'!$B$2:$F$900,5,0)</f>
        <v>200-654-769-000</v>
      </c>
      <c r="F171" s="29" t="s">
        <v>854</v>
      </c>
      <c r="G171" s="29" t="s">
        <v>855</v>
      </c>
      <c r="H171" s="30" t="s">
        <v>855</v>
      </c>
      <c r="I171" s="30" t="s">
        <v>855</v>
      </c>
      <c r="J171" s="29" t="s">
        <v>855</v>
      </c>
      <c r="K171" s="31">
        <v>0</v>
      </c>
      <c r="L171" s="32">
        <v>0.6</v>
      </c>
      <c r="M171" s="32">
        <v>0</v>
      </c>
      <c r="N171" s="72">
        <v>-0.01</v>
      </c>
      <c r="O171" s="34">
        <f t="shared" si="2"/>
        <v>0.59</v>
      </c>
      <c r="P171" s="63">
        <v>25039</v>
      </c>
      <c r="Q171" s="26" t="s">
        <v>2757</v>
      </c>
    </row>
    <row r="172" spans="1:17" x14ac:dyDescent="0.2">
      <c r="A172" s="27">
        <v>172</v>
      </c>
      <c r="B172" s="28" t="s">
        <v>939</v>
      </c>
      <c r="C172" s="29" t="s">
        <v>576</v>
      </c>
      <c r="D172" s="29" t="str">
        <f>VLOOKUP(B172,'TAX INFO'!$B$2:$F$900,3,0)</f>
        <v>Energy Logics Philippines, Inc.</v>
      </c>
      <c r="E172" s="29" t="str">
        <f>VLOOKUP(B172,'TAX INFO'!$B$2:$F$900,5,0)</f>
        <v>200-654-769-000</v>
      </c>
      <c r="F172" s="29" t="s">
        <v>857</v>
      </c>
      <c r="G172" s="29" t="s">
        <v>855</v>
      </c>
      <c r="H172" s="30" t="s">
        <v>855</v>
      </c>
      <c r="I172" s="30" t="s">
        <v>855</v>
      </c>
      <c r="J172" s="29" t="s">
        <v>855</v>
      </c>
      <c r="K172" s="31">
        <v>0</v>
      </c>
      <c r="L172" s="32">
        <v>41.51</v>
      </c>
      <c r="M172" s="32">
        <v>0</v>
      </c>
      <c r="N172" s="72">
        <v>-0.83</v>
      </c>
      <c r="O172" s="34">
        <f t="shared" si="2"/>
        <v>40.68</v>
      </c>
      <c r="P172" s="63">
        <v>25039</v>
      </c>
      <c r="Q172" s="26" t="s">
        <v>2757</v>
      </c>
    </row>
    <row r="173" spans="1:17" x14ac:dyDescent="0.2">
      <c r="A173" s="27">
        <v>173</v>
      </c>
      <c r="B173" s="28" t="s">
        <v>940</v>
      </c>
      <c r="C173" s="29" t="s">
        <v>940</v>
      </c>
      <c r="D173" s="29" t="str">
        <f>VLOOKUP(B173,'TAX INFO'!$B$2:$F$900,3,0)</f>
        <v>Excellent Energy Resources Inc.</v>
      </c>
      <c r="E173" s="29" t="str">
        <f>VLOOKUP(B173,'TAX INFO'!$B$2:$F$900,5,0)</f>
        <v>010-438-198-00000</v>
      </c>
      <c r="F173" s="29" t="s">
        <v>854</v>
      </c>
      <c r="G173" s="29" t="s">
        <v>855</v>
      </c>
      <c r="H173" s="30" t="s">
        <v>855</v>
      </c>
      <c r="I173" s="30" t="s">
        <v>856</v>
      </c>
      <c r="J173" s="29" t="s">
        <v>856</v>
      </c>
      <c r="K173" s="31">
        <v>0</v>
      </c>
      <c r="L173" s="32">
        <v>0</v>
      </c>
      <c r="M173" s="32">
        <v>0</v>
      </c>
      <c r="N173" s="72">
        <v>0</v>
      </c>
      <c r="O173" s="34">
        <f t="shared" si="2"/>
        <v>0</v>
      </c>
      <c r="P173" s="63">
        <v>25040</v>
      </c>
      <c r="Q173" s="26" t="s">
        <v>2757</v>
      </c>
    </row>
    <row r="174" spans="1:17" x14ac:dyDescent="0.2">
      <c r="A174" s="27">
        <v>174</v>
      </c>
      <c r="B174" s="28" t="s">
        <v>940</v>
      </c>
      <c r="C174" s="29" t="s">
        <v>941</v>
      </c>
      <c r="D174" s="29" t="str">
        <f>VLOOKUP(B174,'TAX INFO'!$B$2:$F$900,3,0)</f>
        <v>Excellent Energy Resources Inc.</v>
      </c>
      <c r="E174" s="29" t="str">
        <f>VLOOKUP(B174,'TAX INFO'!$B$2:$F$900,5,0)</f>
        <v>010-438-198-00000</v>
      </c>
      <c r="F174" s="29" t="s">
        <v>857</v>
      </c>
      <c r="G174" s="29" t="s">
        <v>855</v>
      </c>
      <c r="H174" s="30" t="s">
        <v>855</v>
      </c>
      <c r="I174" s="30" t="s">
        <v>856</v>
      </c>
      <c r="J174" s="29" t="s">
        <v>856</v>
      </c>
      <c r="K174" s="31">
        <v>3311.02</v>
      </c>
      <c r="L174" s="32">
        <v>0</v>
      </c>
      <c r="M174" s="32">
        <v>397.32</v>
      </c>
      <c r="N174" s="72">
        <v>-66.22</v>
      </c>
      <c r="O174" s="34">
        <f t="shared" si="2"/>
        <v>3642.1200000000003</v>
      </c>
      <c r="P174" s="63">
        <v>25040</v>
      </c>
      <c r="Q174" s="26" t="s">
        <v>2757</v>
      </c>
    </row>
    <row r="175" spans="1:17" x14ac:dyDescent="0.2">
      <c r="A175" s="27">
        <v>175</v>
      </c>
      <c r="B175" s="28" t="s">
        <v>942</v>
      </c>
      <c r="C175" s="29" t="s">
        <v>942</v>
      </c>
      <c r="D175" s="29" t="str">
        <f>VLOOKUP(B175,'TAX INFO'!$B$2:$F$900,3,0)</f>
        <v>FCF Minerals Corporation</v>
      </c>
      <c r="E175" s="29" t="str">
        <f>VLOOKUP(B175,'TAX INFO'!$B$2:$F$900,5,0)</f>
        <v>238-154-069-000</v>
      </c>
      <c r="F175" s="29" t="s">
        <v>857</v>
      </c>
      <c r="G175" s="29" t="s">
        <v>855</v>
      </c>
      <c r="H175" s="30" t="s">
        <v>856</v>
      </c>
      <c r="I175" s="30" t="s">
        <v>856</v>
      </c>
      <c r="J175" s="29" t="s">
        <v>856</v>
      </c>
      <c r="K175" s="31">
        <v>60.63</v>
      </c>
      <c r="L175" s="32">
        <v>0</v>
      </c>
      <c r="M175" s="32">
        <v>7.28</v>
      </c>
      <c r="N175" s="72">
        <v>-1.21</v>
      </c>
      <c r="O175" s="34">
        <f t="shared" si="2"/>
        <v>66.7</v>
      </c>
      <c r="P175" s="63">
        <v>25041</v>
      </c>
      <c r="Q175" s="26" t="s">
        <v>2757</v>
      </c>
    </row>
    <row r="176" spans="1:17" x14ac:dyDescent="0.2">
      <c r="A176" s="27">
        <v>176</v>
      </c>
      <c r="B176" s="28" t="s">
        <v>943</v>
      </c>
      <c r="C176" s="29" t="s">
        <v>943</v>
      </c>
      <c r="D176" s="29" t="str">
        <f>VLOOKUP(B176,'TAX INFO'!$B$2:$F$900,3,0)</f>
        <v xml:space="preserve">FDC Misamis Power Corporation </v>
      </c>
      <c r="E176" s="29" t="str">
        <f>VLOOKUP(B176,'TAX INFO'!$B$2:$F$900,5,0)</f>
        <v>007-475-436-00000</v>
      </c>
      <c r="F176" s="29" t="s">
        <v>854</v>
      </c>
      <c r="G176" s="29" t="s">
        <v>855</v>
      </c>
      <c r="H176" s="30" t="s">
        <v>856</v>
      </c>
      <c r="I176" s="30" t="s">
        <v>856</v>
      </c>
      <c r="J176" s="29" t="s">
        <v>856</v>
      </c>
      <c r="K176" s="31">
        <v>43868.43</v>
      </c>
      <c r="L176" s="32">
        <v>0</v>
      </c>
      <c r="M176" s="32">
        <v>5264.21</v>
      </c>
      <c r="N176" s="72">
        <v>-877.37</v>
      </c>
      <c r="O176" s="34">
        <f t="shared" si="2"/>
        <v>48255.27</v>
      </c>
      <c r="P176" s="63">
        <v>25042</v>
      </c>
      <c r="Q176" s="26" t="s">
        <v>2757</v>
      </c>
    </row>
    <row r="177" spans="1:17" x14ac:dyDescent="0.2">
      <c r="A177" s="27">
        <v>177</v>
      </c>
      <c r="B177" s="28" t="s">
        <v>577</v>
      </c>
      <c r="C177" s="29" t="s">
        <v>577</v>
      </c>
      <c r="D177" s="29" t="str">
        <f>VLOOKUP(B177,'TAX INFO'!$B$2:$F$900,3,0)</f>
        <v xml:space="preserve">FDC Retail Electricity Sales Corporation </v>
      </c>
      <c r="E177" s="29" t="str">
        <f>VLOOKUP(B177,'TAX INFO'!$B$2:$F$900,5,0)</f>
        <v>007-475-660-00000</v>
      </c>
      <c r="F177" s="29" t="s">
        <v>857</v>
      </c>
      <c r="G177" s="29" t="s">
        <v>855</v>
      </c>
      <c r="H177" s="30" t="s">
        <v>856</v>
      </c>
      <c r="I177" s="30" t="s">
        <v>856</v>
      </c>
      <c r="J177" s="29" t="s">
        <v>856</v>
      </c>
      <c r="K177" s="31">
        <v>822.98</v>
      </c>
      <c r="L177" s="32">
        <v>0</v>
      </c>
      <c r="M177" s="32">
        <v>98.76</v>
      </c>
      <c r="N177" s="72">
        <v>-16.46</v>
      </c>
      <c r="O177" s="34">
        <f t="shared" si="2"/>
        <v>905.28</v>
      </c>
      <c r="P177" s="63">
        <v>25043</v>
      </c>
      <c r="Q177" s="26" t="s">
        <v>2757</v>
      </c>
    </row>
    <row r="178" spans="1:17" x14ac:dyDescent="0.2">
      <c r="A178" s="27">
        <v>178</v>
      </c>
      <c r="B178" s="28" t="s">
        <v>577</v>
      </c>
      <c r="C178" s="29" t="s">
        <v>578</v>
      </c>
      <c r="D178" s="29" t="str">
        <f>VLOOKUP(B178,'TAX INFO'!$B$2:$F$900,3,0)</f>
        <v xml:space="preserve">FDC Retail Electricity Sales Corporation </v>
      </c>
      <c r="E178" s="29" t="str">
        <f>VLOOKUP(B178,'TAX INFO'!$B$2:$F$900,5,0)</f>
        <v>007-475-660-00000</v>
      </c>
      <c r="F178" s="29" t="s">
        <v>857</v>
      </c>
      <c r="G178" s="29" t="s">
        <v>855</v>
      </c>
      <c r="H178" s="30" t="s">
        <v>856</v>
      </c>
      <c r="I178" s="30" t="s">
        <v>856</v>
      </c>
      <c r="J178" s="29" t="s">
        <v>856</v>
      </c>
      <c r="K178" s="31">
        <v>750.89</v>
      </c>
      <c r="L178" s="32">
        <v>0</v>
      </c>
      <c r="M178" s="32">
        <v>90.11</v>
      </c>
      <c r="N178" s="72">
        <v>-15.02</v>
      </c>
      <c r="O178" s="34">
        <f t="shared" si="2"/>
        <v>825.98</v>
      </c>
      <c r="P178" s="63">
        <v>25043</v>
      </c>
      <c r="Q178" s="26" t="s">
        <v>2757</v>
      </c>
    </row>
    <row r="179" spans="1:17" x14ac:dyDescent="0.2">
      <c r="A179" s="27">
        <v>179</v>
      </c>
      <c r="B179" s="28" t="s">
        <v>944</v>
      </c>
      <c r="C179" s="29" t="s">
        <v>944</v>
      </c>
      <c r="D179" s="29" t="str">
        <f>VLOOKUP(B179,'TAX INFO'!$B$2:$F$900,3,0)</f>
        <v xml:space="preserve">FG Bukidnon Power Corporation </v>
      </c>
      <c r="E179" s="29" t="str">
        <f>VLOOKUP(B179,'TAX INFO'!$B$2:$F$900,5,0)</f>
        <v>236-277-238-000</v>
      </c>
      <c r="F179" s="29" t="s">
        <v>854</v>
      </c>
      <c r="G179" s="29" t="s">
        <v>855</v>
      </c>
      <c r="H179" s="30" t="s">
        <v>856</v>
      </c>
      <c r="I179" s="30" t="s">
        <v>855</v>
      </c>
      <c r="J179" s="29" t="s">
        <v>855</v>
      </c>
      <c r="K179" s="31">
        <v>0</v>
      </c>
      <c r="L179" s="32">
        <v>0.79</v>
      </c>
      <c r="M179" s="32">
        <v>0</v>
      </c>
      <c r="N179" s="72">
        <v>-0.02</v>
      </c>
      <c r="O179" s="34">
        <f t="shared" si="2"/>
        <v>0.77</v>
      </c>
      <c r="P179" s="63">
        <v>25044</v>
      </c>
      <c r="Q179" s="26" t="s">
        <v>2757</v>
      </c>
    </row>
    <row r="180" spans="1:17" x14ac:dyDescent="0.2">
      <c r="A180" s="27">
        <v>180</v>
      </c>
      <c r="B180" s="28" t="s">
        <v>944</v>
      </c>
      <c r="C180" s="29" t="s">
        <v>579</v>
      </c>
      <c r="D180" s="29" t="str">
        <f>VLOOKUP(B180,'TAX INFO'!$B$2:$F$900,3,0)</f>
        <v xml:space="preserve">FG Bukidnon Power Corporation </v>
      </c>
      <c r="E180" s="29" t="str">
        <f>VLOOKUP(B180,'TAX INFO'!$B$2:$F$900,5,0)</f>
        <v>236-277-238-000</v>
      </c>
      <c r="F180" s="29" t="s">
        <v>857</v>
      </c>
      <c r="G180" s="29" t="s">
        <v>855</v>
      </c>
      <c r="H180" s="30" t="s">
        <v>856</v>
      </c>
      <c r="I180" s="30" t="s">
        <v>855</v>
      </c>
      <c r="J180" s="29" t="s">
        <v>855</v>
      </c>
      <c r="K180" s="31">
        <v>0</v>
      </c>
      <c r="L180" s="32">
        <v>0.06</v>
      </c>
      <c r="M180" s="32">
        <v>0</v>
      </c>
      <c r="N180" s="72">
        <v>0</v>
      </c>
      <c r="O180" s="34">
        <f t="shared" si="2"/>
        <v>0.06</v>
      </c>
      <c r="P180" s="63">
        <v>25044</v>
      </c>
      <c r="Q180" s="26" t="s">
        <v>2757</v>
      </c>
    </row>
    <row r="181" spans="1:17" x14ac:dyDescent="0.2">
      <c r="A181" s="27">
        <v>181</v>
      </c>
      <c r="B181" s="28" t="s">
        <v>580</v>
      </c>
      <c r="C181" s="29" t="s">
        <v>580</v>
      </c>
      <c r="D181" s="29" t="str">
        <f>VLOOKUP(B181,'TAX INFO'!$B$2:$F$900,3,0)</f>
        <v xml:space="preserve">FGP Corp. </v>
      </c>
      <c r="E181" s="29" t="str">
        <f>VLOOKUP(B181,'TAX INFO'!$B$2:$F$900,5,0)</f>
        <v>005-011-427-000</v>
      </c>
      <c r="F181" s="29" t="s">
        <v>854</v>
      </c>
      <c r="G181" s="29" t="s">
        <v>855</v>
      </c>
      <c r="H181" s="30" t="s">
        <v>856</v>
      </c>
      <c r="I181" s="30" t="s">
        <v>856</v>
      </c>
      <c r="J181" s="29" t="s">
        <v>856</v>
      </c>
      <c r="K181" s="31">
        <v>0.08</v>
      </c>
      <c r="L181" s="32">
        <v>0</v>
      </c>
      <c r="M181" s="32">
        <v>0.01</v>
      </c>
      <c r="N181" s="72">
        <v>0</v>
      </c>
      <c r="O181" s="34">
        <f t="shared" si="2"/>
        <v>0.09</v>
      </c>
      <c r="P181" s="63">
        <v>25045</v>
      </c>
      <c r="Q181" s="26" t="s">
        <v>2757</v>
      </c>
    </row>
    <row r="182" spans="1:17" x14ac:dyDescent="0.2">
      <c r="A182" s="27">
        <v>182</v>
      </c>
      <c r="B182" s="28" t="s">
        <v>580</v>
      </c>
      <c r="C182" s="29" t="s">
        <v>581</v>
      </c>
      <c r="D182" s="29" t="str">
        <f>VLOOKUP(B182,'TAX INFO'!$B$2:$F$900,3,0)</f>
        <v xml:space="preserve">FGP Corp. </v>
      </c>
      <c r="E182" s="29" t="str">
        <f>VLOOKUP(B182,'TAX INFO'!$B$2:$F$900,5,0)</f>
        <v>005-011-427-000</v>
      </c>
      <c r="F182" s="29" t="s">
        <v>857</v>
      </c>
      <c r="G182" s="29" t="s">
        <v>855</v>
      </c>
      <c r="H182" s="30" t="s">
        <v>856</v>
      </c>
      <c r="I182" s="30" t="s">
        <v>856</v>
      </c>
      <c r="J182" s="29" t="s">
        <v>856</v>
      </c>
      <c r="K182" s="31">
        <v>15.87</v>
      </c>
      <c r="L182" s="32">
        <v>0</v>
      </c>
      <c r="M182" s="32">
        <v>1.9</v>
      </c>
      <c r="N182" s="72">
        <v>-0.32</v>
      </c>
      <c r="O182" s="34">
        <f t="shared" si="2"/>
        <v>17.45</v>
      </c>
      <c r="P182" s="63">
        <v>25045</v>
      </c>
      <c r="Q182" s="26" t="s">
        <v>2757</v>
      </c>
    </row>
    <row r="183" spans="1:17" x14ac:dyDescent="0.2">
      <c r="A183" s="27">
        <v>183</v>
      </c>
      <c r="B183" s="28" t="s">
        <v>945</v>
      </c>
      <c r="C183" s="29" t="s">
        <v>945</v>
      </c>
      <c r="D183" s="29" t="str">
        <f>VLOOKUP(B183,'TAX INFO'!$B$2:$F$900,3,0)</f>
        <v xml:space="preserve">First Bukidnon Electric Cooperative, Inc. </v>
      </c>
      <c r="E183" s="29" t="str">
        <f>VLOOKUP(B183,'TAX INFO'!$B$2:$F$900,5,0)</f>
        <v>000-224-065-000</v>
      </c>
      <c r="F183" s="29" t="s">
        <v>857</v>
      </c>
      <c r="G183" s="29" t="s">
        <v>855</v>
      </c>
      <c r="H183" s="30" t="s">
        <v>856</v>
      </c>
      <c r="I183" s="30" t="s">
        <v>856</v>
      </c>
      <c r="J183" s="29" t="s">
        <v>856</v>
      </c>
      <c r="K183" s="31">
        <v>3006.92</v>
      </c>
      <c r="L183" s="32">
        <v>0</v>
      </c>
      <c r="M183" s="32">
        <v>360.83</v>
      </c>
      <c r="N183" s="72">
        <v>-60.14</v>
      </c>
      <c r="O183" s="34">
        <f t="shared" si="2"/>
        <v>3307.61</v>
      </c>
      <c r="P183" s="63">
        <v>25046</v>
      </c>
      <c r="Q183" s="26" t="s">
        <v>2757</v>
      </c>
    </row>
    <row r="184" spans="1:17" x14ac:dyDescent="0.2">
      <c r="A184" s="27">
        <v>184</v>
      </c>
      <c r="B184" s="28" t="s">
        <v>946</v>
      </c>
      <c r="C184" s="29" t="s">
        <v>946</v>
      </c>
      <c r="D184" s="29" t="str">
        <f>VLOOKUP(B184,'TAX INFO'!$B$2:$F$900,3,0)</f>
        <v xml:space="preserve">First Cabanatuan Renewable Ventures Inc. </v>
      </c>
      <c r="E184" s="29" t="str">
        <f>VLOOKUP(B184,'TAX INFO'!$B$2:$F$900,5,0)</f>
        <v>008-944-766-000</v>
      </c>
      <c r="F184" s="29" t="s">
        <v>854</v>
      </c>
      <c r="G184" s="29" t="s">
        <v>855</v>
      </c>
      <c r="H184" s="30" t="s">
        <v>856</v>
      </c>
      <c r="I184" s="30" t="s">
        <v>855</v>
      </c>
      <c r="J184" s="29" t="s">
        <v>855</v>
      </c>
      <c r="K184" s="31">
        <v>0</v>
      </c>
      <c r="L184" s="32">
        <v>0.97</v>
      </c>
      <c r="M184" s="32">
        <v>0</v>
      </c>
      <c r="N184" s="72">
        <v>-0.02</v>
      </c>
      <c r="O184" s="34">
        <f t="shared" si="2"/>
        <v>0.95</v>
      </c>
      <c r="P184" s="63">
        <v>25047</v>
      </c>
      <c r="Q184" s="26" t="s">
        <v>2757</v>
      </c>
    </row>
    <row r="185" spans="1:17" x14ac:dyDescent="0.2">
      <c r="A185" s="27">
        <v>185</v>
      </c>
      <c r="B185" s="28" t="s">
        <v>947</v>
      </c>
      <c r="C185" s="29" t="s">
        <v>947</v>
      </c>
      <c r="D185" s="29" t="str">
        <f>VLOOKUP(B185,'TAX INFO'!$B$2:$F$900,3,0)</f>
        <v xml:space="preserve">First Farmers Holding Corporation </v>
      </c>
      <c r="E185" s="29" t="str">
        <f>VLOOKUP(B185,'TAX INFO'!$B$2:$F$900,5,0)</f>
        <v>002-011-670-000</v>
      </c>
      <c r="F185" s="29" t="s">
        <v>854</v>
      </c>
      <c r="G185" s="29" t="s">
        <v>855</v>
      </c>
      <c r="H185" s="30" t="s">
        <v>856</v>
      </c>
      <c r="I185" s="30" t="s">
        <v>855</v>
      </c>
      <c r="J185" s="29" t="s">
        <v>855</v>
      </c>
      <c r="K185" s="31">
        <v>0</v>
      </c>
      <c r="L185" s="32">
        <v>1.2</v>
      </c>
      <c r="M185" s="32">
        <v>0</v>
      </c>
      <c r="N185" s="72">
        <v>-0.02</v>
      </c>
      <c r="O185" s="34">
        <f t="shared" si="2"/>
        <v>1.18</v>
      </c>
      <c r="P185" s="63">
        <v>25048</v>
      </c>
      <c r="Q185" s="26" t="s">
        <v>2757</v>
      </c>
    </row>
    <row r="186" spans="1:17" x14ac:dyDescent="0.2">
      <c r="A186" s="27">
        <v>186</v>
      </c>
      <c r="B186" s="28" t="s">
        <v>947</v>
      </c>
      <c r="C186" s="29" t="s">
        <v>582</v>
      </c>
      <c r="D186" s="29" t="str">
        <f>VLOOKUP(B186,'TAX INFO'!$B$2:$F$900,3,0)</f>
        <v xml:space="preserve">First Farmers Holding Corporation </v>
      </c>
      <c r="E186" s="29" t="str">
        <f>VLOOKUP(B186,'TAX INFO'!$B$2:$F$900,5,0)</f>
        <v>002-011-670-000</v>
      </c>
      <c r="F186" s="29" t="s">
        <v>857</v>
      </c>
      <c r="G186" s="29" t="s">
        <v>855</v>
      </c>
      <c r="H186" s="30" t="s">
        <v>856</v>
      </c>
      <c r="I186" s="30" t="s">
        <v>855</v>
      </c>
      <c r="J186" s="29" t="s">
        <v>855</v>
      </c>
      <c r="K186" s="31">
        <v>0</v>
      </c>
      <c r="L186" s="32">
        <v>161.07</v>
      </c>
      <c r="M186" s="32">
        <v>0</v>
      </c>
      <c r="N186" s="72">
        <v>-3.22</v>
      </c>
      <c r="O186" s="34">
        <f t="shared" si="2"/>
        <v>157.85</v>
      </c>
      <c r="P186" s="63">
        <v>25048</v>
      </c>
      <c r="Q186" s="26" t="s">
        <v>2757</v>
      </c>
    </row>
    <row r="187" spans="1:17" x14ac:dyDescent="0.2">
      <c r="A187" s="27">
        <v>187</v>
      </c>
      <c r="B187" s="28" t="s">
        <v>583</v>
      </c>
      <c r="C187" s="29" t="s">
        <v>583</v>
      </c>
      <c r="D187" s="29" t="str">
        <f>VLOOKUP(B187,'TAX INFO'!$B$2:$F$900,3,0)</f>
        <v xml:space="preserve">First Gas Power Corporation </v>
      </c>
      <c r="E187" s="29" t="str">
        <f>VLOOKUP(B187,'TAX INFO'!$B$2:$F$900,5,0)</f>
        <v>004-470-601-000</v>
      </c>
      <c r="F187" s="29" t="s">
        <v>854</v>
      </c>
      <c r="G187" s="29" t="s">
        <v>855</v>
      </c>
      <c r="H187" s="30" t="s">
        <v>856</v>
      </c>
      <c r="I187" s="30" t="s">
        <v>856</v>
      </c>
      <c r="J187" s="29" t="s">
        <v>856</v>
      </c>
      <c r="K187" s="31">
        <v>0.43</v>
      </c>
      <c r="L187" s="32">
        <v>0</v>
      </c>
      <c r="M187" s="32">
        <v>0.05</v>
      </c>
      <c r="N187" s="72">
        <v>-0.01</v>
      </c>
      <c r="O187" s="34">
        <f t="shared" si="2"/>
        <v>0.47</v>
      </c>
      <c r="P187" s="63">
        <v>25049</v>
      </c>
      <c r="Q187" s="26" t="s">
        <v>2757</v>
      </c>
    </row>
    <row r="188" spans="1:17" x14ac:dyDescent="0.2">
      <c r="A188" s="27">
        <v>188</v>
      </c>
      <c r="B188" s="28" t="s">
        <v>583</v>
      </c>
      <c r="C188" s="29" t="s">
        <v>584</v>
      </c>
      <c r="D188" s="29" t="str">
        <f>VLOOKUP(B188,'TAX INFO'!$B$2:$F$900,3,0)</f>
        <v xml:space="preserve">First Gas Power Corporation </v>
      </c>
      <c r="E188" s="29" t="str">
        <f>VLOOKUP(B188,'TAX INFO'!$B$2:$F$900,5,0)</f>
        <v>004-470-601-000</v>
      </c>
      <c r="F188" s="29" t="s">
        <v>857</v>
      </c>
      <c r="G188" s="29" t="s">
        <v>855</v>
      </c>
      <c r="H188" s="30" t="s">
        <v>856</v>
      </c>
      <c r="I188" s="30" t="s">
        <v>856</v>
      </c>
      <c r="J188" s="29" t="s">
        <v>856</v>
      </c>
      <c r="K188" s="31">
        <v>91.98</v>
      </c>
      <c r="L188" s="32">
        <v>0</v>
      </c>
      <c r="M188" s="32">
        <v>11.04</v>
      </c>
      <c r="N188" s="72">
        <v>-1.84</v>
      </c>
      <c r="O188" s="34">
        <f t="shared" si="2"/>
        <v>101.18</v>
      </c>
      <c r="P188" s="63">
        <v>25049</v>
      </c>
      <c r="Q188" s="26" t="s">
        <v>2757</v>
      </c>
    </row>
    <row r="189" spans="1:17" x14ac:dyDescent="0.2">
      <c r="A189" s="27">
        <v>189</v>
      </c>
      <c r="B189" s="28" t="s">
        <v>585</v>
      </c>
      <c r="C189" s="29" t="s">
        <v>585</v>
      </c>
      <c r="D189" s="29" t="str">
        <f>VLOOKUP(B189,'TAX INFO'!$B$2:$F$900,3,0)</f>
        <v xml:space="preserve">First Gen Energy Solutions, Inc. </v>
      </c>
      <c r="E189" s="29" t="str">
        <f>VLOOKUP(B189,'TAX INFO'!$B$2:$F$900,5,0)</f>
        <v>006-537-631-000</v>
      </c>
      <c r="F189" s="29" t="s">
        <v>857</v>
      </c>
      <c r="G189" s="29" t="s">
        <v>855</v>
      </c>
      <c r="H189" s="30" t="s">
        <v>856</v>
      </c>
      <c r="I189" s="30" t="s">
        <v>856</v>
      </c>
      <c r="J189" s="29" t="s">
        <v>856</v>
      </c>
      <c r="K189" s="31">
        <v>17.55</v>
      </c>
      <c r="L189" s="32">
        <v>0</v>
      </c>
      <c r="M189" s="32">
        <v>2.11</v>
      </c>
      <c r="N189" s="72">
        <v>-0.35</v>
      </c>
      <c r="O189" s="34">
        <f t="shared" si="2"/>
        <v>19.309999999999999</v>
      </c>
      <c r="P189" s="63">
        <v>25050</v>
      </c>
      <c r="Q189" s="26" t="s">
        <v>2757</v>
      </c>
    </row>
    <row r="190" spans="1:17" x14ac:dyDescent="0.2">
      <c r="A190" s="27">
        <v>190</v>
      </c>
      <c r="B190" s="28" t="s">
        <v>585</v>
      </c>
      <c r="C190" s="29" t="s">
        <v>586</v>
      </c>
      <c r="D190" s="29" t="str">
        <f>VLOOKUP(B190,'TAX INFO'!$B$2:$F$900,3,0)</f>
        <v xml:space="preserve">First Gen Energy Solutions, Inc. </v>
      </c>
      <c r="E190" s="29" t="str">
        <f>VLOOKUP(B190,'TAX INFO'!$B$2:$F$900,5,0)</f>
        <v>006-537-631-000</v>
      </c>
      <c r="F190" s="29" t="s">
        <v>857</v>
      </c>
      <c r="G190" s="29" t="s">
        <v>855</v>
      </c>
      <c r="H190" s="30" t="s">
        <v>856</v>
      </c>
      <c r="I190" s="30" t="s">
        <v>856</v>
      </c>
      <c r="J190" s="29" t="s">
        <v>856</v>
      </c>
      <c r="K190" s="31">
        <v>188.13</v>
      </c>
      <c r="L190" s="32">
        <v>0</v>
      </c>
      <c r="M190" s="32">
        <v>22.58</v>
      </c>
      <c r="N190" s="72">
        <v>-3.76</v>
      </c>
      <c r="O190" s="34">
        <f t="shared" si="2"/>
        <v>206.95</v>
      </c>
      <c r="P190" s="63">
        <v>25050</v>
      </c>
      <c r="Q190" s="26" t="s">
        <v>2757</v>
      </c>
    </row>
    <row r="191" spans="1:17" x14ac:dyDescent="0.2">
      <c r="A191" s="27">
        <v>191</v>
      </c>
      <c r="B191" s="28" t="s">
        <v>948</v>
      </c>
      <c r="C191" s="29" t="s">
        <v>587</v>
      </c>
      <c r="D191" s="29" t="str">
        <f>VLOOKUP(B191,'TAX INFO'!$B$2:$F$900,3,0)</f>
        <v xml:space="preserve">First Gen Energy Solutions, Inc. </v>
      </c>
      <c r="E191" s="29" t="str">
        <f>VLOOKUP(B191,'TAX INFO'!$B$2:$F$900,5,0)</f>
        <v>006-537-631-000</v>
      </c>
      <c r="F191" s="29" t="s">
        <v>857</v>
      </c>
      <c r="G191" s="29" t="s">
        <v>855</v>
      </c>
      <c r="H191" s="30" t="s">
        <v>856</v>
      </c>
      <c r="I191" s="30" t="s">
        <v>856</v>
      </c>
      <c r="J191" s="29" t="s">
        <v>856</v>
      </c>
      <c r="K191" s="31">
        <v>27.09</v>
      </c>
      <c r="L191" s="32">
        <v>0</v>
      </c>
      <c r="M191" s="32">
        <v>3.25</v>
      </c>
      <c r="N191" s="72">
        <v>-0.54</v>
      </c>
      <c r="O191" s="34">
        <f t="shared" si="2"/>
        <v>29.8</v>
      </c>
      <c r="P191" s="63">
        <v>25050</v>
      </c>
      <c r="Q191" s="26" t="s">
        <v>2757</v>
      </c>
    </row>
    <row r="192" spans="1:17" x14ac:dyDescent="0.2">
      <c r="A192" s="27">
        <v>192</v>
      </c>
      <c r="B192" s="28" t="s">
        <v>949</v>
      </c>
      <c r="C192" s="29" t="s">
        <v>949</v>
      </c>
      <c r="D192" s="29" t="str">
        <f>VLOOKUP(B192,'TAX INFO'!$B$2:$F$900,3,0)</f>
        <v xml:space="preserve">First Gen Hydro Power Corporation </v>
      </c>
      <c r="E192" s="29" t="str">
        <f>VLOOKUP(B192,'TAX INFO'!$B$2:$F$900,5,0)</f>
        <v>244-335-986-000</v>
      </c>
      <c r="F192" s="29" t="s">
        <v>854</v>
      </c>
      <c r="G192" s="29" t="s">
        <v>855</v>
      </c>
      <c r="H192" s="30" t="s">
        <v>856</v>
      </c>
      <c r="I192" s="30" t="s">
        <v>855</v>
      </c>
      <c r="J192" s="29" t="s">
        <v>855</v>
      </c>
      <c r="K192" s="31">
        <v>0</v>
      </c>
      <c r="L192" s="32">
        <v>807.95</v>
      </c>
      <c r="M192" s="32">
        <v>0</v>
      </c>
      <c r="N192" s="72">
        <v>-16.16</v>
      </c>
      <c r="O192" s="34">
        <f t="shared" si="2"/>
        <v>791.79000000000008</v>
      </c>
      <c r="P192" s="63">
        <v>25051</v>
      </c>
      <c r="Q192" s="26" t="s">
        <v>2757</v>
      </c>
    </row>
    <row r="193" spans="1:17" x14ac:dyDescent="0.2">
      <c r="A193" s="27">
        <v>193</v>
      </c>
      <c r="B193" s="28" t="s">
        <v>949</v>
      </c>
      <c r="C193" s="29" t="s">
        <v>950</v>
      </c>
      <c r="D193" s="29" t="str">
        <f>VLOOKUP(B193,'TAX INFO'!$B$2:$F$900,3,0)</f>
        <v xml:space="preserve">First Gen Hydro Power Corporation </v>
      </c>
      <c r="E193" s="29" t="str">
        <f>VLOOKUP(B193,'TAX INFO'!$B$2:$F$900,5,0)</f>
        <v>244-335-986-000</v>
      </c>
      <c r="F193" s="29" t="s">
        <v>857</v>
      </c>
      <c r="G193" s="29" t="s">
        <v>855</v>
      </c>
      <c r="H193" s="30" t="s">
        <v>856</v>
      </c>
      <c r="I193" s="30" t="s">
        <v>856</v>
      </c>
      <c r="J193" s="29" t="s">
        <v>855</v>
      </c>
      <c r="K193" s="31">
        <v>0</v>
      </c>
      <c r="L193" s="32">
        <v>4.42</v>
      </c>
      <c r="M193" s="32">
        <v>0</v>
      </c>
      <c r="N193" s="72">
        <v>-0.09</v>
      </c>
      <c r="O193" s="34">
        <f t="shared" ref="O193:O256" si="3">SUM(K193:N193)</f>
        <v>4.33</v>
      </c>
      <c r="P193" s="63">
        <v>25051</v>
      </c>
      <c r="Q193" s="26" t="s">
        <v>2757</v>
      </c>
    </row>
    <row r="194" spans="1:17" x14ac:dyDescent="0.2">
      <c r="A194" s="27">
        <v>194</v>
      </c>
      <c r="B194" s="28" t="s">
        <v>949</v>
      </c>
      <c r="C194" s="29" t="s">
        <v>588</v>
      </c>
      <c r="D194" s="29" t="str">
        <f>VLOOKUP(B194,'TAX INFO'!$B$2:$F$900,3,0)</f>
        <v xml:space="preserve">First Gen Hydro Power Corporation </v>
      </c>
      <c r="E194" s="29" t="str">
        <f>VLOOKUP(B194,'TAX INFO'!$B$2:$F$900,5,0)</f>
        <v>244-335-986-000</v>
      </c>
      <c r="F194" s="29" t="s">
        <v>857</v>
      </c>
      <c r="G194" s="29" t="s">
        <v>855</v>
      </c>
      <c r="H194" s="30" t="s">
        <v>856</v>
      </c>
      <c r="I194" s="30" t="s">
        <v>856</v>
      </c>
      <c r="J194" s="29" t="s">
        <v>855</v>
      </c>
      <c r="K194" s="31">
        <v>0</v>
      </c>
      <c r="L194" s="32">
        <v>33.1</v>
      </c>
      <c r="M194" s="32">
        <v>0</v>
      </c>
      <c r="N194" s="72">
        <v>-0.66</v>
      </c>
      <c r="O194" s="34">
        <f t="shared" si="3"/>
        <v>32.440000000000005</v>
      </c>
      <c r="P194" s="63">
        <v>25051</v>
      </c>
      <c r="Q194" s="26" t="s">
        <v>2757</v>
      </c>
    </row>
    <row r="195" spans="1:17" x14ac:dyDescent="0.2">
      <c r="A195" s="27">
        <v>195</v>
      </c>
      <c r="B195" s="28" t="s">
        <v>949</v>
      </c>
      <c r="C195" s="29" t="s">
        <v>589</v>
      </c>
      <c r="D195" s="29" t="str">
        <f>VLOOKUP(B195,'TAX INFO'!$B$2:$F$900,3,0)</f>
        <v xml:space="preserve">First Gen Hydro Power Corporation </v>
      </c>
      <c r="E195" s="29" t="str">
        <f>VLOOKUP(B195,'TAX INFO'!$B$2:$F$900,5,0)</f>
        <v>244-335-986-000</v>
      </c>
      <c r="F195" s="29" t="s">
        <v>857</v>
      </c>
      <c r="G195" s="29" t="s">
        <v>855</v>
      </c>
      <c r="H195" s="30" t="s">
        <v>856</v>
      </c>
      <c r="I195" s="30" t="s">
        <v>855</v>
      </c>
      <c r="J195" s="29" t="s">
        <v>855</v>
      </c>
      <c r="K195" s="31">
        <v>0</v>
      </c>
      <c r="L195" s="32">
        <v>57.97</v>
      </c>
      <c r="M195" s="32">
        <v>0</v>
      </c>
      <c r="N195" s="72">
        <v>-1.1599999999999999</v>
      </c>
      <c r="O195" s="34">
        <f t="shared" si="3"/>
        <v>56.81</v>
      </c>
      <c r="P195" s="63">
        <v>25051</v>
      </c>
      <c r="Q195" s="26" t="s">
        <v>2757</v>
      </c>
    </row>
    <row r="196" spans="1:17" x14ac:dyDescent="0.2">
      <c r="A196" s="27">
        <v>196</v>
      </c>
      <c r="B196" s="28" t="s">
        <v>949</v>
      </c>
      <c r="C196" s="29" t="s">
        <v>951</v>
      </c>
      <c r="D196" s="29" t="str">
        <f>VLOOKUP(B196,'TAX INFO'!$B$2:$F$900,3,0)</f>
        <v xml:space="preserve">First Gen Hydro Power Corporation </v>
      </c>
      <c r="E196" s="29" t="str">
        <f>VLOOKUP(B196,'TAX INFO'!$B$2:$F$900,5,0)</f>
        <v>244-335-986-000</v>
      </c>
      <c r="F196" s="29" t="s">
        <v>857</v>
      </c>
      <c r="G196" s="29" t="s">
        <v>855</v>
      </c>
      <c r="H196" s="30" t="s">
        <v>856</v>
      </c>
      <c r="I196" s="30" t="s">
        <v>856</v>
      </c>
      <c r="J196" s="29" t="s">
        <v>855</v>
      </c>
      <c r="K196" s="31">
        <v>0</v>
      </c>
      <c r="L196" s="32">
        <v>392.83</v>
      </c>
      <c r="M196" s="32">
        <v>0</v>
      </c>
      <c r="N196" s="72">
        <v>-7.86</v>
      </c>
      <c r="O196" s="34">
        <f t="shared" si="3"/>
        <v>384.96999999999997</v>
      </c>
      <c r="P196" s="63">
        <v>25051</v>
      </c>
      <c r="Q196" s="26" t="s">
        <v>2757</v>
      </c>
    </row>
    <row r="197" spans="1:17" x14ac:dyDescent="0.2">
      <c r="A197" s="27">
        <v>197</v>
      </c>
      <c r="B197" s="28" t="s">
        <v>590</v>
      </c>
      <c r="C197" s="29" t="s">
        <v>590</v>
      </c>
      <c r="D197" s="29" t="str">
        <f>VLOOKUP(B197,'TAX INFO'!$B$2:$F$900,3,0)</f>
        <v xml:space="preserve">First Gen Hydro Power Corporation </v>
      </c>
      <c r="E197" s="29" t="str">
        <f>VLOOKUP(B197,'TAX INFO'!$B$2:$F$900,5,0)</f>
        <v>244-335-986-000</v>
      </c>
      <c r="F197" s="29" t="s">
        <v>857</v>
      </c>
      <c r="G197" s="29" t="s">
        <v>855</v>
      </c>
      <c r="H197" s="30" t="s">
        <v>856</v>
      </c>
      <c r="I197" s="30" t="s">
        <v>856</v>
      </c>
      <c r="J197" s="29" t="s">
        <v>855</v>
      </c>
      <c r="K197" s="31">
        <v>0</v>
      </c>
      <c r="L197" s="32">
        <v>0.12</v>
      </c>
      <c r="M197" s="32">
        <v>0</v>
      </c>
      <c r="N197" s="72">
        <v>0</v>
      </c>
      <c r="O197" s="34">
        <f t="shared" si="3"/>
        <v>0.12</v>
      </c>
      <c r="P197" s="63">
        <v>25051</v>
      </c>
      <c r="Q197" s="26" t="s">
        <v>2757</v>
      </c>
    </row>
    <row r="198" spans="1:17" x14ac:dyDescent="0.2">
      <c r="A198" s="27">
        <v>198</v>
      </c>
      <c r="B198" s="28" t="s">
        <v>952</v>
      </c>
      <c r="C198" s="29" t="s">
        <v>952</v>
      </c>
      <c r="D198" s="29" t="str">
        <f>VLOOKUP(B198,'TAX INFO'!$B$2:$F$900,3,0)</f>
        <v xml:space="preserve">First Laguna Electric Cooperative, Inc. </v>
      </c>
      <c r="E198" s="29" t="str">
        <f>VLOOKUP(B198,'TAX INFO'!$B$2:$F$900,5,0)</f>
        <v>000-624-679-0000</v>
      </c>
      <c r="F198" s="29" t="s">
        <v>857</v>
      </c>
      <c r="G198" s="29" t="s">
        <v>855</v>
      </c>
      <c r="H198" s="30" t="s">
        <v>856</v>
      </c>
      <c r="I198" s="30" t="s">
        <v>856</v>
      </c>
      <c r="J198" s="29" t="s">
        <v>856</v>
      </c>
      <c r="K198" s="31">
        <v>1744.07</v>
      </c>
      <c r="L198" s="32">
        <v>0</v>
      </c>
      <c r="M198" s="32">
        <v>209.29</v>
      </c>
      <c r="N198" s="72">
        <v>-34.880000000000003</v>
      </c>
      <c r="O198" s="34">
        <f t="shared" si="3"/>
        <v>1918.4799999999998</v>
      </c>
      <c r="P198" s="63">
        <v>25052</v>
      </c>
      <c r="Q198" s="26" t="s">
        <v>2757</v>
      </c>
    </row>
    <row r="199" spans="1:17" x14ac:dyDescent="0.2">
      <c r="A199" s="27">
        <v>199</v>
      </c>
      <c r="B199" s="28" t="s">
        <v>953</v>
      </c>
      <c r="C199" s="29" t="s">
        <v>953</v>
      </c>
      <c r="D199" s="29" t="str">
        <f>VLOOKUP(B199,'TAX INFO'!$B$2:$F$900,3,0)</f>
        <v xml:space="preserve">First Natgas Power Corp. </v>
      </c>
      <c r="E199" s="29" t="str">
        <f>VLOOKUP(B199,'TAX INFO'!$B$2:$F$900,5,0)</f>
        <v>237-151-695-000</v>
      </c>
      <c r="F199" s="29" t="s">
        <v>854</v>
      </c>
      <c r="G199" s="29" t="s">
        <v>855</v>
      </c>
      <c r="H199" s="30" t="s">
        <v>856</v>
      </c>
      <c r="I199" s="30" t="s">
        <v>856</v>
      </c>
      <c r="J199" s="29" t="s">
        <v>856</v>
      </c>
      <c r="K199" s="31">
        <v>76.55</v>
      </c>
      <c r="L199" s="32">
        <v>0</v>
      </c>
      <c r="M199" s="32">
        <v>9.19</v>
      </c>
      <c r="N199" s="72">
        <v>-1.53</v>
      </c>
      <c r="O199" s="34">
        <f t="shared" si="3"/>
        <v>84.21</v>
      </c>
      <c r="P199" s="63">
        <v>25053</v>
      </c>
      <c r="Q199" s="26" t="s">
        <v>2757</v>
      </c>
    </row>
    <row r="200" spans="1:17" x14ac:dyDescent="0.2">
      <c r="A200" s="27">
        <v>200</v>
      </c>
      <c r="B200" s="28" t="s">
        <v>953</v>
      </c>
      <c r="C200" s="29" t="s">
        <v>954</v>
      </c>
      <c r="D200" s="29" t="str">
        <f>VLOOKUP(B200,'TAX INFO'!$B$2:$F$900,3,0)</f>
        <v xml:space="preserve">First Natgas Power Corp. </v>
      </c>
      <c r="E200" s="29" t="str">
        <f>VLOOKUP(B200,'TAX INFO'!$B$2:$F$900,5,0)</f>
        <v>237-151-695-000</v>
      </c>
      <c r="F200" s="29" t="s">
        <v>857</v>
      </c>
      <c r="G200" s="29" t="s">
        <v>855</v>
      </c>
      <c r="H200" s="30" t="s">
        <v>856</v>
      </c>
      <c r="I200" s="30" t="s">
        <v>856</v>
      </c>
      <c r="J200" s="29" t="s">
        <v>856</v>
      </c>
      <c r="K200" s="31">
        <v>668.14</v>
      </c>
      <c r="L200" s="32">
        <v>0</v>
      </c>
      <c r="M200" s="32">
        <v>80.180000000000007</v>
      </c>
      <c r="N200" s="72">
        <v>-13.36</v>
      </c>
      <c r="O200" s="34">
        <f t="shared" si="3"/>
        <v>734.95999999999992</v>
      </c>
      <c r="P200" s="63">
        <v>25053</v>
      </c>
      <c r="Q200" s="26" t="s">
        <v>2757</v>
      </c>
    </row>
    <row r="201" spans="1:17" x14ac:dyDescent="0.2">
      <c r="A201" s="27">
        <v>201</v>
      </c>
      <c r="B201" s="28" t="s">
        <v>955</v>
      </c>
      <c r="C201" s="29" t="s">
        <v>955</v>
      </c>
      <c r="D201" s="29" t="str">
        <f>VLOOKUP(B201,'TAX INFO'!$B$2:$F$900,3,0)</f>
        <v>FIRST SOLEQ ENERGY CORP.</v>
      </c>
      <c r="E201" s="29" t="str">
        <f>VLOOKUP(B201,'TAX INFO'!$B$2:$F$900,5,0)</f>
        <v>008-104-865-000</v>
      </c>
      <c r="F201" s="29" t="s">
        <v>854</v>
      </c>
      <c r="G201" s="29" t="s">
        <v>855</v>
      </c>
      <c r="H201" s="30" t="s">
        <v>856</v>
      </c>
      <c r="I201" s="30" t="s">
        <v>855</v>
      </c>
      <c r="J201" s="29" t="s">
        <v>855</v>
      </c>
      <c r="K201" s="31">
        <v>0</v>
      </c>
      <c r="L201" s="32">
        <v>3.13</v>
      </c>
      <c r="M201" s="32">
        <v>0</v>
      </c>
      <c r="N201" s="72">
        <v>-0.06</v>
      </c>
      <c r="O201" s="34">
        <f t="shared" si="3"/>
        <v>3.07</v>
      </c>
      <c r="P201" s="63">
        <v>25054</v>
      </c>
      <c r="Q201" s="26" t="s">
        <v>2757</v>
      </c>
    </row>
    <row r="202" spans="1:17" x14ac:dyDescent="0.2">
      <c r="A202" s="27">
        <v>202</v>
      </c>
      <c r="B202" s="28" t="s">
        <v>955</v>
      </c>
      <c r="C202" s="29" t="s">
        <v>591</v>
      </c>
      <c r="D202" s="29" t="str">
        <f>VLOOKUP(B202,'TAX INFO'!$B$2:$F$900,3,0)</f>
        <v>FIRST SOLEQ ENERGY CORP.</v>
      </c>
      <c r="E202" s="29" t="str">
        <f>VLOOKUP(B202,'TAX INFO'!$B$2:$F$900,5,0)</f>
        <v>008-104-865-000</v>
      </c>
      <c r="F202" s="29" t="s">
        <v>857</v>
      </c>
      <c r="G202" s="29" t="s">
        <v>855</v>
      </c>
      <c r="H202" s="30" t="s">
        <v>856</v>
      </c>
      <c r="I202" s="30" t="s">
        <v>855</v>
      </c>
      <c r="J202" s="29" t="s">
        <v>855</v>
      </c>
      <c r="K202" s="31">
        <v>0</v>
      </c>
      <c r="L202" s="32">
        <v>16.690000000000001</v>
      </c>
      <c r="M202" s="32">
        <v>0</v>
      </c>
      <c r="N202" s="72">
        <v>-0.33</v>
      </c>
      <c r="O202" s="34">
        <f t="shared" si="3"/>
        <v>16.360000000000003</v>
      </c>
      <c r="P202" s="63">
        <v>25054</v>
      </c>
      <c r="Q202" s="26" t="s">
        <v>2757</v>
      </c>
    </row>
    <row r="203" spans="1:17" x14ac:dyDescent="0.2">
      <c r="A203" s="27">
        <v>203</v>
      </c>
      <c r="B203" s="28" t="s">
        <v>956</v>
      </c>
      <c r="C203" s="29" t="s">
        <v>956</v>
      </c>
      <c r="D203" s="29" t="str">
        <f>VLOOKUP(B203,'TAX INFO'!$B$2:$F$900,3,0)</f>
        <v>Fresh River Lakes Corp.</v>
      </c>
      <c r="E203" s="29" t="str">
        <f>VLOOKUP(B203,'TAX INFO'!$B$2:$F$900,5,0)</f>
        <v>609-510-450-000</v>
      </c>
      <c r="F203" s="29" t="s">
        <v>854</v>
      </c>
      <c r="G203" s="29" t="s">
        <v>856</v>
      </c>
      <c r="H203" s="30" t="s">
        <v>856</v>
      </c>
      <c r="I203" s="30" t="s">
        <v>855</v>
      </c>
      <c r="J203" s="29" t="s">
        <v>856</v>
      </c>
      <c r="K203" s="31">
        <v>275.54000000000002</v>
      </c>
      <c r="L203" s="32">
        <v>0</v>
      </c>
      <c r="M203" s="32">
        <v>33.06</v>
      </c>
      <c r="N203" s="72">
        <v>0</v>
      </c>
      <c r="O203" s="34">
        <f t="shared" si="3"/>
        <v>308.60000000000002</v>
      </c>
      <c r="P203" s="63">
        <v>25055</v>
      </c>
      <c r="Q203" s="26" t="s">
        <v>2757</v>
      </c>
    </row>
    <row r="204" spans="1:17" x14ac:dyDescent="0.2">
      <c r="A204" s="27">
        <v>204</v>
      </c>
      <c r="B204" s="28" t="s">
        <v>956</v>
      </c>
      <c r="C204" s="29" t="s">
        <v>957</v>
      </c>
      <c r="D204" s="29" t="str">
        <f>VLOOKUP(B204,'TAX INFO'!$B$2:$F$900,3,0)</f>
        <v>Fresh River Lakes Corp.</v>
      </c>
      <c r="E204" s="29" t="str">
        <f>VLOOKUP(B204,'TAX INFO'!$B$2:$F$900,5,0)</f>
        <v>609-510-450-000</v>
      </c>
      <c r="F204" s="29" t="s">
        <v>857</v>
      </c>
      <c r="G204" s="29" t="s">
        <v>856</v>
      </c>
      <c r="H204" s="30" t="s">
        <v>856</v>
      </c>
      <c r="I204" s="30" t="s">
        <v>855</v>
      </c>
      <c r="J204" s="29" t="s">
        <v>856</v>
      </c>
      <c r="K204" s="31">
        <v>6.56</v>
      </c>
      <c r="L204" s="32">
        <v>0</v>
      </c>
      <c r="M204" s="32">
        <v>0.79</v>
      </c>
      <c r="N204" s="72">
        <v>0</v>
      </c>
      <c r="O204" s="34">
        <f t="shared" si="3"/>
        <v>7.35</v>
      </c>
      <c r="P204" s="63">
        <v>25055</v>
      </c>
      <c r="Q204" s="26" t="s">
        <v>2757</v>
      </c>
    </row>
    <row r="205" spans="1:17" x14ac:dyDescent="0.2">
      <c r="A205" s="27">
        <v>205</v>
      </c>
      <c r="B205" s="28" t="s">
        <v>592</v>
      </c>
      <c r="C205" s="29" t="s">
        <v>592</v>
      </c>
      <c r="D205" s="29" t="str">
        <f>VLOOKUP(B205,'TAX INFO'!$B$2:$F$900,3,0)</f>
        <v>GIGA ACE 4, INC.</v>
      </c>
      <c r="E205" s="29" t="str">
        <f>VLOOKUP(B205,'TAX INFO'!$B$2:$F$900,5,0)</f>
        <v>758-765-902-000</v>
      </c>
      <c r="F205" s="29" t="s">
        <v>854</v>
      </c>
      <c r="G205" s="29" t="s">
        <v>855</v>
      </c>
      <c r="H205" s="30" t="s">
        <v>855</v>
      </c>
      <c r="I205" s="30" t="s">
        <v>856</v>
      </c>
      <c r="J205" s="29" t="s">
        <v>856</v>
      </c>
      <c r="K205" s="31">
        <v>0.08</v>
      </c>
      <c r="L205" s="32">
        <v>0</v>
      </c>
      <c r="M205" s="32">
        <v>0.01</v>
      </c>
      <c r="N205" s="72">
        <v>0</v>
      </c>
      <c r="O205" s="34">
        <f t="shared" si="3"/>
        <v>0.09</v>
      </c>
      <c r="P205" s="63">
        <v>25056</v>
      </c>
      <c r="Q205" s="26" t="s">
        <v>2757</v>
      </c>
    </row>
    <row r="206" spans="1:17" x14ac:dyDescent="0.2">
      <c r="A206" s="27">
        <v>206</v>
      </c>
      <c r="B206" s="28" t="s">
        <v>592</v>
      </c>
      <c r="C206" s="29" t="s">
        <v>593</v>
      </c>
      <c r="D206" s="29" t="str">
        <f>VLOOKUP(B206,'TAX INFO'!$B$2:$F$900,3,0)</f>
        <v>GIGA ACE 4, INC.</v>
      </c>
      <c r="E206" s="29" t="str">
        <f>VLOOKUP(B206,'TAX INFO'!$B$2:$F$900,5,0)</f>
        <v>758-765-902-000</v>
      </c>
      <c r="F206" s="29" t="s">
        <v>857</v>
      </c>
      <c r="G206" s="29" t="s">
        <v>855</v>
      </c>
      <c r="H206" s="30" t="s">
        <v>855</v>
      </c>
      <c r="I206" s="30" t="s">
        <v>856</v>
      </c>
      <c r="J206" s="29" t="s">
        <v>856</v>
      </c>
      <c r="K206" s="31">
        <v>151.19999999999999</v>
      </c>
      <c r="L206" s="32">
        <v>0</v>
      </c>
      <c r="M206" s="32">
        <v>18.14</v>
      </c>
      <c r="N206" s="72">
        <v>-3.02</v>
      </c>
      <c r="O206" s="34">
        <f t="shared" si="3"/>
        <v>166.31999999999996</v>
      </c>
      <c r="P206" s="63">
        <v>25056</v>
      </c>
      <c r="Q206" s="26" t="s">
        <v>2757</v>
      </c>
    </row>
    <row r="207" spans="1:17" x14ac:dyDescent="0.2">
      <c r="A207" s="27">
        <v>207</v>
      </c>
      <c r="B207" s="28" t="s">
        <v>594</v>
      </c>
      <c r="C207" s="29" t="s">
        <v>594</v>
      </c>
      <c r="D207" s="29" t="str">
        <f>VLOOKUP(B207,'TAX INFO'!$B$2:$F$900,3,0)</f>
        <v xml:space="preserve">GIGASOL3, Inc. </v>
      </c>
      <c r="E207" s="29" t="str">
        <f>VLOOKUP(B207,'TAX INFO'!$B$2:$F$900,5,0)</f>
        <v>009-597-701-000</v>
      </c>
      <c r="F207" s="29" t="s">
        <v>854</v>
      </c>
      <c r="G207" s="29" t="s">
        <v>855</v>
      </c>
      <c r="H207" s="30" t="s">
        <v>855</v>
      </c>
      <c r="I207" s="30" t="s">
        <v>855</v>
      </c>
      <c r="J207" s="29" t="s">
        <v>855</v>
      </c>
      <c r="K207" s="31">
        <v>0</v>
      </c>
      <c r="L207" s="32">
        <v>4.8600000000000003</v>
      </c>
      <c r="M207" s="32">
        <v>0</v>
      </c>
      <c r="N207" s="72">
        <v>-0.1</v>
      </c>
      <c r="O207" s="34">
        <f t="shared" si="3"/>
        <v>4.7600000000000007</v>
      </c>
      <c r="P207" s="63">
        <v>25057</v>
      </c>
      <c r="Q207" s="26" t="s">
        <v>2757</v>
      </c>
    </row>
    <row r="208" spans="1:17" x14ac:dyDescent="0.2">
      <c r="A208" s="27">
        <v>208</v>
      </c>
      <c r="B208" s="28" t="s">
        <v>594</v>
      </c>
      <c r="C208" s="29" t="s">
        <v>595</v>
      </c>
      <c r="D208" s="29" t="str">
        <f>VLOOKUP(B208,'TAX INFO'!$B$2:$F$900,3,0)</f>
        <v xml:space="preserve">GIGASOL3, Inc. </v>
      </c>
      <c r="E208" s="29" t="str">
        <f>VLOOKUP(B208,'TAX INFO'!$B$2:$F$900,5,0)</f>
        <v>009-597-701-000</v>
      </c>
      <c r="F208" s="29" t="s">
        <v>857</v>
      </c>
      <c r="G208" s="29" t="s">
        <v>855</v>
      </c>
      <c r="H208" s="30" t="s">
        <v>855</v>
      </c>
      <c r="I208" s="30" t="s">
        <v>855</v>
      </c>
      <c r="J208" s="29" t="s">
        <v>855</v>
      </c>
      <c r="K208" s="31">
        <v>0</v>
      </c>
      <c r="L208" s="32">
        <v>20.39</v>
      </c>
      <c r="M208" s="32">
        <v>0</v>
      </c>
      <c r="N208" s="72">
        <v>-0.41</v>
      </c>
      <c r="O208" s="34">
        <f t="shared" si="3"/>
        <v>19.98</v>
      </c>
      <c r="P208" s="63">
        <v>25057</v>
      </c>
      <c r="Q208" s="26" t="s">
        <v>2757</v>
      </c>
    </row>
    <row r="209" spans="1:17" x14ac:dyDescent="0.2">
      <c r="A209" s="27">
        <v>209</v>
      </c>
      <c r="B209" s="28" t="s">
        <v>958</v>
      </c>
      <c r="C209" s="29" t="s">
        <v>958</v>
      </c>
      <c r="D209" s="29" t="str">
        <f>VLOOKUP(B209,'TAX INFO'!$B$2:$F$900,3,0)</f>
        <v xml:space="preserve">GNPower Dinginin Ltd. Co. </v>
      </c>
      <c r="E209" s="29" t="str">
        <f>VLOOKUP(B209,'TAX INFO'!$B$2:$F$900,5,0)</f>
        <v>008-778-572-000</v>
      </c>
      <c r="F209" s="29" t="s">
        <v>854</v>
      </c>
      <c r="G209" s="29" t="s">
        <v>855</v>
      </c>
      <c r="H209" s="30" t="s">
        <v>855</v>
      </c>
      <c r="I209" s="30" t="s">
        <v>856</v>
      </c>
      <c r="J209" s="29" t="s">
        <v>856</v>
      </c>
      <c r="K209" s="31">
        <v>5530.33</v>
      </c>
      <c r="L209" s="32">
        <v>0</v>
      </c>
      <c r="M209" s="32">
        <v>663.64</v>
      </c>
      <c r="N209" s="72">
        <v>-110.61</v>
      </c>
      <c r="O209" s="34">
        <f t="shared" si="3"/>
        <v>6083.3600000000006</v>
      </c>
      <c r="P209" s="63">
        <v>25058</v>
      </c>
      <c r="Q209" s="26" t="s">
        <v>2757</v>
      </c>
    </row>
    <row r="210" spans="1:17" x14ac:dyDescent="0.2">
      <c r="A210" s="27">
        <v>210</v>
      </c>
      <c r="B210" s="28" t="s">
        <v>596</v>
      </c>
      <c r="C210" s="29" t="s">
        <v>596</v>
      </c>
      <c r="D210" s="29" t="str">
        <f>VLOOKUP(B210,'TAX INFO'!$B$2:$F$900,3,0)</f>
        <v xml:space="preserve">GNPower Kauswagan Ltd. Co. </v>
      </c>
      <c r="E210" s="29" t="str">
        <f>VLOOKUP(B210,'TAX INFO'!$B$2:$F$900,5,0)</f>
        <v>008-653-749-00000</v>
      </c>
      <c r="F210" s="29" t="s">
        <v>854</v>
      </c>
      <c r="G210" s="29" t="s">
        <v>855</v>
      </c>
      <c r="H210" s="30" t="s">
        <v>855</v>
      </c>
      <c r="I210" s="30" t="s">
        <v>856</v>
      </c>
      <c r="J210" s="29" t="s">
        <v>856</v>
      </c>
      <c r="K210" s="31">
        <v>10.84</v>
      </c>
      <c r="L210" s="32">
        <v>0</v>
      </c>
      <c r="M210" s="32">
        <v>1.3</v>
      </c>
      <c r="N210" s="72">
        <v>-0.22</v>
      </c>
      <c r="O210" s="34">
        <f t="shared" si="3"/>
        <v>11.92</v>
      </c>
      <c r="P210" s="63">
        <v>25059</v>
      </c>
      <c r="Q210" s="26" t="s">
        <v>2757</v>
      </c>
    </row>
    <row r="211" spans="1:17" x14ac:dyDescent="0.2">
      <c r="A211" s="27">
        <v>211</v>
      </c>
      <c r="B211" s="28" t="s">
        <v>596</v>
      </c>
      <c r="C211" s="29" t="s">
        <v>597</v>
      </c>
      <c r="D211" s="29" t="str">
        <f>VLOOKUP(B211,'TAX INFO'!$B$2:$F$900,3,0)</f>
        <v xml:space="preserve">GNPower Kauswagan Ltd. Co. </v>
      </c>
      <c r="E211" s="29" t="str">
        <f>VLOOKUP(B211,'TAX INFO'!$B$2:$F$900,5,0)</f>
        <v>008-653-749-00000</v>
      </c>
      <c r="F211" s="29" t="s">
        <v>857</v>
      </c>
      <c r="G211" s="29" t="s">
        <v>855</v>
      </c>
      <c r="H211" s="30" t="s">
        <v>855</v>
      </c>
      <c r="I211" s="30" t="s">
        <v>856</v>
      </c>
      <c r="J211" s="29" t="s">
        <v>856</v>
      </c>
      <c r="K211" s="31">
        <v>27</v>
      </c>
      <c r="L211" s="32">
        <v>0</v>
      </c>
      <c r="M211" s="32">
        <v>3.24</v>
      </c>
      <c r="N211" s="72">
        <v>-0.54</v>
      </c>
      <c r="O211" s="34">
        <f t="shared" si="3"/>
        <v>29.700000000000003</v>
      </c>
      <c r="P211" s="63">
        <v>25059</v>
      </c>
      <c r="Q211" s="26" t="s">
        <v>2757</v>
      </c>
    </row>
    <row r="212" spans="1:17" x14ac:dyDescent="0.2">
      <c r="A212" s="27">
        <v>212</v>
      </c>
      <c r="B212" s="28" t="s">
        <v>598</v>
      </c>
      <c r="C212" s="29" t="s">
        <v>598</v>
      </c>
      <c r="D212" s="29" t="str">
        <f>VLOOKUP(B212,'TAX INFO'!$B$2:$F$900,3,0)</f>
        <v>GNPower Ltd. Co.</v>
      </c>
      <c r="E212" s="29" t="str">
        <f>VLOOKUP(B212,'TAX INFO'!$B$2:$F$900,5,0)</f>
        <v>202-920-663-00000</v>
      </c>
      <c r="F212" s="29" t="s">
        <v>857</v>
      </c>
      <c r="G212" s="29" t="s">
        <v>855</v>
      </c>
      <c r="H212" s="30" t="s">
        <v>856</v>
      </c>
      <c r="I212" s="30" t="s">
        <v>856</v>
      </c>
      <c r="J212" s="29" t="s">
        <v>856</v>
      </c>
      <c r="K212" s="31">
        <v>2241.89</v>
      </c>
      <c r="L212" s="32">
        <v>0</v>
      </c>
      <c r="M212" s="32">
        <v>269.02999999999997</v>
      </c>
      <c r="N212" s="72">
        <v>-44.84</v>
      </c>
      <c r="O212" s="34">
        <f t="shared" si="3"/>
        <v>2466.08</v>
      </c>
      <c r="P212" s="63">
        <v>25060</v>
      </c>
      <c r="Q212" s="26" t="s">
        <v>2757</v>
      </c>
    </row>
    <row r="213" spans="1:17" x14ac:dyDescent="0.2">
      <c r="A213" s="27">
        <v>213</v>
      </c>
      <c r="B213" s="28" t="s">
        <v>598</v>
      </c>
      <c r="C213" s="29" t="s">
        <v>599</v>
      </c>
      <c r="D213" s="29" t="str">
        <f>VLOOKUP(B213,'TAX INFO'!$B$2:$F$900,3,0)</f>
        <v>GNPower Ltd. Co.</v>
      </c>
      <c r="E213" s="29" t="str">
        <f>VLOOKUP(B213,'TAX INFO'!$B$2:$F$900,5,0)</f>
        <v>202-920-663-00000</v>
      </c>
      <c r="F213" s="29" t="s">
        <v>857</v>
      </c>
      <c r="G213" s="29" t="s">
        <v>855</v>
      </c>
      <c r="H213" s="30" t="s">
        <v>856</v>
      </c>
      <c r="I213" s="30" t="s">
        <v>855</v>
      </c>
      <c r="J213" s="29" t="s">
        <v>855</v>
      </c>
      <c r="K213" s="31">
        <v>0</v>
      </c>
      <c r="L213" s="32">
        <v>469.52</v>
      </c>
      <c r="M213" s="32">
        <v>0</v>
      </c>
      <c r="N213" s="72">
        <v>-9.39</v>
      </c>
      <c r="O213" s="34">
        <f t="shared" si="3"/>
        <v>460.13</v>
      </c>
      <c r="P213" s="63">
        <v>25060</v>
      </c>
      <c r="Q213" s="26" t="s">
        <v>2757</v>
      </c>
    </row>
    <row r="214" spans="1:17" x14ac:dyDescent="0.2">
      <c r="A214" s="27">
        <v>214</v>
      </c>
      <c r="B214" s="28" t="s">
        <v>959</v>
      </c>
      <c r="C214" s="29" t="s">
        <v>959</v>
      </c>
      <c r="D214" s="29" t="str">
        <f>VLOOKUP(B214,'TAX INFO'!$B$2:$F$900,3,0)</f>
        <v xml:space="preserve">GNPower Mariveles Energy Center Ltd. Co. </v>
      </c>
      <c r="E214" s="29" t="str">
        <f>VLOOKUP(B214,'TAX INFO'!$B$2:$F$900,5,0)</f>
        <v>006-659-706-000</v>
      </c>
      <c r="F214" s="29" t="s">
        <v>854</v>
      </c>
      <c r="G214" s="29" t="s">
        <v>855</v>
      </c>
      <c r="H214" s="30" t="s">
        <v>856</v>
      </c>
      <c r="I214" s="30" t="s">
        <v>856</v>
      </c>
      <c r="J214" s="29" t="s">
        <v>856</v>
      </c>
      <c r="K214" s="31">
        <v>360.75</v>
      </c>
      <c r="L214" s="32">
        <v>0</v>
      </c>
      <c r="M214" s="32">
        <v>43.29</v>
      </c>
      <c r="N214" s="72">
        <v>-7.22</v>
      </c>
      <c r="O214" s="34">
        <f t="shared" si="3"/>
        <v>396.82</v>
      </c>
      <c r="P214" s="63">
        <v>25061</v>
      </c>
      <c r="Q214" s="26" t="s">
        <v>2757</v>
      </c>
    </row>
    <row r="215" spans="1:17" x14ac:dyDescent="0.2">
      <c r="A215" s="27">
        <v>215</v>
      </c>
      <c r="B215" s="28" t="s">
        <v>959</v>
      </c>
      <c r="C215" s="29" t="s">
        <v>600</v>
      </c>
      <c r="D215" s="29" t="str">
        <f>VLOOKUP(B215,'TAX INFO'!$B$2:$F$900,3,0)</f>
        <v xml:space="preserve">GNPower Mariveles Energy Center Ltd. Co. </v>
      </c>
      <c r="E215" s="29" t="str">
        <f>VLOOKUP(B215,'TAX INFO'!$B$2:$F$900,5,0)</f>
        <v>006-659-706-000</v>
      </c>
      <c r="F215" s="29" t="s">
        <v>857</v>
      </c>
      <c r="G215" s="29" t="s">
        <v>855</v>
      </c>
      <c r="H215" s="30" t="s">
        <v>856</v>
      </c>
      <c r="I215" s="30" t="s">
        <v>856</v>
      </c>
      <c r="J215" s="29" t="s">
        <v>856</v>
      </c>
      <c r="K215" s="31">
        <v>13.62</v>
      </c>
      <c r="L215" s="32">
        <v>0</v>
      </c>
      <c r="M215" s="32">
        <v>1.63</v>
      </c>
      <c r="N215" s="72">
        <v>-0.27</v>
      </c>
      <c r="O215" s="34">
        <f t="shared" si="3"/>
        <v>14.98</v>
      </c>
      <c r="P215" s="63">
        <v>25061</v>
      </c>
      <c r="Q215" s="26" t="s">
        <v>2757</v>
      </c>
    </row>
    <row r="216" spans="1:17" x14ac:dyDescent="0.2">
      <c r="A216" s="27">
        <v>216</v>
      </c>
      <c r="B216" s="28" t="s">
        <v>960</v>
      </c>
      <c r="C216" s="29" t="s">
        <v>960</v>
      </c>
      <c r="D216" s="29" t="str">
        <f>VLOOKUP(B216,'TAX INFO'!$B$2:$F$900,3,0)</f>
        <v xml:space="preserve">Grass Gold Renewable Energy Corporation </v>
      </c>
      <c r="E216" s="29" t="str">
        <f>VLOOKUP(B216,'TAX INFO'!$B$2:$F$900,5,0)</f>
        <v>008-771-462-000</v>
      </c>
      <c r="F216" s="29" t="s">
        <v>854</v>
      </c>
      <c r="G216" s="29" t="s">
        <v>855</v>
      </c>
      <c r="H216" s="30" t="s">
        <v>855</v>
      </c>
      <c r="I216" s="30" t="s">
        <v>855</v>
      </c>
      <c r="J216" s="29" t="s">
        <v>855</v>
      </c>
      <c r="K216" s="31">
        <v>0</v>
      </c>
      <c r="L216" s="32">
        <v>1.1299999999999999</v>
      </c>
      <c r="M216" s="32">
        <v>0</v>
      </c>
      <c r="N216" s="72">
        <v>-0.02</v>
      </c>
      <c r="O216" s="34">
        <f t="shared" si="3"/>
        <v>1.1099999999999999</v>
      </c>
      <c r="P216" s="63">
        <v>25062</v>
      </c>
      <c r="Q216" s="26" t="s">
        <v>2757</v>
      </c>
    </row>
    <row r="217" spans="1:17" x14ac:dyDescent="0.2">
      <c r="A217" s="27">
        <v>217</v>
      </c>
      <c r="B217" s="28" t="s">
        <v>960</v>
      </c>
      <c r="C217" s="29" t="s">
        <v>601</v>
      </c>
      <c r="D217" s="29" t="str">
        <f>VLOOKUP(B217,'TAX INFO'!$B$2:$F$900,3,0)</f>
        <v xml:space="preserve">Grass Gold Renewable Energy Corporation </v>
      </c>
      <c r="E217" s="29" t="str">
        <f>VLOOKUP(B217,'TAX INFO'!$B$2:$F$900,5,0)</f>
        <v>008-771-462-000</v>
      </c>
      <c r="F217" s="29" t="s">
        <v>857</v>
      </c>
      <c r="G217" s="29" t="s">
        <v>855</v>
      </c>
      <c r="H217" s="30" t="s">
        <v>855</v>
      </c>
      <c r="I217" s="30" t="s">
        <v>855</v>
      </c>
      <c r="J217" s="29" t="s">
        <v>855</v>
      </c>
      <c r="K217" s="31">
        <v>0</v>
      </c>
      <c r="L217" s="32">
        <v>0.04</v>
      </c>
      <c r="M217" s="32">
        <v>0</v>
      </c>
      <c r="N217" s="72">
        <v>0</v>
      </c>
      <c r="O217" s="34">
        <f t="shared" si="3"/>
        <v>0.04</v>
      </c>
      <c r="P217" s="63">
        <v>25062</v>
      </c>
      <c r="Q217" s="26" t="s">
        <v>2757</v>
      </c>
    </row>
    <row r="218" spans="1:17" x14ac:dyDescent="0.2">
      <c r="A218" s="27">
        <v>218</v>
      </c>
      <c r="B218" s="28" t="s">
        <v>961</v>
      </c>
      <c r="C218" s="29" t="s">
        <v>961</v>
      </c>
      <c r="D218" s="29" t="str">
        <f>VLOOKUP(B218,'TAX INFO'!$B$2:$F$900,3,0)</f>
        <v>GT-Energy Corp.</v>
      </c>
      <c r="E218" s="29" t="str">
        <f>VLOOKUP(B218,'TAX INFO'!$B$2:$F$900,5,0)</f>
        <v>010-253-834-0000</v>
      </c>
      <c r="F218" s="29" t="s">
        <v>854</v>
      </c>
      <c r="G218" s="29" t="s">
        <v>855</v>
      </c>
      <c r="H218" s="30" t="s">
        <v>856</v>
      </c>
      <c r="I218" s="30" t="s">
        <v>856</v>
      </c>
      <c r="J218" s="29" t="s">
        <v>856</v>
      </c>
      <c r="K218" s="31">
        <v>0</v>
      </c>
      <c r="L218" s="32">
        <v>0</v>
      </c>
      <c r="M218" s="32">
        <v>0</v>
      </c>
      <c r="N218" s="72">
        <v>0</v>
      </c>
      <c r="O218" s="34">
        <f t="shared" si="3"/>
        <v>0</v>
      </c>
      <c r="P218" s="63">
        <v>25063</v>
      </c>
      <c r="Q218" s="26" t="s">
        <v>2757</v>
      </c>
    </row>
    <row r="219" spans="1:17" x14ac:dyDescent="0.2">
      <c r="A219" s="27">
        <v>219</v>
      </c>
      <c r="B219" s="28" t="s">
        <v>961</v>
      </c>
      <c r="C219" s="29" t="s">
        <v>962</v>
      </c>
      <c r="D219" s="29" t="str">
        <f>VLOOKUP(B219,'TAX INFO'!$B$2:$F$900,3,0)</f>
        <v>GT-Energy Corp.</v>
      </c>
      <c r="E219" s="29" t="str">
        <f>VLOOKUP(B219,'TAX INFO'!$B$2:$F$900,5,0)</f>
        <v>010-253-834-0000</v>
      </c>
      <c r="F219" s="29" t="s">
        <v>857</v>
      </c>
      <c r="G219" s="29" t="s">
        <v>855</v>
      </c>
      <c r="H219" s="30" t="s">
        <v>856</v>
      </c>
      <c r="I219" s="30" t="s">
        <v>856</v>
      </c>
      <c r="J219" s="29" t="s">
        <v>856</v>
      </c>
      <c r="K219" s="31">
        <v>11.19</v>
      </c>
      <c r="L219" s="32">
        <v>0</v>
      </c>
      <c r="M219" s="32">
        <v>1.34</v>
      </c>
      <c r="N219" s="72">
        <v>-0.22</v>
      </c>
      <c r="O219" s="34">
        <f t="shared" si="3"/>
        <v>12.309999999999999</v>
      </c>
      <c r="P219" s="63">
        <v>25063</v>
      </c>
      <c r="Q219" s="26" t="s">
        <v>2757</v>
      </c>
    </row>
    <row r="220" spans="1:17" x14ac:dyDescent="0.2">
      <c r="A220" s="27">
        <v>220</v>
      </c>
      <c r="B220" s="28" t="s">
        <v>963</v>
      </c>
      <c r="C220" s="29" t="s">
        <v>602</v>
      </c>
      <c r="D220" s="29" t="str">
        <f>VLOOKUP(B220,'TAX INFO'!$B$2:$F$900,3,0)</f>
        <v xml:space="preserve">Global Energy Supply Corporation </v>
      </c>
      <c r="E220" s="29" t="str">
        <f>VLOOKUP(B220,'TAX INFO'!$B$2:$F$900,5,0)</f>
        <v>234-621-270-00000</v>
      </c>
      <c r="F220" s="29" t="s">
        <v>857</v>
      </c>
      <c r="G220" s="29" t="s">
        <v>855</v>
      </c>
      <c r="H220" s="30" t="s">
        <v>856</v>
      </c>
      <c r="I220" s="30" t="s">
        <v>856</v>
      </c>
      <c r="J220" s="29" t="s">
        <v>856</v>
      </c>
      <c r="K220" s="31">
        <v>27.8</v>
      </c>
      <c r="L220" s="32">
        <v>0</v>
      </c>
      <c r="M220" s="32">
        <v>3.34</v>
      </c>
      <c r="N220" s="72">
        <v>-0.56000000000000005</v>
      </c>
      <c r="O220" s="34">
        <f t="shared" si="3"/>
        <v>30.580000000000002</v>
      </c>
      <c r="P220" s="63">
        <v>25064</v>
      </c>
      <c r="Q220" s="26" t="s">
        <v>2757</v>
      </c>
    </row>
    <row r="221" spans="1:17" x14ac:dyDescent="0.2">
      <c r="A221" s="27">
        <v>221</v>
      </c>
      <c r="B221" s="28" t="s">
        <v>964</v>
      </c>
      <c r="C221" s="29" t="s">
        <v>964</v>
      </c>
      <c r="D221" s="29" t="str">
        <f>VLOOKUP(B221,'TAX INFO'!$B$2:$F$900,3,0)</f>
        <v>Goodfound Cement Corporation</v>
      </c>
      <c r="E221" s="29" t="str">
        <f>VLOOKUP(B221,'TAX INFO'!$B$2:$F$900,5,0)</f>
        <v>005-613-132-000</v>
      </c>
      <c r="F221" s="29" t="s">
        <v>857</v>
      </c>
      <c r="G221" s="29" t="s">
        <v>855</v>
      </c>
      <c r="H221" s="30" t="s">
        <v>856</v>
      </c>
      <c r="I221" s="30" t="s">
        <v>856</v>
      </c>
      <c r="J221" s="29" t="s">
        <v>856</v>
      </c>
      <c r="K221" s="31">
        <v>1418.87</v>
      </c>
      <c r="L221" s="32">
        <v>0</v>
      </c>
      <c r="M221" s="32">
        <v>170.26</v>
      </c>
      <c r="N221" s="72">
        <v>-28.38</v>
      </c>
      <c r="O221" s="34">
        <f t="shared" si="3"/>
        <v>1560.7499999999998</v>
      </c>
      <c r="P221" s="63">
        <v>25065</v>
      </c>
      <c r="Q221" s="26" t="s">
        <v>2757</v>
      </c>
    </row>
    <row r="222" spans="1:17" x14ac:dyDescent="0.2">
      <c r="A222" s="27">
        <v>222</v>
      </c>
      <c r="B222" s="28" t="s">
        <v>603</v>
      </c>
      <c r="C222" s="29" t="s">
        <v>603</v>
      </c>
      <c r="D222" s="29" t="str">
        <f>VLOOKUP(B222,'TAX INFO'!$B$2:$F$900,3,0)</f>
        <v>Green Core Geothermal, Inc.</v>
      </c>
      <c r="E222" s="29" t="str">
        <f>VLOOKUP(B222,'TAX INFO'!$B$2:$F$900,5,0)</f>
        <v>007-317-982-00000</v>
      </c>
      <c r="F222" s="29" t="s">
        <v>857</v>
      </c>
      <c r="G222" s="29" t="s">
        <v>855</v>
      </c>
      <c r="H222" s="30" t="s">
        <v>856</v>
      </c>
      <c r="I222" s="30" t="s">
        <v>856</v>
      </c>
      <c r="J222" s="29" t="s">
        <v>856</v>
      </c>
      <c r="K222" s="31">
        <v>44.65</v>
      </c>
      <c r="L222" s="32">
        <v>0</v>
      </c>
      <c r="M222" s="32">
        <v>5.36</v>
      </c>
      <c r="N222" s="72">
        <v>-0.89</v>
      </c>
      <c r="O222" s="34">
        <f t="shared" si="3"/>
        <v>49.12</v>
      </c>
      <c r="P222" s="63">
        <v>25066</v>
      </c>
      <c r="Q222" s="26" t="s">
        <v>2757</v>
      </c>
    </row>
    <row r="223" spans="1:17" x14ac:dyDescent="0.2">
      <c r="A223" s="27">
        <v>223</v>
      </c>
      <c r="B223" s="28" t="s">
        <v>603</v>
      </c>
      <c r="C223" s="29" t="s">
        <v>604</v>
      </c>
      <c r="D223" s="29" t="str">
        <f>VLOOKUP(B223,'TAX INFO'!$B$2:$F$900,3,0)</f>
        <v>Green Core Geothermal, Inc.</v>
      </c>
      <c r="E223" s="29" t="str">
        <f>VLOOKUP(B223,'TAX INFO'!$B$2:$F$900,5,0)</f>
        <v>007-317-982-00000</v>
      </c>
      <c r="F223" s="29" t="s">
        <v>857</v>
      </c>
      <c r="G223" s="29" t="s">
        <v>855</v>
      </c>
      <c r="H223" s="30" t="s">
        <v>856</v>
      </c>
      <c r="I223" s="30" t="s">
        <v>856</v>
      </c>
      <c r="J223" s="29" t="s">
        <v>855</v>
      </c>
      <c r="K223" s="31">
        <v>0</v>
      </c>
      <c r="L223" s="32">
        <v>31.52</v>
      </c>
      <c r="M223" s="32">
        <v>0</v>
      </c>
      <c r="N223" s="72">
        <v>-0.63</v>
      </c>
      <c r="O223" s="34">
        <f t="shared" si="3"/>
        <v>30.89</v>
      </c>
      <c r="P223" s="63">
        <v>25066</v>
      </c>
      <c r="Q223" s="26" t="s">
        <v>2757</v>
      </c>
    </row>
    <row r="224" spans="1:17" x14ac:dyDescent="0.2">
      <c r="A224" s="27">
        <v>224</v>
      </c>
      <c r="B224" s="28" t="s">
        <v>603</v>
      </c>
      <c r="C224" s="29" t="s">
        <v>605</v>
      </c>
      <c r="D224" s="29" t="str">
        <f>VLOOKUP(B224,'TAX INFO'!$B$2:$F$900,3,0)</f>
        <v>Green Core Geothermal, Inc.</v>
      </c>
      <c r="E224" s="29" t="str">
        <f>VLOOKUP(B224,'TAX INFO'!$B$2:$F$900,5,0)</f>
        <v>007-317-982-00000</v>
      </c>
      <c r="F224" s="29" t="s">
        <v>857</v>
      </c>
      <c r="G224" s="29" t="s">
        <v>855</v>
      </c>
      <c r="H224" s="30" t="s">
        <v>856</v>
      </c>
      <c r="I224" s="30" t="s">
        <v>856</v>
      </c>
      <c r="J224" s="29" t="s">
        <v>856</v>
      </c>
      <c r="K224" s="31">
        <v>34.270000000000003</v>
      </c>
      <c r="L224" s="32">
        <v>0</v>
      </c>
      <c r="M224" s="32">
        <v>4.1100000000000003</v>
      </c>
      <c r="N224" s="72">
        <v>-0.69</v>
      </c>
      <c r="O224" s="34">
        <f t="shared" si="3"/>
        <v>37.690000000000005</v>
      </c>
      <c r="P224" s="63">
        <v>25066</v>
      </c>
      <c r="Q224" s="26" t="s">
        <v>2757</v>
      </c>
    </row>
    <row r="225" spans="1:17" x14ac:dyDescent="0.2">
      <c r="A225" s="27">
        <v>225</v>
      </c>
      <c r="B225" s="28" t="s">
        <v>965</v>
      </c>
      <c r="C225" s="29" t="s">
        <v>965</v>
      </c>
      <c r="D225" s="29" t="str">
        <f>VLOOKUP(B225,'TAX INFO'!$B$2:$F$900,3,0)</f>
        <v>Green Core Geothermal, Inc.</v>
      </c>
      <c r="E225" s="29" t="str">
        <f>VLOOKUP(B225,'TAX INFO'!$B$2:$F$900,5,0)</f>
        <v>007-317-982-00000</v>
      </c>
      <c r="F225" s="29" t="s">
        <v>854</v>
      </c>
      <c r="G225" s="29" t="s">
        <v>855</v>
      </c>
      <c r="H225" s="30" t="s">
        <v>856</v>
      </c>
      <c r="I225" s="30" t="s">
        <v>855</v>
      </c>
      <c r="J225" s="29" t="s">
        <v>856</v>
      </c>
      <c r="K225" s="31">
        <v>125.48</v>
      </c>
      <c r="L225" s="32">
        <v>0</v>
      </c>
      <c r="M225" s="32">
        <v>15.06</v>
      </c>
      <c r="N225" s="72">
        <v>-2.5099999999999998</v>
      </c>
      <c r="O225" s="34">
        <f t="shared" si="3"/>
        <v>138.03</v>
      </c>
      <c r="P225" s="63">
        <v>25066</v>
      </c>
      <c r="Q225" s="26" t="s">
        <v>2757</v>
      </c>
    </row>
    <row r="226" spans="1:17" x14ac:dyDescent="0.2">
      <c r="A226" s="27">
        <v>226</v>
      </c>
      <c r="B226" s="28" t="s">
        <v>606</v>
      </c>
      <c r="C226" s="29" t="s">
        <v>606</v>
      </c>
      <c r="D226" s="29" t="str">
        <f>VLOOKUP(B226,'TAX INFO'!$B$2:$F$900,3,0)</f>
        <v>Green Core Geothermal, Inc.</v>
      </c>
      <c r="E226" s="29" t="str">
        <f>VLOOKUP(B226,'TAX INFO'!$B$2:$F$900,5,0)</f>
        <v>007-317-982-00000</v>
      </c>
      <c r="F226" s="29" t="s">
        <v>857</v>
      </c>
      <c r="G226" s="29" t="s">
        <v>855</v>
      </c>
      <c r="H226" s="30" t="s">
        <v>856</v>
      </c>
      <c r="I226" s="30" t="s">
        <v>856</v>
      </c>
      <c r="J226" s="29" t="s">
        <v>856</v>
      </c>
      <c r="K226" s="31">
        <v>358.51</v>
      </c>
      <c r="L226" s="32">
        <v>0</v>
      </c>
      <c r="M226" s="32">
        <v>43.02</v>
      </c>
      <c r="N226" s="72">
        <v>-7.17</v>
      </c>
      <c r="O226" s="34">
        <f t="shared" si="3"/>
        <v>394.35999999999996</v>
      </c>
      <c r="P226" s="63">
        <v>25066</v>
      </c>
      <c r="Q226" s="26" t="s">
        <v>2757</v>
      </c>
    </row>
    <row r="227" spans="1:17" x14ac:dyDescent="0.2">
      <c r="A227" s="27">
        <v>227</v>
      </c>
      <c r="B227" s="28" t="s">
        <v>606</v>
      </c>
      <c r="C227" s="29" t="s">
        <v>607</v>
      </c>
      <c r="D227" s="29" t="str">
        <f>VLOOKUP(B227,'TAX INFO'!$B$2:$F$900,3,0)</f>
        <v>Green Core Geothermal, Inc.</v>
      </c>
      <c r="E227" s="29" t="str">
        <f>VLOOKUP(B227,'TAX INFO'!$B$2:$F$900,5,0)</f>
        <v>007-317-982-00000</v>
      </c>
      <c r="F227" s="29" t="s">
        <v>857</v>
      </c>
      <c r="G227" s="29" t="s">
        <v>855</v>
      </c>
      <c r="H227" s="30" t="s">
        <v>856</v>
      </c>
      <c r="I227" s="30" t="s">
        <v>856</v>
      </c>
      <c r="J227" s="29" t="s">
        <v>855</v>
      </c>
      <c r="K227" s="31">
        <v>0</v>
      </c>
      <c r="L227" s="32">
        <v>583.49</v>
      </c>
      <c r="M227" s="32">
        <v>0</v>
      </c>
      <c r="N227" s="72">
        <v>-11.67</v>
      </c>
      <c r="O227" s="34">
        <f t="shared" si="3"/>
        <v>571.82000000000005</v>
      </c>
      <c r="P227" s="63">
        <v>25066</v>
      </c>
      <c r="Q227" s="26" t="s">
        <v>2757</v>
      </c>
    </row>
    <row r="228" spans="1:17" x14ac:dyDescent="0.2">
      <c r="A228" s="27">
        <v>228</v>
      </c>
      <c r="B228" s="28" t="s">
        <v>606</v>
      </c>
      <c r="C228" s="29" t="s">
        <v>608</v>
      </c>
      <c r="D228" s="29" t="str">
        <f>VLOOKUP(B228,'TAX INFO'!$B$2:$F$900,3,0)</f>
        <v>Green Core Geothermal, Inc.</v>
      </c>
      <c r="E228" s="29" t="str">
        <f>VLOOKUP(B228,'TAX INFO'!$B$2:$F$900,5,0)</f>
        <v>007-317-982-00000</v>
      </c>
      <c r="F228" s="29" t="s">
        <v>857</v>
      </c>
      <c r="G228" s="29" t="s">
        <v>855</v>
      </c>
      <c r="H228" s="30" t="s">
        <v>856</v>
      </c>
      <c r="I228" s="30" t="s">
        <v>856</v>
      </c>
      <c r="J228" s="29" t="s">
        <v>856</v>
      </c>
      <c r="K228" s="31">
        <v>280.08</v>
      </c>
      <c r="L228" s="32">
        <v>0</v>
      </c>
      <c r="M228" s="32">
        <v>33.61</v>
      </c>
      <c r="N228" s="72">
        <v>-5.6</v>
      </c>
      <c r="O228" s="34">
        <f t="shared" si="3"/>
        <v>308.08999999999997</v>
      </c>
      <c r="P228" s="63">
        <v>25066</v>
      </c>
      <c r="Q228" s="26" t="s">
        <v>2757</v>
      </c>
    </row>
    <row r="229" spans="1:17" x14ac:dyDescent="0.2">
      <c r="A229" s="27">
        <v>229</v>
      </c>
      <c r="B229" s="28" t="s">
        <v>606</v>
      </c>
      <c r="C229" s="29" t="s">
        <v>609</v>
      </c>
      <c r="D229" s="29" t="str">
        <f>VLOOKUP(B229,'TAX INFO'!$B$2:$F$900,3,0)</f>
        <v>Green Core Geothermal, Inc.</v>
      </c>
      <c r="E229" s="29" t="str">
        <f>VLOOKUP(B229,'TAX INFO'!$B$2:$F$900,5,0)</f>
        <v>007-317-982-00000</v>
      </c>
      <c r="F229" s="29" t="s">
        <v>857</v>
      </c>
      <c r="G229" s="29" t="s">
        <v>855</v>
      </c>
      <c r="H229" s="30" t="s">
        <v>856</v>
      </c>
      <c r="I229" s="30" t="s">
        <v>856</v>
      </c>
      <c r="J229" s="29" t="s">
        <v>855</v>
      </c>
      <c r="K229" s="31">
        <v>0</v>
      </c>
      <c r="L229" s="32">
        <v>35.42</v>
      </c>
      <c r="M229" s="32">
        <v>0</v>
      </c>
      <c r="N229" s="72">
        <v>-0.71</v>
      </c>
      <c r="O229" s="34">
        <f t="shared" si="3"/>
        <v>34.71</v>
      </c>
      <c r="P229" s="63">
        <v>25066</v>
      </c>
      <c r="Q229" s="26" t="s">
        <v>2757</v>
      </c>
    </row>
    <row r="230" spans="1:17" x14ac:dyDescent="0.2">
      <c r="A230" s="27">
        <v>230</v>
      </c>
      <c r="B230" s="28" t="s">
        <v>967</v>
      </c>
      <c r="C230" s="29" t="s">
        <v>968</v>
      </c>
      <c r="D230" s="29" t="str">
        <f>VLOOKUP(B230,'TAX INFO'!$B$2:$F$900,3,0)</f>
        <v xml:space="preserve">Green Future Innovations, Inc. </v>
      </c>
      <c r="E230" s="29" t="str">
        <f>VLOOKUP(B230,'TAX INFO'!$B$2:$F$900,5,0)</f>
        <v>006-922-063-000</v>
      </c>
      <c r="F230" s="29" t="s">
        <v>857</v>
      </c>
      <c r="G230" s="29" t="s">
        <v>855</v>
      </c>
      <c r="H230" s="30" t="s">
        <v>856</v>
      </c>
      <c r="I230" s="30" t="s">
        <v>855</v>
      </c>
      <c r="J230" s="29" t="s">
        <v>855</v>
      </c>
      <c r="K230" s="31">
        <v>0</v>
      </c>
      <c r="L230" s="32">
        <v>69.72</v>
      </c>
      <c r="M230" s="32">
        <v>0</v>
      </c>
      <c r="N230" s="72">
        <v>-1.39</v>
      </c>
      <c r="O230" s="34">
        <f t="shared" si="3"/>
        <v>68.33</v>
      </c>
      <c r="P230" s="63">
        <v>25067</v>
      </c>
      <c r="Q230" s="26" t="s">
        <v>2757</v>
      </c>
    </row>
    <row r="231" spans="1:17" x14ac:dyDescent="0.2">
      <c r="A231" s="27">
        <v>231</v>
      </c>
      <c r="B231" s="28" t="s">
        <v>969</v>
      </c>
      <c r="C231" s="29" t="s">
        <v>969</v>
      </c>
      <c r="D231" s="29" t="str">
        <f>VLOOKUP(B231,'TAX INFO'!$B$2:$F$900,3,0)</f>
        <v xml:space="preserve">Green Innovations for Tomorrow Corporation </v>
      </c>
      <c r="E231" s="29" t="str">
        <f>VLOOKUP(B231,'TAX INFO'!$B$2:$F$900,5,0)</f>
        <v>436-997-925-000</v>
      </c>
      <c r="F231" s="29" t="s">
        <v>854</v>
      </c>
      <c r="G231" s="29" t="s">
        <v>855</v>
      </c>
      <c r="H231" s="30" t="s">
        <v>856</v>
      </c>
      <c r="I231" s="30" t="s">
        <v>855</v>
      </c>
      <c r="J231" s="29" t="s">
        <v>855</v>
      </c>
      <c r="K231" s="31">
        <v>0</v>
      </c>
      <c r="L231" s="32">
        <v>3.09</v>
      </c>
      <c r="M231" s="32">
        <v>0</v>
      </c>
      <c r="N231" s="72">
        <v>-0.06</v>
      </c>
      <c r="O231" s="34">
        <f t="shared" si="3"/>
        <v>3.03</v>
      </c>
      <c r="P231" s="63">
        <v>25068</v>
      </c>
      <c r="Q231" s="26" t="s">
        <v>2757</v>
      </c>
    </row>
    <row r="232" spans="1:17" x14ac:dyDescent="0.2">
      <c r="A232" s="27">
        <v>232</v>
      </c>
      <c r="B232" s="28" t="s">
        <v>969</v>
      </c>
      <c r="C232" s="29" t="s">
        <v>970</v>
      </c>
      <c r="D232" s="29" t="str">
        <f>VLOOKUP(B232,'TAX INFO'!$B$2:$F$900,3,0)</f>
        <v xml:space="preserve">Green Innovations for Tomorrow Corporation </v>
      </c>
      <c r="E232" s="29" t="str">
        <f>VLOOKUP(B232,'TAX INFO'!$B$2:$F$900,5,0)</f>
        <v>436-997-925-000</v>
      </c>
      <c r="F232" s="29" t="s">
        <v>854</v>
      </c>
      <c r="G232" s="29" t="s">
        <v>855</v>
      </c>
      <c r="H232" s="30" t="s">
        <v>855</v>
      </c>
      <c r="I232" s="30" t="s">
        <v>855</v>
      </c>
      <c r="J232" s="29" t="s">
        <v>855</v>
      </c>
      <c r="K232" s="31">
        <v>0</v>
      </c>
      <c r="L232" s="32">
        <v>1.27</v>
      </c>
      <c r="M232" s="32">
        <v>0</v>
      </c>
      <c r="N232" s="72">
        <v>-0.03</v>
      </c>
      <c r="O232" s="34">
        <f t="shared" si="3"/>
        <v>1.24</v>
      </c>
      <c r="P232" s="63">
        <v>25068</v>
      </c>
      <c r="Q232" s="26" t="s">
        <v>2757</v>
      </c>
    </row>
    <row r="233" spans="1:17" x14ac:dyDescent="0.2">
      <c r="A233" s="27">
        <v>233</v>
      </c>
      <c r="B233" s="28" t="s">
        <v>969</v>
      </c>
      <c r="C233" s="29" t="s">
        <v>971</v>
      </c>
      <c r="D233" s="29" t="str">
        <f>VLOOKUP(B233,'TAX INFO'!$B$2:$F$900,3,0)</f>
        <v xml:space="preserve">Green Innovations for Tomorrow Corporation </v>
      </c>
      <c r="E233" s="29" t="str">
        <f>VLOOKUP(B233,'TAX INFO'!$B$2:$F$900,5,0)</f>
        <v>436-997-925-000</v>
      </c>
      <c r="F233" s="29" t="s">
        <v>857</v>
      </c>
      <c r="G233" s="29" t="s">
        <v>855</v>
      </c>
      <c r="H233" s="30" t="s">
        <v>855</v>
      </c>
      <c r="I233" s="30" t="s">
        <v>855</v>
      </c>
      <c r="J233" s="29" t="s">
        <v>855</v>
      </c>
      <c r="K233" s="31">
        <v>0</v>
      </c>
      <c r="L233" s="32">
        <v>5.71</v>
      </c>
      <c r="M233" s="32">
        <v>0</v>
      </c>
      <c r="N233" s="72">
        <v>-0.11</v>
      </c>
      <c r="O233" s="34">
        <f t="shared" si="3"/>
        <v>5.6</v>
      </c>
      <c r="P233" s="63">
        <v>25068</v>
      </c>
      <c r="Q233" s="26" t="s">
        <v>2757</v>
      </c>
    </row>
    <row r="234" spans="1:17" x14ac:dyDescent="0.2">
      <c r="A234" s="27">
        <v>234</v>
      </c>
      <c r="B234" s="28" t="s">
        <v>969</v>
      </c>
      <c r="C234" s="29" t="s">
        <v>972</v>
      </c>
      <c r="D234" s="29" t="str">
        <f>VLOOKUP(B234,'TAX INFO'!$B$2:$F$900,3,0)</f>
        <v xml:space="preserve">Green Innovations for Tomorrow Corporation </v>
      </c>
      <c r="E234" s="29" t="str">
        <f>VLOOKUP(B234,'TAX INFO'!$B$2:$F$900,5,0)</f>
        <v>436-997-925-000</v>
      </c>
      <c r="F234" s="29" t="s">
        <v>857</v>
      </c>
      <c r="G234" s="29" t="s">
        <v>855</v>
      </c>
      <c r="H234" s="30" t="s">
        <v>856</v>
      </c>
      <c r="I234" s="30" t="s">
        <v>855</v>
      </c>
      <c r="J234" s="29" t="s">
        <v>855</v>
      </c>
      <c r="K234" s="31">
        <v>0</v>
      </c>
      <c r="L234" s="32">
        <v>4.1399999999999997</v>
      </c>
      <c r="M234" s="32">
        <v>0</v>
      </c>
      <c r="N234" s="72">
        <v>-0.08</v>
      </c>
      <c r="O234" s="34">
        <f t="shared" si="3"/>
        <v>4.0599999999999996</v>
      </c>
      <c r="P234" s="63">
        <v>25068</v>
      </c>
      <c r="Q234" s="26" t="s">
        <v>2757</v>
      </c>
    </row>
    <row r="235" spans="1:17" x14ac:dyDescent="0.2">
      <c r="A235" s="27">
        <v>235</v>
      </c>
      <c r="B235" s="28" t="s">
        <v>973</v>
      </c>
      <c r="C235" s="29" t="s">
        <v>973</v>
      </c>
      <c r="D235" s="29" t="str">
        <f>VLOOKUP(B235,'TAX INFO'!$B$2:$F$900,3,0)</f>
        <v>Greencore Power Solutions 3, Inc.</v>
      </c>
      <c r="E235" s="29" t="str">
        <f>VLOOKUP(B235,'TAX INFO'!$B$2:$F$900,5,0)</f>
        <v>010-168-348-000</v>
      </c>
      <c r="F235" s="29" t="s">
        <v>854</v>
      </c>
      <c r="G235" s="29" t="s">
        <v>855</v>
      </c>
      <c r="H235" s="30" t="s">
        <v>855</v>
      </c>
      <c r="I235" s="30" t="s">
        <v>855</v>
      </c>
      <c r="J235" s="29" t="s">
        <v>855</v>
      </c>
      <c r="K235" s="31">
        <v>0</v>
      </c>
      <c r="L235" s="32">
        <v>12.96</v>
      </c>
      <c r="M235" s="32">
        <v>0</v>
      </c>
      <c r="N235" s="72">
        <v>-0.26</v>
      </c>
      <c r="O235" s="34">
        <f t="shared" si="3"/>
        <v>12.700000000000001</v>
      </c>
      <c r="P235" s="63">
        <v>25069</v>
      </c>
      <c r="Q235" s="26" t="s">
        <v>2757</v>
      </c>
    </row>
    <row r="236" spans="1:17" x14ac:dyDescent="0.2">
      <c r="A236" s="27">
        <v>236</v>
      </c>
      <c r="B236" s="28" t="s">
        <v>973</v>
      </c>
      <c r="C236" s="29" t="s">
        <v>610</v>
      </c>
      <c r="D236" s="29" t="str">
        <f>VLOOKUP(B236,'TAX INFO'!$B$2:$F$900,3,0)</f>
        <v>Greencore Power Solutions 3, Inc.</v>
      </c>
      <c r="E236" s="29" t="str">
        <f>VLOOKUP(B236,'TAX INFO'!$B$2:$F$900,5,0)</f>
        <v>010-168-348-000</v>
      </c>
      <c r="F236" s="29" t="s">
        <v>857</v>
      </c>
      <c r="G236" s="29" t="s">
        <v>855</v>
      </c>
      <c r="H236" s="30" t="s">
        <v>855</v>
      </c>
      <c r="I236" s="30" t="s">
        <v>855</v>
      </c>
      <c r="J236" s="29" t="s">
        <v>855</v>
      </c>
      <c r="K236" s="31">
        <v>0</v>
      </c>
      <c r="L236" s="32">
        <v>28.38</v>
      </c>
      <c r="M236" s="32">
        <v>0</v>
      </c>
      <c r="N236" s="72">
        <v>-0.56999999999999995</v>
      </c>
      <c r="O236" s="34">
        <f t="shared" si="3"/>
        <v>27.81</v>
      </c>
      <c r="P236" s="63">
        <v>25069</v>
      </c>
      <c r="Q236" s="26" t="s">
        <v>2757</v>
      </c>
    </row>
    <row r="237" spans="1:17" x14ac:dyDescent="0.2">
      <c r="A237" s="27">
        <v>237</v>
      </c>
      <c r="B237" s="28" t="s">
        <v>611</v>
      </c>
      <c r="C237" s="29" t="s">
        <v>611</v>
      </c>
      <c r="D237" s="29" t="str">
        <f>VLOOKUP(B237,'TAX INFO'!$B$2:$F$900,3,0)</f>
        <v>Guimaras Electric Cooperative, Inc.</v>
      </c>
      <c r="E237" s="29" t="str">
        <f>VLOOKUP(B237,'TAX INFO'!$B$2:$F$900,5,0)</f>
        <v>000-994-641-000</v>
      </c>
      <c r="F237" s="29" t="s">
        <v>857</v>
      </c>
      <c r="G237" s="29" t="s">
        <v>855</v>
      </c>
      <c r="H237" s="30" t="s">
        <v>855</v>
      </c>
      <c r="I237" s="30" t="s">
        <v>856</v>
      </c>
      <c r="J237" s="29" t="s">
        <v>856</v>
      </c>
      <c r="K237" s="31">
        <v>645.13</v>
      </c>
      <c r="L237" s="32">
        <v>0</v>
      </c>
      <c r="M237" s="32">
        <v>77.42</v>
      </c>
      <c r="N237" s="72">
        <v>-12.9</v>
      </c>
      <c r="O237" s="34">
        <f t="shared" si="3"/>
        <v>709.65</v>
      </c>
      <c r="P237" s="63">
        <v>25070</v>
      </c>
      <c r="Q237" s="26" t="s">
        <v>2757</v>
      </c>
    </row>
    <row r="238" spans="1:17" x14ac:dyDescent="0.2">
      <c r="A238" s="27">
        <v>238</v>
      </c>
      <c r="B238" s="28" t="s">
        <v>974</v>
      </c>
      <c r="C238" s="29" t="s">
        <v>974</v>
      </c>
      <c r="D238" s="29" t="str">
        <f>VLOOKUP(B238,'TAX INFO'!$B$2:$F$900,3,0)</f>
        <v xml:space="preserve">Guimaras Wind Corporation </v>
      </c>
      <c r="E238" s="29" t="str">
        <f>VLOOKUP(B238,'TAX INFO'!$B$2:$F$900,5,0)</f>
        <v>004-500-956-000</v>
      </c>
      <c r="F238" s="29" t="s">
        <v>854</v>
      </c>
      <c r="G238" s="29" t="s">
        <v>855</v>
      </c>
      <c r="H238" s="30" t="s">
        <v>856</v>
      </c>
      <c r="I238" s="30" t="s">
        <v>855</v>
      </c>
      <c r="J238" s="29" t="s">
        <v>855</v>
      </c>
      <c r="K238" s="31">
        <v>0</v>
      </c>
      <c r="L238" s="32">
        <v>0.11</v>
      </c>
      <c r="M238" s="32">
        <v>0</v>
      </c>
      <c r="N238" s="72">
        <v>0</v>
      </c>
      <c r="O238" s="34">
        <f t="shared" si="3"/>
        <v>0.11</v>
      </c>
      <c r="P238" s="63">
        <v>25071</v>
      </c>
      <c r="Q238" s="26" t="s">
        <v>2757</v>
      </c>
    </row>
    <row r="239" spans="1:17" x14ac:dyDescent="0.2">
      <c r="A239" s="27">
        <v>239</v>
      </c>
      <c r="B239" s="28" t="s">
        <v>974</v>
      </c>
      <c r="C239" s="29" t="s">
        <v>612</v>
      </c>
      <c r="D239" s="29" t="str">
        <f>VLOOKUP(B239,'TAX INFO'!$B$2:$F$900,3,0)</f>
        <v xml:space="preserve">Guimaras Wind Corporation </v>
      </c>
      <c r="E239" s="29" t="str">
        <f>VLOOKUP(B239,'TAX INFO'!$B$2:$F$900,5,0)</f>
        <v>004-500-956-000</v>
      </c>
      <c r="F239" s="29" t="s">
        <v>857</v>
      </c>
      <c r="G239" s="29" t="s">
        <v>855</v>
      </c>
      <c r="H239" s="30" t="s">
        <v>856</v>
      </c>
      <c r="I239" s="30" t="s">
        <v>855</v>
      </c>
      <c r="J239" s="29" t="s">
        <v>855</v>
      </c>
      <c r="K239" s="31">
        <v>0</v>
      </c>
      <c r="L239" s="32">
        <v>22.52</v>
      </c>
      <c r="M239" s="32">
        <v>0</v>
      </c>
      <c r="N239" s="72">
        <v>-0.45</v>
      </c>
      <c r="O239" s="34">
        <f t="shared" si="3"/>
        <v>22.07</v>
      </c>
      <c r="P239" s="63">
        <v>25071</v>
      </c>
      <c r="Q239" s="26" t="s">
        <v>2757</v>
      </c>
    </row>
    <row r="240" spans="1:17" x14ac:dyDescent="0.2">
      <c r="A240" s="27">
        <v>240</v>
      </c>
      <c r="B240" s="28" t="s">
        <v>975</v>
      </c>
      <c r="C240" s="29" t="s">
        <v>975</v>
      </c>
      <c r="D240" s="29" t="str">
        <f>VLOOKUP(B240,'TAX INFO'!$B$2:$F$900,3,0)</f>
        <v xml:space="preserve">Hedcor Bukidnon, Inc. </v>
      </c>
      <c r="E240" s="29" t="str">
        <f>VLOOKUP(B240,'TAX INFO'!$B$2:$F$900,5,0)</f>
        <v>409-930-580-00000</v>
      </c>
      <c r="F240" s="29" t="s">
        <v>854</v>
      </c>
      <c r="G240" s="29" t="s">
        <v>855</v>
      </c>
      <c r="H240" s="30" t="s">
        <v>855</v>
      </c>
      <c r="I240" s="30" t="s">
        <v>855</v>
      </c>
      <c r="J240" s="29" t="s">
        <v>855</v>
      </c>
      <c r="K240" s="31">
        <v>0</v>
      </c>
      <c r="L240" s="32">
        <v>11.38</v>
      </c>
      <c r="M240" s="32">
        <v>0</v>
      </c>
      <c r="N240" s="72">
        <v>-0.23</v>
      </c>
      <c r="O240" s="34">
        <f t="shared" si="3"/>
        <v>11.15</v>
      </c>
      <c r="P240" s="63">
        <v>25072</v>
      </c>
      <c r="Q240" s="26" t="s">
        <v>2757</v>
      </c>
    </row>
    <row r="241" spans="1:17" x14ac:dyDescent="0.2">
      <c r="A241" s="27">
        <v>241</v>
      </c>
      <c r="B241" s="28" t="s">
        <v>975</v>
      </c>
      <c r="C241" s="29" t="s">
        <v>613</v>
      </c>
      <c r="D241" s="29" t="str">
        <f>VLOOKUP(B241,'TAX INFO'!$B$2:$F$900,3,0)</f>
        <v xml:space="preserve">Hedcor Bukidnon, Inc. </v>
      </c>
      <c r="E241" s="29" t="str">
        <f>VLOOKUP(B241,'TAX INFO'!$B$2:$F$900,5,0)</f>
        <v>409-930-580-00000</v>
      </c>
      <c r="F241" s="29" t="s">
        <v>857</v>
      </c>
      <c r="G241" s="29" t="s">
        <v>855</v>
      </c>
      <c r="H241" s="30" t="s">
        <v>855</v>
      </c>
      <c r="I241" s="30" t="s">
        <v>855</v>
      </c>
      <c r="J241" s="29" t="s">
        <v>855</v>
      </c>
      <c r="K241" s="31">
        <v>0</v>
      </c>
      <c r="L241" s="32">
        <v>0.03</v>
      </c>
      <c r="M241" s="32">
        <v>0</v>
      </c>
      <c r="N241" s="72">
        <v>0</v>
      </c>
      <c r="O241" s="34">
        <f t="shared" si="3"/>
        <v>0.03</v>
      </c>
      <c r="P241" s="63">
        <v>25072</v>
      </c>
      <c r="Q241" s="26" t="s">
        <v>2757</v>
      </c>
    </row>
    <row r="242" spans="1:17" x14ac:dyDescent="0.2">
      <c r="A242" s="27">
        <v>242</v>
      </c>
      <c r="B242" s="28" t="s">
        <v>614</v>
      </c>
      <c r="C242" s="29" t="s">
        <v>614</v>
      </c>
      <c r="D242" s="29" t="str">
        <f>VLOOKUP(B242,'TAX INFO'!$B$2:$F$900,3,0)</f>
        <v>Hedcor Sibulan Inc.</v>
      </c>
      <c r="E242" s="29" t="str">
        <f>VLOOKUP(B242,'TAX INFO'!$B$2:$F$900,5,0)</f>
        <v>005-633-984-00000</v>
      </c>
      <c r="F242" s="29" t="s">
        <v>854</v>
      </c>
      <c r="G242" s="29" t="s">
        <v>855</v>
      </c>
      <c r="H242" s="30" t="s">
        <v>856</v>
      </c>
      <c r="I242" s="30" t="s">
        <v>855</v>
      </c>
      <c r="J242" s="29" t="s">
        <v>855</v>
      </c>
      <c r="K242" s="31">
        <v>0</v>
      </c>
      <c r="L242" s="32">
        <v>0.44</v>
      </c>
      <c r="M242" s="32">
        <v>0</v>
      </c>
      <c r="N242" s="72">
        <v>-0.01</v>
      </c>
      <c r="O242" s="34">
        <f t="shared" si="3"/>
        <v>0.43</v>
      </c>
      <c r="P242" s="63">
        <v>25073</v>
      </c>
      <c r="Q242" s="26" t="s">
        <v>2757</v>
      </c>
    </row>
    <row r="243" spans="1:17" x14ac:dyDescent="0.2">
      <c r="A243" s="27">
        <v>243</v>
      </c>
      <c r="B243" s="28" t="s">
        <v>614</v>
      </c>
      <c r="C243" s="29" t="s">
        <v>615</v>
      </c>
      <c r="D243" s="29" t="str">
        <f>VLOOKUP(B243,'TAX INFO'!$B$2:$F$900,3,0)</f>
        <v>Hedcor Sibulan Inc.</v>
      </c>
      <c r="E243" s="29" t="str">
        <f>VLOOKUP(B243,'TAX INFO'!$B$2:$F$900,5,0)</f>
        <v>005-633-984-00000</v>
      </c>
      <c r="F243" s="29" t="s">
        <v>857</v>
      </c>
      <c r="G243" s="29" t="s">
        <v>855</v>
      </c>
      <c r="H243" s="30" t="s">
        <v>856</v>
      </c>
      <c r="I243" s="30" t="s">
        <v>855</v>
      </c>
      <c r="J243" s="29" t="s">
        <v>855</v>
      </c>
      <c r="K243" s="31">
        <v>0</v>
      </c>
      <c r="L243" s="32">
        <v>0.52</v>
      </c>
      <c r="M243" s="32">
        <v>0</v>
      </c>
      <c r="N243" s="72">
        <v>-0.01</v>
      </c>
      <c r="O243" s="34">
        <f t="shared" si="3"/>
        <v>0.51</v>
      </c>
      <c r="P243" s="63">
        <v>25073</v>
      </c>
      <c r="Q243" s="26" t="s">
        <v>2757</v>
      </c>
    </row>
    <row r="244" spans="1:17" x14ac:dyDescent="0.2">
      <c r="A244" s="27">
        <v>244</v>
      </c>
      <c r="B244" s="28" t="s">
        <v>976</v>
      </c>
      <c r="C244" s="29" t="s">
        <v>976</v>
      </c>
      <c r="D244" s="29" t="str">
        <f>VLOOKUP(B244,'TAX INFO'!$B$2:$F$900,3,0)</f>
        <v xml:space="preserve">Hedcor Tudaya, Inc.  </v>
      </c>
      <c r="E244" s="29" t="str">
        <f>VLOOKUP(B244,'TAX INFO'!$B$2:$F$900,5,0)</f>
        <v>409-828-199-00000</v>
      </c>
      <c r="F244" s="29" t="s">
        <v>854</v>
      </c>
      <c r="G244" s="29" t="s">
        <v>855</v>
      </c>
      <c r="H244" s="30" t="s">
        <v>856</v>
      </c>
      <c r="I244" s="30" t="s">
        <v>855</v>
      </c>
      <c r="J244" s="29" t="s">
        <v>855</v>
      </c>
      <c r="K244" s="31">
        <v>0</v>
      </c>
      <c r="L244" s="32">
        <v>0.71</v>
      </c>
      <c r="M244" s="32">
        <v>0</v>
      </c>
      <c r="N244" s="72">
        <v>-0.01</v>
      </c>
      <c r="O244" s="34">
        <f t="shared" si="3"/>
        <v>0.7</v>
      </c>
      <c r="P244" s="63">
        <v>25074</v>
      </c>
      <c r="Q244" s="26" t="s">
        <v>2757</v>
      </c>
    </row>
    <row r="245" spans="1:17" x14ac:dyDescent="0.2">
      <c r="A245" s="27">
        <v>245</v>
      </c>
      <c r="B245" s="28" t="s">
        <v>976</v>
      </c>
      <c r="C245" s="29" t="s">
        <v>977</v>
      </c>
      <c r="D245" s="29" t="str">
        <f>VLOOKUP(B245,'TAX INFO'!$B$2:$F$900,3,0)</f>
        <v xml:space="preserve">Hedcor Tudaya, Inc.  </v>
      </c>
      <c r="E245" s="29" t="str">
        <f>VLOOKUP(B245,'TAX INFO'!$B$2:$F$900,5,0)</f>
        <v>409-828-199-00000</v>
      </c>
      <c r="F245" s="29" t="s">
        <v>857</v>
      </c>
      <c r="G245" s="29" t="s">
        <v>855</v>
      </c>
      <c r="H245" s="30" t="s">
        <v>856</v>
      </c>
      <c r="I245" s="30" t="s">
        <v>855</v>
      </c>
      <c r="J245" s="29" t="s">
        <v>855</v>
      </c>
      <c r="K245" s="31">
        <v>0</v>
      </c>
      <c r="L245" s="32">
        <v>0.01</v>
      </c>
      <c r="M245" s="32">
        <v>0</v>
      </c>
      <c r="N245" s="72">
        <v>0</v>
      </c>
      <c r="O245" s="34">
        <f t="shared" si="3"/>
        <v>0.01</v>
      </c>
      <c r="P245" s="63">
        <v>25074</v>
      </c>
      <c r="Q245" s="26" t="s">
        <v>2757</v>
      </c>
    </row>
    <row r="246" spans="1:17" x14ac:dyDescent="0.2">
      <c r="A246" s="27">
        <v>246</v>
      </c>
      <c r="B246" s="28" t="s">
        <v>616</v>
      </c>
      <c r="C246" s="29" t="s">
        <v>616</v>
      </c>
      <c r="D246" s="29" t="str">
        <f>VLOOKUP(B246,'TAX INFO'!$B$2:$F$900,3,0)</f>
        <v xml:space="preserve">HEDCOR, Inc. </v>
      </c>
      <c r="E246" s="29" t="str">
        <f>VLOOKUP(B246,'TAX INFO'!$B$2:$F$900,5,0)</f>
        <v>001-946-873-00000</v>
      </c>
      <c r="F246" s="29" t="s">
        <v>854</v>
      </c>
      <c r="G246" s="29" t="s">
        <v>855</v>
      </c>
      <c r="H246" s="30" t="s">
        <v>856</v>
      </c>
      <c r="I246" s="30" t="s">
        <v>855</v>
      </c>
      <c r="J246" s="29" t="s">
        <v>855</v>
      </c>
      <c r="K246" s="31">
        <v>0</v>
      </c>
      <c r="L246" s="32">
        <v>0.93</v>
      </c>
      <c r="M246" s="32">
        <v>0</v>
      </c>
      <c r="N246" s="72">
        <v>-0.02</v>
      </c>
      <c r="O246" s="34">
        <f t="shared" si="3"/>
        <v>0.91</v>
      </c>
      <c r="P246" s="63">
        <v>25075</v>
      </c>
      <c r="Q246" s="26" t="s">
        <v>2757</v>
      </c>
    </row>
    <row r="247" spans="1:17" x14ac:dyDescent="0.2">
      <c r="A247" s="27">
        <v>247</v>
      </c>
      <c r="B247" s="28" t="s">
        <v>616</v>
      </c>
      <c r="C247" s="29" t="s">
        <v>617</v>
      </c>
      <c r="D247" s="29" t="str">
        <f>VLOOKUP(B247,'TAX INFO'!$B$2:$F$900,3,0)</f>
        <v xml:space="preserve">HEDCOR, Inc. </v>
      </c>
      <c r="E247" s="29" t="str">
        <f>VLOOKUP(B247,'TAX INFO'!$B$2:$F$900,5,0)</f>
        <v>001-946-873-00000</v>
      </c>
      <c r="F247" s="29" t="s">
        <v>854</v>
      </c>
      <c r="G247" s="29" t="s">
        <v>855</v>
      </c>
      <c r="H247" s="30" t="s">
        <v>856</v>
      </c>
      <c r="I247" s="30" t="s">
        <v>855</v>
      </c>
      <c r="J247" s="29" t="s">
        <v>855</v>
      </c>
      <c r="K247" s="31">
        <v>0</v>
      </c>
      <c r="L247" s="32">
        <v>5.04</v>
      </c>
      <c r="M247" s="32">
        <v>0</v>
      </c>
      <c r="N247" s="72">
        <v>-0.1</v>
      </c>
      <c r="O247" s="34">
        <f t="shared" si="3"/>
        <v>4.9400000000000004</v>
      </c>
      <c r="P247" s="63">
        <v>25075</v>
      </c>
      <c r="Q247" s="26" t="s">
        <v>2757</v>
      </c>
    </row>
    <row r="248" spans="1:17" x14ac:dyDescent="0.2">
      <c r="A248" s="27">
        <v>248</v>
      </c>
      <c r="B248" s="28" t="s">
        <v>616</v>
      </c>
      <c r="C248" s="29" t="s">
        <v>618</v>
      </c>
      <c r="D248" s="29" t="str">
        <f>VLOOKUP(B248,'TAX INFO'!$B$2:$F$900,3,0)</f>
        <v xml:space="preserve">HEDCOR, Inc. </v>
      </c>
      <c r="E248" s="29" t="str">
        <f>VLOOKUP(B248,'TAX INFO'!$B$2:$F$900,5,0)</f>
        <v>001-946-873-00000</v>
      </c>
      <c r="F248" s="29" t="s">
        <v>854</v>
      </c>
      <c r="G248" s="29" t="s">
        <v>855</v>
      </c>
      <c r="H248" s="30" t="s">
        <v>856</v>
      </c>
      <c r="I248" s="30" t="s">
        <v>855</v>
      </c>
      <c r="J248" s="29" t="s">
        <v>855</v>
      </c>
      <c r="K248" s="31">
        <v>0</v>
      </c>
      <c r="L248" s="32">
        <v>0.87</v>
      </c>
      <c r="M248" s="32">
        <v>0</v>
      </c>
      <c r="N248" s="72">
        <v>-0.02</v>
      </c>
      <c r="O248" s="34">
        <f t="shared" si="3"/>
        <v>0.85</v>
      </c>
      <c r="P248" s="63">
        <v>25075</v>
      </c>
      <c r="Q248" s="26" t="s">
        <v>2757</v>
      </c>
    </row>
    <row r="249" spans="1:17" x14ac:dyDescent="0.2">
      <c r="A249" s="27">
        <v>249</v>
      </c>
      <c r="B249" s="28" t="s">
        <v>616</v>
      </c>
      <c r="C249" s="29" t="s">
        <v>619</v>
      </c>
      <c r="D249" s="29" t="str">
        <f>VLOOKUP(B249,'TAX INFO'!$B$2:$F$900,3,0)</f>
        <v xml:space="preserve">HEDCOR, Inc. </v>
      </c>
      <c r="E249" s="29" t="str">
        <f>VLOOKUP(B249,'TAX INFO'!$B$2:$F$900,5,0)</f>
        <v>001-946-873-00000</v>
      </c>
      <c r="F249" s="29" t="s">
        <v>854</v>
      </c>
      <c r="G249" s="29" t="s">
        <v>855</v>
      </c>
      <c r="H249" s="30" t="s">
        <v>855</v>
      </c>
      <c r="I249" s="30" t="s">
        <v>855</v>
      </c>
      <c r="J249" s="29" t="s">
        <v>855</v>
      </c>
      <c r="K249" s="31">
        <v>0</v>
      </c>
      <c r="L249" s="32">
        <v>3.83</v>
      </c>
      <c r="M249" s="32">
        <v>0</v>
      </c>
      <c r="N249" s="72">
        <v>-0.08</v>
      </c>
      <c r="O249" s="34">
        <f t="shared" si="3"/>
        <v>3.75</v>
      </c>
      <c r="P249" s="63">
        <v>25075</v>
      </c>
      <c r="Q249" s="26" t="s">
        <v>2757</v>
      </c>
    </row>
    <row r="250" spans="1:17" x14ac:dyDescent="0.2">
      <c r="A250" s="27">
        <v>250</v>
      </c>
      <c r="B250" s="28" t="s">
        <v>620</v>
      </c>
      <c r="C250" s="29" t="s">
        <v>620</v>
      </c>
      <c r="D250" s="29" t="str">
        <f>VLOOKUP(B250,'TAX INFO'!$B$2:$F$900,3,0)</f>
        <v>Hedcor, Inc.</v>
      </c>
      <c r="E250" s="29" t="str">
        <f>VLOOKUP(B250,'TAX INFO'!$B$2:$F$900,5,0)</f>
        <v>001-946-873-00000</v>
      </c>
      <c r="F250" s="29" t="s">
        <v>854</v>
      </c>
      <c r="G250" s="29" t="s">
        <v>855</v>
      </c>
      <c r="H250" s="30" t="s">
        <v>856</v>
      </c>
      <c r="I250" s="30" t="s">
        <v>855</v>
      </c>
      <c r="J250" s="29" t="s">
        <v>855</v>
      </c>
      <c r="K250" s="31">
        <v>0</v>
      </c>
      <c r="L250" s="32">
        <v>0.04</v>
      </c>
      <c r="M250" s="32">
        <v>0</v>
      </c>
      <c r="N250" s="72">
        <v>0</v>
      </c>
      <c r="O250" s="34">
        <f t="shared" si="3"/>
        <v>0.04</v>
      </c>
      <c r="P250" s="63">
        <v>25075</v>
      </c>
      <c r="Q250" s="26" t="s">
        <v>2757</v>
      </c>
    </row>
    <row r="251" spans="1:17" x14ac:dyDescent="0.2">
      <c r="A251" s="27">
        <v>251</v>
      </c>
      <c r="B251" s="28" t="s">
        <v>616</v>
      </c>
      <c r="C251" s="29" t="s">
        <v>621</v>
      </c>
      <c r="D251" s="29" t="str">
        <f>VLOOKUP(B251,'TAX INFO'!$B$2:$F$900,3,0)</f>
        <v xml:space="preserve">HEDCOR, Inc. </v>
      </c>
      <c r="E251" s="29" t="str">
        <f>VLOOKUP(B251,'TAX INFO'!$B$2:$F$900,5,0)</f>
        <v>001-946-873-00000</v>
      </c>
      <c r="F251" s="29" t="s">
        <v>857</v>
      </c>
      <c r="G251" s="29" t="s">
        <v>855</v>
      </c>
      <c r="H251" s="30" t="s">
        <v>856</v>
      </c>
      <c r="I251" s="30" t="s">
        <v>855</v>
      </c>
      <c r="J251" s="29" t="s">
        <v>855</v>
      </c>
      <c r="K251" s="31">
        <v>0</v>
      </c>
      <c r="L251" s="32">
        <v>0.04</v>
      </c>
      <c r="M251" s="32">
        <v>0</v>
      </c>
      <c r="N251" s="72">
        <v>0</v>
      </c>
      <c r="O251" s="34">
        <f t="shared" si="3"/>
        <v>0.04</v>
      </c>
      <c r="P251" s="63">
        <v>25075</v>
      </c>
      <c r="Q251" s="26" t="s">
        <v>2757</v>
      </c>
    </row>
    <row r="252" spans="1:17" x14ac:dyDescent="0.2">
      <c r="A252" s="27">
        <v>252</v>
      </c>
      <c r="B252" s="28" t="s">
        <v>616</v>
      </c>
      <c r="C252" s="29" t="s">
        <v>622</v>
      </c>
      <c r="D252" s="29" t="str">
        <f>VLOOKUP(B252,'TAX INFO'!$B$2:$F$900,3,0)</f>
        <v xml:space="preserve">HEDCOR, Inc. </v>
      </c>
      <c r="E252" s="29" t="str">
        <f>VLOOKUP(B252,'TAX INFO'!$B$2:$F$900,5,0)</f>
        <v>001-946-873-00000</v>
      </c>
      <c r="F252" s="29" t="s">
        <v>857</v>
      </c>
      <c r="G252" s="29" t="s">
        <v>855</v>
      </c>
      <c r="H252" s="30" t="s">
        <v>856</v>
      </c>
      <c r="I252" s="30" t="s">
        <v>855</v>
      </c>
      <c r="J252" s="29" t="s">
        <v>855</v>
      </c>
      <c r="K252" s="31">
        <v>0</v>
      </c>
      <c r="L252" s="32">
        <v>0.08</v>
      </c>
      <c r="M252" s="32">
        <v>0</v>
      </c>
      <c r="N252" s="72">
        <v>0</v>
      </c>
      <c r="O252" s="34">
        <f t="shared" si="3"/>
        <v>0.08</v>
      </c>
      <c r="P252" s="63">
        <v>25075</v>
      </c>
      <c r="Q252" s="26" t="s">
        <v>2757</v>
      </c>
    </row>
    <row r="253" spans="1:17" x14ac:dyDescent="0.2">
      <c r="A253" s="27">
        <v>253</v>
      </c>
      <c r="B253" s="28" t="s">
        <v>616</v>
      </c>
      <c r="C253" s="29" t="s">
        <v>623</v>
      </c>
      <c r="D253" s="29" t="str">
        <f>VLOOKUP(B253,'TAX INFO'!$B$2:$F$900,3,0)</f>
        <v xml:space="preserve">HEDCOR, Inc. </v>
      </c>
      <c r="E253" s="29" t="str">
        <f>VLOOKUP(B253,'TAX INFO'!$B$2:$F$900,5,0)</f>
        <v>001-946-873-00000</v>
      </c>
      <c r="F253" s="29" t="s">
        <v>857</v>
      </c>
      <c r="G253" s="29" t="s">
        <v>855</v>
      </c>
      <c r="H253" s="30" t="s">
        <v>855</v>
      </c>
      <c r="I253" s="30" t="s">
        <v>855</v>
      </c>
      <c r="J253" s="29" t="s">
        <v>855</v>
      </c>
      <c r="K253" s="31">
        <v>0</v>
      </c>
      <c r="L253" s="32">
        <v>0.33</v>
      </c>
      <c r="M253" s="32">
        <v>0</v>
      </c>
      <c r="N253" s="72">
        <v>-0.01</v>
      </c>
      <c r="O253" s="34">
        <f t="shared" si="3"/>
        <v>0.32</v>
      </c>
      <c r="P253" s="63">
        <v>25075</v>
      </c>
      <c r="Q253" s="26" t="s">
        <v>2757</v>
      </c>
    </row>
    <row r="254" spans="1:17" x14ac:dyDescent="0.2">
      <c r="A254" s="27">
        <v>254</v>
      </c>
      <c r="B254" s="28" t="s">
        <v>620</v>
      </c>
      <c r="C254" s="29" t="s">
        <v>624</v>
      </c>
      <c r="D254" s="29" t="str">
        <f>VLOOKUP(B254,'TAX INFO'!$B$2:$F$900,3,0)</f>
        <v>Hedcor, Inc.</v>
      </c>
      <c r="E254" s="29" t="str">
        <f>VLOOKUP(B254,'TAX INFO'!$B$2:$F$900,5,0)</f>
        <v>001-946-873-00000</v>
      </c>
      <c r="F254" s="29" t="s">
        <v>857</v>
      </c>
      <c r="G254" s="29" t="s">
        <v>855</v>
      </c>
      <c r="H254" s="30" t="s">
        <v>856</v>
      </c>
      <c r="I254" s="30" t="s">
        <v>855</v>
      </c>
      <c r="J254" s="29" t="s">
        <v>855</v>
      </c>
      <c r="K254" s="31">
        <v>0</v>
      </c>
      <c r="L254" s="32">
        <v>0.1</v>
      </c>
      <c r="M254" s="32">
        <v>0</v>
      </c>
      <c r="N254" s="72">
        <v>0</v>
      </c>
      <c r="O254" s="34">
        <f t="shared" si="3"/>
        <v>0.1</v>
      </c>
      <c r="P254" s="63">
        <v>25075</v>
      </c>
      <c r="Q254" s="26" t="s">
        <v>2757</v>
      </c>
    </row>
    <row r="255" spans="1:17" x14ac:dyDescent="0.2">
      <c r="A255" s="27">
        <v>255</v>
      </c>
      <c r="B255" s="28" t="s">
        <v>616</v>
      </c>
      <c r="C255" s="29" t="s">
        <v>625</v>
      </c>
      <c r="D255" s="29" t="str">
        <f>VLOOKUP(B255,'TAX INFO'!$B$2:$F$900,3,0)</f>
        <v xml:space="preserve">HEDCOR, Inc. </v>
      </c>
      <c r="E255" s="29" t="str">
        <f>VLOOKUP(B255,'TAX INFO'!$B$2:$F$900,5,0)</f>
        <v>001-946-873-00000</v>
      </c>
      <c r="F255" s="29" t="s">
        <v>857</v>
      </c>
      <c r="G255" s="29" t="s">
        <v>855</v>
      </c>
      <c r="H255" s="30" t="s">
        <v>856</v>
      </c>
      <c r="I255" s="30" t="s">
        <v>855</v>
      </c>
      <c r="J255" s="29" t="s">
        <v>855</v>
      </c>
      <c r="K255" s="31">
        <v>0</v>
      </c>
      <c r="L255" s="32">
        <v>0.14000000000000001</v>
      </c>
      <c r="M255" s="32">
        <v>0</v>
      </c>
      <c r="N255" s="72">
        <v>0</v>
      </c>
      <c r="O255" s="34">
        <f t="shared" si="3"/>
        <v>0.14000000000000001</v>
      </c>
      <c r="P255" s="63">
        <v>25075</v>
      </c>
      <c r="Q255" s="26" t="s">
        <v>2757</v>
      </c>
    </row>
    <row r="256" spans="1:17" x14ac:dyDescent="0.2">
      <c r="A256" s="27">
        <v>256</v>
      </c>
      <c r="B256" s="28" t="s">
        <v>978</v>
      </c>
      <c r="C256" s="29" t="s">
        <v>978</v>
      </c>
      <c r="D256" s="29" t="str">
        <f>VLOOKUP(B256,'TAX INFO'!$B$2:$F$900,3,0)</f>
        <v>Hawaiian-Philippine Company</v>
      </c>
      <c r="E256" s="29" t="str">
        <f>VLOOKUP(B256,'TAX INFO'!$B$2:$F$900,5,0)</f>
        <v>000-424-722-00000</v>
      </c>
      <c r="F256" s="29" t="s">
        <v>854</v>
      </c>
      <c r="G256" s="29" t="s">
        <v>855</v>
      </c>
      <c r="H256" s="30" t="s">
        <v>856</v>
      </c>
      <c r="I256" s="30" t="s">
        <v>855</v>
      </c>
      <c r="J256" s="29" t="s">
        <v>856</v>
      </c>
      <c r="K256" s="31">
        <v>0</v>
      </c>
      <c r="L256" s="32">
        <v>0</v>
      </c>
      <c r="M256" s="32">
        <v>0</v>
      </c>
      <c r="N256" s="72">
        <v>0</v>
      </c>
      <c r="O256" s="34">
        <f t="shared" si="3"/>
        <v>0</v>
      </c>
      <c r="P256" s="63">
        <v>25076</v>
      </c>
      <c r="Q256" s="26" t="s">
        <v>2757</v>
      </c>
    </row>
    <row r="257" spans="1:17" x14ac:dyDescent="0.2">
      <c r="A257" s="27">
        <v>257</v>
      </c>
      <c r="B257" s="28" t="s">
        <v>978</v>
      </c>
      <c r="C257" s="29" t="s">
        <v>979</v>
      </c>
      <c r="D257" s="29" t="str">
        <f>VLOOKUP(B257,'TAX INFO'!$B$2:$F$900,3,0)</f>
        <v>Hawaiian-Philippine Company</v>
      </c>
      <c r="E257" s="29" t="str">
        <f>VLOOKUP(B257,'TAX INFO'!$B$2:$F$900,5,0)</f>
        <v>000-424-722-00000</v>
      </c>
      <c r="F257" s="29" t="s">
        <v>857</v>
      </c>
      <c r="G257" s="29" t="s">
        <v>855</v>
      </c>
      <c r="H257" s="30" t="s">
        <v>856</v>
      </c>
      <c r="I257" s="30" t="s">
        <v>855</v>
      </c>
      <c r="J257" s="29" t="s">
        <v>856</v>
      </c>
      <c r="K257" s="31">
        <v>188.77</v>
      </c>
      <c r="L257" s="32">
        <v>0</v>
      </c>
      <c r="M257" s="32">
        <v>22.65</v>
      </c>
      <c r="N257" s="72">
        <v>-3.78</v>
      </c>
      <c r="O257" s="34">
        <f t="shared" ref="O257:O320" si="4">SUM(K257:N257)</f>
        <v>207.64000000000001</v>
      </c>
      <c r="P257" s="63">
        <v>25076</v>
      </c>
      <c r="Q257" s="26" t="s">
        <v>2757</v>
      </c>
    </row>
    <row r="258" spans="1:17" x14ac:dyDescent="0.2">
      <c r="A258" s="27">
        <v>258</v>
      </c>
      <c r="B258" s="28" t="s">
        <v>980</v>
      </c>
      <c r="C258" s="29" t="s">
        <v>980</v>
      </c>
      <c r="D258" s="29" t="str">
        <f>VLOOKUP(B258,'TAX INFO'!$B$2:$F$900,3,0)</f>
        <v xml:space="preserve">Hedcor Sabangan, Inc. </v>
      </c>
      <c r="E258" s="29" t="str">
        <f>VLOOKUP(B258,'TAX INFO'!$B$2:$F$900,5,0)</f>
        <v>409-507-988-00000</v>
      </c>
      <c r="F258" s="29" t="s">
        <v>854</v>
      </c>
      <c r="G258" s="29" t="s">
        <v>855</v>
      </c>
      <c r="H258" s="30" t="s">
        <v>856</v>
      </c>
      <c r="I258" s="30" t="s">
        <v>855</v>
      </c>
      <c r="J258" s="29" t="s">
        <v>855</v>
      </c>
      <c r="K258" s="31">
        <v>0</v>
      </c>
      <c r="L258" s="32">
        <v>3.51</v>
      </c>
      <c r="M258" s="32">
        <v>0</v>
      </c>
      <c r="N258" s="72">
        <v>-7.0000000000000007E-2</v>
      </c>
      <c r="O258" s="34">
        <f t="shared" si="4"/>
        <v>3.44</v>
      </c>
      <c r="P258" s="63">
        <v>25077</v>
      </c>
      <c r="Q258" s="26" t="s">
        <v>2757</v>
      </c>
    </row>
    <row r="259" spans="1:17" x14ac:dyDescent="0.2">
      <c r="A259" s="27">
        <v>259</v>
      </c>
      <c r="B259" s="28" t="s">
        <v>980</v>
      </c>
      <c r="C259" s="29" t="s">
        <v>626</v>
      </c>
      <c r="D259" s="29" t="str">
        <f>VLOOKUP(B259,'TAX INFO'!$B$2:$F$900,3,0)</f>
        <v xml:space="preserve">Hedcor Sabangan, Inc. </v>
      </c>
      <c r="E259" s="29" t="str">
        <f>VLOOKUP(B259,'TAX INFO'!$B$2:$F$900,5,0)</f>
        <v>409-507-988-00000</v>
      </c>
      <c r="F259" s="29" t="s">
        <v>857</v>
      </c>
      <c r="G259" s="29" t="s">
        <v>855</v>
      </c>
      <c r="H259" s="30" t="s">
        <v>856</v>
      </c>
      <c r="I259" s="30" t="s">
        <v>855</v>
      </c>
      <c r="J259" s="29" t="s">
        <v>855</v>
      </c>
      <c r="K259" s="31">
        <v>0</v>
      </c>
      <c r="L259" s="32">
        <v>0.01</v>
      </c>
      <c r="M259" s="32">
        <v>0</v>
      </c>
      <c r="N259" s="72">
        <v>0</v>
      </c>
      <c r="O259" s="34">
        <f t="shared" si="4"/>
        <v>0.01</v>
      </c>
      <c r="P259" s="63">
        <v>25077</v>
      </c>
      <c r="Q259" s="26" t="s">
        <v>2757</v>
      </c>
    </row>
    <row r="260" spans="1:17" x14ac:dyDescent="0.2">
      <c r="A260" s="27">
        <v>260</v>
      </c>
      <c r="B260" s="28" t="s">
        <v>981</v>
      </c>
      <c r="C260" s="29" t="s">
        <v>981</v>
      </c>
      <c r="D260" s="29" t="str">
        <f>VLOOKUP(B260,'TAX INFO'!$B$2:$F$900,3,0)</f>
        <v>HELIOS SOLAR ENERGY CORP.</v>
      </c>
      <c r="E260" s="29" t="str">
        <f>VLOOKUP(B260,'TAX INFO'!$B$2:$F$900,5,0)</f>
        <v>008-841-526-000</v>
      </c>
      <c r="F260" s="29" t="s">
        <v>854</v>
      </c>
      <c r="G260" s="29" t="s">
        <v>855</v>
      </c>
      <c r="H260" s="30" t="s">
        <v>856</v>
      </c>
      <c r="I260" s="30" t="s">
        <v>855</v>
      </c>
      <c r="J260" s="29" t="s">
        <v>855</v>
      </c>
      <c r="K260" s="31">
        <v>0</v>
      </c>
      <c r="L260" s="32">
        <v>16.010000000000002</v>
      </c>
      <c r="M260" s="32">
        <v>0</v>
      </c>
      <c r="N260" s="72">
        <v>-0.32</v>
      </c>
      <c r="O260" s="34">
        <f t="shared" si="4"/>
        <v>15.690000000000001</v>
      </c>
      <c r="P260" s="63">
        <v>25078</v>
      </c>
      <c r="Q260" s="26" t="s">
        <v>2757</v>
      </c>
    </row>
    <row r="261" spans="1:17" x14ac:dyDescent="0.2">
      <c r="A261" s="27">
        <v>261</v>
      </c>
      <c r="B261" s="28" t="s">
        <v>981</v>
      </c>
      <c r="C261" s="29" t="s">
        <v>627</v>
      </c>
      <c r="D261" s="29" t="str">
        <f>VLOOKUP(B261,'TAX INFO'!$B$2:$F$900,3,0)</f>
        <v>HELIOS SOLAR ENERGY CORP.</v>
      </c>
      <c r="E261" s="29" t="str">
        <f>VLOOKUP(B261,'TAX INFO'!$B$2:$F$900,5,0)</f>
        <v>008-841-526-000</v>
      </c>
      <c r="F261" s="29" t="s">
        <v>857</v>
      </c>
      <c r="G261" s="29" t="s">
        <v>855</v>
      </c>
      <c r="H261" s="30" t="s">
        <v>856</v>
      </c>
      <c r="I261" s="30" t="s">
        <v>855</v>
      </c>
      <c r="J261" s="29" t="s">
        <v>855</v>
      </c>
      <c r="K261" s="31">
        <v>0</v>
      </c>
      <c r="L261" s="32">
        <v>67.040000000000006</v>
      </c>
      <c r="M261" s="32">
        <v>0</v>
      </c>
      <c r="N261" s="72">
        <v>-1.34</v>
      </c>
      <c r="O261" s="34">
        <f t="shared" si="4"/>
        <v>65.7</v>
      </c>
      <c r="P261" s="63">
        <v>25078</v>
      </c>
      <c r="Q261" s="26" t="s">
        <v>2757</v>
      </c>
    </row>
    <row r="262" spans="1:17" x14ac:dyDescent="0.2">
      <c r="A262" s="27">
        <v>262</v>
      </c>
      <c r="B262" s="28" t="s">
        <v>982</v>
      </c>
      <c r="C262" s="29" t="s">
        <v>982</v>
      </c>
      <c r="D262" s="29" t="str">
        <f>VLOOKUP(B262,'TAX INFO'!$B$2:$F$900,3,0)</f>
        <v>Hydrocore Corp.</v>
      </c>
      <c r="E262" s="29" t="str">
        <f>VLOOKUP(B262,'TAX INFO'!$B$2:$F$900,5,0)</f>
        <v>006-590-937-000</v>
      </c>
      <c r="F262" s="29" t="s">
        <v>854</v>
      </c>
      <c r="G262" s="29" t="s">
        <v>855</v>
      </c>
      <c r="H262" s="30" t="s">
        <v>855</v>
      </c>
      <c r="I262" s="30" t="s">
        <v>855</v>
      </c>
      <c r="J262" s="29" t="s">
        <v>855</v>
      </c>
      <c r="K262" s="31">
        <v>0</v>
      </c>
      <c r="L262" s="32">
        <v>1.21</v>
      </c>
      <c r="M262" s="32">
        <v>0</v>
      </c>
      <c r="N262" s="72">
        <v>-0.02</v>
      </c>
      <c r="O262" s="34">
        <f t="shared" si="4"/>
        <v>1.19</v>
      </c>
      <c r="P262" s="63">
        <v>25079</v>
      </c>
      <c r="Q262" s="26" t="s">
        <v>2757</v>
      </c>
    </row>
    <row r="263" spans="1:17" x14ac:dyDescent="0.2">
      <c r="A263" s="27">
        <v>263</v>
      </c>
      <c r="B263" s="28" t="s">
        <v>982</v>
      </c>
      <c r="C263" s="29" t="s">
        <v>983</v>
      </c>
      <c r="D263" s="29" t="str">
        <f>VLOOKUP(B263,'TAX INFO'!$B$2:$F$900,3,0)</f>
        <v>Hydrocore Corp.</v>
      </c>
      <c r="E263" s="29" t="str">
        <f>VLOOKUP(B263,'TAX INFO'!$B$2:$F$900,5,0)</f>
        <v>006-590-937-000</v>
      </c>
      <c r="F263" s="29" t="s">
        <v>857</v>
      </c>
      <c r="G263" s="29" t="s">
        <v>855</v>
      </c>
      <c r="H263" s="30" t="s">
        <v>855</v>
      </c>
      <c r="I263" s="30" t="s">
        <v>855</v>
      </c>
      <c r="J263" s="29" t="s">
        <v>855</v>
      </c>
      <c r="K263" s="31">
        <v>0</v>
      </c>
      <c r="L263" s="32">
        <v>0.09</v>
      </c>
      <c r="M263" s="32">
        <v>0</v>
      </c>
      <c r="N263" s="72">
        <v>0</v>
      </c>
      <c r="O263" s="34">
        <f t="shared" si="4"/>
        <v>0.09</v>
      </c>
      <c r="P263" s="63">
        <v>25079</v>
      </c>
      <c r="Q263" s="26" t="s">
        <v>2757</v>
      </c>
    </row>
    <row r="264" spans="1:17" x14ac:dyDescent="0.2">
      <c r="A264" s="27">
        <v>264</v>
      </c>
      <c r="B264" s="28" t="s">
        <v>984</v>
      </c>
      <c r="C264" s="29" t="s">
        <v>985</v>
      </c>
      <c r="D264" s="29" t="str">
        <f>VLOOKUP(B264,'TAX INFO'!$B$2:$F$900,3,0)</f>
        <v xml:space="preserve">HyperGreen Energy Corporation  </v>
      </c>
      <c r="E264" s="29" t="str">
        <f>VLOOKUP(B264,'TAX INFO'!$B$2:$F$900,5,0)</f>
        <v>008-421-135-000</v>
      </c>
      <c r="F264" s="29" t="s">
        <v>857</v>
      </c>
      <c r="G264" s="29" t="s">
        <v>855</v>
      </c>
      <c r="H264" s="30" t="s">
        <v>855</v>
      </c>
      <c r="I264" s="30" t="s">
        <v>855</v>
      </c>
      <c r="J264" s="29" t="s">
        <v>855</v>
      </c>
      <c r="K264" s="31">
        <v>0</v>
      </c>
      <c r="L264" s="32">
        <v>3.67</v>
      </c>
      <c r="M264" s="32">
        <v>0</v>
      </c>
      <c r="N264" s="72">
        <v>-7.0000000000000007E-2</v>
      </c>
      <c r="O264" s="34">
        <f t="shared" si="4"/>
        <v>3.6</v>
      </c>
      <c r="P264" s="63">
        <v>25080</v>
      </c>
      <c r="Q264" s="26" t="s">
        <v>2757</v>
      </c>
    </row>
    <row r="265" spans="1:17" x14ac:dyDescent="0.2">
      <c r="A265" s="27">
        <v>265</v>
      </c>
      <c r="B265" s="28" t="s">
        <v>986</v>
      </c>
      <c r="C265" s="29" t="s">
        <v>986</v>
      </c>
      <c r="D265" s="29" t="str">
        <f>VLOOKUP(B265,'TAX INFO'!$B$2:$F$900,3,0)</f>
        <v>INGRID POWER HOLDINGS, INC.</v>
      </c>
      <c r="E265" s="29" t="str">
        <f>VLOOKUP(B265,'TAX INFO'!$B$2:$F$900,5,0)</f>
        <v>010-031-135-00000</v>
      </c>
      <c r="F265" s="29" t="s">
        <v>854</v>
      </c>
      <c r="G265" s="29" t="s">
        <v>855</v>
      </c>
      <c r="H265" s="30" t="s">
        <v>856</v>
      </c>
      <c r="I265" s="30" t="s">
        <v>856</v>
      </c>
      <c r="J265" s="29" t="s">
        <v>856</v>
      </c>
      <c r="K265" s="31">
        <v>1.04</v>
      </c>
      <c r="L265" s="32">
        <v>0</v>
      </c>
      <c r="M265" s="32">
        <v>0.12</v>
      </c>
      <c r="N265" s="72">
        <v>-0.02</v>
      </c>
      <c r="O265" s="34">
        <f t="shared" si="4"/>
        <v>1.1400000000000001</v>
      </c>
      <c r="P265" s="63">
        <v>25081</v>
      </c>
      <c r="Q265" s="26" t="s">
        <v>2757</v>
      </c>
    </row>
    <row r="266" spans="1:17" x14ac:dyDescent="0.2">
      <c r="A266" s="27">
        <v>266</v>
      </c>
      <c r="B266" s="28" t="s">
        <v>986</v>
      </c>
      <c r="C266" s="29" t="s">
        <v>987</v>
      </c>
      <c r="D266" s="29" t="str">
        <f>VLOOKUP(B266,'TAX INFO'!$B$2:$F$900,3,0)</f>
        <v>INGRID POWER HOLDINGS, INC.</v>
      </c>
      <c r="E266" s="29" t="str">
        <f>VLOOKUP(B266,'TAX INFO'!$B$2:$F$900,5,0)</f>
        <v>010-031-135-00000</v>
      </c>
      <c r="F266" s="29" t="s">
        <v>857</v>
      </c>
      <c r="G266" s="29" t="s">
        <v>855</v>
      </c>
      <c r="H266" s="30" t="s">
        <v>856</v>
      </c>
      <c r="I266" s="30" t="s">
        <v>856</v>
      </c>
      <c r="J266" s="29" t="s">
        <v>856</v>
      </c>
      <c r="K266" s="31">
        <v>9.65</v>
      </c>
      <c r="L266" s="32">
        <v>0</v>
      </c>
      <c r="M266" s="32">
        <v>1.1599999999999999</v>
      </c>
      <c r="N266" s="72">
        <v>-0.19</v>
      </c>
      <c r="O266" s="34">
        <f t="shared" si="4"/>
        <v>10.620000000000001</v>
      </c>
      <c r="P266" s="63">
        <v>25081</v>
      </c>
      <c r="Q266" s="26" t="s">
        <v>2757</v>
      </c>
    </row>
    <row r="267" spans="1:17" x14ac:dyDescent="0.2">
      <c r="A267" s="27">
        <v>267</v>
      </c>
      <c r="B267" s="28" t="s">
        <v>988</v>
      </c>
      <c r="C267" s="29" t="s">
        <v>988</v>
      </c>
      <c r="D267" s="29" t="str">
        <f>VLOOKUP(B267,'TAX INFO'!$B$2:$F$900,3,0)</f>
        <v xml:space="preserve">Iligan Light &amp; Power, Inc. </v>
      </c>
      <c r="E267" s="29" t="str">
        <f>VLOOKUP(B267,'TAX INFO'!$B$2:$F$900,5,0)</f>
        <v>000-555-133-00000</v>
      </c>
      <c r="F267" s="29" t="s">
        <v>857</v>
      </c>
      <c r="G267" s="29" t="s">
        <v>855</v>
      </c>
      <c r="H267" s="30" t="s">
        <v>856</v>
      </c>
      <c r="I267" s="30" t="s">
        <v>856</v>
      </c>
      <c r="J267" s="29" t="s">
        <v>856</v>
      </c>
      <c r="K267" s="31">
        <v>4953.79</v>
      </c>
      <c r="L267" s="32">
        <v>0</v>
      </c>
      <c r="M267" s="32">
        <v>594.45000000000005</v>
      </c>
      <c r="N267" s="72">
        <v>-99.08</v>
      </c>
      <c r="O267" s="34">
        <f t="shared" si="4"/>
        <v>5449.16</v>
      </c>
      <c r="P267" s="63">
        <v>25082</v>
      </c>
      <c r="Q267" s="26" t="s">
        <v>2757</v>
      </c>
    </row>
    <row r="268" spans="1:17" x14ac:dyDescent="0.2">
      <c r="A268" s="27">
        <v>268</v>
      </c>
      <c r="B268" s="28" t="s">
        <v>989</v>
      </c>
      <c r="C268" s="29" t="s">
        <v>989</v>
      </c>
      <c r="D268" s="29" t="str">
        <f>VLOOKUP(B268,'TAX INFO'!$B$2:$F$900,3,0)</f>
        <v xml:space="preserve">Ilocos Norte Electric Cooperative, Inc. </v>
      </c>
      <c r="E268" s="29" t="str">
        <f>VLOOKUP(B268,'TAX INFO'!$B$2:$F$900,5,0)</f>
        <v>000-716-369-000</v>
      </c>
      <c r="F268" s="29" t="s">
        <v>857</v>
      </c>
      <c r="G268" s="29" t="s">
        <v>855</v>
      </c>
      <c r="H268" s="30" t="s">
        <v>856</v>
      </c>
      <c r="I268" s="30" t="s">
        <v>856</v>
      </c>
      <c r="J268" s="29" t="s">
        <v>856</v>
      </c>
      <c r="K268" s="31">
        <v>3846.45</v>
      </c>
      <c r="L268" s="32">
        <v>0</v>
      </c>
      <c r="M268" s="32">
        <v>461.57</v>
      </c>
      <c r="N268" s="72">
        <v>-76.930000000000007</v>
      </c>
      <c r="O268" s="34">
        <f t="shared" si="4"/>
        <v>4231.0899999999992</v>
      </c>
      <c r="P268" s="63">
        <v>25083</v>
      </c>
      <c r="Q268" s="26" t="s">
        <v>2757</v>
      </c>
    </row>
    <row r="269" spans="1:17" x14ac:dyDescent="0.2">
      <c r="A269" s="27">
        <v>269</v>
      </c>
      <c r="B269" s="28" t="s">
        <v>990</v>
      </c>
      <c r="C269" s="29" t="s">
        <v>990</v>
      </c>
      <c r="D269" s="29" t="str">
        <f>VLOOKUP(B269,'TAX INFO'!$B$2:$F$900,3,0)</f>
        <v>Ilocos Sur Electric Cooperative, Inc.</v>
      </c>
      <c r="E269" s="29" t="str">
        <f>VLOOKUP(B269,'TAX INFO'!$B$2:$F$900,5,0)</f>
        <v>000-555-221-00000</v>
      </c>
      <c r="F269" s="29" t="s">
        <v>857</v>
      </c>
      <c r="G269" s="29" t="s">
        <v>855</v>
      </c>
      <c r="H269" s="30" t="s">
        <v>856</v>
      </c>
      <c r="I269" s="30" t="s">
        <v>856</v>
      </c>
      <c r="J269" s="29" t="s">
        <v>856</v>
      </c>
      <c r="K269" s="31">
        <v>2205.6999999999998</v>
      </c>
      <c r="L269" s="32">
        <v>0</v>
      </c>
      <c r="M269" s="32">
        <v>264.68</v>
      </c>
      <c r="N269" s="72">
        <v>-44.11</v>
      </c>
      <c r="O269" s="34">
        <f t="shared" si="4"/>
        <v>2426.2699999999995</v>
      </c>
      <c r="P269" s="63">
        <v>25084</v>
      </c>
      <c r="Q269" s="26" t="s">
        <v>2757</v>
      </c>
    </row>
    <row r="270" spans="1:17" x14ac:dyDescent="0.2">
      <c r="A270" s="27">
        <v>270</v>
      </c>
      <c r="B270" s="28" t="s">
        <v>991</v>
      </c>
      <c r="C270" s="29" t="s">
        <v>991</v>
      </c>
      <c r="D270" s="29" t="str">
        <f>VLOOKUP(B270,'TAX INFO'!$B$2:$F$900,3,0)</f>
        <v xml:space="preserve">Iloilo I Electric Cooperative, Inc. </v>
      </c>
      <c r="E270" s="29" t="str">
        <f>VLOOKUP(B270,'TAX INFO'!$B$2:$F$900,5,0)</f>
        <v>000-994-935-000</v>
      </c>
      <c r="F270" s="29" t="s">
        <v>857</v>
      </c>
      <c r="G270" s="29" t="s">
        <v>855</v>
      </c>
      <c r="H270" s="30" t="s">
        <v>856</v>
      </c>
      <c r="I270" s="30" t="s">
        <v>856</v>
      </c>
      <c r="J270" s="29" t="s">
        <v>856</v>
      </c>
      <c r="K270" s="31">
        <v>7125.59</v>
      </c>
      <c r="L270" s="32">
        <v>0</v>
      </c>
      <c r="M270" s="32">
        <v>855.07</v>
      </c>
      <c r="N270" s="72">
        <v>-142.51</v>
      </c>
      <c r="O270" s="34">
        <f t="shared" si="4"/>
        <v>7838.15</v>
      </c>
      <c r="P270" s="63">
        <v>25085</v>
      </c>
      <c r="Q270" s="26" t="s">
        <v>2757</v>
      </c>
    </row>
    <row r="271" spans="1:17" x14ac:dyDescent="0.2">
      <c r="A271" s="27">
        <v>271</v>
      </c>
      <c r="B271" s="28" t="s">
        <v>992</v>
      </c>
      <c r="C271" s="29" t="s">
        <v>992</v>
      </c>
      <c r="D271" s="29" t="str">
        <f>VLOOKUP(B271,'TAX INFO'!$B$2:$F$900,3,0)</f>
        <v xml:space="preserve">Iloilo II Electric Cooperative, Inc. </v>
      </c>
      <c r="E271" s="29" t="str">
        <f>VLOOKUP(B271,'TAX INFO'!$B$2:$F$900,5,0)</f>
        <v>000-994-942-000</v>
      </c>
      <c r="F271" s="29" t="s">
        <v>857</v>
      </c>
      <c r="G271" s="29" t="s">
        <v>855</v>
      </c>
      <c r="H271" s="30" t="s">
        <v>855</v>
      </c>
      <c r="I271" s="30" t="s">
        <v>856</v>
      </c>
      <c r="J271" s="29" t="s">
        <v>856</v>
      </c>
      <c r="K271" s="31">
        <v>4472.37</v>
      </c>
      <c r="L271" s="32">
        <v>0</v>
      </c>
      <c r="M271" s="32">
        <v>536.67999999999995</v>
      </c>
      <c r="N271" s="72">
        <v>-89.45</v>
      </c>
      <c r="O271" s="34">
        <f t="shared" si="4"/>
        <v>4919.6000000000004</v>
      </c>
      <c r="P271" s="63">
        <v>25086</v>
      </c>
      <c r="Q271" s="26" t="s">
        <v>2757</v>
      </c>
    </row>
    <row r="272" spans="1:17" x14ac:dyDescent="0.2">
      <c r="A272" s="27">
        <v>272</v>
      </c>
      <c r="B272" s="28" t="s">
        <v>993</v>
      </c>
      <c r="C272" s="29" t="s">
        <v>993</v>
      </c>
      <c r="D272" s="29" t="str">
        <f>VLOOKUP(B272,'TAX INFO'!$B$2:$F$900,3,0)</f>
        <v xml:space="preserve">Iloilo III Electric Cooperative, Inc. </v>
      </c>
      <c r="E272" s="29" t="str">
        <f>VLOOKUP(B272,'TAX INFO'!$B$2:$F$900,5,0)</f>
        <v>002-391-979-000</v>
      </c>
      <c r="F272" s="29" t="s">
        <v>857</v>
      </c>
      <c r="G272" s="29" t="s">
        <v>855</v>
      </c>
      <c r="H272" s="30" t="s">
        <v>856</v>
      </c>
      <c r="I272" s="30" t="s">
        <v>856</v>
      </c>
      <c r="J272" s="29" t="s">
        <v>856</v>
      </c>
      <c r="K272" s="31">
        <v>3247.69</v>
      </c>
      <c r="L272" s="32">
        <v>0</v>
      </c>
      <c r="M272" s="32">
        <v>389.72</v>
      </c>
      <c r="N272" s="72">
        <v>-64.95</v>
      </c>
      <c r="O272" s="34">
        <f t="shared" si="4"/>
        <v>3572.46</v>
      </c>
      <c r="P272" s="63">
        <v>25087</v>
      </c>
      <c r="Q272" s="26" t="s">
        <v>2757</v>
      </c>
    </row>
    <row r="273" spans="1:17" x14ac:dyDescent="0.2">
      <c r="A273" s="27">
        <v>273</v>
      </c>
      <c r="B273" s="28" t="s">
        <v>628</v>
      </c>
      <c r="C273" s="29" t="s">
        <v>628</v>
      </c>
      <c r="D273" s="29" t="str">
        <f>VLOOKUP(B273,'TAX INFO'!$B$2:$F$900,3,0)</f>
        <v xml:space="preserve">Iraya Ventures, Inc. </v>
      </c>
      <c r="E273" s="29">
        <f>VLOOKUP(B273,'TAX INFO'!$B$2:$F$900,5,0)</f>
        <v>746356438</v>
      </c>
      <c r="F273" s="29" t="s">
        <v>854</v>
      </c>
      <c r="G273" s="29" t="s">
        <v>855</v>
      </c>
      <c r="H273" s="30" t="s">
        <v>855</v>
      </c>
      <c r="I273" s="30" t="s">
        <v>855</v>
      </c>
      <c r="J273" s="29" t="s">
        <v>855</v>
      </c>
      <c r="K273" s="31">
        <v>0</v>
      </c>
      <c r="L273" s="32">
        <v>3.76</v>
      </c>
      <c r="M273" s="32">
        <v>0</v>
      </c>
      <c r="N273" s="72">
        <v>-0.08</v>
      </c>
      <c r="O273" s="34">
        <f t="shared" si="4"/>
        <v>3.6799999999999997</v>
      </c>
      <c r="P273" s="63">
        <v>25088</v>
      </c>
      <c r="Q273" s="26" t="s">
        <v>2757</v>
      </c>
    </row>
    <row r="274" spans="1:17" x14ac:dyDescent="0.2">
      <c r="A274" s="27">
        <v>274</v>
      </c>
      <c r="B274" s="28" t="s">
        <v>628</v>
      </c>
      <c r="C274" s="29" t="s">
        <v>629</v>
      </c>
      <c r="D274" s="29" t="str">
        <f>VLOOKUP(B274,'TAX INFO'!$B$2:$F$900,3,0)</f>
        <v xml:space="preserve">Iraya Ventures, Inc. </v>
      </c>
      <c r="E274" s="29">
        <f>VLOOKUP(B274,'TAX INFO'!$B$2:$F$900,5,0)</f>
        <v>746356438</v>
      </c>
      <c r="F274" s="29" t="s">
        <v>857</v>
      </c>
      <c r="G274" s="29" t="s">
        <v>855</v>
      </c>
      <c r="H274" s="30" t="s">
        <v>855</v>
      </c>
      <c r="I274" s="30" t="s">
        <v>855</v>
      </c>
      <c r="J274" s="29" t="s">
        <v>855</v>
      </c>
      <c r="K274" s="31">
        <v>0</v>
      </c>
      <c r="L274" s="32">
        <v>62.24</v>
      </c>
      <c r="M274" s="32">
        <v>0</v>
      </c>
      <c r="N274" s="72">
        <v>-1.24</v>
      </c>
      <c r="O274" s="34">
        <f t="shared" si="4"/>
        <v>61</v>
      </c>
      <c r="P274" s="63">
        <v>25088</v>
      </c>
      <c r="Q274" s="26" t="s">
        <v>2757</v>
      </c>
    </row>
    <row r="275" spans="1:17" x14ac:dyDescent="0.2">
      <c r="A275" s="27">
        <v>275</v>
      </c>
      <c r="B275" s="28" t="s">
        <v>994</v>
      </c>
      <c r="C275" s="29" t="s">
        <v>994</v>
      </c>
      <c r="D275" s="29" t="str">
        <f>VLOOKUP(B275,'TAX INFO'!$B$2:$F$900,3,0)</f>
        <v>Isabel Ancillary Services Co. Ltd.</v>
      </c>
      <c r="E275" s="29" t="str">
        <f>VLOOKUP(B275,'TAX INFO'!$B$2:$F$900,5,0)</f>
        <v>010-011-077-000</v>
      </c>
      <c r="F275" s="29" t="s">
        <v>854</v>
      </c>
      <c r="G275" s="29" t="s">
        <v>855</v>
      </c>
      <c r="H275" s="30" t="s">
        <v>856</v>
      </c>
      <c r="I275" s="30" t="s">
        <v>856</v>
      </c>
      <c r="J275" s="29" t="s">
        <v>856</v>
      </c>
      <c r="K275" s="31">
        <v>0.73</v>
      </c>
      <c r="L275" s="32">
        <v>0</v>
      </c>
      <c r="M275" s="32">
        <v>0.09</v>
      </c>
      <c r="N275" s="72">
        <v>-0.01</v>
      </c>
      <c r="O275" s="34">
        <f t="shared" si="4"/>
        <v>0.80999999999999994</v>
      </c>
      <c r="P275" s="63">
        <v>25089</v>
      </c>
      <c r="Q275" s="26" t="s">
        <v>2757</v>
      </c>
    </row>
    <row r="276" spans="1:17" x14ac:dyDescent="0.2">
      <c r="A276" s="27">
        <v>276</v>
      </c>
      <c r="B276" s="28" t="s">
        <v>994</v>
      </c>
      <c r="C276" s="29" t="s">
        <v>630</v>
      </c>
      <c r="D276" s="29" t="str">
        <f>VLOOKUP(B276,'TAX INFO'!$B$2:$F$900,3,0)</f>
        <v>Isabel Ancillary Services Co. Ltd.</v>
      </c>
      <c r="E276" s="29" t="str">
        <f>VLOOKUP(B276,'TAX INFO'!$B$2:$F$900,5,0)</f>
        <v>010-011-077-000</v>
      </c>
      <c r="F276" s="29" t="s">
        <v>857</v>
      </c>
      <c r="G276" s="29" t="s">
        <v>855</v>
      </c>
      <c r="H276" s="30" t="s">
        <v>856</v>
      </c>
      <c r="I276" s="30" t="s">
        <v>856</v>
      </c>
      <c r="J276" s="29" t="s">
        <v>856</v>
      </c>
      <c r="K276" s="31">
        <v>18.14</v>
      </c>
      <c r="L276" s="32">
        <v>0</v>
      </c>
      <c r="M276" s="32">
        <v>2.1800000000000002</v>
      </c>
      <c r="N276" s="72">
        <v>-0.36</v>
      </c>
      <c r="O276" s="34">
        <f t="shared" si="4"/>
        <v>19.96</v>
      </c>
      <c r="P276" s="63">
        <v>25089</v>
      </c>
      <c r="Q276" s="26" t="s">
        <v>2757</v>
      </c>
    </row>
    <row r="277" spans="1:17" x14ac:dyDescent="0.2">
      <c r="A277" s="27">
        <v>277</v>
      </c>
      <c r="B277" s="28" t="s">
        <v>995</v>
      </c>
      <c r="C277" s="29" t="s">
        <v>995</v>
      </c>
      <c r="D277" s="29" t="str">
        <f>VLOOKUP(B277,'TAX INFO'!$B$2:$F$900,3,0)</f>
        <v xml:space="preserve">Isabela Biomass Energy Corporation </v>
      </c>
      <c r="E277" s="29" t="str">
        <f>VLOOKUP(B277,'TAX INFO'!$B$2:$F$900,5,0)</f>
        <v>008-350-337-000</v>
      </c>
      <c r="F277" s="29" t="s">
        <v>854</v>
      </c>
      <c r="G277" s="29" t="s">
        <v>855</v>
      </c>
      <c r="H277" s="30" t="s">
        <v>856</v>
      </c>
      <c r="I277" s="30" t="s">
        <v>855</v>
      </c>
      <c r="J277" s="29" t="s">
        <v>855</v>
      </c>
      <c r="K277" s="31">
        <v>0</v>
      </c>
      <c r="L277" s="32">
        <v>0</v>
      </c>
      <c r="M277" s="32">
        <v>0</v>
      </c>
      <c r="N277" s="72">
        <v>0</v>
      </c>
      <c r="O277" s="34">
        <f t="shared" si="4"/>
        <v>0</v>
      </c>
      <c r="P277" s="63">
        <v>25090</v>
      </c>
      <c r="Q277" s="26" t="s">
        <v>2757</v>
      </c>
    </row>
    <row r="278" spans="1:17" x14ac:dyDescent="0.2">
      <c r="A278" s="27">
        <v>278</v>
      </c>
      <c r="B278" s="28" t="s">
        <v>995</v>
      </c>
      <c r="C278" s="29" t="s">
        <v>1187</v>
      </c>
      <c r="D278" s="29" t="str">
        <f>VLOOKUP(B278,'TAX INFO'!$B$2:$F$900,3,0)</f>
        <v xml:space="preserve">Isabela Biomass Energy Corporation </v>
      </c>
      <c r="E278" s="29" t="str">
        <f>VLOOKUP(B278,'TAX INFO'!$B$2:$F$900,5,0)</f>
        <v>008-350-337-000</v>
      </c>
      <c r="F278" s="29" t="s">
        <v>857</v>
      </c>
      <c r="G278" s="29" t="s">
        <v>855</v>
      </c>
      <c r="H278" s="30" t="s">
        <v>856</v>
      </c>
      <c r="I278" s="30" t="s">
        <v>855</v>
      </c>
      <c r="J278" s="29" t="s">
        <v>855</v>
      </c>
      <c r="K278" s="31">
        <v>0</v>
      </c>
      <c r="L278" s="32">
        <v>38.130000000000003</v>
      </c>
      <c r="M278" s="32">
        <v>0</v>
      </c>
      <c r="N278" s="72">
        <v>-0.76</v>
      </c>
      <c r="O278" s="34">
        <f t="shared" si="4"/>
        <v>37.370000000000005</v>
      </c>
      <c r="P278" s="63">
        <v>25090</v>
      </c>
      <c r="Q278" s="26" t="s">
        <v>2757</v>
      </c>
    </row>
    <row r="279" spans="1:17" x14ac:dyDescent="0.2">
      <c r="A279" s="27">
        <v>279</v>
      </c>
      <c r="B279" s="28" t="s">
        <v>996</v>
      </c>
      <c r="C279" s="29" t="s">
        <v>996</v>
      </c>
      <c r="D279" s="29" t="str">
        <f>VLOOKUP(B279,'TAX INFO'!$B$2:$F$900,3,0)</f>
        <v xml:space="preserve">Isabela I Electric Cooperative, Inc. </v>
      </c>
      <c r="E279" s="29" t="str">
        <f>VLOOKUP(B279,'TAX INFO'!$B$2:$F$900,5,0)</f>
        <v>000-875-857-00000</v>
      </c>
      <c r="F279" s="29" t="s">
        <v>857</v>
      </c>
      <c r="G279" s="29" t="s">
        <v>855</v>
      </c>
      <c r="H279" s="30" t="s">
        <v>856</v>
      </c>
      <c r="I279" s="30" t="s">
        <v>856</v>
      </c>
      <c r="J279" s="29" t="s">
        <v>856</v>
      </c>
      <c r="K279" s="31">
        <v>14895.56</v>
      </c>
      <c r="L279" s="32">
        <v>0</v>
      </c>
      <c r="M279" s="32">
        <v>1787.47</v>
      </c>
      <c r="N279" s="72">
        <v>-297.91000000000003</v>
      </c>
      <c r="O279" s="34">
        <f t="shared" si="4"/>
        <v>16385.12</v>
      </c>
      <c r="P279" s="63">
        <v>25091</v>
      </c>
      <c r="Q279" s="26" t="s">
        <v>2757</v>
      </c>
    </row>
    <row r="280" spans="1:17" x14ac:dyDescent="0.2">
      <c r="A280" s="27">
        <v>280</v>
      </c>
      <c r="B280" s="28" t="s">
        <v>997</v>
      </c>
      <c r="C280" s="29" t="s">
        <v>997</v>
      </c>
      <c r="D280" s="29" t="str">
        <f>VLOOKUP(B280,'TAX INFO'!$B$2:$F$900,3,0)</f>
        <v xml:space="preserve">Isabela II Electric Cooperative, Inc. </v>
      </c>
      <c r="E280" s="29" t="str">
        <f>VLOOKUP(B280,'TAX INFO'!$B$2:$F$900,5,0)</f>
        <v>002-833-960-000</v>
      </c>
      <c r="F280" s="29" t="s">
        <v>857</v>
      </c>
      <c r="G280" s="29" t="s">
        <v>855</v>
      </c>
      <c r="H280" s="30" t="s">
        <v>856</v>
      </c>
      <c r="I280" s="30" t="s">
        <v>856</v>
      </c>
      <c r="J280" s="29" t="s">
        <v>856</v>
      </c>
      <c r="K280" s="31">
        <v>8112.86</v>
      </c>
      <c r="L280" s="32">
        <v>0</v>
      </c>
      <c r="M280" s="32">
        <v>973.54</v>
      </c>
      <c r="N280" s="72">
        <v>-162.26</v>
      </c>
      <c r="O280" s="34">
        <f t="shared" si="4"/>
        <v>8924.14</v>
      </c>
      <c r="P280" s="63">
        <v>25092</v>
      </c>
      <c r="Q280" s="26" t="s">
        <v>2757</v>
      </c>
    </row>
    <row r="281" spans="1:17" x14ac:dyDescent="0.2">
      <c r="A281" s="27">
        <v>281</v>
      </c>
      <c r="B281" s="28" t="s">
        <v>998</v>
      </c>
      <c r="C281" s="29" t="s">
        <v>998</v>
      </c>
      <c r="D281" s="29" t="str">
        <f>VLOOKUP(B281,'TAX INFO'!$B$2:$F$900,3,0)</f>
        <v>Isabela La Suerte Rice Mill Corporation</v>
      </c>
      <c r="E281" s="29" t="str">
        <f>VLOOKUP(B281,'TAX INFO'!$B$2:$F$900,5,0)</f>
        <v>006-737-622-000</v>
      </c>
      <c r="F281" s="29" t="s">
        <v>854</v>
      </c>
      <c r="G281" s="29" t="s">
        <v>855</v>
      </c>
      <c r="H281" s="30" t="s">
        <v>856</v>
      </c>
      <c r="I281" s="30" t="s">
        <v>855</v>
      </c>
      <c r="J281" s="29" t="s">
        <v>856</v>
      </c>
      <c r="K281" s="31">
        <v>0.21</v>
      </c>
      <c r="L281" s="32">
        <v>0</v>
      </c>
      <c r="M281" s="32">
        <v>0.03</v>
      </c>
      <c r="N281" s="72">
        <v>0</v>
      </c>
      <c r="O281" s="34">
        <f t="shared" si="4"/>
        <v>0.24</v>
      </c>
      <c r="P281" s="63">
        <v>25093</v>
      </c>
      <c r="Q281" s="26" t="s">
        <v>2757</v>
      </c>
    </row>
    <row r="282" spans="1:17" x14ac:dyDescent="0.2">
      <c r="A282" s="27">
        <v>282</v>
      </c>
      <c r="B282" s="28" t="s">
        <v>631</v>
      </c>
      <c r="C282" s="29" t="s">
        <v>631</v>
      </c>
      <c r="D282" s="29" t="str">
        <f>VLOOKUP(B282,'TAX INFO'!$B$2:$F$900,3,0)</f>
        <v>Jin Navitas Electric Corp.</v>
      </c>
      <c r="E282" s="29" t="str">
        <f>VLOOKUP(B282,'TAX INFO'!$B$2:$F$900,5,0)</f>
        <v>779-471-422-00000</v>
      </c>
      <c r="F282" s="29" t="s">
        <v>857</v>
      </c>
      <c r="G282" s="29" t="s">
        <v>856</v>
      </c>
      <c r="H282" s="30" t="s">
        <v>856</v>
      </c>
      <c r="I282" s="30" t="s">
        <v>856</v>
      </c>
      <c r="J282" s="29" t="s">
        <v>856</v>
      </c>
      <c r="K282" s="31">
        <v>1296.6199999999999</v>
      </c>
      <c r="L282" s="32">
        <v>0</v>
      </c>
      <c r="M282" s="32">
        <v>155.59</v>
      </c>
      <c r="N282" s="72">
        <v>0</v>
      </c>
      <c r="O282" s="34">
        <f t="shared" si="4"/>
        <v>1452.2099999999998</v>
      </c>
      <c r="P282" s="63">
        <v>25094</v>
      </c>
      <c r="Q282" s="26" t="s">
        <v>2757</v>
      </c>
    </row>
    <row r="283" spans="1:17" x14ac:dyDescent="0.2">
      <c r="A283" s="27">
        <v>283</v>
      </c>
      <c r="B283" s="28" t="s">
        <v>631</v>
      </c>
      <c r="C283" s="29" t="s">
        <v>632</v>
      </c>
      <c r="D283" s="29" t="str">
        <f>VLOOKUP(B283,'TAX INFO'!$B$2:$F$900,3,0)</f>
        <v>Jin Navitas Electric Corp.</v>
      </c>
      <c r="E283" s="29" t="str">
        <f>VLOOKUP(B283,'TAX INFO'!$B$2:$F$900,5,0)</f>
        <v>779-471-422-00000</v>
      </c>
      <c r="F283" s="29" t="s">
        <v>857</v>
      </c>
      <c r="G283" s="29" t="s">
        <v>856</v>
      </c>
      <c r="H283" s="30" t="s">
        <v>856</v>
      </c>
      <c r="I283" s="30" t="s">
        <v>856</v>
      </c>
      <c r="J283" s="29" t="s">
        <v>856</v>
      </c>
      <c r="K283" s="31">
        <v>2775.13</v>
      </c>
      <c r="L283" s="32">
        <v>0</v>
      </c>
      <c r="M283" s="32">
        <v>333.02</v>
      </c>
      <c r="N283" s="72">
        <v>0</v>
      </c>
      <c r="O283" s="34">
        <f t="shared" si="4"/>
        <v>3108.15</v>
      </c>
      <c r="P283" s="63">
        <v>25094</v>
      </c>
      <c r="Q283" s="26" t="s">
        <v>2757</v>
      </c>
    </row>
    <row r="284" spans="1:17" x14ac:dyDescent="0.2">
      <c r="A284" s="27">
        <v>284</v>
      </c>
      <c r="B284" s="28" t="s">
        <v>999</v>
      </c>
      <c r="C284" s="29" t="s">
        <v>999</v>
      </c>
      <c r="D284" s="29" t="str">
        <f>VLOOKUP(B284,'TAX INFO'!$B$2:$F$900,3,0)</f>
        <v xml:space="preserve">Jobin –SQM Inc. </v>
      </c>
      <c r="E284" s="29" t="str">
        <f>VLOOKUP(B284,'TAX INFO'!$B$2:$F$900,5,0)</f>
        <v>007-549-103-000</v>
      </c>
      <c r="F284" s="29" t="s">
        <v>854</v>
      </c>
      <c r="G284" s="29" t="s">
        <v>855</v>
      </c>
      <c r="H284" s="30" t="s">
        <v>855</v>
      </c>
      <c r="I284" s="30" t="s">
        <v>855</v>
      </c>
      <c r="J284" s="29" t="s">
        <v>855</v>
      </c>
      <c r="K284" s="31">
        <v>0</v>
      </c>
      <c r="L284" s="32">
        <v>103.05</v>
      </c>
      <c r="M284" s="32">
        <v>0</v>
      </c>
      <c r="N284" s="72">
        <v>-2.06</v>
      </c>
      <c r="O284" s="34">
        <f t="shared" si="4"/>
        <v>100.99</v>
      </c>
      <c r="P284" s="63">
        <v>25095</v>
      </c>
      <c r="Q284" s="26" t="s">
        <v>2757</v>
      </c>
    </row>
    <row r="285" spans="1:17" x14ac:dyDescent="0.2">
      <c r="A285" s="27">
        <v>285</v>
      </c>
      <c r="B285" s="28" t="s">
        <v>999</v>
      </c>
      <c r="C285" s="29" t="s">
        <v>633</v>
      </c>
      <c r="D285" s="29" t="str">
        <f>VLOOKUP(B285,'TAX INFO'!$B$2:$F$900,3,0)</f>
        <v xml:space="preserve">Jobin –SQM Inc. </v>
      </c>
      <c r="E285" s="29" t="str">
        <f>VLOOKUP(B285,'TAX INFO'!$B$2:$F$900,5,0)</f>
        <v>007-549-103-000</v>
      </c>
      <c r="F285" s="29" t="s">
        <v>857</v>
      </c>
      <c r="G285" s="29" t="s">
        <v>855</v>
      </c>
      <c r="H285" s="30" t="s">
        <v>855</v>
      </c>
      <c r="I285" s="30" t="s">
        <v>855</v>
      </c>
      <c r="J285" s="29" t="s">
        <v>855</v>
      </c>
      <c r="K285" s="31">
        <v>0</v>
      </c>
      <c r="L285" s="32">
        <v>105.39</v>
      </c>
      <c r="M285" s="32">
        <v>0</v>
      </c>
      <c r="N285" s="72">
        <v>-2.11</v>
      </c>
      <c r="O285" s="34">
        <f t="shared" si="4"/>
        <v>103.28</v>
      </c>
      <c r="P285" s="63">
        <v>25095</v>
      </c>
      <c r="Q285" s="26" t="s">
        <v>2757</v>
      </c>
    </row>
    <row r="286" spans="1:17" x14ac:dyDescent="0.2">
      <c r="A286" s="27">
        <v>286</v>
      </c>
      <c r="B286" s="28" t="s">
        <v>1000</v>
      </c>
      <c r="C286" s="29" t="s">
        <v>1000</v>
      </c>
      <c r="D286" s="29" t="str">
        <f>VLOOKUP(B286,'TAX INFO'!$B$2:$F$900,3,0)</f>
        <v xml:space="preserve">KEPCO SPC Power Corporation </v>
      </c>
      <c r="E286" s="29" t="str">
        <f>VLOOKUP(B286,'TAX INFO'!$B$2:$F$900,5,0)</f>
        <v>244-498-539-00000</v>
      </c>
      <c r="F286" s="29" t="s">
        <v>854</v>
      </c>
      <c r="G286" s="29" t="s">
        <v>855</v>
      </c>
      <c r="H286" s="30" t="s">
        <v>856</v>
      </c>
      <c r="I286" s="30" t="s">
        <v>856</v>
      </c>
      <c r="J286" s="29" t="s">
        <v>856</v>
      </c>
      <c r="K286" s="31">
        <v>86.82</v>
      </c>
      <c r="L286" s="32">
        <v>0</v>
      </c>
      <c r="M286" s="32">
        <v>10.42</v>
      </c>
      <c r="N286" s="72">
        <v>-1.74</v>
      </c>
      <c r="O286" s="34">
        <f t="shared" si="4"/>
        <v>95.5</v>
      </c>
      <c r="P286" s="63">
        <v>25096</v>
      </c>
      <c r="Q286" s="26" t="s">
        <v>2757</v>
      </c>
    </row>
    <row r="287" spans="1:17" x14ac:dyDescent="0.2">
      <c r="A287" s="27">
        <v>287</v>
      </c>
      <c r="B287" s="28" t="s">
        <v>1001</v>
      </c>
      <c r="C287" s="29" t="s">
        <v>634</v>
      </c>
      <c r="D287" s="29" t="str">
        <f>VLOOKUP(B287,'TAX INFO'!$B$2:$F$900,3,0)</f>
        <v xml:space="preserve">KEPCO SPC Power Corporation </v>
      </c>
      <c r="E287" s="29" t="str">
        <f>VLOOKUP(B287,'TAX INFO'!$B$2:$F$900,5,0)</f>
        <v>244-498-539-00000</v>
      </c>
      <c r="F287" s="29" t="s">
        <v>857</v>
      </c>
      <c r="G287" s="29" t="s">
        <v>855</v>
      </c>
      <c r="H287" s="30" t="s">
        <v>856</v>
      </c>
      <c r="I287" s="30" t="s">
        <v>856</v>
      </c>
      <c r="J287" s="29" t="s">
        <v>856</v>
      </c>
      <c r="K287" s="31">
        <v>22.58</v>
      </c>
      <c r="L287" s="32">
        <v>0</v>
      </c>
      <c r="M287" s="32">
        <v>2.71</v>
      </c>
      <c r="N287" s="72">
        <v>-0.45</v>
      </c>
      <c r="O287" s="34">
        <f t="shared" si="4"/>
        <v>24.84</v>
      </c>
      <c r="P287" s="63">
        <v>25096</v>
      </c>
      <c r="Q287" s="26" t="s">
        <v>2757</v>
      </c>
    </row>
    <row r="288" spans="1:17" x14ac:dyDescent="0.2">
      <c r="A288" s="27">
        <v>288</v>
      </c>
      <c r="B288" s="28" t="s">
        <v>1003</v>
      </c>
      <c r="C288" s="29" t="s">
        <v>1003</v>
      </c>
      <c r="D288" s="29" t="str">
        <f>VLOOKUP(B288,'TAX INFO'!$B$2:$F$900,3,0)</f>
        <v>Kalinga-Apayao Electric Cooperative, Inc.</v>
      </c>
      <c r="E288" s="29" t="str">
        <f>VLOOKUP(B288,'TAX INFO'!$B$2:$F$900,5,0)</f>
        <v>001-001-041-0000</v>
      </c>
      <c r="F288" s="29" t="s">
        <v>857</v>
      </c>
      <c r="G288" s="29" t="s">
        <v>855</v>
      </c>
      <c r="H288" s="30" t="s">
        <v>856</v>
      </c>
      <c r="I288" s="30" t="s">
        <v>856</v>
      </c>
      <c r="J288" s="29" t="s">
        <v>856</v>
      </c>
      <c r="K288" s="31">
        <v>616.5</v>
      </c>
      <c r="L288" s="32">
        <v>0</v>
      </c>
      <c r="M288" s="32">
        <v>73.98</v>
      </c>
      <c r="N288" s="72">
        <v>-12.33</v>
      </c>
      <c r="O288" s="34">
        <f t="shared" si="4"/>
        <v>678.15</v>
      </c>
      <c r="P288" s="63">
        <v>25097</v>
      </c>
      <c r="Q288" s="26" t="s">
        <v>2757</v>
      </c>
    </row>
    <row r="289" spans="1:17" x14ac:dyDescent="0.2">
      <c r="A289" s="27">
        <v>289</v>
      </c>
      <c r="B289" s="28" t="s">
        <v>635</v>
      </c>
      <c r="C289" s="29" t="s">
        <v>635</v>
      </c>
      <c r="D289" s="29" t="str">
        <f>VLOOKUP(B289,'TAX INFO'!$B$2:$F$900,3,0)</f>
        <v xml:space="preserve">King Energy Generation Inc. </v>
      </c>
      <c r="E289" s="29" t="str">
        <f>VLOOKUP(B289,'TAX INFO'!$B$2:$F$900,5,0)</f>
        <v>007-935-629-000</v>
      </c>
      <c r="F289" s="29" t="s">
        <v>854</v>
      </c>
      <c r="G289" s="29" t="s">
        <v>855</v>
      </c>
      <c r="H289" s="30" t="s">
        <v>856</v>
      </c>
      <c r="I289" s="30" t="s">
        <v>856</v>
      </c>
      <c r="J289" s="29" t="s">
        <v>856</v>
      </c>
      <c r="K289" s="31">
        <v>0</v>
      </c>
      <c r="L289" s="32">
        <v>0</v>
      </c>
      <c r="M289" s="32">
        <v>0</v>
      </c>
      <c r="N289" s="72">
        <v>0</v>
      </c>
      <c r="O289" s="34">
        <f t="shared" si="4"/>
        <v>0</v>
      </c>
      <c r="P289" s="63">
        <v>25098</v>
      </c>
      <c r="Q289" s="26" t="s">
        <v>2757</v>
      </c>
    </row>
    <row r="290" spans="1:17" x14ac:dyDescent="0.2">
      <c r="A290" s="27">
        <v>290</v>
      </c>
      <c r="B290" s="28" t="s">
        <v>635</v>
      </c>
      <c r="C290" s="29" t="s">
        <v>636</v>
      </c>
      <c r="D290" s="29" t="str">
        <f>VLOOKUP(B290,'TAX INFO'!$B$2:$F$900,3,0)</f>
        <v xml:space="preserve">King Energy Generation Inc. </v>
      </c>
      <c r="E290" s="29" t="str">
        <f>VLOOKUP(B290,'TAX INFO'!$B$2:$F$900,5,0)</f>
        <v>007-935-629-000</v>
      </c>
      <c r="F290" s="29" t="s">
        <v>857</v>
      </c>
      <c r="G290" s="29" t="s">
        <v>855</v>
      </c>
      <c r="H290" s="30" t="s">
        <v>856</v>
      </c>
      <c r="I290" s="30" t="s">
        <v>856</v>
      </c>
      <c r="J290" s="29" t="s">
        <v>856</v>
      </c>
      <c r="K290" s="31">
        <v>61.59</v>
      </c>
      <c r="L290" s="32">
        <v>0</v>
      </c>
      <c r="M290" s="32">
        <v>7.39</v>
      </c>
      <c r="N290" s="72">
        <v>-1.23</v>
      </c>
      <c r="O290" s="34">
        <f t="shared" si="4"/>
        <v>67.75</v>
      </c>
      <c r="P290" s="63">
        <v>25098</v>
      </c>
      <c r="Q290" s="26" t="s">
        <v>2757</v>
      </c>
    </row>
    <row r="291" spans="1:17" x14ac:dyDescent="0.2">
      <c r="A291" s="27">
        <v>291</v>
      </c>
      <c r="B291" s="28" t="s">
        <v>637</v>
      </c>
      <c r="C291" s="29" t="s">
        <v>637</v>
      </c>
      <c r="D291" s="29" t="str">
        <f>VLOOKUP(B291,'TAX INFO'!$B$2:$F$900,3,0)</f>
        <v xml:space="preserve">Kratos RES, Inc. </v>
      </c>
      <c r="E291" s="29" t="str">
        <f>VLOOKUP(B291,'TAX INFO'!$B$2:$F$900,5,0)</f>
        <v>008-098-676-000</v>
      </c>
      <c r="F291" s="29" t="s">
        <v>857</v>
      </c>
      <c r="G291" s="29" t="s">
        <v>855</v>
      </c>
      <c r="H291" s="30" t="s">
        <v>856</v>
      </c>
      <c r="I291" s="30" t="s">
        <v>856</v>
      </c>
      <c r="J291" s="29" t="s">
        <v>856</v>
      </c>
      <c r="K291" s="31">
        <v>3216.06</v>
      </c>
      <c r="L291" s="32">
        <v>0</v>
      </c>
      <c r="M291" s="32">
        <v>385.93</v>
      </c>
      <c r="N291" s="72">
        <v>-64.319999999999993</v>
      </c>
      <c r="O291" s="34">
        <f t="shared" si="4"/>
        <v>3537.6699999999996</v>
      </c>
      <c r="P291" s="63">
        <v>25099</v>
      </c>
      <c r="Q291" s="26" t="s">
        <v>2757</v>
      </c>
    </row>
    <row r="292" spans="1:17" x14ac:dyDescent="0.2">
      <c r="A292" s="27">
        <v>292</v>
      </c>
      <c r="B292" s="28" t="s">
        <v>637</v>
      </c>
      <c r="C292" s="29" t="s">
        <v>638</v>
      </c>
      <c r="D292" s="29" t="str">
        <f>VLOOKUP(B292,'TAX INFO'!$B$2:$F$900,3,0)</f>
        <v xml:space="preserve">Kratos RES, Inc. </v>
      </c>
      <c r="E292" s="29" t="str">
        <f>VLOOKUP(B292,'TAX INFO'!$B$2:$F$900,5,0)</f>
        <v>008-098-676-000</v>
      </c>
      <c r="F292" s="29" t="s">
        <v>857</v>
      </c>
      <c r="G292" s="29" t="s">
        <v>855</v>
      </c>
      <c r="H292" s="30" t="s">
        <v>856</v>
      </c>
      <c r="I292" s="30" t="s">
        <v>856</v>
      </c>
      <c r="J292" s="29" t="s">
        <v>856</v>
      </c>
      <c r="K292" s="31">
        <v>125.97</v>
      </c>
      <c r="L292" s="32">
        <v>0</v>
      </c>
      <c r="M292" s="32">
        <v>15.12</v>
      </c>
      <c r="N292" s="72">
        <v>-2.52</v>
      </c>
      <c r="O292" s="34">
        <f t="shared" si="4"/>
        <v>138.57</v>
      </c>
      <c r="P292" s="63">
        <v>25099</v>
      </c>
      <c r="Q292" s="26" t="s">
        <v>2757</v>
      </c>
    </row>
    <row r="293" spans="1:17" x14ac:dyDescent="0.2">
      <c r="A293" s="27">
        <v>293</v>
      </c>
      <c r="B293" s="28" t="s">
        <v>1004</v>
      </c>
      <c r="C293" s="29" t="s">
        <v>1004</v>
      </c>
      <c r="D293" s="29" t="str">
        <f>VLOOKUP(B293,'TAX INFO'!$B$2:$F$900,3,0)</f>
        <v>Lide Management Corporation</v>
      </c>
      <c r="E293" s="29" t="str">
        <f>VLOOKUP(B293,'TAX INFO'!$B$2:$F$900,5,0)</f>
        <v>003-740-115-0000</v>
      </c>
      <c r="F293" s="29" t="s">
        <v>857</v>
      </c>
      <c r="G293" s="29" t="s">
        <v>855</v>
      </c>
      <c r="H293" s="30" t="s">
        <v>856</v>
      </c>
      <c r="I293" s="30" t="s">
        <v>856</v>
      </c>
      <c r="J293" s="29" t="s">
        <v>856</v>
      </c>
      <c r="K293" s="31">
        <v>196.53</v>
      </c>
      <c r="L293" s="32">
        <v>0</v>
      </c>
      <c r="M293" s="32">
        <v>23.58</v>
      </c>
      <c r="N293" s="72">
        <v>-3.93</v>
      </c>
      <c r="O293" s="34">
        <f t="shared" si="4"/>
        <v>216.18</v>
      </c>
      <c r="P293" s="63">
        <v>25100</v>
      </c>
      <c r="Q293" s="26" t="s">
        <v>2757</v>
      </c>
    </row>
    <row r="294" spans="1:17" x14ac:dyDescent="0.2">
      <c r="A294" s="27">
        <v>294</v>
      </c>
      <c r="B294" s="28" t="s">
        <v>1005</v>
      </c>
      <c r="C294" s="29" t="s">
        <v>1005</v>
      </c>
      <c r="D294" s="29" t="str">
        <f>VLOOKUP(B294,'TAX INFO'!$B$2:$F$900,3,0)</f>
        <v xml:space="preserve">La Union Electric Cooperative, Inc. </v>
      </c>
      <c r="E294" s="29" t="str">
        <f>VLOOKUP(B294,'TAX INFO'!$B$2:$F$900,5,0)</f>
        <v>000-537-355-0000</v>
      </c>
      <c r="F294" s="29" t="s">
        <v>857</v>
      </c>
      <c r="G294" s="29" t="s">
        <v>855</v>
      </c>
      <c r="H294" s="30" t="s">
        <v>856</v>
      </c>
      <c r="I294" s="30" t="s">
        <v>856</v>
      </c>
      <c r="J294" s="29" t="s">
        <v>856</v>
      </c>
      <c r="K294" s="31">
        <v>1417.39</v>
      </c>
      <c r="L294" s="32">
        <v>0</v>
      </c>
      <c r="M294" s="32">
        <v>170.09</v>
      </c>
      <c r="N294" s="72">
        <v>-28.35</v>
      </c>
      <c r="O294" s="34">
        <f t="shared" si="4"/>
        <v>1559.13</v>
      </c>
      <c r="P294" s="63">
        <v>25101</v>
      </c>
      <c r="Q294" s="26" t="s">
        <v>2757</v>
      </c>
    </row>
    <row r="295" spans="1:17" x14ac:dyDescent="0.2">
      <c r="A295" s="27">
        <v>295</v>
      </c>
      <c r="B295" s="28" t="s">
        <v>1006</v>
      </c>
      <c r="C295" s="29" t="s">
        <v>1006</v>
      </c>
      <c r="D295" s="29" t="str">
        <f>VLOOKUP(B295,'TAX INFO'!$B$2:$F$900,3,0)</f>
        <v>LABAYAT I HYDROPOWER</v>
      </c>
      <c r="E295" s="29" t="str">
        <f>VLOOKUP(B295,'TAX INFO'!$B$2:$F$900,5,0)</f>
        <v>009-110-521-000</v>
      </c>
      <c r="F295" s="29" t="s">
        <v>854</v>
      </c>
      <c r="G295" s="29" t="s">
        <v>855</v>
      </c>
      <c r="H295" s="30" t="s">
        <v>855</v>
      </c>
      <c r="I295" s="30" t="s">
        <v>855</v>
      </c>
      <c r="J295" s="29" t="s">
        <v>855</v>
      </c>
      <c r="K295" s="31">
        <v>0</v>
      </c>
      <c r="L295" s="32">
        <v>0.89</v>
      </c>
      <c r="M295" s="32">
        <v>0</v>
      </c>
      <c r="N295" s="72">
        <v>-0.02</v>
      </c>
      <c r="O295" s="34">
        <f t="shared" si="4"/>
        <v>0.87</v>
      </c>
      <c r="P295" s="63">
        <v>25102</v>
      </c>
      <c r="Q295" s="26" t="s">
        <v>2757</v>
      </c>
    </row>
    <row r="296" spans="1:17" x14ac:dyDescent="0.2">
      <c r="A296" s="27">
        <v>296</v>
      </c>
      <c r="B296" s="28" t="s">
        <v>1006</v>
      </c>
      <c r="C296" s="29" t="s">
        <v>639</v>
      </c>
      <c r="D296" s="29" t="str">
        <f>VLOOKUP(B296,'TAX INFO'!$B$2:$F$900,3,0)</f>
        <v>LABAYAT I HYDROPOWER</v>
      </c>
      <c r="E296" s="29" t="str">
        <f>VLOOKUP(B296,'TAX INFO'!$B$2:$F$900,5,0)</f>
        <v>009-110-521-000</v>
      </c>
      <c r="F296" s="29" t="s">
        <v>857</v>
      </c>
      <c r="G296" s="29" t="s">
        <v>855</v>
      </c>
      <c r="H296" s="30" t="s">
        <v>855</v>
      </c>
      <c r="I296" s="30" t="s">
        <v>855</v>
      </c>
      <c r="J296" s="29" t="s">
        <v>855</v>
      </c>
      <c r="K296" s="31">
        <v>0</v>
      </c>
      <c r="L296" s="32">
        <v>0.03</v>
      </c>
      <c r="M296" s="32">
        <v>0</v>
      </c>
      <c r="N296" s="72">
        <v>0</v>
      </c>
      <c r="O296" s="34">
        <f t="shared" si="4"/>
        <v>0.03</v>
      </c>
      <c r="P296" s="63">
        <v>25102</v>
      </c>
      <c r="Q296" s="26" t="s">
        <v>2757</v>
      </c>
    </row>
    <row r="297" spans="1:17" x14ac:dyDescent="0.2">
      <c r="A297" s="27">
        <v>297</v>
      </c>
      <c r="B297" s="28" t="s">
        <v>1007</v>
      </c>
      <c r="C297" s="29" t="s">
        <v>1007</v>
      </c>
      <c r="D297" s="29" t="str">
        <f>VLOOKUP(B297,'TAX INFO'!$B$2:$F$900,3,0)</f>
        <v xml:space="preserve">Lamsan Power Corporation </v>
      </c>
      <c r="E297" s="29" t="str">
        <f>VLOOKUP(B297,'TAX INFO'!$B$2:$F$900,5,0)</f>
        <v>008-469-494-000</v>
      </c>
      <c r="F297" s="29" t="s">
        <v>854</v>
      </c>
      <c r="G297" s="29" t="s">
        <v>855</v>
      </c>
      <c r="H297" s="30" t="s">
        <v>855</v>
      </c>
      <c r="I297" s="30" t="s">
        <v>855</v>
      </c>
      <c r="J297" s="29" t="s">
        <v>856</v>
      </c>
      <c r="K297" s="31">
        <v>3.28</v>
      </c>
      <c r="L297" s="32">
        <v>0</v>
      </c>
      <c r="M297" s="32">
        <v>0.39</v>
      </c>
      <c r="N297" s="72">
        <v>-7.0000000000000007E-2</v>
      </c>
      <c r="O297" s="34">
        <f t="shared" si="4"/>
        <v>3.6</v>
      </c>
      <c r="P297" s="63">
        <v>25103</v>
      </c>
      <c r="Q297" s="26" t="s">
        <v>2757</v>
      </c>
    </row>
    <row r="298" spans="1:17" x14ac:dyDescent="0.2">
      <c r="A298" s="27">
        <v>298</v>
      </c>
      <c r="B298" s="28" t="s">
        <v>1007</v>
      </c>
      <c r="C298" s="29" t="s">
        <v>640</v>
      </c>
      <c r="D298" s="29" t="str">
        <f>VLOOKUP(B298,'TAX INFO'!$B$2:$F$900,3,0)</f>
        <v xml:space="preserve">Lamsan Power Corporation </v>
      </c>
      <c r="E298" s="29" t="str">
        <f>VLOOKUP(B298,'TAX INFO'!$B$2:$F$900,5,0)</f>
        <v>008-469-494-000</v>
      </c>
      <c r="F298" s="29" t="s">
        <v>857</v>
      </c>
      <c r="G298" s="29" t="s">
        <v>855</v>
      </c>
      <c r="H298" s="30" t="s">
        <v>855</v>
      </c>
      <c r="I298" s="30" t="s">
        <v>855</v>
      </c>
      <c r="J298" s="29" t="s">
        <v>856</v>
      </c>
      <c r="K298" s="31">
        <v>7.3</v>
      </c>
      <c r="L298" s="32">
        <v>0</v>
      </c>
      <c r="M298" s="32">
        <v>0.88</v>
      </c>
      <c r="N298" s="72">
        <v>-0.15</v>
      </c>
      <c r="O298" s="34">
        <f t="shared" si="4"/>
        <v>8.0299999999999994</v>
      </c>
      <c r="P298" s="63">
        <v>25103</v>
      </c>
      <c r="Q298" s="26" t="s">
        <v>2757</v>
      </c>
    </row>
    <row r="299" spans="1:17" x14ac:dyDescent="0.2">
      <c r="A299" s="27">
        <v>299</v>
      </c>
      <c r="B299" s="28" t="s">
        <v>1008</v>
      </c>
      <c r="C299" s="29" t="s">
        <v>1008</v>
      </c>
      <c r="D299" s="29" t="str">
        <f>VLOOKUP(B299,'TAX INFO'!$B$2:$F$900,3,0)</f>
        <v xml:space="preserve">Lanao Del Norte Electric Cooperative, Inc. </v>
      </c>
      <c r="E299" s="29" t="str">
        <f>VLOOKUP(B299,'TAX INFO'!$B$2:$F$900,5,0)</f>
        <v>000-954-478-00000</v>
      </c>
      <c r="F299" s="29" t="s">
        <v>857</v>
      </c>
      <c r="G299" s="29" t="s">
        <v>855</v>
      </c>
      <c r="H299" s="30" t="s">
        <v>856</v>
      </c>
      <c r="I299" s="30" t="s">
        <v>856</v>
      </c>
      <c r="J299" s="29" t="s">
        <v>856</v>
      </c>
      <c r="K299" s="31">
        <v>239</v>
      </c>
      <c r="L299" s="32">
        <v>0</v>
      </c>
      <c r="M299" s="32">
        <v>28.68</v>
      </c>
      <c r="N299" s="72">
        <v>-4.78</v>
      </c>
      <c r="O299" s="34">
        <f t="shared" si="4"/>
        <v>262.90000000000003</v>
      </c>
      <c r="P299" s="63">
        <v>25104</v>
      </c>
      <c r="Q299" s="26" t="s">
        <v>2757</v>
      </c>
    </row>
    <row r="300" spans="1:17" x14ac:dyDescent="0.2">
      <c r="A300" s="27">
        <v>300</v>
      </c>
      <c r="B300" s="28" t="s">
        <v>641</v>
      </c>
      <c r="C300" s="29" t="s">
        <v>641</v>
      </c>
      <c r="D300" s="29" t="str">
        <f>VLOOKUP(B300,'TAX INFO'!$B$2:$F$900,3,0)</f>
        <v xml:space="preserve">Leyte II Electric Cooperative, Inc. </v>
      </c>
      <c r="E300" s="29" t="str">
        <f>VLOOKUP(B300,'TAX INFO'!$B$2:$F$900,5,0)</f>
        <v>000-611-721-00000</v>
      </c>
      <c r="F300" s="29" t="s">
        <v>857</v>
      </c>
      <c r="G300" s="29" t="s">
        <v>855</v>
      </c>
      <c r="H300" s="30" t="s">
        <v>855</v>
      </c>
      <c r="I300" s="30" t="s">
        <v>856</v>
      </c>
      <c r="J300" s="29" t="s">
        <v>856</v>
      </c>
      <c r="K300" s="31">
        <v>6576.31</v>
      </c>
      <c r="L300" s="32">
        <v>0</v>
      </c>
      <c r="M300" s="32">
        <v>789.16</v>
      </c>
      <c r="N300" s="72">
        <v>-131.53</v>
      </c>
      <c r="O300" s="34">
        <f t="shared" si="4"/>
        <v>7233.9400000000005</v>
      </c>
      <c r="P300" s="63">
        <v>25105</v>
      </c>
      <c r="Q300" s="26" t="s">
        <v>2757</v>
      </c>
    </row>
    <row r="301" spans="1:17" x14ac:dyDescent="0.2">
      <c r="A301" s="27">
        <v>301</v>
      </c>
      <c r="B301" s="28" t="s">
        <v>642</v>
      </c>
      <c r="C301" s="29" t="s">
        <v>642</v>
      </c>
      <c r="D301" s="29" t="str">
        <f>VLOOKUP(B301,'TAX INFO'!$B$2:$F$900,3,0)</f>
        <v xml:space="preserve">Leyte III Electric Cooperative, Inc. </v>
      </c>
      <c r="E301" s="29" t="str">
        <f>VLOOKUP(B301,'TAX INFO'!$B$2:$F$900,5,0)</f>
        <v>000-977-608-000</v>
      </c>
      <c r="F301" s="29" t="s">
        <v>857</v>
      </c>
      <c r="G301" s="29" t="s">
        <v>855</v>
      </c>
      <c r="H301" s="30" t="s">
        <v>856</v>
      </c>
      <c r="I301" s="30" t="s">
        <v>856</v>
      </c>
      <c r="J301" s="29" t="s">
        <v>856</v>
      </c>
      <c r="K301" s="31">
        <v>1995.08</v>
      </c>
      <c r="L301" s="32">
        <v>0</v>
      </c>
      <c r="M301" s="32">
        <v>239.41</v>
      </c>
      <c r="N301" s="72">
        <v>-39.9</v>
      </c>
      <c r="O301" s="34">
        <f t="shared" si="4"/>
        <v>2194.5899999999997</v>
      </c>
      <c r="P301" s="63">
        <v>25106</v>
      </c>
      <c r="Q301" s="26" t="s">
        <v>2757</v>
      </c>
    </row>
    <row r="302" spans="1:17" x14ac:dyDescent="0.2">
      <c r="A302" s="27">
        <v>302</v>
      </c>
      <c r="B302" s="28" t="s">
        <v>643</v>
      </c>
      <c r="C302" s="29" t="s">
        <v>643</v>
      </c>
      <c r="D302" s="29" t="str">
        <f>VLOOKUP(B302,'TAX INFO'!$B$2:$F$900,3,0)</f>
        <v xml:space="preserve">Leyte IV Electric Cooperative, Inc. </v>
      </c>
      <c r="E302" s="29" t="str">
        <f>VLOOKUP(B302,'TAX INFO'!$B$2:$F$900,5,0)</f>
        <v>000-782-737-000</v>
      </c>
      <c r="F302" s="29" t="s">
        <v>857</v>
      </c>
      <c r="G302" s="29" t="s">
        <v>855</v>
      </c>
      <c r="H302" s="30" t="s">
        <v>856</v>
      </c>
      <c r="I302" s="30" t="s">
        <v>856</v>
      </c>
      <c r="J302" s="29" t="s">
        <v>856</v>
      </c>
      <c r="K302" s="31">
        <v>3010.43</v>
      </c>
      <c r="L302" s="32">
        <v>0</v>
      </c>
      <c r="M302" s="32">
        <v>361.25</v>
      </c>
      <c r="N302" s="72">
        <v>-60.21</v>
      </c>
      <c r="O302" s="34">
        <f t="shared" si="4"/>
        <v>3311.47</v>
      </c>
      <c r="P302" s="63">
        <v>25107</v>
      </c>
      <c r="Q302" s="26" t="s">
        <v>2757</v>
      </c>
    </row>
    <row r="303" spans="1:17" x14ac:dyDescent="0.2">
      <c r="A303" s="27">
        <v>303</v>
      </c>
      <c r="B303" s="28" t="s">
        <v>644</v>
      </c>
      <c r="C303" s="29" t="s">
        <v>644</v>
      </c>
      <c r="D303" s="29" t="str">
        <f>VLOOKUP(B303,'TAX INFO'!$B$2:$F$900,3,0)</f>
        <v>Leyte V Electric Cooperative, Inc.</v>
      </c>
      <c r="E303" s="29" t="str">
        <f>VLOOKUP(B303,'TAX INFO'!$B$2:$F$900,5,0)</f>
        <v>001-383-331-000</v>
      </c>
      <c r="F303" s="29" t="s">
        <v>857</v>
      </c>
      <c r="G303" s="29" t="s">
        <v>855</v>
      </c>
      <c r="H303" s="30" t="s">
        <v>855</v>
      </c>
      <c r="I303" s="30" t="s">
        <v>856</v>
      </c>
      <c r="J303" s="29" t="s">
        <v>856</v>
      </c>
      <c r="K303" s="31">
        <v>7742.07</v>
      </c>
      <c r="L303" s="32">
        <v>0</v>
      </c>
      <c r="M303" s="32">
        <v>929.05</v>
      </c>
      <c r="N303" s="72">
        <v>-154.84</v>
      </c>
      <c r="O303" s="34">
        <f t="shared" si="4"/>
        <v>8516.2799999999988</v>
      </c>
      <c r="P303" s="63">
        <v>25108</v>
      </c>
      <c r="Q303" s="26" t="s">
        <v>2757</v>
      </c>
    </row>
    <row r="304" spans="1:17" x14ac:dyDescent="0.2">
      <c r="A304" s="27">
        <v>304</v>
      </c>
      <c r="B304" s="28" t="s">
        <v>645</v>
      </c>
      <c r="C304" s="29" t="s">
        <v>645</v>
      </c>
      <c r="D304" s="29" t="str">
        <f>VLOOKUP(B304,'TAX INFO'!$B$2:$F$900,3,0)</f>
        <v>Liangan Power Corporation</v>
      </c>
      <c r="E304" s="29" t="str">
        <f>VLOOKUP(B304,'TAX INFO'!$B$2:$F$900,5,0)</f>
        <v>008-958-290-000</v>
      </c>
      <c r="F304" s="29" t="s">
        <v>854</v>
      </c>
      <c r="G304" s="29" t="s">
        <v>855</v>
      </c>
      <c r="H304" s="30" t="s">
        <v>855</v>
      </c>
      <c r="I304" s="30" t="s">
        <v>855</v>
      </c>
      <c r="J304" s="29" t="s">
        <v>856</v>
      </c>
      <c r="K304" s="31">
        <v>2.48</v>
      </c>
      <c r="L304" s="32">
        <v>0</v>
      </c>
      <c r="M304" s="32">
        <v>0.3</v>
      </c>
      <c r="N304" s="72">
        <v>-0.05</v>
      </c>
      <c r="O304" s="34">
        <f t="shared" si="4"/>
        <v>2.73</v>
      </c>
      <c r="P304" s="63">
        <v>25109</v>
      </c>
      <c r="Q304" s="26" t="s">
        <v>2757</v>
      </c>
    </row>
    <row r="305" spans="1:17" x14ac:dyDescent="0.2">
      <c r="A305" s="27">
        <v>305</v>
      </c>
      <c r="B305" s="28" t="s">
        <v>1009</v>
      </c>
      <c r="C305" s="29" t="s">
        <v>1009</v>
      </c>
      <c r="D305" s="29" t="str">
        <f>VLOOKUP(B305,'TAX INFO'!$B$2:$F$900,3,0)</f>
        <v>Libertad Power and Energy Corporation</v>
      </c>
      <c r="E305" s="29" t="str">
        <f>VLOOKUP(B305,'TAX INFO'!$B$2:$F$900,5,0)</f>
        <v>497-484-717-0000</v>
      </c>
      <c r="F305" s="29" t="s">
        <v>854</v>
      </c>
      <c r="G305" s="29" t="s">
        <v>855</v>
      </c>
      <c r="H305" s="30" t="s">
        <v>855</v>
      </c>
      <c r="I305" s="30" t="s">
        <v>855</v>
      </c>
      <c r="J305" s="29" t="s">
        <v>855</v>
      </c>
      <c r="K305" s="31">
        <v>0</v>
      </c>
      <c r="L305" s="32">
        <v>29.4</v>
      </c>
      <c r="M305" s="32">
        <v>0</v>
      </c>
      <c r="N305" s="72">
        <v>-0.59</v>
      </c>
      <c r="O305" s="34">
        <f t="shared" si="4"/>
        <v>28.81</v>
      </c>
      <c r="P305" s="63">
        <v>25110</v>
      </c>
      <c r="Q305" s="26" t="s">
        <v>2757</v>
      </c>
    </row>
    <row r="306" spans="1:17" x14ac:dyDescent="0.2">
      <c r="A306" s="27">
        <v>306</v>
      </c>
      <c r="B306" s="28" t="s">
        <v>1010</v>
      </c>
      <c r="C306" s="29" t="s">
        <v>1010</v>
      </c>
      <c r="D306" s="29" t="str">
        <f>VLOOKUP(B306,'TAX INFO'!$B$2:$F$900,3,0)</f>
        <v xml:space="preserve">Lima Enerzone Corporation </v>
      </c>
      <c r="E306" s="29" t="str">
        <f>VLOOKUP(B306,'TAX INFO'!$B$2:$F$900,5,0)</f>
        <v>005-183-049-000</v>
      </c>
      <c r="F306" s="29" t="s">
        <v>857</v>
      </c>
      <c r="G306" s="29" t="s">
        <v>855</v>
      </c>
      <c r="H306" s="30" t="s">
        <v>856</v>
      </c>
      <c r="I306" s="30" t="s">
        <v>856</v>
      </c>
      <c r="J306" s="29" t="s">
        <v>856</v>
      </c>
      <c r="K306" s="31">
        <v>1727.18</v>
      </c>
      <c r="L306" s="32">
        <v>0</v>
      </c>
      <c r="M306" s="32">
        <v>207.26</v>
      </c>
      <c r="N306" s="72">
        <v>-34.54</v>
      </c>
      <c r="O306" s="34">
        <f t="shared" si="4"/>
        <v>1899.9</v>
      </c>
      <c r="P306" s="63">
        <v>25111</v>
      </c>
      <c r="Q306" s="26" t="s">
        <v>2757</v>
      </c>
    </row>
    <row r="307" spans="1:17" x14ac:dyDescent="0.2">
      <c r="A307" s="27">
        <v>307</v>
      </c>
      <c r="B307" s="28" t="s">
        <v>646</v>
      </c>
      <c r="C307" s="29" t="s">
        <v>646</v>
      </c>
      <c r="D307" s="29" t="str">
        <f>VLOOKUP(B307,'TAX INFO'!$B$2:$F$900,3,0)</f>
        <v>LIMAY POWER INC.</v>
      </c>
      <c r="E307" s="29" t="str">
        <f>VLOOKUP(B307,'TAX INFO'!$B$2:$F$900,5,0)</f>
        <v>008-107-131-000</v>
      </c>
      <c r="F307" s="29" t="s">
        <v>854</v>
      </c>
      <c r="G307" s="29" t="s">
        <v>855</v>
      </c>
      <c r="H307" s="30" t="s">
        <v>856</v>
      </c>
      <c r="I307" s="30" t="s">
        <v>856</v>
      </c>
      <c r="J307" s="29" t="s">
        <v>856</v>
      </c>
      <c r="K307" s="31">
        <v>62307.45</v>
      </c>
      <c r="L307" s="32">
        <v>0</v>
      </c>
      <c r="M307" s="32">
        <v>7476.89</v>
      </c>
      <c r="N307" s="72">
        <v>-1246.1500000000001</v>
      </c>
      <c r="O307" s="34">
        <f t="shared" si="4"/>
        <v>68538.19</v>
      </c>
      <c r="P307" s="63">
        <v>25112</v>
      </c>
      <c r="Q307" s="26" t="s">
        <v>2757</v>
      </c>
    </row>
    <row r="308" spans="1:17" x14ac:dyDescent="0.2">
      <c r="A308" s="27">
        <v>308</v>
      </c>
      <c r="B308" s="28" t="s">
        <v>646</v>
      </c>
      <c r="C308" s="29" t="s">
        <v>647</v>
      </c>
      <c r="D308" s="29" t="str">
        <f>VLOOKUP(B308,'TAX INFO'!$B$2:$F$900,3,0)</f>
        <v>LIMAY POWER INC.</v>
      </c>
      <c r="E308" s="29" t="str">
        <f>VLOOKUP(B308,'TAX INFO'!$B$2:$F$900,5,0)</f>
        <v>008-107-131-000</v>
      </c>
      <c r="F308" s="29" t="s">
        <v>857</v>
      </c>
      <c r="G308" s="29" t="s">
        <v>855</v>
      </c>
      <c r="H308" s="30" t="s">
        <v>856</v>
      </c>
      <c r="I308" s="30" t="s">
        <v>856</v>
      </c>
      <c r="J308" s="29" t="s">
        <v>856</v>
      </c>
      <c r="K308" s="31">
        <v>2.44</v>
      </c>
      <c r="L308" s="32">
        <v>0</v>
      </c>
      <c r="M308" s="32">
        <v>0.28999999999999998</v>
      </c>
      <c r="N308" s="72">
        <v>-0.05</v>
      </c>
      <c r="O308" s="34">
        <f t="shared" si="4"/>
        <v>2.68</v>
      </c>
      <c r="P308" s="63">
        <v>25112</v>
      </c>
      <c r="Q308" s="26" t="s">
        <v>2757</v>
      </c>
    </row>
    <row r="309" spans="1:17" x14ac:dyDescent="0.2">
      <c r="A309" s="27">
        <v>309</v>
      </c>
      <c r="B309" s="28" t="s">
        <v>646</v>
      </c>
      <c r="C309" s="29" t="s">
        <v>648</v>
      </c>
      <c r="D309" s="29" t="str">
        <f>VLOOKUP(B309,'TAX INFO'!$B$2:$F$900,3,0)</f>
        <v>LIMAY POWER INC.</v>
      </c>
      <c r="E309" s="29" t="str">
        <f>VLOOKUP(B309,'TAX INFO'!$B$2:$F$900,5,0)</f>
        <v>008-107-131-000</v>
      </c>
      <c r="F309" s="29" t="s">
        <v>857</v>
      </c>
      <c r="G309" s="29" t="s">
        <v>855</v>
      </c>
      <c r="H309" s="30" t="s">
        <v>856</v>
      </c>
      <c r="I309" s="30" t="s">
        <v>856</v>
      </c>
      <c r="J309" s="29" t="s">
        <v>856</v>
      </c>
      <c r="K309" s="31">
        <v>115.9</v>
      </c>
      <c r="L309" s="32">
        <v>0</v>
      </c>
      <c r="M309" s="32">
        <v>13.91</v>
      </c>
      <c r="N309" s="72">
        <v>-2.3199999999999998</v>
      </c>
      <c r="O309" s="34">
        <f t="shared" si="4"/>
        <v>127.49000000000001</v>
      </c>
      <c r="P309" s="63">
        <v>25112</v>
      </c>
      <c r="Q309" s="26" t="s">
        <v>2757</v>
      </c>
    </row>
    <row r="310" spans="1:17" x14ac:dyDescent="0.2">
      <c r="A310" s="27">
        <v>310</v>
      </c>
      <c r="B310" s="28" t="s">
        <v>646</v>
      </c>
      <c r="C310" s="29" t="s">
        <v>649</v>
      </c>
      <c r="D310" s="29" t="str">
        <f>VLOOKUP(B310,'TAX INFO'!$B$2:$F$900,3,0)</f>
        <v>LIMAY POWER INC.</v>
      </c>
      <c r="E310" s="29" t="str">
        <f>VLOOKUP(B310,'TAX INFO'!$B$2:$F$900,5,0)</f>
        <v>008-107-131-000</v>
      </c>
      <c r="F310" s="29" t="s">
        <v>857</v>
      </c>
      <c r="G310" s="29" t="s">
        <v>855</v>
      </c>
      <c r="H310" s="30" t="s">
        <v>856</v>
      </c>
      <c r="I310" s="30" t="s">
        <v>856</v>
      </c>
      <c r="J310" s="29" t="s">
        <v>856</v>
      </c>
      <c r="K310" s="31">
        <v>125.42</v>
      </c>
      <c r="L310" s="32">
        <v>0</v>
      </c>
      <c r="M310" s="32">
        <v>15.05</v>
      </c>
      <c r="N310" s="72">
        <v>-2.5099999999999998</v>
      </c>
      <c r="O310" s="34">
        <f t="shared" si="4"/>
        <v>137.96</v>
      </c>
      <c r="P310" s="63">
        <v>25112</v>
      </c>
      <c r="Q310" s="26" t="s">
        <v>2757</v>
      </c>
    </row>
    <row r="311" spans="1:17" x14ac:dyDescent="0.2">
      <c r="A311" s="27">
        <v>311</v>
      </c>
      <c r="B311" s="28" t="s">
        <v>650</v>
      </c>
      <c r="C311" s="29" t="s">
        <v>650</v>
      </c>
      <c r="D311" s="29" t="str">
        <f>VLOOKUP(B311,'TAX INFO'!$B$2:$F$900,3,0)</f>
        <v>LIMAY POWER INC.</v>
      </c>
      <c r="E311" s="29" t="str">
        <f>VLOOKUP(B311,'TAX INFO'!$B$2:$F$900,5,0)</f>
        <v>008-107-131-000</v>
      </c>
      <c r="F311" s="29" t="s">
        <v>857</v>
      </c>
      <c r="G311" s="29" t="s">
        <v>855</v>
      </c>
      <c r="H311" s="30" t="s">
        <v>856</v>
      </c>
      <c r="I311" s="30" t="s">
        <v>856</v>
      </c>
      <c r="J311" s="29" t="s">
        <v>856</v>
      </c>
      <c r="K311" s="31">
        <v>4245.18</v>
      </c>
      <c r="L311" s="32">
        <v>0</v>
      </c>
      <c r="M311" s="32">
        <v>509.42</v>
      </c>
      <c r="N311" s="72">
        <v>-84.9</v>
      </c>
      <c r="O311" s="34">
        <f t="shared" si="4"/>
        <v>4669.7000000000007</v>
      </c>
      <c r="P311" s="63">
        <v>25112</v>
      </c>
      <c r="Q311" s="26" t="s">
        <v>2757</v>
      </c>
    </row>
    <row r="312" spans="1:17" x14ac:dyDescent="0.2">
      <c r="A312" s="27">
        <v>312</v>
      </c>
      <c r="B312" s="28" t="s">
        <v>650</v>
      </c>
      <c r="C312" s="29" t="s">
        <v>651</v>
      </c>
      <c r="D312" s="29" t="str">
        <f>VLOOKUP(B312,'TAX INFO'!$B$2:$F$900,3,0)</f>
        <v>LIMAY POWER INC.</v>
      </c>
      <c r="E312" s="29" t="str">
        <f>VLOOKUP(B312,'TAX INFO'!$B$2:$F$900,5,0)</f>
        <v>008-107-131-000</v>
      </c>
      <c r="F312" s="29" t="s">
        <v>857</v>
      </c>
      <c r="G312" s="29" t="s">
        <v>855</v>
      </c>
      <c r="H312" s="30" t="s">
        <v>856</v>
      </c>
      <c r="I312" s="30" t="s">
        <v>856</v>
      </c>
      <c r="J312" s="29" t="s">
        <v>856</v>
      </c>
      <c r="K312" s="31">
        <v>2699.18</v>
      </c>
      <c r="L312" s="32">
        <v>0</v>
      </c>
      <c r="M312" s="32">
        <v>323.89999999999998</v>
      </c>
      <c r="N312" s="72">
        <v>-53.98</v>
      </c>
      <c r="O312" s="34">
        <f t="shared" si="4"/>
        <v>2969.1</v>
      </c>
      <c r="P312" s="63">
        <v>25112</v>
      </c>
      <c r="Q312" s="26" t="s">
        <v>2757</v>
      </c>
    </row>
    <row r="313" spans="1:17" x14ac:dyDescent="0.2">
      <c r="A313" s="27">
        <v>313</v>
      </c>
      <c r="B313" s="28" t="s">
        <v>1011</v>
      </c>
      <c r="C313" s="29" t="s">
        <v>1011</v>
      </c>
      <c r="D313" s="29" t="str">
        <f>VLOOKUP(B313,'TAX INFO'!$B$2:$F$900,3,0)</f>
        <v>LINDE PHILIPPINES INC.</v>
      </c>
      <c r="E313" s="29" t="str">
        <f>VLOOKUP(B313,'TAX INFO'!$B$2:$F$900,5,0)</f>
        <v>000-053-829-000</v>
      </c>
      <c r="F313" s="29" t="s">
        <v>857</v>
      </c>
      <c r="G313" s="29" t="s">
        <v>855</v>
      </c>
      <c r="H313" s="30" t="s">
        <v>856</v>
      </c>
      <c r="I313" s="30" t="s">
        <v>856</v>
      </c>
      <c r="J313" s="29" t="s">
        <v>856</v>
      </c>
      <c r="K313" s="31">
        <v>38.28</v>
      </c>
      <c r="L313" s="32">
        <v>0</v>
      </c>
      <c r="M313" s="32">
        <v>4.59</v>
      </c>
      <c r="N313" s="72">
        <v>-0.77</v>
      </c>
      <c r="O313" s="34">
        <f t="shared" si="4"/>
        <v>42.1</v>
      </c>
      <c r="P313" s="63">
        <v>25113</v>
      </c>
      <c r="Q313" s="26" t="s">
        <v>2757</v>
      </c>
    </row>
    <row r="314" spans="1:17" x14ac:dyDescent="0.2">
      <c r="A314" s="27">
        <v>314</v>
      </c>
      <c r="B314" s="28" t="s">
        <v>652</v>
      </c>
      <c r="C314" s="29" t="s">
        <v>652</v>
      </c>
      <c r="D314" s="29" t="str">
        <f>VLOOKUP(B314,'TAX INFO'!$B$2:$F$900,3,0)</f>
        <v xml:space="preserve">Manila Electric Company </v>
      </c>
      <c r="E314" s="29" t="str">
        <f>VLOOKUP(B314,'TAX INFO'!$B$2:$F$900,5,0)</f>
        <v>000-101-528-065</v>
      </c>
      <c r="F314" s="29" t="s">
        <v>857</v>
      </c>
      <c r="G314" s="29" t="s">
        <v>855</v>
      </c>
      <c r="H314" s="30" t="s">
        <v>856</v>
      </c>
      <c r="I314" s="30" t="s">
        <v>856</v>
      </c>
      <c r="J314" s="29" t="s">
        <v>856</v>
      </c>
      <c r="K314" s="31">
        <v>216.95</v>
      </c>
      <c r="L314" s="32">
        <v>0</v>
      </c>
      <c r="M314" s="32">
        <v>26.03</v>
      </c>
      <c r="N314" s="72">
        <v>-4.34</v>
      </c>
      <c r="O314" s="34">
        <f t="shared" si="4"/>
        <v>238.64</v>
      </c>
      <c r="P314" s="63">
        <v>25114</v>
      </c>
      <c r="Q314" s="26" t="s">
        <v>2757</v>
      </c>
    </row>
    <row r="315" spans="1:17" x14ac:dyDescent="0.2">
      <c r="A315" s="27">
        <v>315</v>
      </c>
      <c r="B315" s="28" t="s">
        <v>1012</v>
      </c>
      <c r="C315" s="29" t="s">
        <v>1012</v>
      </c>
      <c r="D315" s="29" t="str">
        <f>VLOOKUP(B315,'TAX INFO'!$B$2:$F$900,3,0)</f>
        <v>MCCI Corporation</v>
      </c>
      <c r="E315" s="29" t="str">
        <f>VLOOKUP(B315,'TAX INFO'!$B$2:$F$900,5,0)</f>
        <v>000-131-768-001</v>
      </c>
      <c r="F315" s="29" t="s">
        <v>857</v>
      </c>
      <c r="G315" s="29" t="s">
        <v>855</v>
      </c>
      <c r="H315" s="30" t="s">
        <v>856</v>
      </c>
      <c r="I315" s="30" t="s">
        <v>856</v>
      </c>
      <c r="J315" s="29" t="s">
        <v>856</v>
      </c>
      <c r="K315" s="31">
        <v>12.33</v>
      </c>
      <c r="L315" s="32">
        <v>0</v>
      </c>
      <c r="M315" s="32">
        <v>1.48</v>
      </c>
      <c r="N315" s="72">
        <v>-0.25</v>
      </c>
      <c r="O315" s="34">
        <f t="shared" si="4"/>
        <v>13.56</v>
      </c>
      <c r="P315" s="63">
        <v>25115</v>
      </c>
      <c r="Q315" s="26" t="s">
        <v>2757</v>
      </c>
    </row>
    <row r="316" spans="1:17" x14ac:dyDescent="0.2">
      <c r="A316" s="27">
        <v>316</v>
      </c>
      <c r="B316" s="28" t="s">
        <v>1013</v>
      </c>
      <c r="C316" s="29" t="s">
        <v>1013</v>
      </c>
      <c r="D316" s="29" t="str">
        <f>VLOOKUP(B316,'TAX INFO'!$B$2:$F$900,3,0)</f>
        <v>Mindoro Grid Corporation</v>
      </c>
      <c r="E316" s="29" t="str">
        <f>VLOOKUP(B316,'TAX INFO'!$B$2:$F$900,5,0)</f>
        <v>007-900-016-000</v>
      </c>
      <c r="F316" s="29" t="s">
        <v>854</v>
      </c>
      <c r="G316" s="29" t="s">
        <v>855</v>
      </c>
      <c r="H316" s="30" t="s">
        <v>856</v>
      </c>
      <c r="I316" s="30" t="s">
        <v>855</v>
      </c>
      <c r="J316" s="29" t="s">
        <v>855</v>
      </c>
      <c r="K316" s="31">
        <v>0</v>
      </c>
      <c r="L316" s="32">
        <v>0.12</v>
      </c>
      <c r="M316" s="32">
        <v>0</v>
      </c>
      <c r="N316" s="72">
        <v>0</v>
      </c>
      <c r="O316" s="34">
        <f t="shared" si="4"/>
        <v>0.12</v>
      </c>
      <c r="P316" s="63">
        <v>25116</v>
      </c>
      <c r="Q316" s="26" t="s">
        <v>2757</v>
      </c>
    </row>
    <row r="317" spans="1:17" x14ac:dyDescent="0.2">
      <c r="A317" s="27">
        <v>317</v>
      </c>
      <c r="B317" s="28" t="s">
        <v>1013</v>
      </c>
      <c r="C317" s="29" t="s">
        <v>1014</v>
      </c>
      <c r="D317" s="29" t="str">
        <f>VLOOKUP(B317,'TAX INFO'!$B$2:$F$900,3,0)</f>
        <v>Mindoro Grid Corporation</v>
      </c>
      <c r="E317" s="29" t="str">
        <f>VLOOKUP(B317,'TAX INFO'!$B$2:$F$900,5,0)</f>
        <v>007-900-016-000</v>
      </c>
      <c r="F317" s="29" t="s">
        <v>857</v>
      </c>
      <c r="G317" s="29" t="s">
        <v>855</v>
      </c>
      <c r="H317" s="30" t="s">
        <v>856</v>
      </c>
      <c r="I317" s="30" t="s">
        <v>855</v>
      </c>
      <c r="J317" s="29" t="s">
        <v>855</v>
      </c>
      <c r="K317" s="31">
        <v>0</v>
      </c>
      <c r="L317" s="32">
        <v>1.52</v>
      </c>
      <c r="M317" s="32">
        <v>0</v>
      </c>
      <c r="N317" s="72">
        <v>-0.03</v>
      </c>
      <c r="O317" s="34">
        <f t="shared" si="4"/>
        <v>1.49</v>
      </c>
      <c r="P317" s="63">
        <v>25116</v>
      </c>
      <c r="Q317" s="26" t="s">
        <v>2757</v>
      </c>
    </row>
    <row r="318" spans="1:17" x14ac:dyDescent="0.2">
      <c r="A318" s="27">
        <v>318</v>
      </c>
      <c r="B318" s="28" t="s">
        <v>653</v>
      </c>
      <c r="C318" s="29" t="s">
        <v>653</v>
      </c>
      <c r="D318" s="29" t="str">
        <f>VLOOKUP(B318,'TAX INFO'!$B$2:$F$900,3,0)</f>
        <v>Misamis Oriental-1 Rural Electric Service Cooperative, Inc.</v>
      </c>
      <c r="E318" s="29" t="str">
        <f>VLOOKUP(B318,'TAX INFO'!$B$2:$F$900,5,0)</f>
        <v>000-558-337-000</v>
      </c>
      <c r="F318" s="29" t="s">
        <v>857</v>
      </c>
      <c r="G318" s="29" t="s">
        <v>855</v>
      </c>
      <c r="H318" s="30" t="s">
        <v>856</v>
      </c>
      <c r="I318" s="30" t="s">
        <v>856</v>
      </c>
      <c r="J318" s="29" t="s">
        <v>856</v>
      </c>
      <c r="K318" s="31">
        <v>1280.45</v>
      </c>
      <c r="L318" s="32">
        <v>0</v>
      </c>
      <c r="M318" s="32">
        <v>153.65</v>
      </c>
      <c r="N318" s="72">
        <v>-25.61</v>
      </c>
      <c r="O318" s="34">
        <f t="shared" si="4"/>
        <v>1408.4900000000002</v>
      </c>
      <c r="P318" s="63">
        <v>25117</v>
      </c>
      <c r="Q318" s="26" t="s">
        <v>2757</v>
      </c>
    </row>
    <row r="319" spans="1:17" x14ac:dyDescent="0.2">
      <c r="A319" s="27">
        <v>319</v>
      </c>
      <c r="B319" s="28" t="s">
        <v>1015</v>
      </c>
      <c r="C319" s="29" t="s">
        <v>1015</v>
      </c>
      <c r="D319" s="29" t="str">
        <f>VLOOKUP(B319,'TAX INFO'!$B$2:$F$900,3,0)</f>
        <v xml:space="preserve">MORE Electric and Power Corporation </v>
      </c>
      <c r="E319" s="29" t="str">
        <f>VLOOKUP(B319,'TAX INFO'!$B$2:$F$900,5,0)</f>
        <v>007-106-367-000</v>
      </c>
      <c r="F319" s="29" t="s">
        <v>857</v>
      </c>
      <c r="G319" s="29" t="s">
        <v>855</v>
      </c>
      <c r="H319" s="30" t="s">
        <v>856</v>
      </c>
      <c r="I319" s="30" t="s">
        <v>856</v>
      </c>
      <c r="J319" s="29" t="s">
        <v>856</v>
      </c>
      <c r="K319" s="31">
        <v>8970.48</v>
      </c>
      <c r="L319" s="32">
        <v>0</v>
      </c>
      <c r="M319" s="32">
        <v>1076.46</v>
      </c>
      <c r="N319" s="72">
        <v>-179.41</v>
      </c>
      <c r="O319" s="34">
        <f t="shared" si="4"/>
        <v>9867.5299999999988</v>
      </c>
      <c r="P319" s="63">
        <v>25118</v>
      </c>
      <c r="Q319" s="26" t="s">
        <v>2757</v>
      </c>
    </row>
    <row r="320" spans="1:17" x14ac:dyDescent="0.2">
      <c r="A320" s="27">
        <v>320</v>
      </c>
      <c r="B320" s="28" t="s">
        <v>1016</v>
      </c>
      <c r="C320" s="29" t="s">
        <v>1016</v>
      </c>
      <c r="D320" s="29" t="str">
        <f>VLOOKUP(B320,'TAX INFO'!$B$2:$F$900,3,0)</f>
        <v>MORE Power Barge Inc.</v>
      </c>
      <c r="E320" s="29" t="str">
        <f>VLOOKUP(B320,'TAX INFO'!$B$2:$F$900,5,0)</f>
        <v>601-191-398-000</v>
      </c>
      <c r="F320" s="29" t="s">
        <v>854</v>
      </c>
      <c r="G320" s="29" t="s">
        <v>855</v>
      </c>
      <c r="H320" s="30" t="s">
        <v>856</v>
      </c>
      <c r="I320" s="30" t="s">
        <v>856</v>
      </c>
      <c r="J320" s="29" t="s">
        <v>856</v>
      </c>
      <c r="K320" s="31">
        <v>0</v>
      </c>
      <c r="L320" s="32">
        <v>0</v>
      </c>
      <c r="M320" s="32">
        <v>0</v>
      </c>
      <c r="N320" s="72">
        <v>0</v>
      </c>
      <c r="O320" s="34">
        <f t="shared" si="4"/>
        <v>0</v>
      </c>
      <c r="P320" s="63">
        <v>25119</v>
      </c>
      <c r="Q320" s="26" t="s">
        <v>2757</v>
      </c>
    </row>
    <row r="321" spans="1:17" x14ac:dyDescent="0.2">
      <c r="A321" s="27">
        <v>321</v>
      </c>
      <c r="B321" s="28" t="s">
        <v>1016</v>
      </c>
      <c r="C321" s="29" t="s">
        <v>654</v>
      </c>
      <c r="D321" s="29" t="str">
        <f>VLOOKUP(B321,'TAX INFO'!$B$2:$F$900,3,0)</f>
        <v>MORE Power Barge Inc.</v>
      </c>
      <c r="E321" s="29" t="str">
        <f>VLOOKUP(B321,'TAX INFO'!$B$2:$F$900,5,0)</f>
        <v>601-191-398-000</v>
      </c>
      <c r="F321" s="29" t="s">
        <v>857</v>
      </c>
      <c r="G321" s="29" t="s">
        <v>855</v>
      </c>
      <c r="H321" s="30" t="s">
        <v>856</v>
      </c>
      <c r="I321" s="30" t="s">
        <v>856</v>
      </c>
      <c r="J321" s="29" t="s">
        <v>856</v>
      </c>
      <c r="K321" s="31">
        <v>35.19</v>
      </c>
      <c r="L321" s="32">
        <v>0</v>
      </c>
      <c r="M321" s="32">
        <v>4.22</v>
      </c>
      <c r="N321" s="72">
        <v>-0.7</v>
      </c>
      <c r="O321" s="34">
        <f t="shared" ref="O321:O383" si="5">SUM(K321:N321)</f>
        <v>38.709999999999994</v>
      </c>
      <c r="P321" s="63">
        <v>25119</v>
      </c>
      <c r="Q321" s="26" t="s">
        <v>2757</v>
      </c>
    </row>
    <row r="322" spans="1:17" x14ac:dyDescent="0.2">
      <c r="A322" s="27">
        <v>322</v>
      </c>
      <c r="B322" s="28" t="s">
        <v>655</v>
      </c>
      <c r="C322" s="29" t="s">
        <v>655</v>
      </c>
      <c r="D322" s="29" t="str">
        <f>VLOOKUP(B322,'TAX INFO'!$B$2:$F$900,3,0)</f>
        <v>Mabuhay Energy Corporation</v>
      </c>
      <c r="E322" s="29" t="str">
        <f>VLOOKUP(B322,'TAX INFO'!$B$2:$F$900,5,0)</f>
        <v>009-541-806-000</v>
      </c>
      <c r="F322" s="29" t="s">
        <v>857</v>
      </c>
      <c r="G322" s="29" t="s">
        <v>855</v>
      </c>
      <c r="H322" s="30" t="s">
        <v>856</v>
      </c>
      <c r="I322" s="30" t="s">
        <v>856</v>
      </c>
      <c r="J322" s="29" t="s">
        <v>856</v>
      </c>
      <c r="K322" s="31">
        <v>126.02</v>
      </c>
      <c r="L322" s="32">
        <v>0</v>
      </c>
      <c r="M322" s="32">
        <v>15.12</v>
      </c>
      <c r="N322" s="72">
        <v>-2.52</v>
      </c>
      <c r="O322" s="34">
        <f t="shared" si="5"/>
        <v>138.61999999999998</v>
      </c>
      <c r="P322" s="63">
        <v>25120</v>
      </c>
      <c r="Q322" s="26" t="s">
        <v>2757</v>
      </c>
    </row>
    <row r="323" spans="1:17" x14ac:dyDescent="0.2">
      <c r="A323" s="27">
        <v>323</v>
      </c>
      <c r="B323" s="28" t="s">
        <v>1017</v>
      </c>
      <c r="C323" s="29" t="s">
        <v>1017</v>
      </c>
      <c r="D323" s="29" t="str">
        <f>VLOOKUP(B323,'TAX INFO'!$B$2:$F$900,3,0)</f>
        <v>Mabuhay Vinyl Corporation</v>
      </c>
      <c r="E323" s="29" t="str">
        <f>VLOOKUP(B323,'TAX INFO'!$B$2:$F$900,5,0)</f>
        <v>000-164-009-00003</v>
      </c>
      <c r="F323" s="29" t="s">
        <v>857</v>
      </c>
      <c r="G323" s="29" t="s">
        <v>855</v>
      </c>
      <c r="H323" s="30" t="s">
        <v>856</v>
      </c>
      <c r="I323" s="30" t="s">
        <v>856</v>
      </c>
      <c r="J323" s="29" t="s">
        <v>856</v>
      </c>
      <c r="K323" s="31">
        <v>0.39</v>
      </c>
      <c r="L323" s="32">
        <v>0</v>
      </c>
      <c r="M323" s="32">
        <v>0.05</v>
      </c>
      <c r="N323" s="72">
        <v>-0.01</v>
      </c>
      <c r="O323" s="34">
        <f t="shared" si="5"/>
        <v>0.43</v>
      </c>
      <c r="P323" s="63">
        <v>25121</v>
      </c>
      <c r="Q323" s="26" t="s">
        <v>2757</v>
      </c>
    </row>
    <row r="324" spans="1:17" x14ac:dyDescent="0.2">
      <c r="A324" s="27">
        <v>324</v>
      </c>
      <c r="B324" s="28" t="s">
        <v>1018</v>
      </c>
      <c r="C324" s="29" t="s">
        <v>1018</v>
      </c>
      <c r="D324" s="29" t="str">
        <f>VLOOKUP(B324,'TAX INFO'!$B$2:$F$900,3,0)</f>
        <v xml:space="preserve">Mactan Electric Company </v>
      </c>
      <c r="E324" s="29" t="str">
        <f>VLOOKUP(B324,'TAX INFO'!$B$2:$F$900,5,0)</f>
        <v>000-259-873-00000</v>
      </c>
      <c r="F324" s="29" t="s">
        <v>857</v>
      </c>
      <c r="G324" s="29" t="s">
        <v>855</v>
      </c>
      <c r="H324" s="30" t="s">
        <v>856</v>
      </c>
      <c r="I324" s="30" t="s">
        <v>856</v>
      </c>
      <c r="J324" s="29" t="s">
        <v>856</v>
      </c>
      <c r="K324" s="31">
        <v>25574.32</v>
      </c>
      <c r="L324" s="32">
        <v>0</v>
      </c>
      <c r="M324" s="32">
        <v>3068.92</v>
      </c>
      <c r="N324" s="72">
        <v>-511.49</v>
      </c>
      <c r="O324" s="34">
        <f t="shared" si="5"/>
        <v>28131.749999999996</v>
      </c>
      <c r="P324" s="63">
        <v>25122</v>
      </c>
      <c r="Q324" s="26" t="s">
        <v>2757</v>
      </c>
    </row>
    <row r="325" spans="1:17" x14ac:dyDescent="0.2">
      <c r="A325" s="27">
        <v>325</v>
      </c>
      <c r="B325" s="28" t="s">
        <v>1019</v>
      </c>
      <c r="C325" s="29" t="s">
        <v>1019</v>
      </c>
      <c r="D325" s="29" t="str">
        <f>VLOOKUP(B325,'TAX INFO'!$B$2:$F$900,3,0)</f>
        <v xml:space="preserve">Mactan Enerzone Corporation </v>
      </c>
      <c r="E325" s="29" t="str">
        <f>VLOOKUP(B325,'TAX INFO'!$B$2:$F$900,5,0)</f>
        <v>250-327-890-000</v>
      </c>
      <c r="F325" s="29" t="s">
        <v>857</v>
      </c>
      <c r="G325" s="29" t="s">
        <v>855</v>
      </c>
      <c r="H325" s="30" t="s">
        <v>856</v>
      </c>
      <c r="I325" s="30" t="s">
        <v>856</v>
      </c>
      <c r="J325" s="29" t="s">
        <v>856</v>
      </c>
      <c r="K325" s="31">
        <v>592.97</v>
      </c>
      <c r="L325" s="32">
        <v>0</v>
      </c>
      <c r="M325" s="32">
        <v>71.16</v>
      </c>
      <c r="N325" s="72">
        <v>-11.86</v>
      </c>
      <c r="O325" s="34">
        <f t="shared" si="5"/>
        <v>652.27</v>
      </c>
      <c r="P325" s="63">
        <v>25123</v>
      </c>
      <c r="Q325" s="26" t="s">
        <v>2757</v>
      </c>
    </row>
    <row r="326" spans="1:17" x14ac:dyDescent="0.2">
      <c r="A326" s="27">
        <v>326</v>
      </c>
      <c r="B326" s="28" t="s">
        <v>1020</v>
      </c>
      <c r="C326" s="29" t="s">
        <v>1020</v>
      </c>
      <c r="D326" s="29" t="str">
        <f>VLOOKUP(B326,'TAX INFO'!$B$2:$F$900,3,0)</f>
        <v>Maibarara Geothermal, Inc.</v>
      </c>
      <c r="E326" s="29" t="str">
        <f>VLOOKUP(B326,'TAX INFO'!$B$2:$F$900,5,0)</f>
        <v>007-843-328-00000</v>
      </c>
      <c r="F326" s="29" t="s">
        <v>854</v>
      </c>
      <c r="G326" s="29" t="s">
        <v>855</v>
      </c>
      <c r="H326" s="30" t="s">
        <v>855</v>
      </c>
      <c r="I326" s="30" t="s">
        <v>855</v>
      </c>
      <c r="J326" s="29" t="s">
        <v>855</v>
      </c>
      <c r="K326" s="31">
        <v>0</v>
      </c>
      <c r="L326" s="32">
        <v>635.55999999999995</v>
      </c>
      <c r="M326" s="32">
        <v>0</v>
      </c>
      <c r="N326" s="72">
        <v>-12.71</v>
      </c>
      <c r="O326" s="34">
        <f t="shared" si="5"/>
        <v>622.84999999999991</v>
      </c>
      <c r="P326" s="63">
        <v>25124</v>
      </c>
      <c r="Q326" s="26" t="s">
        <v>2757</v>
      </c>
    </row>
    <row r="327" spans="1:17" x14ac:dyDescent="0.2">
      <c r="A327" s="27">
        <v>327</v>
      </c>
      <c r="B327" s="28" t="s">
        <v>1021</v>
      </c>
      <c r="C327" s="29" t="s">
        <v>1021</v>
      </c>
      <c r="D327" s="29" t="str">
        <f>VLOOKUP(B327,'TAX INFO'!$B$2:$F$900,3,0)</f>
        <v>Majayjay Hydropower Company, Inc</v>
      </c>
      <c r="E327" s="29" t="str">
        <f>VLOOKUP(B327,'TAX INFO'!$B$2:$F$900,5,0)</f>
        <v>006-998-745</v>
      </c>
      <c r="F327" s="29" t="s">
        <v>854</v>
      </c>
      <c r="G327" s="29" t="s">
        <v>855</v>
      </c>
      <c r="H327" s="30" t="s">
        <v>855</v>
      </c>
      <c r="I327" s="30" t="s">
        <v>855</v>
      </c>
      <c r="J327" s="29" t="s">
        <v>856</v>
      </c>
      <c r="K327" s="31">
        <v>0.13</v>
      </c>
      <c r="L327" s="32">
        <v>0</v>
      </c>
      <c r="M327" s="32">
        <v>0.02</v>
      </c>
      <c r="N327" s="72">
        <v>0</v>
      </c>
      <c r="O327" s="34">
        <f t="shared" si="5"/>
        <v>0.15</v>
      </c>
      <c r="P327" s="63">
        <v>25125</v>
      </c>
      <c r="Q327" s="26" t="s">
        <v>2757</v>
      </c>
    </row>
    <row r="328" spans="1:17" x14ac:dyDescent="0.2">
      <c r="A328" s="27">
        <v>328</v>
      </c>
      <c r="B328" s="28" t="s">
        <v>1022</v>
      </c>
      <c r="C328" s="29" t="s">
        <v>1022</v>
      </c>
      <c r="D328" s="29" t="str">
        <f>VLOOKUP(B328,'TAX INFO'!$B$2:$F$900,3,0)</f>
        <v>Majestics Energy Corporation</v>
      </c>
      <c r="E328" s="29" t="str">
        <f>VLOOKUP(B328,'TAX INFO'!$B$2:$F$900,5,0)</f>
        <v>006-986-390-00000</v>
      </c>
      <c r="F328" s="29" t="s">
        <v>854</v>
      </c>
      <c r="G328" s="29" t="s">
        <v>855</v>
      </c>
      <c r="H328" s="30" t="s">
        <v>856</v>
      </c>
      <c r="I328" s="30" t="s">
        <v>855</v>
      </c>
      <c r="J328" s="29" t="s">
        <v>856</v>
      </c>
      <c r="K328" s="31">
        <v>1.87</v>
      </c>
      <c r="L328" s="32">
        <v>0</v>
      </c>
      <c r="M328" s="32">
        <v>0.22</v>
      </c>
      <c r="N328" s="72">
        <v>-0.04</v>
      </c>
      <c r="O328" s="34">
        <f t="shared" si="5"/>
        <v>2.0500000000000003</v>
      </c>
      <c r="P328" s="63">
        <v>25126</v>
      </c>
      <c r="Q328" s="26" t="s">
        <v>2757</v>
      </c>
    </row>
    <row r="329" spans="1:17" x14ac:dyDescent="0.2">
      <c r="A329" s="27">
        <v>329</v>
      </c>
      <c r="B329" s="28" t="s">
        <v>1022</v>
      </c>
      <c r="C329" s="29" t="s">
        <v>1023</v>
      </c>
      <c r="D329" s="29" t="str">
        <f>VLOOKUP(B329,'TAX INFO'!$B$2:$F$900,3,0)</f>
        <v>Majestics Energy Corporation</v>
      </c>
      <c r="E329" s="29" t="str">
        <f>VLOOKUP(B329,'TAX INFO'!$B$2:$F$900,5,0)</f>
        <v>006-986-390-00000</v>
      </c>
      <c r="F329" s="29" t="s">
        <v>857</v>
      </c>
      <c r="G329" s="29" t="s">
        <v>855</v>
      </c>
      <c r="H329" s="30" t="s">
        <v>856</v>
      </c>
      <c r="I329" s="30" t="s">
        <v>855</v>
      </c>
      <c r="J329" s="29" t="s">
        <v>856</v>
      </c>
      <c r="K329" s="31">
        <v>23.65</v>
      </c>
      <c r="L329" s="32">
        <v>0</v>
      </c>
      <c r="M329" s="32">
        <v>2.84</v>
      </c>
      <c r="N329" s="72">
        <v>-0.47</v>
      </c>
      <c r="O329" s="34">
        <f t="shared" si="5"/>
        <v>26.02</v>
      </c>
      <c r="P329" s="63">
        <v>25126</v>
      </c>
      <c r="Q329" s="26" t="s">
        <v>2757</v>
      </c>
    </row>
    <row r="330" spans="1:17" x14ac:dyDescent="0.2">
      <c r="A330" s="27">
        <v>330</v>
      </c>
      <c r="B330" s="28" t="s">
        <v>1024</v>
      </c>
      <c r="C330" s="29" t="s">
        <v>1024</v>
      </c>
      <c r="D330" s="29" t="str">
        <f>VLOOKUP(B330,'TAX INFO'!$B$2:$F$900,3,0)</f>
        <v>Malita Power Inc.</v>
      </c>
      <c r="E330" s="29" t="str">
        <f>VLOOKUP(B330,'TAX INFO'!$B$2:$F$900,5,0)</f>
        <v>008-107-123-00000</v>
      </c>
      <c r="F330" s="29" t="s">
        <v>854</v>
      </c>
      <c r="G330" s="29" t="s">
        <v>855</v>
      </c>
      <c r="H330" s="30" t="s">
        <v>856</v>
      </c>
      <c r="I330" s="30" t="s">
        <v>856</v>
      </c>
      <c r="J330" s="29" t="s">
        <v>856</v>
      </c>
      <c r="K330" s="31">
        <v>17.559999999999999</v>
      </c>
      <c r="L330" s="32">
        <v>0</v>
      </c>
      <c r="M330" s="32">
        <v>2.11</v>
      </c>
      <c r="N330" s="72">
        <v>-0.35</v>
      </c>
      <c r="O330" s="34">
        <f t="shared" si="5"/>
        <v>19.319999999999997</v>
      </c>
      <c r="P330" s="63">
        <v>25127</v>
      </c>
      <c r="Q330" s="26" t="s">
        <v>2757</v>
      </c>
    </row>
    <row r="331" spans="1:17" x14ac:dyDescent="0.2">
      <c r="A331" s="27">
        <v>331</v>
      </c>
      <c r="B331" s="28" t="s">
        <v>1024</v>
      </c>
      <c r="C331" s="29" t="s">
        <v>656</v>
      </c>
      <c r="D331" s="29" t="str">
        <f>VLOOKUP(B331,'TAX INFO'!$B$2:$F$900,3,0)</f>
        <v>Malita Power Inc.</v>
      </c>
      <c r="E331" s="29" t="str">
        <f>VLOOKUP(B331,'TAX INFO'!$B$2:$F$900,5,0)</f>
        <v>008-107-123-00000</v>
      </c>
      <c r="F331" s="29" t="s">
        <v>857</v>
      </c>
      <c r="G331" s="29" t="s">
        <v>855</v>
      </c>
      <c r="H331" s="30" t="s">
        <v>856</v>
      </c>
      <c r="I331" s="30" t="s">
        <v>856</v>
      </c>
      <c r="J331" s="29" t="s">
        <v>856</v>
      </c>
      <c r="K331" s="31">
        <v>40.75</v>
      </c>
      <c r="L331" s="32">
        <v>0</v>
      </c>
      <c r="M331" s="32">
        <v>4.8899999999999997</v>
      </c>
      <c r="N331" s="72">
        <v>-0.82</v>
      </c>
      <c r="O331" s="34">
        <f t="shared" si="5"/>
        <v>44.82</v>
      </c>
      <c r="P331" s="63">
        <v>25127</v>
      </c>
      <c r="Q331" s="26" t="s">
        <v>2757</v>
      </c>
    </row>
    <row r="332" spans="1:17" x14ac:dyDescent="0.2">
      <c r="A332" s="27">
        <v>332</v>
      </c>
      <c r="B332" s="28" t="s">
        <v>1024</v>
      </c>
      <c r="C332" s="29" t="s">
        <v>1025</v>
      </c>
      <c r="D332" s="29" t="str">
        <f>VLOOKUP(B332,'TAX INFO'!$B$2:$F$900,3,0)</f>
        <v>Malita Power Inc.</v>
      </c>
      <c r="E332" s="29" t="str">
        <f>VLOOKUP(B332,'TAX INFO'!$B$2:$F$900,5,0)</f>
        <v>008-107-123-00000</v>
      </c>
      <c r="F332" s="29" t="s">
        <v>857</v>
      </c>
      <c r="G332" s="29" t="s">
        <v>855</v>
      </c>
      <c r="H332" s="30" t="s">
        <v>856</v>
      </c>
      <c r="I332" s="30" t="s">
        <v>856</v>
      </c>
      <c r="J332" s="29" t="s">
        <v>856</v>
      </c>
      <c r="K332" s="31">
        <v>157.72999999999999</v>
      </c>
      <c r="L332" s="32">
        <v>0</v>
      </c>
      <c r="M332" s="32">
        <v>18.93</v>
      </c>
      <c r="N332" s="72">
        <v>-3.15</v>
      </c>
      <c r="O332" s="34">
        <f t="shared" si="5"/>
        <v>173.51</v>
      </c>
      <c r="P332" s="63">
        <v>25127</v>
      </c>
      <c r="Q332" s="26" t="s">
        <v>2757</v>
      </c>
    </row>
    <row r="333" spans="1:17" x14ac:dyDescent="0.2">
      <c r="A333" s="27">
        <v>333</v>
      </c>
      <c r="B333" s="28" t="s">
        <v>1026</v>
      </c>
      <c r="C333" s="29" t="s">
        <v>1026</v>
      </c>
      <c r="D333" s="29" t="str">
        <f>VLOOKUP(B333,'TAX INFO'!$B$2:$F$900,3,0)</f>
        <v xml:space="preserve">Malvar Enerzone Corporation </v>
      </c>
      <c r="E333" s="29" t="str">
        <f>VLOOKUP(B333,'TAX INFO'!$B$2:$F$900,5,0)</f>
        <v>009-698-677-000</v>
      </c>
      <c r="F333" s="29" t="s">
        <v>857</v>
      </c>
      <c r="G333" s="29" t="s">
        <v>855</v>
      </c>
      <c r="H333" s="30" t="s">
        <v>856</v>
      </c>
      <c r="I333" s="30" t="s">
        <v>856</v>
      </c>
      <c r="J333" s="29" t="s">
        <v>856</v>
      </c>
      <c r="K333" s="31">
        <v>434.02</v>
      </c>
      <c r="L333" s="32">
        <v>0</v>
      </c>
      <c r="M333" s="32">
        <v>52.08</v>
      </c>
      <c r="N333" s="72">
        <v>-8.68</v>
      </c>
      <c r="O333" s="34">
        <f t="shared" si="5"/>
        <v>477.41999999999996</v>
      </c>
      <c r="P333" s="63">
        <v>25128</v>
      </c>
      <c r="Q333" s="26" t="s">
        <v>2757</v>
      </c>
    </row>
    <row r="334" spans="1:17" x14ac:dyDescent="0.2">
      <c r="A334" s="27">
        <v>334</v>
      </c>
      <c r="B334" s="28" t="s">
        <v>658</v>
      </c>
      <c r="C334" s="29" t="s">
        <v>657</v>
      </c>
      <c r="D334" s="29" t="str">
        <f>VLOOKUP(B334,'TAX INFO'!$B$2:$F$900,3,0)</f>
        <v xml:space="preserve">Manila Electric Company </v>
      </c>
      <c r="E334" s="29" t="str">
        <f>VLOOKUP(B334,'TAX INFO'!$B$2:$F$900,5,0)</f>
        <v>000-101-528-0000</v>
      </c>
      <c r="F334" s="29" t="s">
        <v>857</v>
      </c>
      <c r="G334" s="29" t="s">
        <v>855</v>
      </c>
      <c r="H334" s="30" t="s">
        <v>856</v>
      </c>
      <c r="I334" s="30" t="s">
        <v>856</v>
      </c>
      <c r="J334" s="29" t="s">
        <v>856</v>
      </c>
      <c r="K334" s="31">
        <v>1447.05</v>
      </c>
      <c r="L334" s="32">
        <v>0</v>
      </c>
      <c r="M334" s="32">
        <v>173.65</v>
      </c>
      <c r="N334" s="72">
        <v>-28.94</v>
      </c>
      <c r="O334" s="34">
        <f t="shared" si="5"/>
        <v>1591.76</v>
      </c>
      <c r="P334" s="63">
        <v>25129</v>
      </c>
      <c r="Q334" s="26" t="s">
        <v>2757</v>
      </c>
    </row>
    <row r="335" spans="1:17" x14ac:dyDescent="0.2">
      <c r="A335" s="27">
        <v>335</v>
      </c>
      <c r="B335" s="28" t="s">
        <v>658</v>
      </c>
      <c r="C335" s="29" t="s">
        <v>658</v>
      </c>
      <c r="D335" s="29" t="str">
        <f>VLOOKUP(B335,'TAX INFO'!$B$2:$F$900,3,0)</f>
        <v xml:space="preserve">Manila Electric Company </v>
      </c>
      <c r="E335" s="29" t="str">
        <f>VLOOKUP(B335,'TAX INFO'!$B$2:$F$900,5,0)</f>
        <v>000-101-528-0000</v>
      </c>
      <c r="F335" s="29" t="s">
        <v>857</v>
      </c>
      <c r="G335" s="29" t="s">
        <v>855</v>
      </c>
      <c r="H335" s="30" t="s">
        <v>856</v>
      </c>
      <c r="I335" s="30" t="s">
        <v>856</v>
      </c>
      <c r="J335" s="29" t="s">
        <v>856</v>
      </c>
      <c r="K335" s="31">
        <v>338810.35</v>
      </c>
      <c r="L335" s="32">
        <v>0</v>
      </c>
      <c r="M335" s="32">
        <v>40657.24</v>
      </c>
      <c r="N335" s="72">
        <v>-6776.21</v>
      </c>
      <c r="O335" s="34">
        <f t="shared" si="5"/>
        <v>372691.37999999995</v>
      </c>
      <c r="P335" s="63">
        <v>25129</v>
      </c>
      <c r="Q335" s="26" t="s">
        <v>2757</v>
      </c>
    </row>
    <row r="336" spans="1:17" x14ac:dyDescent="0.2">
      <c r="A336" s="27">
        <v>336</v>
      </c>
      <c r="B336" s="28" t="s">
        <v>659</v>
      </c>
      <c r="C336" s="29" t="s">
        <v>659</v>
      </c>
      <c r="D336" s="29" t="str">
        <f>VLOOKUP(B336,'TAX INFO'!$B$2:$F$900,3,0)</f>
        <v xml:space="preserve">Manila Electric Company </v>
      </c>
      <c r="E336" s="29" t="str">
        <f>VLOOKUP(B336,'TAX INFO'!$B$2:$F$900,5,0)</f>
        <v>000-101-528-065</v>
      </c>
      <c r="F336" s="29" t="s">
        <v>857</v>
      </c>
      <c r="G336" s="29" t="s">
        <v>855</v>
      </c>
      <c r="H336" s="30" t="s">
        <v>856</v>
      </c>
      <c r="I336" s="30" t="s">
        <v>856</v>
      </c>
      <c r="J336" s="29" t="s">
        <v>856</v>
      </c>
      <c r="K336" s="31">
        <v>3945.79</v>
      </c>
      <c r="L336" s="32">
        <v>0</v>
      </c>
      <c r="M336" s="32">
        <v>473.49</v>
      </c>
      <c r="N336" s="72">
        <v>-78.92</v>
      </c>
      <c r="O336" s="34">
        <f t="shared" si="5"/>
        <v>4340.3599999999997</v>
      </c>
      <c r="P336" s="63">
        <v>25114</v>
      </c>
      <c r="Q336" s="26" t="s">
        <v>2757</v>
      </c>
    </row>
    <row r="337" spans="1:17" x14ac:dyDescent="0.2">
      <c r="A337" s="27">
        <v>337</v>
      </c>
      <c r="B337" s="28" t="s">
        <v>1027</v>
      </c>
      <c r="C337" s="29" t="s">
        <v>1027</v>
      </c>
      <c r="D337" s="29" t="str">
        <f>VLOOKUP(B337,'TAX INFO'!$B$2:$F$900,3,0)</f>
        <v xml:space="preserve">Mapalad Energy Generating Corporation </v>
      </c>
      <c r="E337" s="29" t="str">
        <f>VLOOKUP(B337,'TAX INFO'!$B$2:$F$900,5,0)</f>
        <v>413-583-943-000</v>
      </c>
      <c r="F337" s="29" t="s">
        <v>854</v>
      </c>
      <c r="G337" s="29" t="s">
        <v>855</v>
      </c>
      <c r="H337" s="30" t="s">
        <v>856</v>
      </c>
      <c r="I337" s="30" t="s">
        <v>856</v>
      </c>
      <c r="J337" s="29" t="s">
        <v>856</v>
      </c>
      <c r="K337" s="31">
        <v>0.28000000000000003</v>
      </c>
      <c r="L337" s="32">
        <v>0</v>
      </c>
      <c r="M337" s="32">
        <v>0.03</v>
      </c>
      <c r="N337" s="72">
        <v>-0.01</v>
      </c>
      <c r="O337" s="34">
        <f t="shared" si="5"/>
        <v>0.30000000000000004</v>
      </c>
      <c r="P337" s="63">
        <v>25130</v>
      </c>
      <c r="Q337" s="26" t="s">
        <v>2757</v>
      </c>
    </row>
    <row r="338" spans="1:17" x14ac:dyDescent="0.2">
      <c r="A338" s="27">
        <v>338</v>
      </c>
      <c r="B338" s="28" t="s">
        <v>1028</v>
      </c>
      <c r="C338" s="29" t="s">
        <v>1028</v>
      </c>
      <c r="D338" s="29" t="str">
        <f>VLOOKUP(B338,'TAX INFO'!$B$2:$F$900,3,0)</f>
        <v xml:space="preserve">Mapalad Power Corporation </v>
      </c>
      <c r="E338" s="29" t="str">
        <f>VLOOKUP(B338,'TAX INFO'!$B$2:$F$900,5,0)</f>
        <v>007-814-093-000</v>
      </c>
      <c r="F338" s="29" t="s">
        <v>854</v>
      </c>
      <c r="G338" s="29" t="s">
        <v>855</v>
      </c>
      <c r="H338" s="30" t="s">
        <v>856</v>
      </c>
      <c r="I338" s="30" t="s">
        <v>856</v>
      </c>
      <c r="J338" s="29" t="s">
        <v>856</v>
      </c>
      <c r="K338" s="31">
        <v>0</v>
      </c>
      <c r="L338" s="32">
        <v>0</v>
      </c>
      <c r="M338" s="32">
        <v>0</v>
      </c>
      <c r="N338" s="72">
        <v>0</v>
      </c>
      <c r="O338" s="34">
        <f t="shared" si="5"/>
        <v>0</v>
      </c>
      <c r="P338" s="63">
        <v>25131</v>
      </c>
      <c r="Q338" s="26" t="s">
        <v>2757</v>
      </c>
    </row>
    <row r="339" spans="1:17" x14ac:dyDescent="0.2">
      <c r="A339" s="27">
        <v>339</v>
      </c>
      <c r="B339" s="28" t="s">
        <v>1028</v>
      </c>
      <c r="C339" s="29" t="s">
        <v>1029</v>
      </c>
      <c r="D339" s="29" t="str">
        <f>VLOOKUP(B339,'TAX INFO'!$B$2:$F$900,3,0)</f>
        <v xml:space="preserve">Mapalad Power Corporation </v>
      </c>
      <c r="E339" s="29" t="str">
        <f>VLOOKUP(B339,'TAX INFO'!$B$2:$F$900,5,0)</f>
        <v>007-814-093-000</v>
      </c>
      <c r="F339" s="29" t="s">
        <v>857</v>
      </c>
      <c r="G339" s="29" t="s">
        <v>855</v>
      </c>
      <c r="H339" s="30" t="s">
        <v>856</v>
      </c>
      <c r="I339" s="30" t="s">
        <v>856</v>
      </c>
      <c r="J339" s="29" t="s">
        <v>856</v>
      </c>
      <c r="K339" s="31">
        <v>31.61</v>
      </c>
      <c r="L339" s="32">
        <v>0</v>
      </c>
      <c r="M339" s="32">
        <v>3.79</v>
      </c>
      <c r="N339" s="72">
        <v>-0.63</v>
      </c>
      <c r="O339" s="34">
        <f t="shared" si="5"/>
        <v>34.769999999999996</v>
      </c>
      <c r="P339" s="63">
        <v>25131</v>
      </c>
      <c r="Q339" s="26" t="s">
        <v>2757</v>
      </c>
    </row>
    <row r="340" spans="1:17" x14ac:dyDescent="0.2">
      <c r="A340" s="27">
        <v>340</v>
      </c>
      <c r="B340" s="28" t="s">
        <v>1030</v>
      </c>
      <c r="C340" s="29" t="s">
        <v>1030</v>
      </c>
      <c r="D340" s="29" t="str">
        <f>VLOOKUP(B340,'TAX INFO'!$B$2:$F$900,3,0)</f>
        <v xml:space="preserve">Mariveles Power Generation Corporation </v>
      </c>
      <c r="E340" s="29" t="str">
        <f>VLOOKUP(B340,'TAX INFO'!$B$2:$F$900,5,0)</f>
        <v>008-941-048-00000</v>
      </c>
      <c r="F340" s="29" t="s">
        <v>854</v>
      </c>
      <c r="G340" s="29" t="s">
        <v>855</v>
      </c>
      <c r="H340" s="30" t="s">
        <v>856</v>
      </c>
      <c r="I340" s="30" t="s">
        <v>856</v>
      </c>
      <c r="J340" s="29" t="s">
        <v>856</v>
      </c>
      <c r="K340" s="31">
        <v>602.79</v>
      </c>
      <c r="L340" s="32">
        <v>0</v>
      </c>
      <c r="M340" s="32">
        <v>72.33</v>
      </c>
      <c r="N340" s="72">
        <v>-12.06</v>
      </c>
      <c r="O340" s="34">
        <f t="shared" si="5"/>
        <v>663.06000000000006</v>
      </c>
      <c r="P340" s="63">
        <v>25132</v>
      </c>
      <c r="Q340" s="26" t="s">
        <v>2757</v>
      </c>
    </row>
    <row r="341" spans="1:17" x14ac:dyDescent="0.2">
      <c r="A341" s="27">
        <v>341</v>
      </c>
      <c r="B341" s="28" t="s">
        <v>1030</v>
      </c>
      <c r="C341" s="29" t="s">
        <v>1031</v>
      </c>
      <c r="D341" s="29" t="str">
        <f>VLOOKUP(B341,'TAX INFO'!$B$2:$F$900,3,0)</f>
        <v xml:space="preserve">Mariveles Power Generation Corporation </v>
      </c>
      <c r="E341" s="29" t="str">
        <f>VLOOKUP(B341,'TAX INFO'!$B$2:$F$900,5,0)</f>
        <v>008-941-048-00000</v>
      </c>
      <c r="F341" s="29" t="s">
        <v>854</v>
      </c>
      <c r="G341" s="29" t="s">
        <v>855</v>
      </c>
      <c r="H341" s="30" t="s">
        <v>855</v>
      </c>
      <c r="I341" s="30" t="s">
        <v>856</v>
      </c>
      <c r="J341" s="29" t="s">
        <v>856</v>
      </c>
      <c r="K341" s="31">
        <v>304.60000000000002</v>
      </c>
      <c r="L341" s="32">
        <v>0</v>
      </c>
      <c r="M341" s="32">
        <v>36.549999999999997</v>
      </c>
      <c r="N341" s="72">
        <v>-6.09</v>
      </c>
      <c r="O341" s="34">
        <f t="shared" si="5"/>
        <v>335.06000000000006</v>
      </c>
      <c r="P341" s="63">
        <v>25132</v>
      </c>
      <c r="Q341" s="26" t="s">
        <v>2757</v>
      </c>
    </row>
    <row r="342" spans="1:17" x14ac:dyDescent="0.2">
      <c r="A342" s="27">
        <v>342</v>
      </c>
      <c r="B342" s="28" t="s">
        <v>1032</v>
      </c>
      <c r="C342" s="29" t="s">
        <v>1032</v>
      </c>
      <c r="D342" s="29" t="str">
        <f>VLOOKUP(B342,'TAX INFO'!$B$2:$F$900,3,0)</f>
        <v>Masinloc Power Co. Ltd</v>
      </c>
      <c r="E342" s="29" t="str">
        <f>VLOOKUP(B342,'TAX INFO'!$B$2:$F$900,5,0)</f>
        <v>006-786-124-000</v>
      </c>
      <c r="F342" s="29" t="s">
        <v>854</v>
      </c>
      <c r="G342" s="29" t="s">
        <v>855</v>
      </c>
      <c r="H342" s="30" t="s">
        <v>856</v>
      </c>
      <c r="I342" s="30" t="s">
        <v>856</v>
      </c>
      <c r="J342" s="29" t="s">
        <v>856</v>
      </c>
      <c r="K342" s="31">
        <v>8781.57</v>
      </c>
      <c r="L342" s="32">
        <v>0</v>
      </c>
      <c r="M342" s="32">
        <v>1053.79</v>
      </c>
      <c r="N342" s="72">
        <v>-175.63</v>
      </c>
      <c r="O342" s="34">
        <f t="shared" si="5"/>
        <v>9659.7300000000014</v>
      </c>
      <c r="P342" s="63">
        <v>25133</v>
      </c>
      <c r="Q342" s="26" t="s">
        <v>2757</v>
      </c>
    </row>
    <row r="343" spans="1:17" x14ac:dyDescent="0.2">
      <c r="A343" s="27">
        <v>343</v>
      </c>
      <c r="B343" s="28" t="s">
        <v>1032</v>
      </c>
      <c r="C343" s="29" t="s">
        <v>660</v>
      </c>
      <c r="D343" s="29" t="str">
        <f>VLOOKUP(B343,'TAX INFO'!$B$2:$F$900,3,0)</f>
        <v>Masinloc Power Co. Ltd</v>
      </c>
      <c r="E343" s="29" t="str">
        <f>VLOOKUP(B343,'TAX INFO'!$B$2:$F$900,5,0)</f>
        <v>006-786-124-000</v>
      </c>
      <c r="F343" s="29" t="s">
        <v>854</v>
      </c>
      <c r="G343" s="29" t="s">
        <v>855</v>
      </c>
      <c r="H343" s="30" t="s">
        <v>856</v>
      </c>
      <c r="I343" s="30" t="s">
        <v>856</v>
      </c>
      <c r="J343" s="29" t="s">
        <v>856</v>
      </c>
      <c r="K343" s="31">
        <v>35.21</v>
      </c>
      <c r="L343" s="32">
        <v>0</v>
      </c>
      <c r="M343" s="32">
        <v>4.2300000000000004</v>
      </c>
      <c r="N343" s="72">
        <v>-0.7</v>
      </c>
      <c r="O343" s="34">
        <f t="shared" si="5"/>
        <v>38.739999999999995</v>
      </c>
      <c r="P343" s="63">
        <v>25133</v>
      </c>
      <c r="Q343" s="26" t="s">
        <v>2757</v>
      </c>
    </row>
    <row r="344" spans="1:17" x14ac:dyDescent="0.2">
      <c r="A344" s="27">
        <v>344</v>
      </c>
      <c r="B344" s="28" t="s">
        <v>1032</v>
      </c>
      <c r="C344" s="29" t="s">
        <v>661</v>
      </c>
      <c r="D344" s="29" t="str">
        <f>VLOOKUP(B344,'TAX INFO'!$B$2:$F$900,3,0)</f>
        <v>Masinloc Power Co. Ltd</v>
      </c>
      <c r="E344" s="29" t="str">
        <f>VLOOKUP(B344,'TAX INFO'!$B$2:$F$900,5,0)</f>
        <v>006-786-124-000</v>
      </c>
      <c r="F344" s="29" t="s">
        <v>857</v>
      </c>
      <c r="G344" s="29" t="s">
        <v>855</v>
      </c>
      <c r="H344" s="30" t="s">
        <v>856</v>
      </c>
      <c r="I344" s="30" t="s">
        <v>856</v>
      </c>
      <c r="J344" s="29" t="s">
        <v>856</v>
      </c>
      <c r="K344" s="31">
        <v>1113.19</v>
      </c>
      <c r="L344" s="32">
        <v>0</v>
      </c>
      <c r="M344" s="32">
        <v>133.58000000000001</v>
      </c>
      <c r="N344" s="72">
        <v>-22.26</v>
      </c>
      <c r="O344" s="34">
        <f t="shared" si="5"/>
        <v>1224.51</v>
      </c>
      <c r="P344" s="63">
        <v>25133</v>
      </c>
      <c r="Q344" s="26" t="s">
        <v>2757</v>
      </c>
    </row>
    <row r="345" spans="1:17" x14ac:dyDescent="0.2">
      <c r="A345" s="27">
        <v>345</v>
      </c>
      <c r="B345" s="28" t="s">
        <v>1032</v>
      </c>
      <c r="C345" s="29" t="s">
        <v>1033</v>
      </c>
      <c r="D345" s="29" t="str">
        <f>VLOOKUP(B345,'TAX INFO'!$B$2:$F$900,3,0)</f>
        <v>Masinloc Power Co. Ltd</v>
      </c>
      <c r="E345" s="29" t="str">
        <f>VLOOKUP(B345,'TAX INFO'!$B$2:$F$900,5,0)</f>
        <v>006-786-124-000</v>
      </c>
      <c r="F345" s="29" t="s">
        <v>857</v>
      </c>
      <c r="G345" s="29" t="s">
        <v>855</v>
      </c>
      <c r="H345" s="30" t="s">
        <v>856</v>
      </c>
      <c r="I345" s="30" t="s">
        <v>856</v>
      </c>
      <c r="J345" s="29" t="s">
        <v>856</v>
      </c>
      <c r="K345" s="31">
        <v>9004.98</v>
      </c>
      <c r="L345" s="32">
        <v>0</v>
      </c>
      <c r="M345" s="32">
        <v>1080.5999999999999</v>
      </c>
      <c r="N345" s="72">
        <v>-180.1</v>
      </c>
      <c r="O345" s="34">
        <f t="shared" si="5"/>
        <v>9905.48</v>
      </c>
      <c r="P345" s="63">
        <v>25133</v>
      </c>
      <c r="Q345" s="26" t="s">
        <v>2757</v>
      </c>
    </row>
    <row r="346" spans="1:17" x14ac:dyDescent="0.2">
      <c r="A346" s="27">
        <v>346</v>
      </c>
      <c r="B346" s="28" t="s">
        <v>662</v>
      </c>
      <c r="C346" s="29" t="s">
        <v>662</v>
      </c>
      <c r="D346" s="29" t="str">
        <f>VLOOKUP(B346,'TAX INFO'!$B$2:$F$900,3,0)</f>
        <v>Masinloc Power Co. Ltd</v>
      </c>
      <c r="E346" s="29" t="str">
        <f>VLOOKUP(B346,'TAX INFO'!$B$2:$F$900,5,0)</f>
        <v>006-786-124-000</v>
      </c>
      <c r="F346" s="29" t="s">
        <v>857</v>
      </c>
      <c r="G346" s="29" t="s">
        <v>855</v>
      </c>
      <c r="H346" s="30" t="s">
        <v>856</v>
      </c>
      <c r="I346" s="30" t="s">
        <v>856</v>
      </c>
      <c r="J346" s="29" t="s">
        <v>856</v>
      </c>
      <c r="K346" s="31">
        <v>380.78</v>
      </c>
      <c r="L346" s="32">
        <v>0</v>
      </c>
      <c r="M346" s="32">
        <v>45.69</v>
      </c>
      <c r="N346" s="72">
        <v>-7.62</v>
      </c>
      <c r="O346" s="34">
        <f t="shared" si="5"/>
        <v>418.84999999999997</v>
      </c>
      <c r="P346" s="63">
        <v>25133</v>
      </c>
      <c r="Q346" s="26" t="s">
        <v>2757</v>
      </c>
    </row>
    <row r="347" spans="1:17" x14ac:dyDescent="0.2">
      <c r="A347" s="27">
        <v>347</v>
      </c>
      <c r="B347" s="28" t="s">
        <v>662</v>
      </c>
      <c r="C347" s="29" t="s">
        <v>663</v>
      </c>
      <c r="D347" s="29" t="str">
        <f>VLOOKUP(B347,'TAX INFO'!$B$2:$F$900,3,0)</f>
        <v>Masinloc Power Co. Ltd</v>
      </c>
      <c r="E347" s="29" t="str">
        <f>VLOOKUP(B347,'TAX INFO'!$B$2:$F$900,5,0)</f>
        <v>006-786-124-000</v>
      </c>
      <c r="F347" s="29" t="s">
        <v>857</v>
      </c>
      <c r="G347" s="29" t="s">
        <v>855</v>
      </c>
      <c r="H347" s="30" t="s">
        <v>856</v>
      </c>
      <c r="I347" s="30" t="s">
        <v>856</v>
      </c>
      <c r="J347" s="29" t="s">
        <v>856</v>
      </c>
      <c r="K347" s="31">
        <v>26.43</v>
      </c>
      <c r="L347" s="32">
        <v>0</v>
      </c>
      <c r="M347" s="32">
        <v>3.17</v>
      </c>
      <c r="N347" s="72">
        <v>-0.53</v>
      </c>
      <c r="O347" s="34">
        <f t="shared" si="5"/>
        <v>29.07</v>
      </c>
      <c r="P347" s="63">
        <v>25133</v>
      </c>
      <c r="Q347" s="26" t="s">
        <v>2757</v>
      </c>
    </row>
    <row r="348" spans="1:17" x14ac:dyDescent="0.2">
      <c r="A348" s="27">
        <v>348</v>
      </c>
      <c r="B348" s="28" t="s">
        <v>662</v>
      </c>
      <c r="C348" s="29" t="s">
        <v>664</v>
      </c>
      <c r="D348" s="29" t="str">
        <f>VLOOKUP(B348,'TAX INFO'!$B$2:$F$900,3,0)</f>
        <v>Masinloc Power Co. Ltd</v>
      </c>
      <c r="E348" s="29" t="str">
        <f>VLOOKUP(B348,'TAX INFO'!$B$2:$F$900,5,0)</f>
        <v>006-786-124-000</v>
      </c>
      <c r="F348" s="29" t="s">
        <v>857</v>
      </c>
      <c r="G348" s="29" t="s">
        <v>855</v>
      </c>
      <c r="H348" s="30" t="s">
        <v>856</v>
      </c>
      <c r="I348" s="30" t="s">
        <v>856</v>
      </c>
      <c r="J348" s="29" t="s">
        <v>856</v>
      </c>
      <c r="K348" s="31">
        <v>73.06</v>
      </c>
      <c r="L348" s="32">
        <v>0</v>
      </c>
      <c r="M348" s="32">
        <v>8.77</v>
      </c>
      <c r="N348" s="72">
        <v>-1.46</v>
      </c>
      <c r="O348" s="34">
        <f t="shared" si="5"/>
        <v>80.37</v>
      </c>
      <c r="P348" s="63">
        <v>25133</v>
      </c>
      <c r="Q348" s="26" t="s">
        <v>2757</v>
      </c>
    </row>
    <row r="349" spans="1:17" x14ac:dyDescent="0.2">
      <c r="A349" s="27">
        <v>349</v>
      </c>
      <c r="B349" s="28" t="s">
        <v>1032</v>
      </c>
      <c r="C349" s="29" t="s">
        <v>665</v>
      </c>
      <c r="D349" s="29" t="str">
        <f>VLOOKUP(B349,'TAX INFO'!$B$2:$F$900,3,0)</f>
        <v>Masinloc Power Co. Ltd</v>
      </c>
      <c r="E349" s="29" t="str">
        <f>VLOOKUP(B349,'TAX INFO'!$B$2:$F$900,5,0)</f>
        <v>006-786-124-000</v>
      </c>
      <c r="F349" s="29" t="s">
        <v>857</v>
      </c>
      <c r="G349" s="29" t="s">
        <v>855</v>
      </c>
      <c r="H349" s="30" t="s">
        <v>856</v>
      </c>
      <c r="I349" s="30" t="s">
        <v>856</v>
      </c>
      <c r="J349" s="29" t="s">
        <v>856</v>
      </c>
      <c r="K349" s="31">
        <v>3.63</v>
      </c>
      <c r="L349" s="32">
        <v>0</v>
      </c>
      <c r="M349" s="32">
        <v>0.44</v>
      </c>
      <c r="N349" s="72">
        <v>-7.0000000000000007E-2</v>
      </c>
      <c r="O349" s="34">
        <f t="shared" si="5"/>
        <v>4</v>
      </c>
      <c r="P349" s="63">
        <v>25133</v>
      </c>
      <c r="Q349" s="26" t="s">
        <v>2757</v>
      </c>
    </row>
    <row r="350" spans="1:17" x14ac:dyDescent="0.2">
      <c r="A350" s="27">
        <v>350</v>
      </c>
      <c r="B350" s="28" t="s">
        <v>1032</v>
      </c>
      <c r="C350" s="29" t="s">
        <v>1034</v>
      </c>
      <c r="D350" s="29" t="str">
        <f>VLOOKUP(B350,'TAX INFO'!$B$2:$F$900,3,0)</f>
        <v>Masinloc Power Co. Ltd</v>
      </c>
      <c r="E350" s="29" t="str">
        <f>VLOOKUP(B350,'TAX INFO'!$B$2:$F$900,5,0)</f>
        <v>006-786-124-000</v>
      </c>
      <c r="F350" s="29" t="s">
        <v>857</v>
      </c>
      <c r="G350" s="29" t="s">
        <v>855</v>
      </c>
      <c r="H350" s="30" t="s">
        <v>856</v>
      </c>
      <c r="I350" s="30" t="s">
        <v>856</v>
      </c>
      <c r="J350" s="29" t="s">
        <v>856</v>
      </c>
      <c r="K350" s="31">
        <v>1704.3</v>
      </c>
      <c r="L350" s="32">
        <v>0</v>
      </c>
      <c r="M350" s="32">
        <v>204.52</v>
      </c>
      <c r="N350" s="72">
        <v>-34.090000000000003</v>
      </c>
      <c r="O350" s="34">
        <f t="shared" si="5"/>
        <v>1874.73</v>
      </c>
      <c r="P350" s="63">
        <v>25133</v>
      </c>
      <c r="Q350" s="26" t="s">
        <v>2757</v>
      </c>
    </row>
    <row r="351" spans="1:17" x14ac:dyDescent="0.2">
      <c r="A351" s="27">
        <v>351</v>
      </c>
      <c r="B351" s="28" t="s">
        <v>1035</v>
      </c>
      <c r="C351" s="29" t="s">
        <v>1035</v>
      </c>
      <c r="D351" s="29" t="str">
        <f>VLOOKUP(B351,'TAX INFO'!$B$2:$F$900,3,0)</f>
        <v>Matuno River Development Corporation</v>
      </c>
      <c r="E351" s="29" t="str">
        <f>VLOOKUP(B351,'TAX INFO'!$B$2:$F$900,5,0)</f>
        <v>008-850-704-00000</v>
      </c>
      <c r="F351" s="29" t="s">
        <v>854</v>
      </c>
      <c r="G351" s="29" t="s">
        <v>855</v>
      </c>
      <c r="H351" s="30" t="s">
        <v>855</v>
      </c>
      <c r="I351" s="30" t="s">
        <v>855</v>
      </c>
      <c r="J351" s="29" t="s">
        <v>855</v>
      </c>
      <c r="K351" s="31">
        <v>0</v>
      </c>
      <c r="L351" s="32">
        <v>1.84</v>
      </c>
      <c r="M351" s="32">
        <v>0</v>
      </c>
      <c r="N351" s="72">
        <v>-0.04</v>
      </c>
      <c r="O351" s="34">
        <f t="shared" si="5"/>
        <v>1.8</v>
      </c>
      <c r="P351" s="63">
        <v>25134</v>
      </c>
      <c r="Q351" s="26" t="s">
        <v>2757</v>
      </c>
    </row>
    <row r="352" spans="1:17" x14ac:dyDescent="0.2">
      <c r="A352" s="27">
        <v>352</v>
      </c>
      <c r="B352" s="28" t="s">
        <v>1035</v>
      </c>
      <c r="C352" s="29" t="s">
        <v>666</v>
      </c>
      <c r="D352" s="29" t="str">
        <f>VLOOKUP(B352,'TAX INFO'!$B$2:$F$900,3,0)</f>
        <v>Matuno River Development Corporation</v>
      </c>
      <c r="E352" s="29" t="str">
        <f>VLOOKUP(B352,'TAX INFO'!$B$2:$F$900,5,0)</f>
        <v>008-850-704-00000</v>
      </c>
      <c r="F352" s="29" t="s">
        <v>857</v>
      </c>
      <c r="G352" s="29" t="s">
        <v>855</v>
      </c>
      <c r="H352" s="30" t="s">
        <v>855</v>
      </c>
      <c r="I352" s="30" t="s">
        <v>855</v>
      </c>
      <c r="J352" s="29" t="s">
        <v>855</v>
      </c>
      <c r="K352" s="31">
        <v>0</v>
      </c>
      <c r="L352" s="32">
        <v>0.08</v>
      </c>
      <c r="M352" s="32">
        <v>0</v>
      </c>
      <c r="N352" s="72">
        <v>0</v>
      </c>
      <c r="O352" s="34">
        <f t="shared" si="5"/>
        <v>0.08</v>
      </c>
      <c r="P352" s="63">
        <v>25134</v>
      </c>
      <c r="Q352" s="26" t="s">
        <v>2757</v>
      </c>
    </row>
    <row r="353" spans="1:17" x14ac:dyDescent="0.2">
      <c r="A353" s="27">
        <v>353</v>
      </c>
      <c r="B353" s="28" t="s">
        <v>1036</v>
      </c>
      <c r="C353" s="29" t="s">
        <v>1036</v>
      </c>
      <c r="D353" s="29" t="str">
        <f>VLOOKUP(B353,'TAX INFO'!$B$2:$F$900,3,0)</f>
        <v>Meridian Power Inc.</v>
      </c>
      <c r="E353" s="29" t="str">
        <f>VLOOKUP(B353,'TAX INFO'!$B$2:$F$900,5,0)</f>
        <v>625-481-957-00000</v>
      </c>
      <c r="F353" s="29" t="s">
        <v>854</v>
      </c>
      <c r="G353" s="29" t="s">
        <v>856</v>
      </c>
      <c r="H353" s="30" t="s">
        <v>856</v>
      </c>
      <c r="I353" s="30" t="s">
        <v>856</v>
      </c>
      <c r="J353" s="29" t="s">
        <v>856</v>
      </c>
      <c r="K353" s="31">
        <v>0</v>
      </c>
      <c r="L353" s="32">
        <v>0</v>
      </c>
      <c r="M353" s="32">
        <v>0</v>
      </c>
      <c r="N353" s="72">
        <v>0</v>
      </c>
      <c r="O353" s="34">
        <f t="shared" si="5"/>
        <v>0</v>
      </c>
      <c r="P353" s="63">
        <v>25135</v>
      </c>
      <c r="Q353" s="26" t="s">
        <v>2757</v>
      </c>
    </row>
    <row r="354" spans="1:17" x14ac:dyDescent="0.2">
      <c r="A354" s="27">
        <v>354</v>
      </c>
      <c r="B354" s="28" t="s">
        <v>1036</v>
      </c>
      <c r="C354" s="29" t="s">
        <v>1037</v>
      </c>
      <c r="D354" s="29" t="str">
        <f>VLOOKUP(B354,'TAX INFO'!$B$2:$F$900,3,0)</f>
        <v>Meridian Power Inc.</v>
      </c>
      <c r="E354" s="29" t="str">
        <f>VLOOKUP(B354,'TAX INFO'!$B$2:$F$900,5,0)</f>
        <v>625-481-957-00000</v>
      </c>
      <c r="F354" s="29" t="s">
        <v>857</v>
      </c>
      <c r="G354" s="29" t="s">
        <v>856</v>
      </c>
      <c r="H354" s="30" t="s">
        <v>856</v>
      </c>
      <c r="I354" s="30" t="s">
        <v>856</v>
      </c>
      <c r="J354" s="29" t="s">
        <v>856</v>
      </c>
      <c r="K354" s="31">
        <v>38.159999999999997</v>
      </c>
      <c r="L354" s="32">
        <v>0</v>
      </c>
      <c r="M354" s="32">
        <v>4.58</v>
      </c>
      <c r="N354" s="72">
        <v>0</v>
      </c>
      <c r="O354" s="34">
        <f t="shared" si="5"/>
        <v>42.739999999999995</v>
      </c>
      <c r="P354" s="63">
        <v>25135</v>
      </c>
      <c r="Q354" s="26" t="s">
        <v>2757</v>
      </c>
    </row>
    <row r="355" spans="1:17" x14ac:dyDescent="0.2">
      <c r="A355" s="27">
        <v>355</v>
      </c>
      <c r="B355" s="28" t="s">
        <v>667</v>
      </c>
      <c r="C355" s="29" t="s">
        <v>667</v>
      </c>
      <c r="D355" s="29" t="str">
        <f>VLOOKUP(B355,'TAX INFO'!$B$2:$F$900,3,0)</f>
        <v>MeridianX Inc.</v>
      </c>
      <c r="E355" s="29" t="str">
        <f>VLOOKUP(B355,'TAX INFO'!$B$2:$F$900,5,0)</f>
        <v>009-464-447-00000</v>
      </c>
      <c r="F355" s="29" t="s">
        <v>857</v>
      </c>
      <c r="G355" s="29" t="s">
        <v>855</v>
      </c>
      <c r="H355" s="30" t="s">
        <v>856</v>
      </c>
      <c r="I355" s="30" t="s">
        <v>856</v>
      </c>
      <c r="J355" s="29" t="s">
        <v>856</v>
      </c>
      <c r="K355" s="31">
        <v>119.68</v>
      </c>
      <c r="L355" s="32">
        <v>0</v>
      </c>
      <c r="M355" s="32">
        <v>14.36</v>
      </c>
      <c r="N355" s="72">
        <v>-2.39</v>
      </c>
      <c r="O355" s="34">
        <f t="shared" si="5"/>
        <v>131.65000000000003</v>
      </c>
      <c r="P355" s="63">
        <v>25136</v>
      </c>
      <c r="Q355" s="26" t="s">
        <v>2757</v>
      </c>
    </row>
    <row r="356" spans="1:17" x14ac:dyDescent="0.2">
      <c r="A356" s="27">
        <v>356</v>
      </c>
      <c r="B356" s="28" t="s">
        <v>1038</v>
      </c>
      <c r="C356" s="29" t="s">
        <v>668</v>
      </c>
      <c r="D356" s="29" t="str">
        <f>VLOOKUP(B356,'TAX INFO'!$B$2:$F$900,3,0)</f>
        <v xml:space="preserve">Mindanao Energy Systems, Inc. </v>
      </c>
      <c r="E356" s="29" t="str">
        <f>VLOOKUP(B356,'TAX INFO'!$B$2:$F$900,5,0)</f>
        <v>001-922-269-00000</v>
      </c>
      <c r="F356" s="29" t="s">
        <v>854</v>
      </c>
      <c r="G356" s="29" t="s">
        <v>855</v>
      </c>
      <c r="H356" s="30" t="s">
        <v>856</v>
      </c>
      <c r="I356" s="30" t="s">
        <v>856</v>
      </c>
      <c r="J356" s="29" t="s">
        <v>856</v>
      </c>
      <c r="K356" s="31">
        <v>0</v>
      </c>
      <c r="L356" s="32">
        <v>0</v>
      </c>
      <c r="M356" s="32">
        <v>0</v>
      </c>
      <c r="N356" s="72">
        <v>0</v>
      </c>
      <c r="O356" s="34">
        <f t="shared" si="5"/>
        <v>0</v>
      </c>
      <c r="P356" s="63"/>
      <c r="Q356" s="26" t="s">
        <v>2757</v>
      </c>
    </row>
    <row r="357" spans="1:17" x14ac:dyDescent="0.2">
      <c r="A357" s="27">
        <v>357</v>
      </c>
      <c r="B357" s="28" t="s">
        <v>669</v>
      </c>
      <c r="C357" s="29" t="s">
        <v>669</v>
      </c>
      <c r="D357" s="29" t="str">
        <f>VLOOKUP(B357,'TAX INFO'!$B$2:$F$900,3,0)</f>
        <v xml:space="preserve">Minergy Power Corporation </v>
      </c>
      <c r="E357" s="29" t="str">
        <f>VLOOKUP(B357,'TAX INFO'!$B$2:$F$900,5,0)</f>
        <v>008-473-395-000</v>
      </c>
      <c r="F357" s="29" t="s">
        <v>854</v>
      </c>
      <c r="G357" s="29" t="s">
        <v>855</v>
      </c>
      <c r="H357" s="30" t="s">
        <v>856</v>
      </c>
      <c r="I357" s="30" t="s">
        <v>856</v>
      </c>
      <c r="J357" s="29" t="s">
        <v>856</v>
      </c>
      <c r="K357" s="31">
        <v>0.01</v>
      </c>
      <c r="L357" s="32">
        <v>0</v>
      </c>
      <c r="M357" s="32">
        <v>0</v>
      </c>
      <c r="N357" s="72">
        <v>0</v>
      </c>
      <c r="O357" s="34">
        <f t="shared" si="5"/>
        <v>0.01</v>
      </c>
      <c r="P357" s="63">
        <v>25137</v>
      </c>
      <c r="Q357" s="26" t="s">
        <v>2757</v>
      </c>
    </row>
    <row r="358" spans="1:17" x14ac:dyDescent="0.2">
      <c r="A358" s="27">
        <v>358</v>
      </c>
      <c r="B358" s="28" t="s">
        <v>1040</v>
      </c>
      <c r="C358" s="29" t="s">
        <v>1040</v>
      </c>
      <c r="D358" s="29" t="str">
        <f>VLOOKUP(B358,'TAX INFO'!$B$2:$F$900,3,0)</f>
        <v xml:space="preserve">Mirae Asia Energy Corporation </v>
      </c>
      <c r="E358" s="29" t="str">
        <f>VLOOKUP(B358,'TAX INFO'!$B$2:$F$900,5,0)</f>
        <v>008-091-486-000</v>
      </c>
      <c r="F358" s="29" t="s">
        <v>854</v>
      </c>
      <c r="G358" s="29" t="s">
        <v>855</v>
      </c>
      <c r="H358" s="30" t="s">
        <v>856</v>
      </c>
      <c r="I358" s="30" t="s">
        <v>855</v>
      </c>
      <c r="J358" s="29" t="s">
        <v>855</v>
      </c>
      <c r="K358" s="31">
        <v>0</v>
      </c>
      <c r="L358" s="32">
        <v>1.55</v>
      </c>
      <c r="M358" s="32">
        <v>0</v>
      </c>
      <c r="N358" s="72">
        <v>-0.03</v>
      </c>
      <c r="O358" s="34">
        <f t="shared" si="5"/>
        <v>1.52</v>
      </c>
      <c r="P358" s="63">
        <v>25138</v>
      </c>
      <c r="Q358" s="26" t="s">
        <v>2757</v>
      </c>
    </row>
    <row r="359" spans="1:17" x14ac:dyDescent="0.2">
      <c r="A359" s="27">
        <v>359</v>
      </c>
      <c r="B359" s="28" t="s">
        <v>1040</v>
      </c>
      <c r="C359" s="29" t="s">
        <v>1041</v>
      </c>
      <c r="D359" s="29" t="str">
        <f>VLOOKUP(B359,'TAX INFO'!$B$2:$F$900,3,0)</f>
        <v xml:space="preserve">Mirae Asia Energy Corporation </v>
      </c>
      <c r="E359" s="29" t="str">
        <f>VLOOKUP(B359,'TAX INFO'!$B$2:$F$900,5,0)</f>
        <v>008-091-486-000</v>
      </c>
      <c r="F359" s="29" t="s">
        <v>857</v>
      </c>
      <c r="G359" s="29" t="s">
        <v>855</v>
      </c>
      <c r="H359" s="30" t="s">
        <v>856</v>
      </c>
      <c r="I359" s="30" t="s">
        <v>855</v>
      </c>
      <c r="J359" s="29" t="s">
        <v>855</v>
      </c>
      <c r="K359" s="31">
        <v>0</v>
      </c>
      <c r="L359" s="32">
        <v>11.13</v>
      </c>
      <c r="M359" s="32">
        <v>0</v>
      </c>
      <c r="N359" s="72">
        <v>-0.22</v>
      </c>
      <c r="O359" s="34">
        <f t="shared" si="5"/>
        <v>10.91</v>
      </c>
      <c r="P359" s="63">
        <v>25138</v>
      </c>
      <c r="Q359" s="26" t="s">
        <v>2757</v>
      </c>
    </row>
    <row r="360" spans="1:17" x14ac:dyDescent="0.2">
      <c r="A360" s="27">
        <v>360</v>
      </c>
      <c r="B360" s="28" t="s">
        <v>670</v>
      </c>
      <c r="C360" s="29" t="s">
        <v>670</v>
      </c>
      <c r="D360" s="29" t="str">
        <f>VLOOKUP(B360,'TAX INFO'!$B$2:$F$900,3,0)</f>
        <v xml:space="preserve">Misamis Occidental I Electric Cooperative, Inc. </v>
      </c>
      <c r="E360" s="29" t="str">
        <f>VLOOKUP(B360,'TAX INFO'!$B$2:$F$900,5,0)</f>
        <v>002-194-885</v>
      </c>
      <c r="F360" s="29" t="s">
        <v>857</v>
      </c>
      <c r="G360" s="29" t="s">
        <v>855</v>
      </c>
      <c r="H360" s="30" t="s">
        <v>856</v>
      </c>
      <c r="I360" s="30" t="s">
        <v>856</v>
      </c>
      <c r="J360" s="29" t="s">
        <v>856</v>
      </c>
      <c r="K360" s="31">
        <v>389.22</v>
      </c>
      <c r="L360" s="32">
        <v>0</v>
      </c>
      <c r="M360" s="32">
        <v>46.71</v>
      </c>
      <c r="N360" s="72">
        <v>-7.78</v>
      </c>
      <c r="O360" s="34">
        <f t="shared" si="5"/>
        <v>428.15000000000003</v>
      </c>
      <c r="P360" s="63">
        <v>25139</v>
      </c>
      <c r="Q360" s="26" t="s">
        <v>2757</v>
      </c>
    </row>
    <row r="361" spans="1:17" x14ac:dyDescent="0.2">
      <c r="A361" s="27">
        <v>361</v>
      </c>
      <c r="B361" s="28" t="s">
        <v>671</v>
      </c>
      <c r="C361" s="29" t="s">
        <v>671</v>
      </c>
      <c r="D361" s="29" t="str">
        <f>VLOOKUP(B361,'TAX INFO'!$B$2:$F$900,3,0)</f>
        <v xml:space="preserve">Misamis Occidental II Electric Cooperative, Inc. </v>
      </c>
      <c r="E361" s="29" t="str">
        <f>VLOOKUP(B361,'TAX INFO'!$B$2:$F$900,5,0)</f>
        <v>000-721-308-000</v>
      </c>
      <c r="F361" s="29" t="s">
        <v>857</v>
      </c>
      <c r="G361" s="29" t="s">
        <v>855</v>
      </c>
      <c r="H361" s="30" t="s">
        <v>856</v>
      </c>
      <c r="I361" s="30" t="s">
        <v>856</v>
      </c>
      <c r="J361" s="29" t="s">
        <v>856</v>
      </c>
      <c r="K361" s="31">
        <v>1489.24</v>
      </c>
      <c r="L361" s="32">
        <v>0</v>
      </c>
      <c r="M361" s="32">
        <v>178.71</v>
      </c>
      <c r="N361" s="72">
        <v>-29.78</v>
      </c>
      <c r="O361" s="34">
        <f t="shared" si="5"/>
        <v>1638.17</v>
      </c>
      <c r="P361" s="63">
        <v>25140</v>
      </c>
      <c r="Q361" s="26" t="s">
        <v>2757</v>
      </c>
    </row>
    <row r="362" spans="1:17" x14ac:dyDescent="0.2">
      <c r="A362" s="27">
        <v>363</v>
      </c>
      <c r="B362" s="28" t="s">
        <v>1042</v>
      </c>
      <c r="C362" s="29" t="s">
        <v>1042</v>
      </c>
      <c r="D362" s="29" t="str">
        <f>VLOOKUP(B362,'TAX INFO'!$B$2:$F$900,3,0)</f>
        <v>Montalban Methane Power Corp.</v>
      </c>
      <c r="E362" s="29" t="str">
        <f>VLOOKUP(B362,'TAX INFO'!$B$2:$F$900,5,0)</f>
        <v>006-604-154-000</v>
      </c>
      <c r="F362" s="29" t="s">
        <v>854</v>
      </c>
      <c r="G362" s="29" t="s">
        <v>855</v>
      </c>
      <c r="H362" s="30" t="s">
        <v>856</v>
      </c>
      <c r="I362" s="30" t="s">
        <v>855</v>
      </c>
      <c r="J362" s="29" t="s">
        <v>855</v>
      </c>
      <c r="K362" s="31">
        <v>0</v>
      </c>
      <c r="L362" s="32">
        <v>0</v>
      </c>
      <c r="M362" s="32">
        <v>0</v>
      </c>
      <c r="N362" s="72">
        <v>0</v>
      </c>
      <c r="O362" s="34">
        <f t="shared" si="5"/>
        <v>0</v>
      </c>
      <c r="P362" s="63"/>
      <c r="Q362" s="26" t="s">
        <v>2757</v>
      </c>
    </row>
    <row r="363" spans="1:17" x14ac:dyDescent="0.2">
      <c r="A363" s="27">
        <v>364</v>
      </c>
      <c r="B363" s="28" t="s">
        <v>673</v>
      </c>
      <c r="C363" s="29" t="s">
        <v>673</v>
      </c>
      <c r="D363" s="29" t="str">
        <f>VLOOKUP(B363,'TAX INFO'!$B$2:$F$900,3,0)</f>
        <v xml:space="preserve">Monte Solar Energy, Inc. </v>
      </c>
      <c r="E363" s="29" t="str">
        <f>VLOOKUP(B363,'TAX INFO'!$B$2:$F$900,5,0)</f>
        <v>008-828-119-000</v>
      </c>
      <c r="F363" s="29" t="s">
        <v>854</v>
      </c>
      <c r="G363" s="29" t="s">
        <v>855</v>
      </c>
      <c r="H363" s="30" t="s">
        <v>856</v>
      </c>
      <c r="I363" s="30" t="s">
        <v>855</v>
      </c>
      <c r="J363" s="29" t="s">
        <v>855</v>
      </c>
      <c r="K363" s="31">
        <v>0</v>
      </c>
      <c r="L363" s="32">
        <v>2.13</v>
      </c>
      <c r="M363" s="32">
        <v>0</v>
      </c>
      <c r="N363" s="72">
        <v>-0.04</v>
      </c>
      <c r="O363" s="34">
        <f t="shared" si="5"/>
        <v>2.09</v>
      </c>
      <c r="P363" s="63">
        <v>25142</v>
      </c>
      <c r="Q363" s="26" t="s">
        <v>2757</v>
      </c>
    </row>
    <row r="364" spans="1:17" x14ac:dyDescent="0.2">
      <c r="A364" s="27">
        <v>365</v>
      </c>
      <c r="B364" s="28" t="s">
        <v>673</v>
      </c>
      <c r="C364" s="29" t="s">
        <v>674</v>
      </c>
      <c r="D364" s="29" t="str">
        <f>VLOOKUP(B364,'TAX INFO'!$B$2:$F$900,3,0)</f>
        <v xml:space="preserve">Monte Solar Energy, Inc. </v>
      </c>
      <c r="E364" s="29" t="str">
        <f>VLOOKUP(B364,'TAX INFO'!$B$2:$F$900,5,0)</f>
        <v>008-828-119-000</v>
      </c>
      <c r="F364" s="29" t="s">
        <v>857</v>
      </c>
      <c r="G364" s="29" t="s">
        <v>855</v>
      </c>
      <c r="H364" s="30" t="s">
        <v>856</v>
      </c>
      <c r="I364" s="30" t="s">
        <v>855</v>
      </c>
      <c r="J364" s="29" t="s">
        <v>855</v>
      </c>
      <c r="K364" s="31">
        <v>0</v>
      </c>
      <c r="L364" s="32">
        <v>8.06</v>
      </c>
      <c r="M364" s="32">
        <v>0</v>
      </c>
      <c r="N364" s="72">
        <v>-0.16</v>
      </c>
      <c r="O364" s="34">
        <f t="shared" si="5"/>
        <v>7.9</v>
      </c>
      <c r="P364" s="63">
        <v>25142</v>
      </c>
      <c r="Q364" s="26" t="s">
        <v>2757</v>
      </c>
    </row>
    <row r="365" spans="1:17" x14ac:dyDescent="0.2">
      <c r="A365" s="27">
        <v>366</v>
      </c>
      <c r="B365" s="28" t="s">
        <v>675</v>
      </c>
      <c r="C365" s="29" t="s">
        <v>675</v>
      </c>
      <c r="D365" s="29" t="str">
        <f>VLOOKUP(B365,'TAX INFO'!$B$2:$F$900,3,0)</f>
        <v xml:space="preserve">Mountain Province Electric Cooperative, Inc. </v>
      </c>
      <c r="E365" s="29" t="str">
        <f>VLOOKUP(B365,'TAX INFO'!$B$2:$F$900,5,0)</f>
        <v>004-510-071-00000</v>
      </c>
      <c r="F365" s="29" t="s">
        <v>857</v>
      </c>
      <c r="G365" s="29" t="s">
        <v>855</v>
      </c>
      <c r="H365" s="30" t="s">
        <v>856</v>
      </c>
      <c r="I365" s="30" t="s">
        <v>856</v>
      </c>
      <c r="J365" s="29" t="s">
        <v>856</v>
      </c>
      <c r="K365" s="31">
        <v>1150.75</v>
      </c>
      <c r="L365" s="32">
        <v>0</v>
      </c>
      <c r="M365" s="32">
        <v>138.09</v>
      </c>
      <c r="N365" s="72">
        <v>-23.02</v>
      </c>
      <c r="O365" s="34">
        <f t="shared" si="5"/>
        <v>1265.82</v>
      </c>
      <c r="P365" s="63">
        <v>25143</v>
      </c>
      <c r="Q365" s="26" t="s">
        <v>2757</v>
      </c>
    </row>
    <row r="366" spans="1:17" x14ac:dyDescent="0.2">
      <c r="A366" s="27">
        <v>367</v>
      </c>
      <c r="B366" s="28" t="s">
        <v>676</v>
      </c>
      <c r="C366" s="29" t="s">
        <v>676</v>
      </c>
      <c r="D366" s="29" t="str">
        <f>VLOOKUP(B366,'TAX INFO'!$B$2:$F$900,3,0)</f>
        <v>Northern Davao Electric Cooperative, Inc.</v>
      </c>
      <c r="E366" s="29" t="str">
        <f>VLOOKUP(B366,'TAX INFO'!$B$2:$F$900,5,0)</f>
        <v>000-570-516-000</v>
      </c>
      <c r="F366" s="29" t="s">
        <v>857</v>
      </c>
      <c r="G366" s="29" t="s">
        <v>855</v>
      </c>
      <c r="H366" s="30" t="s">
        <v>855</v>
      </c>
      <c r="I366" s="30" t="s">
        <v>856</v>
      </c>
      <c r="J366" s="29" t="s">
        <v>856</v>
      </c>
      <c r="K366" s="31">
        <v>5675.04</v>
      </c>
      <c r="L366" s="32">
        <v>0</v>
      </c>
      <c r="M366" s="32">
        <v>681</v>
      </c>
      <c r="N366" s="72">
        <v>-113.5</v>
      </c>
      <c r="O366" s="34">
        <f t="shared" si="5"/>
        <v>6242.54</v>
      </c>
      <c r="P366" s="63">
        <v>25144</v>
      </c>
      <c r="Q366" s="26" t="s">
        <v>2757</v>
      </c>
    </row>
    <row r="367" spans="1:17" x14ac:dyDescent="0.2">
      <c r="A367" s="27">
        <v>368</v>
      </c>
      <c r="B367" s="28" t="s">
        <v>1044</v>
      </c>
      <c r="C367" s="29" t="s">
        <v>1044</v>
      </c>
      <c r="D367" s="29" t="str">
        <f>VLOOKUP(B367,'TAX INFO'!$B$2:$F$900,3,0)</f>
        <v>National Grid Corporation of the Philippines</v>
      </c>
      <c r="E367" s="29" t="str">
        <f>VLOOKUP(B367,'TAX INFO'!$B$2:$F$900,5,0)</f>
        <v>006-977-514-000</v>
      </c>
      <c r="F367" s="29" t="s">
        <v>857</v>
      </c>
      <c r="G367" s="29" t="s">
        <v>855</v>
      </c>
      <c r="H367" s="30" t="s">
        <v>856</v>
      </c>
      <c r="I367" s="30" t="s">
        <v>856</v>
      </c>
      <c r="J367" s="29" t="s">
        <v>856</v>
      </c>
      <c r="K367" s="31">
        <v>1072.0999999999999</v>
      </c>
      <c r="L367" s="32">
        <v>0</v>
      </c>
      <c r="M367" s="32">
        <v>128.65</v>
      </c>
      <c r="N367" s="72">
        <v>-21.44</v>
      </c>
      <c r="O367" s="34">
        <f t="shared" si="5"/>
        <v>1179.31</v>
      </c>
      <c r="P367" s="63">
        <v>25145</v>
      </c>
      <c r="Q367" s="26" t="s">
        <v>2757</v>
      </c>
    </row>
    <row r="368" spans="1:17" x14ac:dyDescent="0.2">
      <c r="A368" s="27">
        <v>369</v>
      </c>
      <c r="B368" s="28" t="s">
        <v>677</v>
      </c>
      <c r="C368" s="29" t="s">
        <v>677</v>
      </c>
      <c r="D368" s="29" t="str">
        <f>VLOOKUP(B368,'TAX INFO'!$B$2:$F$900,3,0)</f>
        <v>National Grid Corporation of the Philippines</v>
      </c>
      <c r="E368" s="29" t="str">
        <f>VLOOKUP(B368,'TAX INFO'!$B$2:$F$900,5,0)</f>
        <v>006-977-514-000</v>
      </c>
      <c r="F368" s="29" t="s">
        <v>857</v>
      </c>
      <c r="G368" s="29" t="s">
        <v>855</v>
      </c>
      <c r="H368" s="30" t="s">
        <v>855</v>
      </c>
      <c r="I368" s="30" t="s">
        <v>856</v>
      </c>
      <c r="J368" s="29" t="s">
        <v>856</v>
      </c>
      <c r="K368" s="31">
        <v>692.36</v>
      </c>
      <c r="L368" s="32">
        <v>0</v>
      </c>
      <c r="M368" s="32">
        <v>83.08</v>
      </c>
      <c r="N368" s="72">
        <v>-13.85</v>
      </c>
      <c r="O368" s="34">
        <f t="shared" si="5"/>
        <v>761.59</v>
      </c>
      <c r="P368" s="63">
        <v>25145</v>
      </c>
      <c r="Q368" s="26" t="s">
        <v>2757</v>
      </c>
    </row>
    <row r="369" spans="1:17" x14ac:dyDescent="0.2">
      <c r="A369" s="27">
        <v>370</v>
      </c>
      <c r="B369" s="28" t="s">
        <v>1044</v>
      </c>
      <c r="C369" s="29" t="s">
        <v>678</v>
      </c>
      <c r="D369" s="29" t="str">
        <f>VLOOKUP(B369,'TAX INFO'!$B$2:$F$900,3,0)</f>
        <v>National Grid Corporation of the Philippines</v>
      </c>
      <c r="E369" s="29" t="str">
        <f>VLOOKUP(B369,'TAX INFO'!$B$2:$F$900,5,0)</f>
        <v>006-977-514-000</v>
      </c>
      <c r="F369" s="29" t="s">
        <v>857</v>
      </c>
      <c r="G369" s="29" t="s">
        <v>855</v>
      </c>
      <c r="H369" s="30" t="s">
        <v>856</v>
      </c>
      <c r="I369" s="30" t="s">
        <v>856</v>
      </c>
      <c r="J369" s="29" t="s">
        <v>856</v>
      </c>
      <c r="K369" s="31">
        <v>916.48</v>
      </c>
      <c r="L369" s="32">
        <v>0</v>
      </c>
      <c r="M369" s="32">
        <v>109.98</v>
      </c>
      <c r="N369" s="72">
        <v>-18.329999999999998</v>
      </c>
      <c r="O369" s="34">
        <f t="shared" si="5"/>
        <v>1008.13</v>
      </c>
      <c r="P369" s="63">
        <v>25145</v>
      </c>
      <c r="Q369" s="26" t="s">
        <v>2757</v>
      </c>
    </row>
    <row r="370" spans="1:17" x14ac:dyDescent="0.2">
      <c r="A370" s="27">
        <v>371</v>
      </c>
      <c r="B370" s="28" t="s">
        <v>1045</v>
      </c>
      <c r="C370" s="29" t="s">
        <v>1045</v>
      </c>
      <c r="D370" s="29" t="str">
        <f>VLOOKUP(B370,'TAX INFO'!$B$2:$F$900,3,0)</f>
        <v xml:space="preserve">National Irrigation Administration </v>
      </c>
      <c r="E370" s="29" t="str">
        <f>VLOOKUP(B370,'TAX INFO'!$B$2:$F$900,5,0)</f>
        <v>000-916-415-162</v>
      </c>
      <c r="F370" s="29" t="s">
        <v>854</v>
      </c>
      <c r="G370" s="29" t="s">
        <v>855</v>
      </c>
      <c r="H370" s="30" t="s">
        <v>856</v>
      </c>
      <c r="I370" s="30" t="s">
        <v>855</v>
      </c>
      <c r="J370" s="29" t="s">
        <v>856</v>
      </c>
      <c r="K370" s="31">
        <v>0.83</v>
      </c>
      <c r="L370" s="32">
        <v>0</v>
      </c>
      <c r="M370" s="32">
        <v>0.1</v>
      </c>
      <c r="N370" s="72">
        <v>-0.02</v>
      </c>
      <c r="O370" s="34">
        <f t="shared" si="5"/>
        <v>0.90999999999999992</v>
      </c>
      <c r="P370" s="63">
        <v>25146</v>
      </c>
      <c r="Q370" s="26" t="s">
        <v>2757</v>
      </c>
    </row>
    <row r="371" spans="1:17" x14ac:dyDescent="0.2">
      <c r="A371" s="27">
        <v>372</v>
      </c>
      <c r="B371" s="28" t="s">
        <v>1045</v>
      </c>
      <c r="C371" s="29" t="s">
        <v>1046</v>
      </c>
      <c r="D371" s="29" t="str">
        <f>VLOOKUP(B371,'TAX INFO'!$B$2:$F$900,3,0)</f>
        <v xml:space="preserve">National Irrigation Administration </v>
      </c>
      <c r="E371" s="29" t="str">
        <f>VLOOKUP(B371,'TAX INFO'!$B$2:$F$900,5,0)</f>
        <v>000-916-415-162</v>
      </c>
      <c r="F371" s="29" t="s">
        <v>857</v>
      </c>
      <c r="G371" s="29" t="s">
        <v>855</v>
      </c>
      <c r="H371" s="30" t="s">
        <v>856</v>
      </c>
      <c r="I371" s="30" t="s">
        <v>855</v>
      </c>
      <c r="J371" s="29" t="s">
        <v>856</v>
      </c>
      <c r="K371" s="31">
        <v>237.45</v>
      </c>
      <c r="L371" s="32">
        <v>0</v>
      </c>
      <c r="M371" s="32">
        <v>28.49</v>
      </c>
      <c r="N371" s="72">
        <v>-4.75</v>
      </c>
      <c r="O371" s="34">
        <f t="shared" si="5"/>
        <v>261.19</v>
      </c>
      <c r="P371" s="63">
        <v>25146</v>
      </c>
      <c r="Q371" s="26" t="s">
        <v>2757</v>
      </c>
    </row>
    <row r="372" spans="1:17" x14ac:dyDescent="0.2">
      <c r="A372" s="27">
        <v>373</v>
      </c>
      <c r="B372" s="28" t="s">
        <v>1045</v>
      </c>
      <c r="C372" s="29" t="s">
        <v>679</v>
      </c>
      <c r="D372" s="29" t="str">
        <f>VLOOKUP(B372,'TAX INFO'!$B$2:$F$900,3,0)</f>
        <v xml:space="preserve">National Irrigation Administration </v>
      </c>
      <c r="E372" s="29" t="str">
        <f>VLOOKUP(B372,'TAX INFO'!$B$2:$F$900,5,0)</f>
        <v>000-916-415-162</v>
      </c>
      <c r="F372" s="29" t="s">
        <v>857</v>
      </c>
      <c r="G372" s="29" t="s">
        <v>855</v>
      </c>
      <c r="H372" s="30" t="s">
        <v>856</v>
      </c>
      <c r="I372" s="30" t="s">
        <v>855</v>
      </c>
      <c r="J372" s="29" t="s">
        <v>856</v>
      </c>
      <c r="K372" s="31">
        <v>5.65</v>
      </c>
      <c r="L372" s="32">
        <v>0</v>
      </c>
      <c r="M372" s="32">
        <v>0.68</v>
      </c>
      <c r="N372" s="72">
        <v>-0.11</v>
      </c>
      <c r="O372" s="34">
        <f t="shared" si="5"/>
        <v>6.22</v>
      </c>
      <c r="P372" s="63">
        <v>25146</v>
      </c>
      <c r="Q372" s="26" t="s">
        <v>2757</v>
      </c>
    </row>
    <row r="373" spans="1:17" x14ac:dyDescent="0.2">
      <c r="A373" s="27">
        <v>374</v>
      </c>
      <c r="B373" s="28" t="s">
        <v>1047</v>
      </c>
      <c r="C373" s="29" t="s">
        <v>1047</v>
      </c>
      <c r="D373" s="29" t="str">
        <f>VLOOKUP(B373,'TAX INFO'!$B$2:$F$900,3,0)</f>
        <v>National Irrigation Administration Magat River Integrated Irrigation System</v>
      </c>
      <c r="E373" s="29" t="str">
        <f>VLOOKUP(B373,'TAX INFO'!$B$2:$F$900,5,0)</f>
        <v>000-916-415-162</v>
      </c>
      <c r="F373" s="29" t="s">
        <v>857</v>
      </c>
      <c r="G373" s="29" t="s">
        <v>855</v>
      </c>
      <c r="H373" s="30" t="s">
        <v>856</v>
      </c>
      <c r="I373" s="30" t="s">
        <v>856</v>
      </c>
      <c r="J373" s="29" t="s">
        <v>856</v>
      </c>
      <c r="K373" s="31">
        <v>144.19999999999999</v>
      </c>
      <c r="L373" s="32">
        <v>0</v>
      </c>
      <c r="M373" s="32">
        <v>17.3</v>
      </c>
      <c r="N373" s="72">
        <v>-2.88</v>
      </c>
      <c r="O373" s="34">
        <f t="shared" si="5"/>
        <v>158.62</v>
      </c>
      <c r="P373" s="63">
        <v>25146</v>
      </c>
      <c r="Q373" s="26" t="s">
        <v>2757</v>
      </c>
    </row>
    <row r="374" spans="1:17" x14ac:dyDescent="0.2">
      <c r="A374" s="27">
        <v>375</v>
      </c>
      <c r="B374" s="28" t="s">
        <v>680</v>
      </c>
      <c r="C374" s="29" t="s">
        <v>680</v>
      </c>
      <c r="D374" s="29" t="str">
        <f>VLOOKUP(B374,'TAX INFO'!$B$2:$F$900,3,0)</f>
        <v>National Irrigation Administration Region 2</v>
      </c>
      <c r="E374" s="29" t="str">
        <f>VLOOKUP(B374,'TAX INFO'!$B$2:$F$900,5,0)</f>
        <v>000-916-415-156</v>
      </c>
      <c r="F374" s="29" t="s">
        <v>857</v>
      </c>
      <c r="G374" s="29" t="s">
        <v>855</v>
      </c>
      <c r="H374" s="30" t="s">
        <v>856</v>
      </c>
      <c r="I374" s="30" t="s">
        <v>856</v>
      </c>
      <c r="J374" s="29" t="s">
        <v>856</v>
      </c>
      <c r="K374" s="31">
        <v>333.48</v>
      </c>
      <c r="L374" s="32">
        <v>0</v>
      </c>
      <c r="M374" s="32">
        <v>40.020000000000003</v>
      </c>
      <c r="N374" s="72">
        <v>-6.67</v>
      </c>
      <c r="O374" s="34">
        <f t="shared" si="5"/>
        <v>366.83</v>
      </c>
      <c r="P374" s="63">
        <v>25147</v>
      </c>
      <c r="Q374" s="26" t="s">
        <v>2757</v>
      </c>
    </row>
    <row r="375" spans="1:17" x14ac:dyDescent="0.2">
      <c r="A375" s="27">
        <v>376</v>
      </c>
      <c r="B375" s="28" t="s">
        <v>681</v>
      </c>
      <c r="C375" s="29" t="s">
        <v>681</v>
      </c>
      <c r="D375" s="29" t="str">
        <f>VLOOKUP(B375,'TAX INFO'!$B$2:$F$900,3,0)</f>
        <v>Natures Renewable Energy Devt. Corporation</v>
      </c>
      <c r="E375" s="29" t="str">
        <f>VLOOKUP(B375,'TAX INFO'!$B$2:$F$900,5,0)</f>
        <v>009-071-119-000</v>
      </c>
      <c r="F375" s="29" t="s">
        <v>854</v>
      </c>
      <c r="G375" s="29" t="s">
        <v>855</v>
      </c>
      <c r="H375" s="30" t="s">
        <v>856</v>
      </c>
      <c r="I375" s="30" t="s">
        <v>855</v>
      </c>
      <c r="J375" s="29" t="s">
        <v>855</v>
      </c>
      <c r="K375" s="31">
        <v>0</v>
      </c>
      <c r="L375" s="32">
        <v>12.32</v>
      </c>
      <c r="M375" s="32">
        <v>0</v>
      </c>
      <c r="N375" s="72">
        <v>-0.25</v>
      </c>
      <c r="O375" s="34">
        <f t="shared" si="5"/>
        <v>12.07</v>
      </c>
      <c r="P375" s="63">
        <v>25148</v>
      </c>
      <c r="Q375" s="26" t="s">
        <v>2757</v>
      </c>
    </row>
    <row r="376" spans="1:17" x14ac:dyDescent="0.2">
      <c r="A376" s="27">
        <v>377</v>
      </c>
      <c r="B376" s="28" t="s">
        <v>681</v>
      </c>
      <c r="C376" s="29" t="s">
        <v>682</v>
      </c>
      <c r="D376" s="29" t="str">
        <f>VLOOKUP(B376,'TAX INFO'!$B$2:$F$900,3,0)</f>
        <v>Natures Renewable Energy Devt. Corporation</v>
      </c>
      <c r="E376" s="29" t="str">
        <f>VLOOKUP(B376,'TAX INFO'!$B$2:$F$900,5,0)</f>
        <v>009-071-119-000</v>
      </c>
      <c r="F376" s="29" t="s">
        <v>857</v>
      </c>
      <c r="G376" s="29" t="s">
        <v>855</v>
      </c>
      <c r="H376" s="30" t="s">
        <v>856</v>
      </c>
      <c r="I376" s="30" t="s">
        <v>855</v>
      </c>
      <c r="J376" s="29" t="s">
        <v>855</v>
      </c>
      <c r="K376" s="31">
        <v>0</v>
      </c>
      <c r="L376" s="32">
        <v>74.709999999999994</v>
      </c>
      <c r="M376" s="32">
        <v>0</v>
      </c>
      <c r="N376" s="72">
        <v>-1.49</v>
      </c>
      <c r="O376" s="34">
        <f t="shared" si="5"/>
        <v>73.22</v>
      </c>
      <c r="P376" s="63">
        <v>25148</v>
      </c>
      <c r="Q376" s="26" t="s">
        <v>2757</v>
      </c>
    </row>
    <row r="377" spans="1:17" x14ac:dyDescent="0.2">
      <c r="A377" s="27">
        <v>378</v>
      </c>
      <c r="B377" s="28" t="s">
        <v>1048</v>
      </c>
      <c r="C377" s="29" t="s">
        <v>1048</v>
      </c>
      <c r="D377" s="29" t="str">
        <f>VLOOKUP(B377,'TAX INFO'!$B$2:$F$900,3,0)</f>
        <v xml:space="preserve">Negros Island Solar Power Inc. </v>
      </c>
      <c r="E377" s="29" t="str">
        <f>VLOOKUP(B377,'TAX INFO'!$B$2:$F$900,5,0)</f>
        <v>008-899-881-000</v>
      </c>
      <c r="F377" s="29" t="s">
        <v>854</v>
      </c>
      <c r="G377" s="29" t="s">
        <v>855</v>
      </c>
      <c r="H377" s="30" t="s">
        <v>856</v>
      </c>
      <c r="I377" s="30" t="s">
        <v>855</v>
      </c>
      <c r="J377" s="29" t="s">
        <v>855</v>
      </c>
      <c r="K377" s="31">
        <v>0</v>
      </c>
      <c r="L377" s="32">
        <v>3.31</v>
      </c>
      <c r="M377" s="32">
        <v>0</v>
      </c>
      <c r="N377" s="72">
        <v>-7.0000000000000007E-2</v>
      </c>
      <c r="O377" s="34">
        <f t="shared" si="5"/>
        <v>3.24</v>
      </c>
      <c r="P377" s="63">
        <v>25149</v>
      </c>
      <c r="Q377" s="26" t="s">
        <v>2757</v>
      </c>
    </row>
    <row r="378" spans="1:17" x14ac:dyDescent="0.2">
      <c r="A378" s="27">
        <v>379</v>
      </c>
      <c r="B378" s="28" t="s">
        <v>1048</v>
      </c>
      <c r="C378" s="29" t="s">
        <v>1049</v>
      </c>
      <c r="D378" s="29" t="str">
        <f>VLOOKUP(B378,'TAX INFO'!$B$2:$F$900,3,0)</f>
        <v xml:space="preserve">Negros Island Solar Power Inc. </v>
      </c>
      <c r="E378" s="29" t="str">
        <f>VLOOKUP(B378,'TAX INFO'!$B$2:$F$900,5,0)</f>
        <v>008-899-881-000</v>
      </c>
      <c r="F378" s="29" t="s">
        <v>857</v>
      </c>
      <c r="G378" s="29" t="s">
        <v>855</v>
      </c>
      <c r="H378" s="30" t="s">
        <v>856</v>
      </c>
      <c r="I378" s="30" t="s">
        <v>855</v>
      </c>
      <c r="J378" s="29" t="s">
        <v>855</v>
      </c>
      <c r="K378" s="31">
        <v>0</v>
      </c>
      <c r="L378" s="32">
        <v>15.7</v>
      </c>
      <c r="M378" s="32">
        <v>0</v>
      </c>
      <c r="N378" s="72">
        <v>-0.31</v>
      </c>
      <c r="O378" s="34">
        <f t="shared" si="5"/>
        <v>15.389999999999999</v>
      </c>
      <c r="P378" s="63">
        <v>25149</v>
      </c>
      <c r="Q378" s="26" t="s">
        <v>2757</v>
      </c>
    </row>
    <row r="379" spans="1:17" x14ac:dyDescent="0.2">
      <c r="A379" s="27">
        <v>380</v>
      </c>
      <c r="B379" s="28" t="s">
        <v>1050</v>
      </c>
      <c r="C379" s="29" t="s">
        <v>1050</v>
      </c>
      <c r="D379" s="29" t="str">
        <f>VLOOKUP(B379,'TAX INFO'!$B$2:$F$900,3,0)</f>
        <v>Negros Island Solar Power Inc.  (NISPI2)</v>
      </c>
      <c r="E379" s="29" t="str">
        <f>VLOOKUP(B379,'TAX INFO'!$B$2:$F$900,5,0)</f>
        <v>008-899-881-000</v>
      </c>
      <c r="F379" s="29" t="s">
        <v>854</v>
      </c>
      <c r="G379" s="29" t="s">
        <v>855</v>
      </c>
      <c r="H379" s="30" t="s">
        <v>856</v>
      </c>
      <c r="I379" s="30" t="s">
        <v>855</v>
      </c>
      <c r="J379" s="29" t="s">
        <v>855</v>
      </c>
      <c r="K379" s="31">
        <v>0</v>
      </c>
      <c r="L379" s="32">
        <v>6.34</v>
      </c>
      <c r="M379" s="32">
        <v>0</v>
      </c>
      <c r="N379" s="72">
        <v>-0.13</v>
      </c>
      <c r="O379" s="34">
        <f t="shared" si="5"/>
        <v>6.21</v>
      </c>
      <c r="P379" s="63">
        <v>25149</v>
      </c>
      <c r="Q379" s="26" t="s">
        <v>2757</v>
      </c>
    </row>
    <row r="380" spans="1:17" x14ac:dyDescent="0.2">
      <c r="A380" s="27">
        <v>381</v>
      </c>
      <c r="B380" s="28" t="s">
        <v>1050</v>
      </c>
      <c r="C380" s="29" t="s">
        <v>683</v>
      </c>
      <c r="D380" s="29" t="str">
        <f>VLOOKUP(B380,'TAX INFO'!$B$2:$F$900,3,0)</f>
        <v>Negros Island Solar Power Inc.  (NISPI2)</v>
      </c>
      <c r="E380" s="29" t="str">
        <f>VLOOKUP(B380,'TAX INFO'!$B$2:$F$900,5,0)</f>
        <v>008-899-881-000</v>
      </c>
      <c r="F380" s="29" t="s">
        <v>857</v>
      </c>
      <c r="G380" s="29" t="s">
        <v>855</v>
      </c>
      <c r="H380" s="30" t="s">
        <v>856</v>
      </c>
      <c r="I380" s="30" t="s">
        <v>855</v>
      </c>
      <c r="J380" s="29" t="s">
        <v>855</v>
      </c>
      <c r="K380" s="31">
        <v>0</v>
      </c>
      <c r="L380" s="32">
        <v>19.13</v>
      </c>
      <c r="M380" s="32">
        <v>0</v>
      </c>
      <c r="N380" s="72">
        <v>-0.38</v>
      </c>
      <c r="O380" s="34">
        <f t="shared" si="5"/>
        <v>18.75</v>
      </c>
      <c r="P380" s="63">
        <v>25149</v>
      </c>
      <c r="Q380" s="26" t="s">
        <v>2757</v>
      </c>
    </row>
    <row r="381" spans="1:17" x14ac:dyDescent="0.2">
      <c r="A381" s="27">
        <v>382</v>
      </c>
      <c r="B381" s="28" t="s">
        <v>684</v>
      </c>
      <c r="C381" s="29" t="s">
        <v>684</v>
      </c>
      <c r="D381" s="29" t="str">
        <f>VLOOKUP(B381,'TAX INFO'!$B$2:$F$900,3,0)</f>
        <v>NEGROS OCCIDENTAL ELECTRIC COOPERATIVE</v>
      </c>
      <c r="E381" s="29" t="str">
        <f>VLOOKUP(B381,'TAX INFO'!$B$2:$F$900,5,0)</f>
        <v>000-560-345-000</v>
      </c>
      <c r="F381" s="29" t="s">
        <v>857</v>
      </c>
      <c r="G381" s="29" t="s">
        <v>855</v>
      </c>
      <c r="H381" s="30" t="s">
        <v>856</v>
      </c>
      <c r="I381" s="30" t="s">
        <v>856</v>
      </c>
      <c r="J381" s="29" t="s">
        <v>856</v>
      </c>
      <c r="K381" s="31">
        <v>7653.16</v>
      </c>
      <c r="L381" s="32">
        <v>0</v>
      </c>
      <c r="M381" s="32">
        <v>918.38</v>
      </c>
      <c r="N381" s="72">
        <v>-153.06</v>
      </c>
      <c r="O381" s="34">
        <f t="shared" si="5"/>
        <v>8418.48</v>
      </c>
      <c r="P381" s="63">
        <v>25150</v>
      </c>
      <c r="Q381" s="26" t="s">
        <v>2757</v>
      </c>
    </row>
    <row r="382" spans="1:17" x14ac:dyDescent="0.2">
      <c r="A382" s="27">
        <v>383</v>
      </c>
      <c r="B382" s="28" t="s">
        <v>685</v>
      </c>
      <c r="C382" s="29" t="s">
        <v>685</v>
      </c>
      <c r="D382" s="29" t="str">
        <f>VLOOKUP(B382,'TAX INFO'!$B$2:$F$900,3,0)</f>
        <v xml:space="preserve">Negros Oriental I Electric Cooperative, Inc. </v>
      </c>
      <c r="E382" s="29" t="str">
        <f>VLOOKUP(B382,'TAX INFO'!$B$2:$F$900,5,0)</f>
        <v>000-613-539-000</v>
      </c>
      <c r="F382" s="29" t="s">
        <v>857</v>
      </c>
      <c r="G382" s="29" t="s">
        <v>855</v>
      </c>
      <c r="H382" s="30" t="s">
        <v>856</v>
      </c>
      <c r="I382" s="30" t="s">
        <v>856</v>
      </c>
      <c r="J382" s="29" t="s">
        <v>856</v>
      </c>
      <c r="K382" s="31">
        <v>2709.56</v>
      </c>
      <c r="L382" s="32">
        <v>0</v>
      </c>
      <c r="M382" s="32">
        <v>325.14999999999998</v>
      </c>
      <c r="N382" s="72">
        <v>-54.19</v>
      </c>
      <c r="O382" s="34">
        <f t="shared" si="5"/>
        <v>2980.52</v>
      </c>
      <c r="P382" s="63">
        <v>25151</v>
      </c>
      <c r="Q382" s="26" t="s">
        <v>2757</v>
      </c>
    </row>
    <row r="383" spans="1:17" x14ac:dyDescent="0.2">
      <c r="A383" s="27">
        <v>384</v>
      </c>
      <c r="B383" s="28" t="s">
        <v>686</v>
      </c>
      <c r="C383" s="29" t="s">
        <v>686</v>
      </c>
      <c r="D383" s="29" t="str">
        <f>VLOOKUP(B383,'TAX INFO'!$B$2:$F$900,3,0)</f>
        <v>NEGROS ORIENTAL II ELECTRIC COOPERATIVE</v>
      </c>
      <c r="E383" s="29" t="str">
        <f>VLOOKUP(B383,'TAX INFO'!$B$2:$F$900,5,0)</f>
        <v>000-613-546-000</v>
      </c>
      <c r="F383" s="29" t="s">
        <v>857</v>
      </c>
      <c r="G383" s="29" t="s">
        <v>855</v>
      </c>
      <c r="H383" s="30" t="s">
        <v>855</v>
      </c>
      <c r="I383" s="30" t="s">
        <v>855</v>
      </c>
      <c r="J383" s="29" t="s">
        <v>856</v>
      </c>
      <c r="K383" s="31">
        <v>8770.2900000000009</v>
      </c>
      <c r="L383" s="32">
        <v>0</v>
      </c>
      <c r="M383" s="32">
        <v>1052.43</v>
      </c>
      <c r="N383" s="72">
        <v>-175.41</v>
      </c>
      <c r="O383" s="34">
        <f t="shared" si="5"/>
        <v>9647.3100000000013</v>
      </c>
      <c r="P383" s="63">
        <v>25152</v>
      </c>
      <c r="Q383" s="26" t="s">
        <v>2757</v>
      </c>
    </row>
    <row r="384" spans="1:17" x14ac:dyDescent="0.2">
      <c r="A384" s="27">
        <v>385</v>
      </c>
      <c r="B384" s="28" t="s">
        <v>687</v>
      </c>
      <c r="C384" s="29" t="s">
        <v>687</v>
      </c>
      <c r="D384" s="29" t="str">
        <f>VLOOKUP(B384,'TAX INFO'!$B$2:$F$900,3,0)</f>
        <v xml:space="preserve">New Tech Pulp, Inc. </v>
      </c>
      <c r="E384" s="29" t="str">
        <f>VLOOKUP(B384,'TAX INFO'!$B$2:$F$900,5,0)</f>
        <v>000-274-177-000</v>
      </c>
      <c r="F384" s="29" t="s">
        <v>857</v>
      </c>
      <c r="G384" s="29" t="s">
        <v>855</v>
      </c>
      <c r="H384" s="30" t="s">
        <v>856</v>
      </c>
      <c r="I384" s="30" t="s">
        <v>855</v>
      </c>
      <c r="J384" s="29" t="s">
        <v>855</v>
      </c>
      <c r="K384" s="31">
        <v>0</v>
      </c>
      <c r="L384" s="32">
        <v>310.66000000000003</v>
      </c>
      <c r="M384" s="32">
        <v>0</v>
      </c>
      <c r="N384" s="72">
        <v>-6.21</v>
      </c>
      <c r="O384" s="34">
        <f t="shared" ref="O384:O447" si="6">SUM(K384:N384)</f>
        <v>304.45000000000005</v>
      </c>
      <c r="P384" s="63">
        <v>25153</v>
      </c>
      <c r="Q384" s="26" t="s">
        <v>2757</v>
      </c>
    </row>
    <row r="385" spans="1:17" x14ac:dyDescent="0.2">
      <c r="A385" s="27">
        <v>386</v>
      </c>
      <c r="B385" s="28" t="s">
        <v>1051</v>
      </c>
      <c r="C385" s="29" t="s">
        <v>1051</v>
      </c>
      <c r="D385" s="29" t="str">
        <f>VLOOKUP(B385,'TAX INFO'!$B$2:$F$900,3,0)</f>
        <v xml:space="preserve">Nickel Asia Corporation </v>
      </c>
      <c r="E385" s="29" t="str">
        <f>VLOOKUP(B385,'TAX INFO'!$B$2:$F$900,5,0)</f>
        <v>007-085-191-00000</v>
      </c>
      <c r="F385" s="29" t="s">
        <v>854</v>
      </c>
      <c r="G385" s="29" t="s">
        <v>855</v>
      </c>
      <c r="H385" s="30" t="s">
        <v>856</v>
      </c>
      <c r="I385" s="30" t="s">
        <v>856</v>
      </c>
      <c r="J385" s="29" t="s">
        <v>856</v>
      </c>
      <c r="K385" s="31">
        <v>0</v>
      </c>
      <c r="L385" s="32">
        <v>0</v>
      </c>
      <c r="M385" s="32">
        <v>0</v>
      </c>
      <c r="N385" s="72">
        <v>0</v>
      </c>
      <c r="O385" s="34">
        <f t="shared" si="6"/>
        <v>0</v>
      </c>
      <c r="P385" s="63"/>
      <c r="Q385" s="26" t="s">
        <v>2757</v>
      </c>
    </row>
    <row r="386" spans="1:17" x14ac:dyDescent="0.2">
      <c r="A386" s="27">
        <v>387</v>
      </c>
      <c r="B386" s="28" t="s">
        <v>1052</v>
      </c>
      <c r="C386" s="29" t="s">
        <v>1052</v>
      </c>
      <c r="D386" s="29" t="str">
        <f>VLOOKUP(B386,'TAX INFO'!$B$2:$F$900,3,0)</f>
        <v xml:space="preserve">North Luzon Renewable Energy Corporation </v>
      </c>
      <c r="E386" s="29" t="str">
        <f>VLOOKUP(B386,'TAX INFO'!$B$2:$F$900,5,0)</f>
        <v>245-726-106-000</v>
      </c>
      <c r="F386" s="29" t="s">
        <v>854</v>
      </c>
      <c r="G386" s="29" t="s">
        <v>855</v>
      </c>
      <c r="H386" s="30" t="s">
        <v>856</v>
      </c>
      <c r="I386" s="30" t="s">
        <v>855</v>
      </c>
      <c r="J386" s="29" t="s">
        <v>855</v>
      </c>
      <c r="K386" s="31">
        <v>0</v>
      </c>
      <c r="L386" s="32">
        <v>0.83</v>
      </c>
      <c r="M386" s="32">
        <v>0</v>
      </c>
      <c r="N386" s="72">
        <v>-0.02</v>
      </c>
      <c r="O386" s="34">
        <f t="shared" si="6"/>
        <v>0.80999999999999994</v>
      </c>
      <c r="P386" s="63">
        <v>25154</v>
      </c>
      <c r="Q386" s="26" t="s">
        <v>2757</v>
      </c>
    </row>
    <row r="387" spans="1:17" x14ac:dyDescent="0.2">
      <c r="A387" s="27">
        <v>388</v>
      </c>
      <c r="B387" s="28" t="s">
        <v>1052</v>
      </c>
      <c r="C387" s="29" t="s">
        <v>688</v>
      </c>
      <c r="D387" s="29" t="str">
        <f>VLOOKUP(B387,'TAX INFO'!$B$2:$F$900,3,0)</f>
        <v xml:space="preserve">North Luzon Renewable Energy Corporation </v>
      </c>
      <c r="E387" s="29" t="str">
        <f>VLOOKUP(B387,'TAX INFO'!$B$2:$F$900,5,0)</f>
        <v>245-726-106-000</v>
      </c>
      <c r="F387" s="29" t="s">
        <v>857</v>
      </c>
      <c r="G387" s="29" t="s">
        <v>855</v>
      </c>
      <c r="H387" s="30" t="s">
        <v>856</v>
      </c>
      <c r="I387" s="30" t="s">
        <v>855</v>
      </c>
      <c r="J387" s="29" t="s">
        <v>855</v>
      </c>
      <c r="K387" s="31">
        <v>0</v>
      </c>
      <c r="L387" s="32">
        <v>71.33</v>
      </c>
      <c r="M387" s="32">
        <v>0</v>
      </c>
      <c r="N387" s="72">
        <v>-1.43</v>
      </c>
      <c r="O387" s="34">
        <f t="shared" si="6"/>
        <v>69.899999999999991</v>
      </c>
      <c r="P387" s="63">
        <v>25154</v>
      </c>
      <c r="Q387" s="26" t="s">
        <v>2757</v>
      </c>
    </row>
    <row r="388" spans="1:17" x14ac:dyDescent="0.2">
      <c r="A388" s="27">
        <v>389</v>
      </c>
      <c r="B388" s="28" t="s">
        <v>1053</v>
      </c>
      <c r="C388" s="29" t="s">
        <v>689</v>
      </c>
      <c r="D388" s="29" t="str">
        <f>VLOOKUP(B388,'TAX INFO'!$B$2:$F$900,3,0)</f>
        <v xml:space="preserve">North Negros Biopower, Inc. </v>
      </c>
      <c r="E388" s="29" t="str">
        <f>VLOOKUP(B388,'TAX INFO'!$B$2:$F$900,5,0)</f>
        <v>006-964-680-000</v>
      </c>
      <c r="F388" s="29" t="s">
        <v>857</v>
      </c>
      <c r="G388" s="29" t="s">
        <v>856</v>
      </c>
      <c r="H388" s="30" t="s">
        <v>855</v>
      </c>
      <c r="I388" s="30" t="s">
        <v>855</v>
      </c>
      <c r="J388" s="29" t="s">
        <v>855</v>
      </c>
      <c r="K388" s="31">
        <v>0</v>
      </c>
      <c r="L388" s="32">
        <v>37.119999999999997</v>
      </c>
      <c r="M388" s="32">
        <v>0</v>
      </c>
      <c r="N388" s="72">
        <v>0</v>
      </c>
      <c r="O388" s="34">
        <f t="shared" si="6"/>
        <v>37.119999999999997</v>
      </c>
      <c r="P388" s="63">
        <v>25155</v>
      </c>
      <c r="Q388" s="26" t="s">
        <v>2757</v>
      </c>
    </row>
    <row r="389" spans="1:17" x14ac:dyDescent="0.2">
      <c r="A389" s="27">
        <v>390</v>
      </c>
      <c r="B389" s="28" t="s">
        <v>690</v>
      </c>
      <c r="C389" s="29" t="s">
        <v>690</v>
      </c>
      <c r="D389" s="29" t="str">
        <f>VLOOKUP(B389,'TAX INFO'!$B$2:$F$900,3,0)</f>
        <v xml:space="preserve">Northern Negros Electric Cooperative, Inc. </v>
      </c>
      <c r="E389" s="29" t="str">
        <f>VLOOKUP(B389,'TAX INFO'!$B$2:$F$900,5,0)</f>
        <v>001-005-053-0000</v>
      </c>
      <c r="F389" s="29" t="s">
        <v>857</v>
      </c>
      <c r="G389" s="29" t="s">
        <v>855</v>
      </c>
      <c r="H389" s="30" t="s">
        <v>856</v>
      </c>
      <c r="I389" s="30" t="s">
        <v>856</v>
      </c>
      <c r="J389" s="29" t="s">
        <v>856</v>
      </c>
      <c r="K389" s="31">
        <v>3529.4</v>
      </c>
      <c r="L389" s="32">
        <v>0</v>
      </c>
      <c r="M389" s="32">
        <v>423.53</v>
      </c>
      <c r="N389" s="72">
        <v>-70.59</v>
      </c>
      <c r="O389" s="34">
        <f t="shared" si="6"/>
        <v>3882.34</v>
      </c>
      <c r="P389" s="63">
        <v>25156</v>
      </c>
      <c r="Q389" s="26" t="s">
        <v>2757</v>
      </c>
    </row>
    <row r="390" spans="1:17" x14ac:dyDescent="0.2">
      <c r="A390" s="27">
        <v>391</v>
      </c>
      <c r="B390" s="28" t="s">
        <v>1054</v>
      </c>
      <c r="C390" s="29" t="s">
        <v>1054</v>
      </c>
      <c r="D390" s="29" t="str">
        <f>VLOOKUP(B390,'TAX INFO'!$B$2:$F$900,3,0)</f>
        <v xml:space="preserve">Northern Renewables Generation Corporation </v>
      </c>
      <c r="E390" s="29" t="str">
        <f>VLOOKUP(B390,'TAX INFO'!$B$2:$F$900,5,0)</f>
        <v>279-626-683-000</v>
      </c>
      <c r="F390" s="29" t="s">
        <v>854</v>
      </c>
      <c r="G390" s="29" t="s">
        <v>856</v>
      </c>
      <c r="H390" s="30" t="s">
        <v>855</v>
      </c>
      <c r="I390" s="30" t="s">
        <v>855</v>
      </c>
      <c r="J390" s="29" t="s">
        <v>856</v>
      </c>
      <c r="K390" s="31">
        <v>16.09</v>
      </c>
      <c r="L390" s="32">
        <v>0</v>
      </c>
      <c r="M390" s="32">
        <v>1.93</v>
      </c>
      <c r="N390" s="72">
        <v>0</v>
      </c>
      <c r="O390" s="34">
        <f t="shared" si="6"/>
        <v>18.02</v>
      </c>
      <c r="P390" s="63">
        <v>25157</v>
      </c>
      <c r="Q390" s="26" t="s">
        <v>2757</v>
      </c>
    </row>
    <row r="391" spans="1:17" x14ac:dyDescent="0.2">
      <c r="A391" s="27">
        <v>392</v>
      </c>
      <c r="B391" s="28" t="s">
        <v>1054</v>
      </c>
      <c r="C391" s="29" t="s">
        <v>1055</v>
      </c>
      <c r="D391" s="29" t="str">
        <f>VLOOKUP(B391,'TAX INFO'!$B$2:$F$900,3,0)</f>
        <v xml:space="preserve">Northern Renewables Generation Corporation </v>
      </c>
      <c r="E391" s="29" t="str">
        <f>VLOOKUP(B391,'TAX INFO'!$B$2:$F$900,5,0)</f>
        <v>279-626-683-000</v>
      </c>
      <c r="F391" s="29" t="s">
        <v>857</v>
      </c>
      <c r="G391" s="29" t="s">
        <v>856</v>
      </c>
      <c r="H391" s="30" t="s">
        <v>855</v>
      </c>
      <c r="I391" s="30" t="s">
        <v>855</v>
      </c>
      <c r="J391" s="29" t="s">
        <v>856</v>
      </c>
      <c r="K391" s="31">
        <v>0.06</v>
      </c>
      <c r="L391" s="32">
        <v>0</v>
      </c>
      <c r="M391" s="32">
        <v>0.01</v>
      </c>
      <c r="N391" s="72">
        <v>0</v>
      </c>
      <c r="O391" s="34">
        <f t="shared" si="6"/>
        <v>6.9999999999999993E-2</v>
      </c>
      <c r="P391" s="63">
        <v>25157</v>
      </c>
      <c r="Q391" s="26" t="s">
        <v>2757</v>
      </c>
    </row>
    <row r="392" spans="1:17" x14ac:dyDescent="0.2">
      <c r="A392" s="27">
        <v>393</v>
      </c>
      <c r="B392" s="28" t="s">
        <v>691</v>
      </c>
      <c r="C392" s="29" t="s">
        <v>691</v>
      </c>
      <c r="D392" s="29" t="str">
        <f>VLOOKUP(B392,'TAX INFO'!$B$2:$F$900,3,0)</f>
        <v xml:space="preserve">Northern Samar Electric Cooperative, Inc. </v>
      </c>
      <c r="E392" s="29" t="str">
        <f>VLOOKUP(B392,'TAX INFO'!$B$2:$F$900,5,0)</f>
        <v>001-585-897-000</v>
      </c>
      <c r="F392" s="29" t="s">
        <v>857</v>
      </c>
      <c r="G392" s="29" t="s">
        <v>855</v>
      </c>
      <c r="H392" s="30" t="s">
        <v>855</v>
      </c>
      <c r="I392" s="30" t="s">
        <v>856</v>
      </c>
      <c r="J392" s="29" t="s">
        <v>856</v>
      </c>
      <c r="K392" s="31">
        <v>4936.29</v>
      </c>
      <c r="L392" s="32">
        <v>0</v>
      </c>
      <c r="M392" s="32">
        <v>592.35</v>
      </c>
      <c r="N392" s="72">
        <v>-98.73</v>
      </c>
      <c r="O392" s="34">
        <f t="shared" si="6"/>
        <v>5429.9100000000008</v>
      </c>
      <c r="P392" s="63">
        <v>25158</v>
      </c>
      <c r="Q392" s="26" t="s">
        <v>2757</v>
      </c>
    </row>
    <row r="393" spans="1:17" x14ac:dyDescent="0.2">
      <c r="A393" s="27">
        <v>394</v>
      </c>
      <c r="B393" s="28" t="s">
        <v>692</v>
      </c>
      <c r="C393" s="29" t="s">
        <v>692</v>
      </c>
      <c r="D393" s="29" t="str">
        <f>VLOOKUP(B393,'TAX INFO'!$B$2:$F$900,3,0)</f>
        <v xml:space="preserve">Northwind Power Development Corporation </v>
      </c>
      <c r="E393" s="29" t="str">
        <f>VLOOKUP(B393,'TAX INFO'!$B$2:$F$900,5,0)</f>
        <v>208-101-373-000</v>
      </c>
      <c r="F393" s="29" t="s">
        <v>854</v>
      </c>
      <c r="G393" s="29" t="s">
        <v>855</v>
      </c>
      <c r="H393" s="30" t="s">
        <v>856</v>
      </c>
      <c r="I393" s="30" t="s">
        <v>855</v>
      </c>
      <c r="J393" s="29" t="s">
        <v>855</v>
      </c>
      <c r="K393" s="31">
        <v>0</v>
      </c>
      <c r="L393" s="32">
        <v>0.18</v>
      </c>
      <c r="M393" s="32">
        <v>0</v>
      </c>
      <c r="N393" s="72">
        <v>0</v>
      </c>
      <c r="O393" s="34">
        <f t="shared" si="6"/>
        <v>0.18</v>
      </c>
      <c r="P393" s="63">
        <v>25159</v>
      </c>
      <c r="Q393" s="26" t="s">
        <v>2757</v>
      </c>
    </row>
    <row r="394" spans="1:17" x14ac:dyDescent="0.2">
      <c r="A394" s="27">
        <v>395</v>
      </c>
      <c r="B394" s="28" t="s">
        <v>692</v>
      </c>
      <c r="C394" s="29" t="s">
        <v>1056</v>
      </c>
      <c r="D394" s="29" t="str">
        <f>VLOOKUP(B394,'TAX INFO'!$B$2:$F$900,3,0)</f>
        <v xml:space="preserve">Northwind Power Development Corporation </v>
      </c>
      <c r="E394" s="29" t="str">
        <f>VLOOKUP(B394,'TAX INFO'!$B$2:$F$900,5,0)</f>
        <v>208-101-373-000</v>
      </c>
      <c r="F394" s="29" t="s">
        <v>854</v>
      </c>
      <c r="G394" s="29" t="s">
        <v>855</v>
      </c>
      <c r="H394" s="30" t="s">
        <v>856</v>
      </c>
      <c r="I394" s="30" t="s">
        <v>855</v>
      </c>
      <c r="J394" s="29" t="s">
        <v>855</v>
      </c>
      <c r="K394" s="31">
        <v>0</v>
      </c>
      <c r="L394" s="32">
        <v>0.49</v>
      </c>
      <c r="M394" s="32">
        <v>0</v>
      </c>
      <c r="N394" s="72">
        <v>-0.01</v>
      </c>
      <c r="O394" s="34">
        <f t="shared" si="6"/>
        <v>0.48</v>
      </c>
      <c r="P394" s="63">
        <v>25159</v>
      </c>
      <c r="Q394" s="26" t="s">
        <v>2757</v>
      </c>
    </row>
    <row r="395" spans="1:17" x14ac:dyDescent="0.2">
      <c r="A395" s="27">
        <v>396</v>
      </c>
      <c r="B395" s="28" t="s">
        <v>692</v>
      </c>
      <c r="C395" s="29" t="s">
        <v>693</v>
      </c>
      <c r="D395" s="29" t="str">
        <f>VLOOKUP(B395,'TAX INFO'!$B$2:$F$900,3,0)</f>
        <v xml:space="preserve">Northwind Power Development Corporation </v>
      </c>
      <c r="E395" s="29" t="str">
        <f>VLOOKUP(B395,'TAX INFO'!$B$2:$F$900,5,0)</f>
        <v>208-101-373-000</v>
      </c>
      <c r="F395" s="29" t="s">
        <v>857</v>
      </c>
      <c r="G395" s="29" t="s">
        <v>855</v>
      </c>
      <c r="H395" s="30" t="s">
        <v>856</v>
      </c>
      <c r="I395" s="30" t="s">
        <v>855</v>
      </c>
      <c r="J395" s="29" t="s">
        <v>855</v>
      </c>
      <c r="K395" s="31">
        <v>0</v>
      </c>
      <c r="L395" s="32">
        <v>29.62</v>
      </c>
      <c r="M395" s="32">
        <v>0</v>
      </c>
      <c r="N395" s="72">
        <v>-0.59</v>
      </c>
      <c r="O395" s="34">
        <f t="shared" si="6"/>
        <v>29.03</v>
      </c>
      <c r="P395" s="63">
        <v>25159</v>
      </c>
      <c r="Q395" s="26" t="s">
        <v>2757</v>
      </c>
    </row>
    <row r="396" spans="1:17" x14ac:dyDescent="0.2">
      <c r="A396" s="27">
        <v>397</v>
      </c>
      <c r="B396" s="28" t="s">
        <v>692</v>
      </c>
      <c r="C396" s="29" t="s">
        <v>694</v>
      </c>
      <c r="D396" s="29" t="str">
        <f>VLOOKUP(B396,'TAX INFO'!$B$2:$F$900,3,0)</f>
        <v xml:space="preserve">Northwind Power Development Corporation </v>
      </c>
      <c r="E396" s="29" t="str">
        <f>VLOOKUP(B396,'TAX INFO'!$B$2:$F$900,5,0)</f>
        <v>208-101-373-000</v>
      </c>
      <c r="F396" s="29" t="s">
        <v>857</v>
      </c>
      <c r="G396" s="29" t="s">
        <v>855</v>
      </c>
      <c r="H396" s="30" t="s">
        <v>856</v>
      </c>
      <c r="I396" s="30" t="s">
        <v>855</v>
      </c>
      <c r="J396" s="29" t="s">
        <v>855</v>
      </c>
      <c r="K396" s="31">
        <v>0</v>
      </c>
      <c r="L396" s="32">
        <v>14.38</v>
      </c>
      <c r="M396" s="32">
        <v>0</v>
      </c>
      <c r="N396" s="72">
        <v>-0.28999999999999998</v>
      </c>
      <c r="O396" s="34">
        <f t="shared" si="6"/>
        <v>14.090000000000002</v>
      </c>
      <c r="P396" s="63">
        <v>25159</v>
      </c>
      <c r="Q396" s="26" t="s">
        <v>2757</v>
      </c>
    </row>
    <row r="397" spans="1:17" x14ac:dyDescent="0.2">
      <c r="A397" s="27">
        <v>398</v>
      </c>
      <c r="B397" s="28" t="s">
        <v>1057</v>
      </c>
      <c r="C397" s="29" t="s">
        <v>1057</v>
      </c>
      <c r="D397" s="29" t="str">
        <f>VLOOKUP(B397,'TAX INFO'!$B$2:$F$900,3,0)</f>
        <v xml:space="preserve">Nueva Ecija I Electric Cooperative, Inc. </v>
      </c>
      <c r="E397" s="29" t="str">
        <f>VLOOKUP(B397,'TAX INFO'!$B$2:$F$900,5,0)</f>
        <v>000-540-511-000</v>
      </c>
      <c r="F397" s="29" t="s">
        <v>857</v>
      </c>
      <c r="G397" s="29" t="s">
        <v>855</v>
      </c>
      <c r="H397" s="30" t="s">
        <v>856</v>
      </c>
      <c r="I397" s="30" t="s">
        <v>856</v>
      </c>
      <c r="J397" s="29" t="s">
        <v>856</v>
      </c>
      <c r="K397" s="31">
        <v>10276.459999999999</v>
      </c>
      <c r="L397" s="32">
        <v>0</v>
      </c>
      <c r="M397" s="32">
        <v>1233.18</v>
      </c>
      <c r="N397" s="72">
        <v>-205.53</v>
      </c>
      <c r="O397" s="34">
        <f t="shared" si="6"/>
        <v>11304.109999999999</v>
      </c>
      <c r="P397" s="63">
        <v>25160</v>
      </c>
      <c r="Q397" s="26" t="s">
        <v>2757</v>
      </c>
    </row>
    <row r="398" spans="1:17" x14ac:dyDescent="0.2">
      <c r="A398" s="27">
        <v>399</v>
      </c>
      <c r="B398" s="28" t="s">
        <v>695</v>
      </c>
      <c r="C398" s="29" t="s">
        <v>695</v>
      </c>
      <c r="D398" s="29" t="str">
        <f>VLOOKUP(B398,'TAX INFO'!$B$2:$F$900,3,0)</f>
        <v>Nueva Ecija II Electric Cooperative, Inc. Area 1</v>
      </c>
      <c r="E398" s="29" t="str">
        <f>VLOOKUP(B398,'TAX INFO'!$B$2:$F$900,5,0)</f>
        <v>000-540-544-0000</v>
      </c>
      <c r="F398" s="29" t="s">
        <v>857</v>
      </c>
      <c r="G398" s="29" t="s">
        <v>855</v>
      </c>
      <c r="H398" s="30" t="s">
        <v>856</v>
      </c>
      <c r="I398" s="30" t="s">
        <v>856</v>
      </c>
      <c r="J398" s="29" t="s">
        <v>856</v>
      </c>
      <c r="K398" s="31">
        <v>3080.06</v>
      </c>
      <c r="L398" s="32">
        <v>0</v>
      </c>
      <c r="M398" s="32">
        <v>369.61</v>
      </c>
      <c r="N398" s="72">
        <v>-61.6</v>
      </c>
      <c r="O398" s="34">
        <f t="shared" si="6"/>
        <v>3388.07</v>
      </c>
      <c r="P398" s="63">
        <v>25161</v>
      </c>
      <c r="Q398" s="26" t="s">
        <v>2757</v>
      </c>
    </row>
    <row r="399" spans="1:17" x14ac:dyDescent="0.2">
      <c r="A399" s="27">
        <v>400</v>
      </c>
      <c r="B399" s="28" t="s">
        <v>1058</v>
      </c>
      <c r="C399" s="29" t="s">
        <v>1058</v>
      </c>
      <c r="D399" s="29" t="str">
        <f>VLOOKUP(B399,'TAX INFO'!$B$2:$F$900,3,0)</f>
        <v xml:space="preserve">Nueva Ecija II Electric Cooperative, Inc. - Area 2 </v>
      </c>
      <c r="E399" s="29" t="str">
        <f>VLOOKUP(B399,'TAX INFO'!$B$2:$F$900,5,0)</f>
        <v>475-285-960-000</v>
      </c>
      <c r="F399" s="29" t="s">
        <v>857</v>
      </c>
      <c r="G399" s="29" t="s">
        <v>855</v>
      </c>
      <c r="H399" s="30" t="s">
        <v>856</v>
      </c>
      <c r="I399" s="30" t="s">
        <v>856</v>
      </c>
      <c r="J399" s="29" t="s">
        <v>856</v>
      </c>
      <c r="K399" s="31">
        <v>2724.59</v>
      </c>
      <c r="L399" s="32">
        <v>0</v>
      </c>
      <c r="M399" s="32">
        <v>326.95</v>
      </c>
      <c r="N399" s="72">
        <v>-54.49</v>
      </c>
      <c r="O399" s="34">
        <f t="shared" si="6"/>
        <v>2997.05</v>
      </c>
      <c r="P399" s="63">
        <v>25162</v>
      </c>
      <c r="Q399" s="26" t="s">
        <v>2757</v>
      </c>
    </row>
    <row r="400" spans="1:17" x14ac:dyDescent="0.2">
      <c r="A400" s="27">
        <v>401</v>
      </c>
      <c r="B400" s="28" t="s">
        <v>1059</v>
      </c>
      <c r="C400" s="29" t="s">
        <v>1060</v>
      </c>
      <c r="D400" s="29" t="str">
        <f>VLOOKUP(B400,'TAX INFO'!$B$2:$F$900,3,0)</f>
        <v xml:space="preserve">Nuevo Solar Energy Corp. </v>
      </c>
      <c r="E400" s="29" t="str">
        <f>VLOOKUP(B400,'TAX INFO'!$B$2:$F$900,5,0)</f>
        <v>009-186-081-00000</v>
      </c>
      <c r="F400" s="29" t="s">
        <v>857</v>
      </c>
      <c r="G400" s="29" t="s">
        <v>855</v>
      </c>
      <c r="H400" s="30" t="s">
        <v>855</v>
      </c>
      <c r="I400" s="30" t="s">
        <v>855</v>
      </c>
      <c r="J400" s="29" t="s">
        <v>855</v>
      </c>
      <c r="K400" s="31">
        <v>0</v>
      </c>
      <c r="L400" s="32">
        <v>36.840000000000003</v>
      </c>
      <c r="M400" s="32">
        <v>0</v>
      </c>
      <c r="N400" s="72">
        <v>-0.74</v>
      </c>
      <c r="O400" s="34">
        <f t="shared" si="6"/>
        <v>36.1</v>
      </c>
      <c r="P400" s="63">
        <v>25163</v>
      </c>
      <c r="Q400" s="26" t="s">
        <v>2757</v>
      </c>
    </row>
    <row r="401" spans="1:17" x14ac:dyDescent="0.2">
      <c r="A401" s="27">
        <v>402</v>
      </c>
      <c r="B401" s="28" t="s">
        <v>1061</v>
      </c>
      <c r="C401" s="29" t="s">
        <v>1061</v>
      </c>
      <c r="D401" s="29" t="str">
        <f>VLOOKUP(B401,'TAX INFO'!$B$2:$F$900,3,0)</f>
        <v xml:space="preserve">Olongapo Electricity Distribution Company, Inc. </v>
      </c>
      <c r="E401" s="29" t="str">
        <f>VLOOKUP(B401,'TAX INFO'!$B$2:$F$900,5,0)</f>
        <v>008-365-759-000</v>
      </c>
      <c r="F401" s="29" t="s">
        <v>857</v>
      </c>
      <c r="G401" s="29" t="s">
        <v>855</v>
      </c>
      <c r="H401" s="30" t="s">
        <v>856</v>
      </c>
      <c r="I401" s="30" t="s">
        <v>856</v>
      </c>
      <c r="J401" s="29" t="s">
        <v>856</v>
      </c>
      <c r="K401" s="31">
        <v>978.45</v>
      </c>
      <c r="L401" s="32">
        <v>0</v>
      </c>
      <c r="M401" s="32">
        <v>117.41</v>
      </c>
      <c r="N401" s="72">
        <v>-19.57</v>
      </c>
      <c r="O401" s="34">
        <f t="shared" si="6"/>
        <v>1076.2900000000002</v>
      </c>
      <c r="P401" s="63">
        <v>25164</v>
      </c>
      <c r="Q401" s="26" t="s">
        <v>2757</v>
      </c>
    </row>
    <row r="402" spans="1:17" x14ac:dyDescent="0.2">
      <c r="A402" s="27">
        <v>403</v>
      </c>
      <c r="B402" s="28" t="s">
        <v>1062</v>
      </c>
      <c r="C402" s="29" t="s">
        <v>1062</v>
      </c>
      <c r="D402" s="29" t="str">
        <f>VLOOKUP(B402,'TAX INFO'!$B$2:$F$900,3,0)</f>
        <v xml:space="preserve">One Subic Power Generation Corporation </v>
      </c>
      <c r="E402" s="29" t="str">
        <f>VLOOKUP(B402,'TAX INFO'!$B$2:$F$900,5,0)</f>
        <v>007-836-459-000</v>
      </c>
      <c r="F402" s="29" t="s">
        <v>854</v>
      </c>
      <c r="G402" s="29" t="s">
        <v>855</v>
      </c>
      <c r="H402" s="30" t="s">
        <v>856</v>
      </c>
      <c r="I402" s="30" t="s">
        <v>856</v>
      </c>
      <c r="J402" s="29" t="s">
        <v>856</v>
      </c>
      <c r="K402" s="31">
        <v>0</v>
      </c>
      <c r="L402" s="32">
        <v>0</v>
      </c>
      <c r="M402" s="32">
        <v>0</v>
      </c>
      <c r="N402" s="72">
        <v>0</v>
      </c>
      <c r="O402" s="34">
        <f t="shared" si="6"/>
        <v>0</v>
      </c>
      <c r="P402" s="63">
        <v>25165</v>
      </c>
      <c r="Q402" s="26" t="s">
        <v>2757</v>
      </c>
    </row>
    <row r="403" spans="1:17" x14ac:dyDescent="0.2">
      <c r="A403" s="27">
        <v>404</v>
      </c>
      <c r="B403" s="28" t="s">
        <v>1062</v>
      </c>
      <c r="C403" s="29" t="s">
        <v>696</v>
      </c>
      <c r="D403" s="29" t="str">
        <f>VLOOKUP(B403,'TAX INFO'!$B$2:$F$900,3,0)</f>
        <v xml:space="preserve">One Subic Power Generation Corporation </v>
      </c>
      <c r="E403" s="29" t="str">
        <f>VLOOKUP(B403,'TAX INFO'!$B$2:$F$900,5,0)</f>
        <v>007-836-459-000</v>
      </c>
      <c r="F403" s="29" t="s">
        <v>857</v>
      </c>
      <c r="G403" s="29" t="s">
        <v>855</v>
      </c>
      <c r="H403" s="30" t="s">
        <v>856</v>
      </c>
      <c r="I403" s="30" t="s">
        <v>856</v>
      </c>
      <c r="J403" s="29" t="s">
        <v>856</v>
      </c>
      <c r="K403" s="31">
        <v>184.4</v>
      </c>
      <c r="L403" s="32">
        <v>0</v>
      </c>
      <c r="M403" s="32">
        <v>22.13</v>
      </c>
      <c r="N403" s="72">
        <v>-3.69</v>
      </c>
      <c r="O403" s="34">
        <f t="shared" si="6"/>
        <v>202.84</v>
      </c>
      <c r="P403" s="63">
        <v>25165</v>
      </c>
      <c r="Q403" s="26" t="s">
        <v>2757</v>
      </c>
    </row>
    <row r="404" spans="1:17" x14ac:dyDescent="0.2">
      <c r="A404" s="27">
        <v>405</v>
      </c>
      <c r="B404" s="28" t="s">
        <v>1063</v>
      </c>
      <c r="C404" s="29" t="s">
        <v>1063</v>
      </c>
      <c r="D404" s="29" t="str">
        <f>VLOOKUP(B404,'TAX INFO'!$B$2:$F$900,3,0)</f>
        <v>ORIENTAL ENERGY AND POWER GENERATION CORPORATION</v>
      </c>
      <c r="E404" s="29" t="str">
        <f>VLOOKUP(B404,'TAX INFO'!$B$2:$F$900,5,0)</f>
        <v>263-666-452-000</v>
      </c>
      <c r="F404" s="29" t="s">
        <v>854</v>
      </c>
      <c r="G404" s="29" t="s">
        <v>855</v>
      </c>
      <c r="H404" s="30" t="s">
        <v>855</v>
      </c>
      <c r="I404" s="30" t="s">
        <v>855</v>
      </c>
      <c r="J404" s="29" t="s">
        <v>856</v>
      </c>
      <c r="K404" s="31">
        <v>2.77</v>
      </c>
      <c r="L404" s="32">
        <v>0</v>
      </c>
      <c r="M404" s="32">
        <v>0.33</v>
      </c>
      <c r="N404" s="72">
        <v>-0.06</v>
      </c>
      <c r="O404" s="34">
        <f t="shared" si="6"/>
        <v>3.04</v>
      </c>
      <c r="P404" s="63">
        <v>25166</v>
      </c>
      <c r="Q404" s="26" t="s">
        <v>2757</v>
      </c>
    </row>
    <row r="405" spans="1:17" x14ac:dyDescent="0.2">
      <c r="A405" s="27">
        <v>406</v>
      </c>
      <c r="B405" s="28" t="s">
        <v>1063</v>
      </c>
      <c r="C405" s="29" t="s">
        <v>697</v>
      </c>
      <c r="D405" s="29" t="str">
        <f>VLOOKUP(B405,'TAX INFO'!$B$2:$F$900,3,0)</f>
        <v>ORIENTAL ENERGY AND POWER GENERATION CORPORATION</v>
      </c>
      <c r="E405" s="29" t="str">
        <f>VLOOKUP(B405,'TAX INFO'!$B$2:$F$900,5,0)</f>
        <v>263-666-452-000</v>
      </c>
      <c r="F405" s="29" t="s">
        <v>857</v>
      </c>
      <c r="G405" s="29" t="s">
        <v>855</v>
      </c>
      <c r="H405" s="30" t="s">
        <v>855</v>
      </c>
      <c r="I405" s="30" t="s">
        <v>855</v>
      </c>
      <c r="J405" s="29" t="s">
        <v>856</v>
      </c>
      <c r="K405" s="31">
        <v>0.51</v>
      </c>
      <c r="L405" s="32">
        <v>0</v>
      </c>
      <c r="M405" s="32">
        <v>0.06</v>
      </c>
      <c r="N405" s="72">
        <v>-0.01</v>
      </c>
      <c r="O405" s="34">
        <f t="shared" si="6"/>
        <v>0.56000000000000005</v>
      </c>
      <c r="P405" s="63">
        <v>25166</v>
      </c>
      <c r="Q405" s="26" t="s">
        <v>2757</v>
      </c>
    </row>
    <row r="406" spans="1:17" x14ac:dyDescent="0.2">
      <c r="A406" s="27">
        <v>407</v>
      </c>
      <c r="B406" s="28" t="s">
        <v>1064</v>
      </c>
      <c r="C406" s="29" t="s">
        <v>1064</v>
      </c>
      <c r="D406" s="29" t="str">
        <f>VLOOKUP(B406,'TAX INFO'!$B$2:$F$900,3,0)</f>
        <v xml:space="preserve">PAVI Green Bataan Renewable Energy Inc. </v>
      </c>
      <c r="E406" s="29" t="str">
        <f>VLOOKUP(B406,'TAX INFO'!$B$2:$F$900,5,0)</f>
        <v>604-425-349-000</v>
      </c>
      <c r="F406" s="29" t="s">
        <v>854</v>
      </c>
      <c r="G406" s="29" t="s">
        <v>855</v>
      </c>
      <c r="H406" s="30" t="s">
        <v>855</v>
      </c>
      <c r="I406" s="30" t="s">
        <v>855</v>
      </c>
      <c r="J406" s="29" t="s">
        <v>855</v>
      </c>
      <c r="K406" s="31">
        <v>0</v>
      </c>
      <c r="L406" s="32">
        <v>11.22</v>
      </c>
      <c r="M406" s="32">
        <v>0</v>
      </c>
      <c r="N406" s="72">
        <v>-0.22</v>
      </c>
      <c r="O406" s="34">
        <f t="shared" si="6"/>
        <v>11</v>
      </c>
      <c r="P406" s="63">
        <v>25167</v>
      </c>
      <c r="Q406" s="26" t="s">
        <v>2757</v>
      </c>
    </row>
    <row r="407" spans="1:17" x14ac:dyDescent="0.2">
      <c r="A407" s="27">
        <v>408</v>
      </c>
      <c r="B407" s="28" t="s">
        <v>1064</v>
      </c>
      <c r="C407" s="29" t="s">
        <v>698</v>
      </c>
      <c r="D407" s="29" t="str">
        <f>VLOOKUP(B407,'TAX INFO'!$B$2:$F$900,3,0)</f>
        <v xml:space="preserve">PAVI Green Bataan Renewable Energy Inc. </v>
      </c>
      <c r="E407" s="29" t="str">
        <f>VLOOKUP(B407,'TAX INFO'!$B$2:$F$900,5,0)</f>
        <v>604-425-349-000</v>
      </c>
      <c r="F407" s="29" t="s">
        <v>857</v>
      </c>
      <c r="G407" s="29" t="s">
        <v>855</v>
      </c>
      <c r="H407" s="30" t="s">
        <v>855</v>
      </c>
      <c r="I407" s="30" t="s">
        <v>855</v>
      </c>
      <c r="J407" s="29" t="s">
        <v>855</v>
      </c>
      <c r="K407" s="31">
        <v>0</v>
      </c>
      <c r="L407" s="32">
        <v>7.9</v>
      </c>
      <c r="M407" s="32">
        <v>0</v>
      </c>
      <c r="N407" s="72">
        <v>-0.16</v>
      </c>
      <c r="O407" s="34">
        <f t="shared" si="6"/>
        <v>7.74</v>
      </c>
      <c r="P407" s="63">
        <v>25167</v>
      </c>
      <c r="Q407" s="26" t="s">
        <v>2757</v>
      </c>
    </row>
    <row r="408" spans="1:17" x14ac:dyDescent="0.2">
      <c r="A408" s="27">
        <v>409</v>
      </c>
      <c r="B408" s="28" t="s">
        <v>699</v>
      </c>
      <c r="C408" s="29" t="s">
        <v>699</v>
      </c>
      <c r="D408" s="29" t="str">
        <f>VLOOKUP(B408,'TAX INFO'!$B$2:$F$900,3,0)</f>
        <v xml:space="preserve">Peakpower Bukidnon Inc. </v>
      </c>
      <c r="E408" s="29" t="str">
        <f>VLOOKUP(B408,'TAX INFO'!$B$2:$F$900,5,0)</f>
        <v>008-826-263-000</v>
      </c>
      <c r="F408" s="29" t="s">
        <v>854</v>
      </c>
      <c r="G408" s="29" t="s">
        <v>855</v>
      </c>
      <c r="H408" s="30" t="s">
        <v>856</v>
      </c>
      <c r="I408" s="30" t="s">
        <v>856</v>
      </c>
      <c r="J408" s="29" t="s">
        <v>856</v>
      </c>
      <c r="K408" s="31">
        <v>0</v>
      </c>
      <c r="L408" s="32">
        <v>0</v>
      </c>
      <c r="M408" s="32">
        <v>0</v>
      </c>
      <c r="N408" s="72">
        <v>0</v>
      </c>
      <c r="O408" s="34">
        <f t="shared" si="6"/>
        <v>0</v>
      </c>
      <c r="P408" s="63"/>
      <c r="Q408" s="26" t="s">
        <v>2757</v>
      </c>
    </row>
    <row r="409" spans="1:17" x14ac:dyDescent="0.2">
      <c r="A409" s="27">
        <v>410</v>
      </c>
      <c r="B409" s="28" t="s">
        <v>700</v>
      </c>
      <c r="C409" s="29" t="s">
        <v>700</v>
      </c>
      <c r="D409" s="29" t="str">
        <f>VLOOKUP(B409,'TAX INFO'!$B$2:$F$900,3,0)</f>
        <v xml:space="preserve">Peakpower San Francisco Inc. </v>
      </c>
      <c r="E409" s="29" t="str">
        <f>VLOOKUP(B409,'TAX INFO'!$B$2:$F$900,5,0)</f>
        <v>008-531-813-00000</v>
      </c>
      <c r="F409" s="29" t="s">
        <v>854</v>
      </c>
      <c r="G409" s="29" t="s">
        <v>855</v>
      </c>
      <c r="H409" s="30" t="s">
        <v>856</v>
      </c>
      <c r="I409" s="30" t="s">
        <v>856</v>
      </c>
      <c r="J409" s="29" t="s">
        <v>856</v>
      </c>
      <c r="K409" s="31">
        <v>0</v>
      </c>
      <c r="L409" s="32">
        <v>0</v>
      </c>
      <c r="M409" s="32">
        <v>0</v>
      </c>
      <c r="N409" s="72">
        <v>0</v>
      </c>
      <c r="O409" s="34">
        <f t="shared" si="6"/>
        <v>0</v>
      </c>
      <c r="P409" s="63">
        <v>25168</v>
      </c>
      <c r="Q409" s="26" t="s">
        <v>2757</v>
      </c>
    </row>
    <row r="410" spans="1:17" x14ac:dyDescent="0.2">
      <c r="A410" s="27">
        <v>411</v>
      </c>
      <c r="B410" s="28" t="s">
        <v>700</v>
      </c>
      <c r="C410" s="29" t="s">
        <v>701</v>
      </c>
      <c r="D410" s="29" t="str">
        <f>VLOOKUP(B410,'TAX INFO'!$B$2:$F$900,3,0)</f>
        <v xml:space="preserve">Peakpower San Francisco Inc. </v>
      </c>
      <c r="E410" s="29" t="str">
        <f>VLOOKUP(B410,'TAX INFO'!$B$2:$F$900,5,0)</f>
        <v>008-531-813-00000</v>
      </c>
      <c r="F410" s="29" t="s">
        <v>857</v>
      </c>
      <c r="G410" s="29" t="s">
        <v>855</v>
      </c>
      <c r="H410" s="30" t="s">
        <v>856</v>
      </c>
      <c r="I410" s="30" t="s">
        <v>856</v>
      </c>
      <c r="J410" s="29" t="s">
        <v>856</v>
      </c>
      <c r="K410" s="31">
        <v>5.47</v>
      </c>
      <c r="L410" s="32">
        <v>0</v>
      </c>
      <c r="M410" s="32">
        <v>0.66</v>
      </c>
      <c r="N410" s="72">
        <v>-0.11</v>
      </c>
      <c r="O410" s="34">
        <f t="shared" si="6"/>
        <v>6.02</v>
      </c>
      <c r="P410" s="63">
        <v>25168</v>
      </c>
      <c r="Q410" s="26" t="s">
        <v>2757</v>
      </c>
    </row>
    <row r="411" spans="1:17" x14ac:dyDescent="0.2">
      <c r="A411" s="27">
        <v>412</v>
      </c>
      <c r="B411" s="28" t="s">
        <v>1065</v>
      </c>
      <c r="C411" s="29" t="s">
        <v>1065</v>
      </c>
      <c r="D411" s="29" t="str">
        <f>VLOOKUP(B411,'TAX INFO'!$B$2:$F$900,3,0)</f>
        <v xml:space="preserve">Peakpower Soccsargen Inc.  </v>
      </c>
      <c r="E411" s="29" t="str">
        <f>VLOOKUP(B411,'TAX INFO'!$B$2:$F$900,5,0)</f>
        <v>008-465-098-00000</v>
      </c>
      <c r="F411" s="29" t="s">
        <v>854</v>
      </c>
      <c r="G411" s="29" t="s">
        <v>855</v>
      </c>
      <c r="H411" s="30" t="s">
        <v>856</v>
      </c>
      <c r="I411" s="30" t="s">
        <v>856</v>
      </c>
      <c r="J411" s="29" t="s">
        <v>856</v>
      </c>
      <c r="K411" s="31">
        <v>0</v>
      </c>
      <c r="L411" s="32">
        <v>0</v>
      </c>
      <c r="M411" s="32">
        <v>0</v>
      </c>
      <c r="N411" s="72">
        <v>0</v>
      </c>
      <c r="O411" s="34">
        <f t="shared" si="6"/>
        <v>0</v>
      </c>
      <c r="P411" s="63"/>
      <c r="Q411" s="26" t="s">
        <v>2757</v>
      </c>
    </row>
    <row r="412" spans="1:17" x14ac:dyDescent="0.2">
      <c r="A412" s="27">
        <v>413</v>
      </c>
      <c r="B412" s="28" t="s">
        <v>1066</v>
      </c>
      <c r="C412" s="29" t="s">
        <v>1066</v>
      </c>
      <c r="D412" s="29" t="str">
        <f>VLOOKUP(B412,'TAX INFO'!$B$2:$F$900,3,0)</f>
        <v>PH Renewables, Inc.</v>
      </c>
      <c r="E412" s="29" t="str">
        <f>VLOOKUP(B412,'TAX INFO'!$B$2:$F$900,5,0)</f>
        <v>735-737-211-000</v>
      </c>
      <c r="F412" s="29" t="s">
        <v>854</v>
      </c>
      <c r="G412" s="29" t="s">
        <v>855</v>
      </c>
      <c r="H412" s="30" t="s">
        <v>856</v>
      </c>
      <c r="I412" s="30" t="s">
        <v>855</v>
      </c>
      <c r="J412" s="29" t="s">
        <v>856</v>
      </c>
      <c r="K412" s="31">
        <v>0.02</v>
      </c>
      <c r="L412" s="32">
        <v>0</v>
      </c>
      <c r="M412" s="32">
        <v>0</v>
      </c>
      <c r="N412" s="72">
        <v>0</v>
      </c>
      <c r="O412" s="34">
        <f t="shared" si="6"/>
        <v>0.02</v>
      </c>
      <c r="P412" s="63">
        <v>25169</v>
      </c>
      <c r="Q412" s="26" t="s">
        <v>2757</v>
      </c>
    </row>
    <row r="413" spans="1:17" x14ac:dyDescent="0.2">
      <c r="A413" s="27">
        <v>414</v>
      </c>
      <c r="B413" s="28" t="s">
        <v>1067</v>
      </c>
      <c r="C413" s="29" t="s">
        <v>1067</v>
      </c>
      <c r="D413" s="29" t="str">
        <f>VLOOKUP(B413,'TAX INFO'!$B$2:$F$900,3,0)</f>
        <v>PV Sinag Power, Inc.</v>
      </c>
      <c r="E413" s="29" t="str">
        <f>VLOOKUP(B413,'TAX INFO'!$B$2:$F$900,5,0)</f>
        <v>008-568-562-00000</v>
      </c>
      <c r="F413" s="29" t="s">
        <v>854</v>
      </c>
      <c r="G413" s="29" t="s">
        <v>855</v>
      </c>
      <c r="H413" s="30" t="s">
        <v>856</v>
      </c>
      <c r="I413" s="30" t="s">
        <v>855</v>
      </c>
      <c r="J413" s="29" t="s">
        <v>855</v>
      </c>
      <c r="K413" s="31">
        <v>0</v>
      </c>
      <c r="L413" s="32">
        <v>22.19</v>
      </c>
      <c r="M413" s="32">
        <v>0</v>
      </c>
      <c r="N413" s="72">
        <v>-0.44</v>
      </c>
      <c r="O413" s="34">
        <f t="shared" si="6"/>
        <v>21.75</v>
      </c>
      <c r="P413" s="63">
        <v>25170</v>
      </c>
      <c r="Q413" s="26" t="s">
        <v>2757</v>
      </c>
    </row>
    <row r="414" spans="1:17" x14ac:dyDescent="0.2">
      <c r="A414" s="27">
        <v>415</v>
      </c>
      <c r="B414" s="28" t="s">
        <v>1067</v>
      </c>
      <c r="C414" s="29" t="s">
        <v>1068</v>
      </c>
      <c r="D414" s="29" t="str">
        <f>VLOOKUP(B414,'TAX INFO'!$B$2:$F$900,3,0)</f>
        <v>PV Sinag Power, Inc.</v>
      </c>
      <c r="E414" s="29" t="str">
        <f>VLOOKUP(B414,'TAX INFO'!$B$2:$F$900,5,0)</f>
        <v>008-568-562-00000</v>
      </c>
      <c r="F414" s="29" t="s">
        <v>854</v>
      </c>
      <c r="G414" s="29" t="s">
        <v>855</v>
      </c>
      <c r="H414" s="30" t="s">
        <v>855</v>
      </c>
      <c r="I414" s="30" t="s">
        <v>855</v>
      </c>
      <c r="J414" s="29" t="s">
        <v>855</v>
      </c>
      <c r="K414" s="31">
        <v>0</v>
      </c>
      <c r="L414" s="32">
        <v>188.37</v>
      </c>
      <c r="M414" s="32">
        <v>0</v>
      </c>
      <c r="N414" s="72">
        <v>-3.77</v>
      </c>
      <c r="O414" s="34">
        <f t="shared" si="6"/>
        <v>184.6</v>
      </c>
      <c r="P414" s="63">
        <v>25170</v>
      </c>
      <c r="Q414" s="26" t="s">
        <v>2757</v>
      </c>
    </row>
    <row r="415" spans="1:17" x14ac:dyDescent="0.2">
      <c r="A415" s="27">
        <v>416</v>
      </c>
      <c r="B415" s="28" t="s">
        <v>1067</v>
      </c>
      <c r="C415" s="29" t="s">
        <v>702</v>
      </c>
      <c r="D415" s="29" t="str">
        <f>VLOOKUP(B415,'TAX INFO'!$B$2:$F$900,3,0)</f>
        <v>PV Sinag Power, Inc.</v>
      </c>
      <c r="E415" s="29" t="str">
        <f>VLOOKUP(B415,'TAX INFO'!$B$2:$F$900,5,0)</f>
        <v>008-568-562-00000</v>
      </c>
      <c r="F415" s="29" t="s">
        <v>857</v>
      </c>
      <c r="G415" s="29" t="s">
        <v>855</v>
      </c>
      <c r="H415" s="30" t="s">
        <v>855</v>
      </c>
      <c r="I415" s="30" t="s">
        <v>855</v>
      </c>
      <c r="J415" s="29" t="s">
        <v>855</v>
      </c>
      <c r="K415" s="31">
        <v>0</v>
      </c>
      <c r="L415" s="32">
        <v>34.93</v>
      </c>
      <c r="M415" s="32">
        <v>0</v>
      </c>
      <c r="N415" s="72">
        <v>-0.7</v>
      </c>
      <c r="O415" s="34">
        <f t="shared" si="6"/>
        <v>34.229999999999997</v>
      </c>
      <c r="P415" s="63">
        <v>25170</v>
      </c>
      <c r="Q415" s="26" t="s">
        <v>2757</v>
      </c>
    </row>
    <row r="416" spans="1:17" x14ac:dyDescent="0.2">
      <c r="A416" s="27">
        <v>417</v>
      </c>
      <c r="B416" s="28" t="s">
        <v>1067</v>
      </c>
      <c r="C416" s="29" t="s">
        <v>703</v>
      </c>
      <c r="D416" s="29" t="str">
        <f>VLOOKUP(B416,'TAX INFO'!$B$2:$F$900,3,0)</f>
        <v>PV Sinag Power, Inc.</v>
      </c>
      <c r="E416" s="29" t="str">
        <f>VLOOKUP(B416,'TAX INFO'!$B$2:$F$900,5,0)</f>
        <v>008-568-562-00000</v>
      </c>
      <c r="F416" s="29" t="s">
        <v>857</v>
      </c>
      <c r="G416" s="29" t="s">
        <v>855</v>
      </c>
      <c r="H416" s="30" t="s">
        <v>856</v>
      </c>
      <c r="I416" s="30" t="s">
        <v>855</v>
      </c>
      <c r="J416" s="29" t="s">
        <v>855</v>
      </c>
      <c r="K416" s="31">
        <v>0</v>
      </c>
      <c r="L416" s="32">
        <v>72.3</v>
      </c>
      <c r="M416" s="32">
        <v>0</v>
      </c>
      <c r="N416" s="72">
        <v>-1.45</v>
      </c>
      <c r="O416" s="34">
        <f t="shared" si="6"/>
        <v>70.849999999999994</v>
      </c>
      <c r="P416" s="63">
        <v>25170</v>
      </c>
      <c r="Q416" s="26" t="s">
        <v>2757</v>
      </c>
    </row>
    <row r="417" spans="1:17" x14ac:dyDescent="0.2">
      <c r="A417" s="27">
        <v>418</v>
      </c>
      <c r="B417" s="28" t="s">
        <v>1069</v>
      </c>
      <c r="C417" s="29" t="s">
        <v>1069</v>
      </c>
      <c r="D417" s="29" t="str">
        <f>VLOOKUP(B417,'TAX INFO'!$B$2:$F$900,3,0)</f>
        <v xml:space="preserve">Pagbilao Energy Corporation </v>
      </c>
      <c r="E417" s="29" t="str">
        <f>VLOOKUP(B417,'TAX INFO'!$B$2:$F$900,5,0)</f>
        <v>008-275-398-000</v>
      </c>
      <c r="F417" s="29" t="s">
        <v>854</v>
      </c>
      <c r="G417" s="29" t="s">
        <v>855</v>
      </c>
      <c r="H417" s="30" t="s">
        <v>856</v>
      </c>
      <c r="I417" s="30" t="s">
        <v>856</v>
      </c>
      <c r="J417" s="29" t="s">
        <v>856</v>
      </c>
      <c r="K417" s="31">
        <v>3261.84</v>
      </c>
      <c r="L417" s="32">
        <v>0</v>
      </c>
      <c r="M417" s="32">
        <v>391.42</v>
      </c>
      <c r="N417" s="72">
        <v>-65.239999999999995</v>
      </c>
      <c r="O417" s="34">
        <f t="shared" si="6"/>
        <v>3588.0200000000004</v>
      </c>
      <c r="P417" s="63">
        <v>25171</v>
      </c>
      <c r="Q417" s="26" t="s">
        <v>2757</v>
      </c>
    </row>
    <row r="418" spans="1:17" x14ac:dyDescent="0.2">
      <c r="A418" s="27">
        <v>419</v>
      </c>
      <c r="B418" s="28" t="s">
        <v>1069</v>
      </c>
      <c r="C418" s="29" t="s">
        <v>1188</v>
      </c>
      <c r="D418" s="29" t="str">
        <f>VLOOKUP(B418,'TAX INFO'!$B$2:$F$900,3,0)</f>
        <v xml:space="preserve">Pagbilao Energy Corporation </v>
      </c>
      <c r="E418" s="29" t="str">
        <f>VLOOKUP(B418,'TAX INFO'!$B$2:$F$900,5,0)</f>
        <v>008-275-398-000</v>
      </c>
      <c r="F418" s="29" t="s">
        <v>857</v>
      </c>
      <c r="G418" s="29" t="s">
        <v>855</v>
      </c>
      <c r="H418" s="30" t="s">
        <v>856</v>
      </c>
      <c r="I418" s="30" t="s">
        <v>856</v>
      </c>
      <c r="J418" s="29" t="s">
        <v>856</v>
      </c>
      <c r="K418" s="31">
        <v>331.43</v>
      </c>
      <c r="L418" s="32">
        <v>0</v>
      </c>
      <c r="M418" s="32">
        <v>39.770000000000003</v>
      </c>
      <c r="N418" s="72">
        <v>-6.63</v>
      </c>
      <c r="O418" s="34">
        <f t="shared" si="6"/>
        <v>364.57</v>
      </c>
      <c r="P418" s="63">
        <v>25171</v>
      </c>
      <c r="Q418" s="26" t="s">
        <v>2757</v>
      </c>
    </row>
    <row r="419" spans="1:17" x14ac:dyDescent="0.2">
      <c r="A419" s="27">
        <v>420</v>
      </c>
      <c r="B419" s="28" t="s">
        <v>1070</v>
      </c>
      <c r="C419" s="29" t="s">
        <v>1070</v>
      </c>
      <c r="D419" s="29" t="str">
        <f>VLOOKUP(B419,'TAX INFO'!$B$2:$F$900,3,0)</f>
        <v xml:space="preserve">Palm Concepcion Power Corporation </v>
      </c>
      <c r="E419" s="29" t="str">
        <f>VLOOKUP(B419,'TAX INFO'!$B$2:$F$900,5,0)</f>
        <v>006-931-417-000</v>
      </c>
      <c r="F419" s="29" t="s">
        <v>854</v>
      </c>
      <c r="G419" s="29" t="s">
        <v>855</v>
      </c>
      <c r="H419" s="30" t="s">
        <v>856</v>
      </c>
      <c r="I419" s="30" t="s">
        <v>856</v>
      </c>
      <c r="J419" s="29" t="s">
        <v>856</v>
      </c>
      <c r="K419" s="31">
        <v>664.09</v>
      </c>
      <c r="L419" s="32">
        <v>0</v>
      </c>
      <c r="M419" s="32">
        <v>79.69</v>
      </c>
      <c r="N419" s="72">
        <v>-13.28</v>
      </c>
      <c r="O419" s="34">
        <f t="shared" si="6"/>
        <v>730.5</v>
      </c>
      <c r="P419" s="63">
        <v>25172</v>
      </c>
      <c r="Q419" s="26" t="s">
        <v>2757</v>
      </c>
    </row>
    <row r="420" spans="1:17" x14ac:dyDescent="0.2">
      <c r="A420" s="27">
        <v>421</v>
      </c>
      <c r="B420" s="28" t="s">
        <v>1070</v>
      </c>
      <c r="C420" s="29" t="s">
        <v>1071</v>
      </c>
      <c r="D420" s="29" t="str">
        <f>VLOOKUP(B420,'TAX INFO'!$B$2:$F$900,3,0)</f>
        <v xml:space="preserve">Palm Concepcion Power Corporation </v>
      </c>
      <c r="E420" s="29" t="str">
        <f>VLOOKUP(B420,'TAX INFO'!$B$2:$F$900,5,0)</f>
        <v>006-931-417-000</v>
      </c>
      <c r="F420" s="29" t="s">
        <v>857</v>
      </c>
      <c r="G420" s="29" t="s">
        <v>855</v>
      </c>
      <c r="H420" s="30" t="s">
        <v>856</v>
      </c>
      <c r="I420" s="30" t="s">
        <v>856</v>
      </c>
      <c r="J420" s="29" t="s">
        <v>856</v>
      </c>
      <c r="K420" s="31">
        <v>36.28</v>
      </c>
      <c r="L420" s="32">
        <v>0</v>
      </c>
      <c r="M420" s="32">
        <v>4.3499999999999996</v>
      </c>
      <c r="N420" s="72">
        <v>-0.73</v>
      </c>
      <c r="O420" s="34">
        <f t="shared" si="6"/>
        <v>39.900000000000006</v>
      </c>
      <c r="P420" s="63">
        <v>25172</v>
      </c>
      <c r="Q420" s="26" t="s">
        <v>2757</v>
      </c>
    </row>
    <row r="421" spans="1:17" x14ac:dyDescent="0.2">
      <c r="A421" s="27">
        <v>422</v>
      </c>
      <c r="B421" s="28" t="s">
        <v>1072</v>
      </c>
      <c r="C421" s="29" t="s">
        <v>1072</v>
      </c>
      <c r="D421" s="29" t="str">
        <f>VLOOKUP(B421,'TAX INFO'!$B$2:$F$900,3,0)</f>
        <v>PAMPANGA I ELECTRIC COOPERATIVE, INC.</v>
      </c>
      <c r="E421" s="29" t="str">
        <f>VLOOKUP(B421,'TAX INFO'!$B$2:$F$900,5,0)</f>
        <v>000-800-905-0000</v>
      </c>
      <c r="F421" s="29" t="s">
        <v>857</v>
      </c>
      <c r="G421" s="29" t="s">
        <v>855</v>
      </c>
      <c r="H421" s="30" t="s">
        <v>856</v>
      </c>
      <c r="I421" s="30" t="s">
        <v>856</v>
      </c>
      <c r="J421" s="29" t="s">
        <v>856</v>
      </c>
      <c r="K421" s="31">
        <v>9241.9699999999993</v>
      </c>
      <c r="L421" s="32">
        <v>0</v>
      </c>
      <c r="M421" s="32">
        <v>1109.04</v>
      </c>
      <c r="N421" s="72">
        <v>-184.84</v>
      </c>
      <c r="O421" s="34">
        <f t="shared" si="6"/>
        <v>10166.169999999998</v>
      </c>
      <c r="P421" s="63">
        <v>25173</v>
      </c>
      <c r="Q421" s="26" t="s">
        <v>2757</v>
      </c>
    </row>
    <row r="422" spans="1:17" x14ac:dyDescent="0.2">
      <c r="A422" s="27">
        <v>423</v>
      </c>
      <c r="B422" s="28" t="s">
        <v>1073</v>
      </c>
      <c r="C422" s="29" t="s">
        <v>1073</v>
      </c>
      <c r="D422" s="29" t="str">
        <f>VLOOKUP(B422,'TAX INFO'!$B$2:$F$900,3,0)</f>
        <v xml:space="preserve">Pampanga II Electric Cooperative, Inc. </v>
      </c>
      <c r="E422" s="29" t="str">
        <f>VLOOKUP(B422,'TAX INFO'!$B$2:$F$900,5,0)</f>
        <v>000-800-858-000</v>
      </c>
      <c r="F422" s="29" t="s">
        <v>857</v>
      </c>
      <c r="G422" s="29" t="s">
        <v>855</v>
      </c>
      <c r="H422" s="30" t="s">
        <v>856</v>
      </c>
      <c r="I422" s="30" t="s">
        <v>856</v>
      </c>
      <c r="J422" s="29" t="s">
        <v>856</v>
      </c>
      <c r="K422" s="31">
        <v>7973.91</v>
      </c>
      <c r="L422" s="32">
        <v>0</v>
      </c>
      <c r="M422" s="32">
        <v>956.87</v>
      </c>
      <c r="N422" s="72">
        <v>-159.47999999999999</v>
      </c>
      <c r="O422" s="34">
        <f t="shared" si="6"/>
        <v>8771.3000000000011</v>
      </c>
      <c r="P422" s="63">
        <v>25174</v>
      </c>
      <c r="Q422" s="26" t="s">
        <v>2757</v>
      </c>
    </row>
    <row r="423" spans="1:17" x14ac:dyDescent="0.2">
      <c r="A423" s="27">
        <v>424</v>
      </c>
      <c r="B423" s="28" t="s">
        <v>704</v>
      </c>
      <c r="C423" s="29" t="s">
        <v>704</v>
      </c>
      <c r="D423" s="29" t="str">
        <f>VLOOKUP(B423,'TAX INFO'!$B$2:$F$900,3,0)</f>
        <v>Panasia Energy, Inc.</v>
      </c>
      <c r="E423" s="29" t="str">
        <f>VLOOKUP(B423,'TAX INFO'!$B$2:$F$900,5,0)</f>
        <v>006-907-342-000</v>
      </c>
      <c r="F423" s="29" t="s">
        <v>854</v>
      </c>
      <c r="G423" s="29" t="s">
        <v>855</v>
      </c>
      <c r="H423" s="30" t="s">
        <v>856</v>
      </c>
      <c r="I423" s="30" t="s">
        <v>856</v>
      </c>
      <c r="J423" s="29" t="s">
        <v>856</v>
      </c>
      <c r="K423" s="31">
        <v>0</v>
      </c>
      <c r="L423" s="32">
        <v>0</v>
      </c>
      <c r="M423" s="32">
        <v>0</v>
      </c>
      <c r="N423" s="72">
        <v>0</v>
      </c>
      <c r="O423" s="34">
        <f t="shared" si="6"/>
        <v>0</v>
      </c>
      <c r="P423" s="63">
        <v>25175</v>
      </c>
      <c r="Q423" s="26" t="s">
        <v>2757</v>
      </c>
    </row>
    <row r="424" spans="1:17" x14ac:dyDescent="0.2">
      <c r="A424" s="27">
        <v>425</v>
      </c>
      <c r="B424" s="28" t="s">
        <v>704</v>
      </c>
      <c r="C424" s="29" t="s">
        <v>705</v>
      </c>
      <c r="D424" s="29" t="str">
        <f>VLOOKUP(B424,'TAX INFO'!$B$2:$F$900,3,0)</f>
        <v>Panasia Energy, Inc.</v>
      </c>
      <c r="E424" s="29" t="str">
        <f>VLOOKUP(B424,'TAX INFO'!$B$2:$F$900,5,0)</f>
        <v>006-907-342-000</v>
      </c>
      <c r="F424" s="29" t="s">
        <v>857</v>
      </c>
      <c r="G424" s="29" t="s">
        <v>855</v>
      </c>
      <c r="H424" s="30" t="s">
        <v>856</v>
      </c>
      <c r="I424" s="30" t="s">
        <v>856</v>
      </c>
      <c r="J424" s="29" t="s">
        <v>856</v>
      </c>
      <c r="K424" s="31">
        <v>351.68</v>
      </c>
      <c r="L424" s="32">
        <v>0</v>
      </c>
      <c r="M424" s="32">
        <v>42.2</v>
      </c>
      <c r="N424" s="72">
        <v>-7.03</v>
      </c>
      <c r="O424" s="34">
        <f t="shared" si="6"/>
        <v>386.85</v>
      </c>
      <c r="P424" s="63">
        <v>25175</v>
      </c>
      <c r="Q424" s="26" t="s">
        <v>2757</v>
      </c>
    </row>
    <row r="425" spans="1:17" x14ac:dyDescent="0.2">
      <c r="A425" s="27">
        <v>426</v>
      </c>
      <c r="B425" s="28" t="s">
        <v>1074</v>
      </c>
      <c r="C425" s="29" t="s">
        <v>1074</v>
      </c>
      <c r="D425" s="29" t="str">
        <f>VLOOKUP(B425,'TAX INFO'!$B$2:$F$900,3,0)</f>
        <v xml:space="preserve">Panay Energy Development Corporation </v>
      </c>
      <c r="E425" s="29" t="str">
        <f>VLOOKUP(B425,'TAX INFO'!$B$2:$F$900,5,0)</f>
        <v>007-243-246-000</v>
      </c>
      <c r="F425" s="29" t="s">
        <v>854</v>
      </c>
      <c r="G425" s="29" t="s">
        <v>855</v>
      </c>
      <c r="H425" s="30" t="s">
        <v>856</v>
      </c>
      <c r="I425" s="30" t="s">
        <v>856</v>
      </c>
      <c r="J425" s="29" t="s">
        <v>856</v>
      </c>
      <c r="K425" s="31">
        <v>456.34</v>
      </c>
      <c r="L425" s="32">
        <v>0</v>
      </c>
      <c r="M425" s="32">
        <v>54.76</v>
      </c>
      <c r="N425" s="72">
        <v>-9.1300000000000008</v>
      </c>
      <c r="O425" s="34">
        <f t="shared" si="6"/>
        <v>501.96999999999997</v>
      </c>
      <c r="P425" s="63">
        <v>25176</v>
      </c>
      <c r="Q425" s="26" t="s">
        <v>2757</v>
      </c>
    </row>
    <row r="426" spans="1:17" x14ac:dyDescent="0.2">
      <c r="A426" s="27">
        <v>427</v>
      </c>
      <c r="B426" s="28" t="s">
        <v>1074</v>
      </c>
      <c r="C426" s="29" t="s">
        <v>1075</v>
      </c>
      <c r="D426" s="29" t="str">
        <f>VLOOKUP(B426,'TAX INFO'!$B$2:$F$900,3,0)</f>
        <v xml:space="preserve">Panay Energy Development Corporation </v>
      </c>
      <c r="E426" s="29" t="str">
        <f>VLOOKUP(B426,'TAX INFO'!$B$2:$F$900,5,0)</f>
        <v>007-243-246-000</v>
      </c>
      <c r="F426" s="29" t="s">
        <v>857</v>
      </c>
      <c r="G426" s="29" t="s">
        <v>855</v>
      </c>
      <c r="H426" s="30" t="s">
        <v>856</v>
      </c>
      <c r="I426" s="30" t="s">
        <v>856</v>
      </c>
      <c r="J426" s="29" t="s">
        <v>856</v>
      </c>
      <c r="K426" s="31">
        <v>19.649999999999999</v>
      </c>
      <c r="L426" s="32">
        <v>0</v>
      </c>
      <c r="M426" s="32">
        <v>2.36</v>
      </c>
      <c r="N426" s="72">
        <v>-0.39</v>
      </c>
      <c r="O426" s="34">
        <f t="shared" si="6"/>
        <v>21.619999999999997</v>
      </c>
      <c r="P426" s="63">
        <v>25176</v>
      </c>
      <c r="Q426" s="26" t="s">
        <v>2757</v>
      </c>
    </row>
    <row r="427" spans="1:17" x14ac:dyDescent="0.2">
      <c r="A427" s="27">
        <v>428</v>
      </c>
      <c r="B427" s="28" t="s">
        <v>1076</v>
      </c>
      <c r="C427" s="29" t="s">
        <v>1076</v>
      </c>
      <c r="D427" s="29" t="str">
        <f>VLOOKUP(B427,'TAX INFO'!$B$2:$F$900,3,0)</f>
        <v xml:space="preserve">Panay Power Corporation </v>
      </c>
      <c r="E427" s="29" t="str">
        <f>VLOOKUP(B427,'TAX INFO'!$B$2:$F$900,5,0)</f>
        <v>004-964-861-000</v>
      </c>
      <c r="F427" s="29" t="s">
        <v>854</v>
      </c>
      <c r="G427" s="29" t="s">
        <v>855</v>
      </c>
      <c r="H427" s="30" t="s">
        <v>856</v>
      </c>
      <c r="I427" s="30" t="s">
        <v>856</v>
      </c>
      <c r="J427" s="29" t="s">
        <v>856</v>
      </c>
      <c r="K427" s="31">
        <v>0</v>
      </c>
      <c r="L427" s="32">
        <v>0</v>
      </c>
      <c r="M427" s="32">
        <v>0</v>
      </c>
      <c r="N427" s="72">
        <v>0</v>
      </c>
      <c r="O427" s="34">
        <f t="shared" si="6"/>
        <v>0</v>
      </c>
      <c r="P427" s="63">
        <v>25177</v>
      </c>
      <c r="Q427" s="26" t="s">
        <v>2757</v>
      </c>
    </row>
    <row r="428" spans="1:17" x14ac:dyDescent="0.2">
      <c r="A428" s="27">
        <v>429</v>
      </c>
      <c r="B428" s="28" t="s">
        <v>1076</v>
      </c>
      <c r="C428" s="29" t="s">
        <v>1077</v>
      </c>
      <c r="D428" s="29" t="str">
        <f>VLOOKUP(B428,'TAX INFO'!$B$2:$F$900,3,0)</f>
        <v xml:space="preserve">Panay Power Corporation </v>
      </c>
      <c r="E428" s="29" t="str">
        <f>VLOOKUP(B428,'TAX INFO'!$B$2:$F$900,5,0)</f>
        <v>004-964-861-000</v>
      </c>
      <c r="F428" s="29" t="s">
        <v>857</v>
      </c>
      <c r="G428" s="29" t="s">
        <v>855</v>
      </c>
      <c r="H428" s="30" t="s">
        <v>856</v>
      </c>
      <c r="I428" s="30" t="s">
        <v>856</v>
      </c>
      <c r="J428" s="29" t="s">
        <v>856</v>
      </c>
      <c r="K428" s="31">
        <v>14.11</v>
      </c>
      <c r="L428" s="32">
        <v>0</v>
      </c>
      <c r="M428" s="32">
        <v>1.69</v>
      </c>
      <c r="N428" s="72">
        <v>-0.28000000000000003</v>
      </c>
      <c r="O428" s="34">
        <f t="shared" si="6"/>
        <v>15.52</v>
      </c>
      <c r="P428" s="63">
        <v>25177</v>
      </c>
      <c r="Q428" s="26" t="s">
        <v>2757</v>
      </c>
    </row>
    <row r="429" spans="1:17" x14ac:dyDescent="0.2">
      <c r="A429" s="27">
        <v>430</v>
      </c>
      <c r="B429" s="28" t="s">
        <v>706</v>
      </c>
      <c r="C429" s="29" t="s">
        <v>706</v>
      </c>
      <c r="D429" s="29" t="str">
        <f>VLOOKUP(B429,'TAX INFO'!$B$2:$F$900,3,0)</f>
        <v>PANGASINAN I ELECTRIC COOPERATIVE, INC.</v>
      </c>
      <c r="E429" s="29" t="str">
        <f>VLOOKUP(B429,'TAX INFO'!$B$2:$F$900,5,0)</f>
        <v>000-633-841-000</v>
      </c>
      <c r="F429" s="29" t="s">
        <v>857</v>
      </c>
      <c r="G429" s="29" t="s">
        <v>855</v>
      </c>
      <c r="H429" s="30" t="s">
        <v>856</v>
      </c>
      <c r="I429" s="30" t="s">
        <v>856</v>
      </c>
      <c r="J429" s="29" t="s">
        <v>856</v>
      </c>
      <c r="K429" s="31">
        <v>6135.55</v>
      </c>
      <c r="L429" s="32">
        <v>0</v>
      </c>
      <c r="M429" s="32">
        <v>736.27</v>
      </c>
      <c r="N429" s="72">
        <v>-122.71</v>
      </c>
      <c r="O429" s="34">
        <f t="shared" si="6"/>
        <v>6749.11</v>
      </c>
      <c r="P429" s="63">
        <v>25178</v>
      </c>
      <c r="Q429" s="26" t="s">
        <v>2757</v>
      </c>
    </row>
    <row r="430" spans="1:17" x14ac:dyDescent="0.2">
      <c r="A430" s="27">
        <v>431</v>
      </c>
      <c r="B430" s="28" t="s">
        <v>707</v>
      </c>
      <c r="C430" s="29" t="s">
        <v>707</v>
      </c>
      <c r="D430" s="29" t="str">
        <f>VLOOKUP(B430,'TAX INFO'!$B$2:$F$900,3,0)</f>
        <v xml:space="preserve">Pangasinan III Electric Cooperative, Inc. </v>
      </c>
      <c r="E430" s="29" t="str">
        <f>VLOOKUP(B430,'TAX INFO'!$B$2:$F$900,5,0)</f>
        <v>000-801-156-00000</v>
      </c>
      <c r="F430" s="29" t="s">
        <v>857</v>
      </c>
      <c r="G430" s="29" t="s">
        <v>855</v>
      </c>
      <c r="H430" s="30" t="s">
        <v>855</v>
      </c>
      <c r="I430" s="30" t="s">
        <v>856</v>
      </c>
      <c r="J430" s="29" t="s">
        <v>856</v>
      </c>
      <c r="K430" s="31">
        <v>3758.52</v>
      </c>
      <c r="L430" s="32">
        <v>0</v>
      </c>
      <c r="M430" s="32">
        <v>451.02</v>
      </c>
      <c r="N430" s="72">
        <v>-75.17</v>
      </c>
      <c r="O430" s="34">
        <f t="shared" si="6"/>
        <v>4134.37</v>
      </c>
      <c r="P430" s="63">
        <v>25179</v>
      </c>
      <c r="Q430" s="26" t="s">
        <v>2757</v>
      </c>
    </row>
    <row r="431" spans="1:17" x14ac:dyDescent="0.2">
      <c r="A431" s="27">
        <v>432</v>
      </c>
      <c r="B431" s="28" t="s">
        <v>1078</v>
      </c>
      <c r="C431" s="29" t="s">
        <v>1078</v>
      </c>
      <c r="D431" s="29" t="str">
        <f>VLOOKUP(B431,'TAX INFO'!$B$2:$F$900,3,0)</f>
        <v xml:space="preserve">Pangea Green Energy Philippines, Inc. </v>
      </c>
      <c r="E431" s="29" t="str">
        <f>VLOOKUP(B431,'TAX INFO'!$B$2:$F$900,5,0)</f>
        <v>247-296-829-000</v>
      </c>
      <c r="F431" s="29" t="s">
        <v>854</v>
      </c>
      <c r="G431" s="29" t="s">
        <v>855</v>
      </c>
      <c r="H431" s="30" t="s">
        <v>855</v>
      </c>
      <c r="I431" s="30" t="s">
        <v>855</v>
      </c>
      <c r="J431" s="29" t="s">
        <v>855</v>
      </c>
      <c r="K431" s="31">
        <v>0</v>
      </c>
      <c r="L431" s="32">
        <v>0.04</v>
      </c>
      <c r="M431" s="32">
        <v>0</v>
      </c>
      <c r="N431" s="72">
        <v>0</v>
      </c>
      <c r="O431" s="34">
        <f t="shared" si="6"/>
        <v>0.04</v>
      </c>
      <c r="P431" s="63">
        <v>25180</v>
      </c>
      <c r="Q431" s="26" t="s">
        <v>2757</v>
      </c>
    </row>
    <row r="432" spans="1:17" x14ac:dyDescent="0.2">
      <c r="A432" s="27">
        <v>433</v>
      </c>
      <c r="B432" s="28" t="s">
        <v>708</v>
      </c>
      <c r="C432" s="29" t="s">
        <v>708</v>
      </c>
      <c r="D432" s="29" t="str">
        <f>VLOOKUP(B432,'TAX INFO'!$B$2:$F$900,3,0)</f>
        <v xml:space="preserve">Peninsula Electric Cooperative, Inc. </v>
      </c>
      <c r="E432" s="29" t="str">
        <f>VLOOKUP(B432,'TAX INFO'!$B$2:$F$900,5,0)</f>
        <v>000-540-959-0000</v>
      </c>
      <c r="F432" s="29" t="s">
        <v>857</v>
      </c>
      <c r="G432" s="29" t="s">
        <v>855</v>
      </c>
      <c r="H432" s="30" t="s">
        <v>855</v>
      </c>
      <c r="I432" s="30" t="s">
        <v>856</v>
      </c>
      <c r="J432" s="29" t="s">
        <v>856</v>
      </c>
      <c r="K432" s="31">
        <v>2980.67</v>
      </c>
      <c r="L432" s="32">
        <v>0</v>
      </c>
      <c r="M432" s="32">
        <v>357.68</v>
      </c>
      <c r="N432" s="72">
        <v>-59.61</v>
      </c>
      <c r="O432" s="34">
        <f t="shared" si="6"/>
        <v>3278.74</v>
      </c>
      <c r="P432" s="63">
        <v>25181</v>
      </c>
      <c r="Q432" s="26" t="s">
        <v>2757</v>
      </c>
    </row>
    <row r="433" spans="1:17" x14ac:dyDescent="0.2">
      <c r="A433" s="27">
        <v>434</v>
      </c>
      <c r="B433" s="28" t="s">
        <v>1079</v>
      </c>
      <c r="C433" s="29" t="s">
        <v>1079</v>
      </c>
      <c r="D433" s="29" t="str">
        <f>VLOOKUP(B433,'TAX INFO'!$B$2:$F$900,3,0)</f>
        <v>People's Energy Services, Inc.</v>
      </c>
      <c r="E433" s="29" t="str">
        <f>VLOOKUP(B433,'TAX INFO'!$B$2:$F$900,5,0)</f>
        <v>005-662-686-000</v>
      </c>
      <c r="F433" s="29" t="s">
        <v>854</v>
      </c>
      <c r="G433" s="29" t="s">
        <v>855</v>
      </c>
      <c r="H433" s="30" t="s">
        <v>856</v>
      </c>
      <c r="I433" s="30" t="s">
        <v>855</v>
      </c>
      <c r="J433" s="29" t="s">
        <v>855</v>
      </c>
      <c r="K433" s="31">
        <v>0</v>
      </c>
      <c r="L433" s="32">
        <v>0.49</v>
      </c>
      <c r="M433" s="32">
        <v>0</v>
      </c>
      <c r="N433" s="72">
        <v>-0.01</v>
      </c>
      <c r="O433" s="34">
        <f t="shared" si="6"/>
        <v>0.48</v>
      </c>
      <c r="P433" s="63">
        <v>25182</v>
      </c>
      <c r="Q433" s="26" t="s">
        <v>2757</v>
      </c>
    </row>
    <row r="434" spans="1:17" x14ac:dyDescent="0.2">
      <c r="A434" s="27">
        <v>435</v>
      </c>
      <c r="B434" s="28" t="s">
        <v>1079</v>
      </c>
      <c r="C434" s="29" t="s">
        <v>1080</v>
      </c>
      <c r="D434" s="29" t="str">
        <f>VLOOKUP(B434,'TAX INFO'!$B$2:$F$900,3,0)</f>
        <v>People's Energy Services, Inc.</v>
      </c>
      <c r="E434" s="29" t="str">
        <f>VLOOKUP(B434,'TAX INFO'!$B$2:$F$900,5,0)</f>
        <v>005-662-686-000</v>
      </c>
      <c r="F434" s="29" t="s">
        <v>857</v>
      </c>
      <c r="G434" s="29" t="s">
        <v>855</v>
      </c>
      <c r="H434" s="30" t="s">
        <v>856</v>
      </c>
      <c r="I434" s="30" t="s">
        <v>855</v>
      </c>
      <c r="J434" s="29" t="s">
        <v>855</v>
      </c>
      <c r="K434" s="31">
        <v>0</v>
      </c>
      <c r="L434" s="32">
        <v>0.32</v>
      </c>
      <c r="M434" s="32">
        <v>0</v>
      </c>
      <c r="N434" s="72">
        <v>-0.01</v>
      </c>
      <c r="O434" s="34">
        <f t="shared" si="6"/>
        <v>0.31</v>
      </c>
      <c r="P434" s="63">
        <v>25182</v>
      </c>
      <c r="Q434" s="26" t="s">
        <v>2757</v>
      </c>
    </row>
    <row r="435" spans="1:17" x14ac:dyDescent="0.2">
      <c r="A435" s="27">
        <v>436</v>
      </c>
      <c r="B435" s="28" t="s">
        <v>709</v>
      </c>
      <c r="C435" s="29" t="s">
        <v>709</v>
      </c>
      <c r="D435" s="29" t="str">
        <f>VLOOKUP(B435,'TAX INFO'!$B$2:$F$900,3,0)</f>
        <v xml:space="preserve">PetroSolar Corporation </v>
      </c>
      <c r="E435" s="29" t="str">
        <f>VLOOKUP(B435,'TAX INFO'!$B$2:$F$900,5,0)</f>
        <v>009-064-006-000</v>
      </c>
      <c r="F435" s="29" t="s">
        <v>854</v>
      </c>
      <c r="G435" s="29" t="s">
        <v>855</v>
      </c>
      <c r="H435" s="30" t="s">
        <v>855</v>
      </c>
      <c r="I435" s="30" t="s">
        <v>855</v>
      </c>
      <c r="J435" s="29" t="s">
        <v>855</v>
      </c>
      <c r="K435" s="31">
        <v>0</v>
      </c>
      <c r="L435" s="32">
        <v>18.47</v>
      </c>
      <c r="M435" s="32">
        <v>0</v>
      </c>
      <c r="N435" s="72">
        <v>-0.37</v>
      </c>
      <c r="O435" s="34">
        <f t="shared" si="6"/>
        <v>18.099999999999998</v>
      </c>
      <c r="P435" s="63">
        <v>25183</v>
      </c>
      <c r="Q435" s="26" t="s">
        <v>2757</v>
      </c>
    </row>
    <row r="436" spans="1:17" x14ac:dyDescent="0.2">
      <c r="A436" s="27">
        <v>437</v>
      </c>
      <c r="B436" s="28" t="s">
        <v>709</v>
      </c>
      <c r="C436" s="29" t="s">
        <v>1081</v>
      </c>
      <c r="D436" s="29" t="str">
        <f>VLOOKUP(B436,'TAX INFO'!$B$2:$F$900,3,0)</f>
        <v xml:space="preserve">PetroSolar Corporation </v>
      </c>
      <c r="E436" s="29" t="str">
        <f>VLOOKUP(B436,'TAX INFO'!$B$2:$F$900,5,0)</f>
        <v>009-064-006-000</v>
      </c>
      <c r="F436" s="29" t="s">
        <v>854</v>
      </c>
      <c r="G436" s="29" t="s">
        <v>855</v>
      </c>
      <c r="H436" s="30" t="s">
        <v>855</v>
      </c>
      <c r="I436" s="30" t="s">
        <v>855</v>
      </c>
      <c r="J436" s="29" t="s">
        <v>855</v>
      </c>
      <c r="K436" s="31">
        <v>0</v>
      </c>
      <c r="L436" s="32">
        <v>4.2</v>
      </c>
      <c r="M436" s="32">
        <v>0</v>
      </c>
      <c r="N436" s="72">
        <v>-0.08</v>
      </c>
      <c r="O436" s="34">
        <f t="shared" si="6"/>
        <v>4.12</v>
      </c>
      <c r="P436" s="63">
        <v>25183</v>
      </c>
      <c r="Q436" s="26" t="s">
        <v>2757</v>
      </c>
    </row>
    <row r="437" spans="1:17" x14ac:dyDescent="0.2">
      <c r="A437" s="27">
        <v>438</v>
      </c>
      <c r="B437" s="28" t="s">
        <v>709</v>
      </c>
      <c r="C437" s="29" t="s">
        <v>710</v>
      </c>
      <c r="D437" s="29" t="str">
        <f>VLOOKUP(B437,'TAX INFO'!$B$2:$F$900,3,0)</f>
        <v xml:space="preserve">PetroSolar Corporation </v>
      </c>
      <c r="E437" s="29" t="str">
        <f>VLOOKUP(B437,'TAX INFO'!$B$2:$F$900,5,0)</f>
        <v>009-064-006-000</v>
      </c>
      <c r="F437" s="29" t="s">
        <v>857</v>
      </c>
      <c r="G437" s="29" t="s">
        <v>855</v>
      </c>
      <c r="H437" s="30" t="s">
        <v>855</v>
      </c>
      <c r="I437" s="30" t="s">
        <v>855</v>
      </c>
      <c r="J437" s="29" t="s">
        <v>855</v>
      </c>
      <c r="K437" s="31">
        <v>0</v>
      </c>
      <c r="L437" s="32">
        <v>4.7699999999999996</v>
      </c>
      <c r="M437" s="32">
        <v>0</v>
      </c>
      <c r="N437" s="72">
        <v>-0.1</v>
      </c>
      <c r="O437" s="34">
        <f t="shared" si="6"/>
        <v>4.67</v>
      </c>
      <c r="P437" s="63">
        <v>25183</v>
      </c>
      <c r="Q437" s="26" t="s">
        <v>2757</v>
      </c>
    </row>
    <row r="438" spans="1:17" x14ac:dyDescent="0.2">
      <c r="A438" s="27">
        <v>439</v>
      </c>
      <c r="B438" s="28" t="s">
        <v>1082</v>
      </c>
      <c r="C438" s="29" t="s">
        <v>1082</v>
      </c>
      <c r="D438" s="29" t="str">
        <f>VLOOKUP(B438,'TAX INFO'!$B$2:$F$900,3,0)</f>
        <v xml:space="preserve">PetroWind Energy Inc. </v>
      </c>
      <c r="E438" s="29" t="str">
        <f>VLOOKUP(B438,'TAX INFO'!$B$2:$F$900,5,0)</f>
        <v>008-482-597-000</v>
      </c>
      <c r="F438" s="29" t="s">
        <v>854</v>
      </c>
      <c r="G438" s="29" t="s">
        <v>855</v>
      </c>
      <c r="H438" s="30" t="s">
        <v>856</v>
      </c>
      <c r="I438" s="30" t="s">
        <v>855</v>
      </c>
      <c r="J438" s="29" t="s">
        <v>856</v>
      </c>
      <c r="K438" s="31">
        <v>0.39</v>
      </c>
      <c r="L438" s="32">
        <v>0</v>
      </c>
      <c r="M438" s="32">
        <v>0.05</v>
      </c>
      <c r="N438" s="72">
        <v>-0.01</v>
      </c>
      <c r="O438" s="34">
        <f t="shared" si="6"/>
        <v>0.43</v>
      </c>
      <c r="P438" s="63">
        <v>25184</v>
      </c>
      <c r="Q438" s="26" t="s">
        <v>2757</v>
      </c>
    </row>
    <row r="439" spans="1:17" x14ac:dyDescent="0.2">
      <c r="A439" s="27">
        <v>440</v>
      </c>
      <c r="B439" s="28" t="s">
        <v>1082</v>
      </c>
      <c r="C439" s="29" t="s">
        <v>711</v>
      </c>
      <c r="D439" s="29" t="str">
        <f>VLOOKUP(B439,'TAX INFO'!$B$2:$F$900,3,0)</f>
        <v xml:space="preserve">PetroWind Energy Inc. </v>
      </c>
      <c r="E439" s="29" t="str">
        <f>VLOOKUP(B439,'TAX INFO'!$B$2:$F$900,5,0)</f>
        <v>008-482-597-000</v>
      </c>
      <c r="F439" s="29" t="s">
        <v>854</v>
      </c>
      <c r="G439" s="29" t="s">
        <v>855</v>
      </c>
      <c r="H439" s="30" t="s">
        <v>856</v>
      </c>
      <c r="I439" s="30" t="s">
        <v>855</v>
      </c>
      <c r="J439" s="29" t="s">
        <v>855</v>
      </c>
      <c r="K439" s="31">
        <v>0</v>
      </c>
      <c r="L439" s="32">
        <v>0.18</v>
      </c>
      <c r="M439" s="32">
        <v>0</v>
      </c>
      <c r="N439" s="72">
        <v>0</v>
      </c>
      <c r="O439" s="34">
        <f t="shared" si="6"/>
        <v>0.18</v>
      </c>
      <c r="P439" s="63">
        <v>25184</v>
      </c>
      <c r="Q439" s="26" t="s">
        <v>2757</v>
      </c>
    </row>
    <row r="440" spans="1:17" x14ac:dyDescent="0.2">
      <c r="A440" s="27">
        <v>441</v>
      </c>
      <c r="B440" s="28" t="s">
        <v>1082</v>
      </c>
      <c r="C440" s="29" t="s">
        <v>1083</v>
      </c>
      <c r="D440" s="29" t="str">
        <f>VLOOKUP(B440,'TAX INFO'!$B$2:$F$900,3,0)</f>
        <v xml:space="preserve">PetroWind Energy Inc. </v>
      </c>
      <c r="E440" s="29" t="str">
        <f>VLOOKUP(B440,'TAX INFO'!$B$2:$F$900,5,0)</f>
        <v>008-482-597-000</v>
      </c>
      <c r="F440" s="29" t="s">
        <v>857</v>
      </c>
      <c r="G440" s="29" t="s">
        <v>855</v>
      </c>
      <c r="H440" s="30" t="s">
        <v>856</v>
      </c>
      <c r="I440" s="30" t="s">
        <v>855</v>
      </c>
      <c r="J440" s="29" t="s">
        <v>856</v>
      </c>
      <c r="K440" s="31">
        <v>7.63</v>
      </c>
      <c r="L440" s="32">
        <v>0</v>
      </c>
      <c r="M440" s="32">
        <v>0.92</v>
      </c>
      <c r="N440" s="72">
        <v>-0.15</v>
      </c>
      <c r="O440" s="34">
        <f t="shared" si="6"/>
        <v>8.4</v>
      </c>
      <c r="P440" s="63">
        <v>25184</v>
      </c>
      <c r="Q440" s="26" t="s">
        <v>2757</v>
      </c>
    </row>
    <row r="441" spans="1:17" x14ac:dyDescent="0.2">
      <c r="A441" s="27">
        <v>442</v>
      </c>
      <c r="B441" s="28" t="s">
        <v>1082</v>
      </c>
      <c r="C441" s="29" t="s">
        <v>712</v>
      </c>
      <c r="D441" s="29" t="str">
        <f>VLOOKUP(B441,'TAX INFO'!$B$2:$F$900,3,0)</f>
        <v xml:space="preserve">PetroWind Energy Inc. </v>
      </c>
      <c r="E441" s="29" t="str">
        <f>VLOOKUP(B441,'TAX INFO'!$B$2:$F$900,5,0)</f>
        <v>008-482-597-000</v>
      </c>
      <c r="F441" s="29" t="s">
        <v>857</v>
      </c>
      <c r="G441" s="29" t="s">
        <v>855</v>
      </c>
      <c r="H441" s="30" t="s">
        <v>856</v>
      </c>
      <c r="I441" s="30" t="s">
        <v>855</v>
      </c>
      <c r="J441" s="29" t="s">
        <v>855</v>
      </c>
      <c r="K441" s="31">
        <v>0</v>
      </c>
      <c r="L441" s="32">
        <v>0.99</v>
      </c>
      <c r="M441" s="32">
        <v>0</v>
      </c>
      <c r="N441" s="72">
        <v>-0.02</v>
      </c>
      <c r="O441" s="34">
        <f t="shared" si="6"/>
        <v>0.97</v>
      </c>
      <c r="P441" s="63">
        <v>25184</v>
      </c>
      <c r="Q441" s="26" t="s">
        <v>2757</v>
      </c>
    </row>
    <row r="442" spans="1:17" x14ac:dyDescent="0.2">
      <c r="A442" s="27">
        <v>443</v>
      </c>
      <c r="B442" s="28" t="s">
        <v>713</v>
      </c>
      <c r="C442" s="29" t="s">
        <v>713</v>
      </c>
      <c r="D442" s="29" t="str">
        <f>VLOOKUP(B442,'TAX INFO'!$B$2:$F$900,3,0)</f>
        <v xml:space="preserve">Petron Corporation </v>
      </c>
      <c r="E442" s="29" t="str">
        <f>VLOOKUP(B442,'TAX INFO'!$B$2:$F$900,5,0)</f>
        <v>000-168-801-000</v>
      </c>
      <c r="F442" s="29" t="s">
        <v>854</v>
      </c>
      <c r="G442" s="29" t="s">
        <v>855</v>
      </c>
      <c r="H442" s="30" t="s">
        <v>856</v>
      </c>
      <c r="I442" s="30" t="s">
        <v>856</v>
      </c>
      <c r="J442" s="29" t="s">
        <v>856</v>
      </c>
      <c r="K442" s="31">
        <v>5.13</v>
      </c>
      <c r="L442" s="32">
        <v>0</v>
      </c>
      <c r="M442" s="32">
        <v>0.62</v>
      </c>
      <c r="N442" s="72">
        <v>-0.1</v>
      </c>
      <c r="O442" s="34">
        <f t="shared" si="6"/>
        <v>5.65</v>
      </c>
      <c r="P442" s="63">
        <v>25185</v>
      </c>
      <c r="Q442" s="26" t="s">
        <v>2757</v>
      </c>
    </row>
    <row r="443" spans="1:17" x14ac:dyDescent="0.2">
      <c r="A443" s="27">
        <v>444</v>
      </c>
      <c r="B443" s="28" t="s">
        <v>713</v>
      </c>
      <c r="C443" s="29" t="s">
        <v>714</v>
      </c>
      <c r="D443" s="29" t="str">
        <f>VLOOKUP(B443,'TAX INFO'!$B$2:$F$900,3,0)</f>
        <v xml:space="preserve">Petron Corporation </v>
      </c>
      <c r="E443" s="29" t="str">
        <f>VLOOKUP(B443,'TAX INFO'!$B$2:$F$900,5,0)</f>
        <v>000-168-801-000</v>
      </c>
      <c r="F443" s="29" t="s">
        <v>857</v>
      </c>
      <c r="G443" s="29" t="s">
        <v>855</v>
      </c>
      <c r="H443" s="30" t="s">
        <v>856</v>
      </c>
      <c r="I443" s="30" t="s">
        <v>856</v>
      </c>
      <c r="J443" s="29" t="s">
        <v>856</v>
      </c>
      <c r="K443" s="31">
        <v>694.88</v>
      </c>
      <c r="L443" s="32">
        <v>0</v>
      </c>
      <c r="M443" s="32">
        <v>83.39</v>
      </c>
      <c r="N443" s="72">
        <v>-13.9</v>
      </c>
      <c r="O443" s="34">
        <f t="shared" si="6"/>
        <v>764.37</v>
      </c>
      <c r="P443" s="63">
        <v>25185</v>
      </c>
      <c r="Q443" s="26" t="s">
        <v>2757</v>
      </c>
    </row>
    <row r="444" spans="1:17" x14ac:dyDescent="0.2">
      <c r="A444" s="27">
        <v>445</v>
      </c>
      <c r="B444" s="28" t="s">
        <v>1084</v>
      </c>
      <c r="C444" s="29" t="s">
        <v>1084</v>
      </c>
      <c r="D444" s="29" t="str">
        <f>VLOOKUP(B444,'TAX INFO'!$B$2:$F$900,3,0)</f>
        <v>Philippine Associated Smelting &amp; Refining Corporation</v>
      </c>
      <c r="E444" s="29" t="str">
        <f>VLOOKUP(B444,'TAX INFO'!$B$2:$F$900,5,0)</f>
        <v>000-226-532-000</v>
      </c>
      <c r="F444" s="29" t="s">
        <v>857</v>
      </c>
      <c r="G444" s="29" t="s">
        <v>855</v>
      </c>
      <c r="H444" s="30" t="s">
        <v>856</v>
      </c>
      <c r="I444" s="30" t="s">
        <v>856</v>
      </c>
      <c r="J444" s="29" t="s">
        <v>855</v>
      </c>
      <c r="K444" s="31">
        <v>0</v>
      </c>
      <c r="L444" s="32">
        <v>14497.08</v>
      </c>
      <c r="M444" s="32">
        <v>0</v>
      </c>
      <c r="N444" s="72">
        <v>-289.94</v>
      </c>
      <c r="O444" s="34">
        <f t="shared" si="6"/>
        <v>14207.14</v>
      </c>
      <c r="P444" s="63">
        <v>25186</v>
      </c>
      <c r="Q444" s="26" t="s">
        <v>2757</v>
      </c>
    </row>
    <row r="445" spans="1:17" x14ac:dyDescent="0.2">
      <c r="A445" s="27">
        <v>446</v>
      </c>
      <c r="B445" s="28" t="s">
        <v>1085</v>
      </c>
      <c r="C445" s="29" t="s">
        <v>1085</v>
      </c>
      <c r="D445" s="29" t="str">
        <f>VLOOKUP(B445,'TAX INFO'!$B$2:$F$900,3,0)</f>
        <v>Philippine Power and Development Company</v>
      </c>
      <c r="E445" s="29" t="str">
        <f>VLOOKUP(B445,'TAX INFO'!$B$2:$F$900,5,0)</f>
        <v>000-804-431-000</v>
      </c>
      <c r="F445" s="29" t="s">
        <v>854</v>
      </c>
      <c r="G445" s="29" t="s">
        <v>855</v>
      </c>
      <c r="H445" s="30" t="s">
        <v>855</v>
      </c>
      <c r="I445" s="30" t="s">
        <v>855</v>
      </c>
      <c r="J445" s="29" t="s">
        <v>855</v>
      </c>
      <c r="K445" s="31">
        <v>0</v>
      </c>
      <c r="L445" s="32">
        <v>0.22</v>
      </c>
      <c r="M445" s="32">
        <v>0</v>
      </c>
      <c r="N445" s="72">
        <v>0</v>
      </c>
      <c r="O445" s="34">
        <f t="shared" si="6"/>
        <v>0.22</v>
      </c>
      <c r="P445" s="63">
        <v>25187</v>
      </c>
      <c r="Q445" s="26" t="s">
        <v>2757</v>
      </c>
    </row>
    <row r="446" spans="1:17" x14ac:dyDescent="0.2">
      <c r="A446" s="27">
        <v>447</v>
      </c>
      <c r="B446" s="28" t="s">
        <v>1085</v>
      </c>
      <c r="C446" s="29" t="s">
        <v>1086</v>
      </c>
      <c r="D446" s="29" t="str">
        <f>VLOOKUP(B446,'TAX INFO'!$B$2:$F$900,3,0)</f>
        <v>Philippine Power and Development Company</v>
      </c>
      <c r="E446" s="29" t="str">
        <f>VLOOKUP(B446,'TAX INFO'!$B$2:$F$900,5,0)</f>
        <v>000-804-431-000</v>
      </c>
      <c r="F446" s="29" t="s">
        <v>854</v>
      </c>
      <c r="G446" s="29" t="s">
        <v>855</v>
      </c>
      <c r="H446" s="30" t="s">
        <v>855</v>
      </c>
      <c r="I446" s="30" t="s">
        <v>855</v>
      </c>
      <c r="J446" s="29" t="s">
        <v>855</v>
      </c>
      <c r="K446" s="31">
        <v>0</v>
      </c>
      <c r="L446" s="32">
        <v>0.22</v>
      </c>
      <c r="M446" s="32">
        <v>0</v>
      </c>
      <c r="N446" s="72">
        <v>0</v>
      </c>
      <c r="O446" s="34">
        <f t="shared" si="6"/>
        <v>0.22</v>
      </c>
      <c r="P446" s="63">
        <v>25187</v>
      </c>
      <c r="Q446" s="26" t="s">
        <v>2757</v>
      </c>
    </row>
    <row r="447" spans="1:17" x14ac:dyDescent="0.2">
      <c r="A447" s="27">
        <v>448</v>
      </c>
      <c r="B447" s="28" t="s">
        <v>1085</v>
      </c>
      <c r="C447" s="29" t="s">
        <v>1087</v>
      </c>
      <c r="D447" s="29" t="str">
        <f>VLOOKUP(B447,'TAX INFO'!$B$2:$F$900,3,0)</f>
        <v>Philippine Power and Development Company</v>
      </c>
      <c r="E447" s="29" t="str">
        <f>VLOOKUP(B447,'TAX INFO'!$B$2:$F$900,5,0)</f>
        <v>000-804-431-000</v>
      </c>
      <c r="F447" s="29" t="s">
        <v>854</v>
      </c>
      <c r="G447" s="29" t="s">
        <v>855</v>
      </c>
      <c r="H447" s="30" t="s">
        <v>855</v>
      </c>
      <c r="I447" s="30" t="s">
        <v>855</v>
      </c>
      <c r="J447" s="29" t="s">
        <v>855</v>
      </c>
      <c r="K447" s="31">
        <v>0</v>
      </c>
      <c r="L447" s="32">
        <v>0.09</v>
      </c>
      <c r="M447" s="32">
        <v>0</v>
      </c>
      <c r="N447" s="72">
        <v>0</v>
      </c>
      <c r="O447" s="34">
        <f t="shared" si="6"/>
        <v>0.09</v>
      </c>
      <c r="P447" s="63">
        <v>25187</v>
      </c>
      <c r="Q447" s="26" t="s">
        <v>2757</v>
      </c>
    </row>
    <row r="448" spans="1:17" x14ac:dyDescent="0.2">
      <c r="A448" s="27">
        <v>449</v>
      </c>
      <c r="B448" s="28" t="s">
        <v>1088</v>
      </c>
      <c r="C448" s="29" t="s">
        <v>1088</v>
      </c>
      <c r="D448" s="29" t="str">
        <f>VLOOKUP(B448,'TAX INFO'!$B$2:$F$900,3,0)</f>
        <v xml:space="preserve">Alternergy Wind One Corporation </v>
      </c>
      <c r="E448" s="29" t="str">
        <f>VLOOKUP(B448,'TAX INFO'!$B$2:$F$900,5,0)</f>
        <v>008-073-929-000</v>
      </c>
      <c r="F448" s="29" t="s">
        <v>854</v>
      </c>
      <c r="G448" s="29" t="s">
        <v>855</v>
      </c>
      <c r="H448" s="30" t="s">
        <v>856</v>
      </c>
      <c r="I448" s="30" t="s">
        <v>855</v>
      </c>
      <c r="J448" s="29" t="s">
        <v>855</v>
      </c>
      <c r="K448" s="31">
        <v>0</v>
      </c>
      <c r="L448" s="32">
        <v>0</v>
      </c>
      <c r="M448" s="32">
        <v>0</v>
      </c>
      <c r="N448" s="72">
        <v>0</v>
      </c>
      <c r="O448" s="34">
        <f t="shared" ref="O448:O511" si="7">SUM(K448:N448)</f>
        <v>0</v>
      </c>
      <c r="P448" s="63"/>
      <c r="Q448" s="26" t="s">
        <v>2757</v>
      </c>
    </row>
    <row r="449" spans="1:17" x14ac:dyDescent="0.2">
      <c r="A449" s="27">
        <v>450</v>
      </c>
      <c r="B449" s="28" t="s">
        <v>1089</v>
      </c>
      <c r="C449" s="29" t="s">
        <v>1089</v>
      </c>
      <c r="D449" s="29" t="str">
        <f>VLOOKUP(B449,'TAX INFO'!$B$2:$F$900,3,0)</f>
        <v xml:space="preserve">Power Sector Assets &amp; Liabilities Management Corporation </v>
      </c>
      <c r="E449" s="29" t="str">
        <f>VLOOKUP(B449,'TAX INFO'!$B$2:$F$900,5,0)</f>
        <v>215-799-653-00000</v>
      </c>
      <c r="F449" s="29" t="s">
        <v>854</v>
      </c>
      <c r="G449" s="29" t="s">
        <v>855</v>
      </c>
      <c r="H449" s="30" t="s">
        <v>856</v>
      </c>
      <c r="I449" s="30" t="s">
        <v>855</v>
      </c>
      <c r="J449" s="29" t="s">
        <v>856</v>
      </c>
      <c r="K449" s="31">
        <v>37100.559999999998</v>
      </c>
      <c r="L449" s="32">
        <v>0</v>
      </c>
      <c r="M449" s="32">
        <v>4452.07</v>
      </c>
      <c r="N449" s="72">
        <v>-742.01</v>
      </c>
      <c r="O449" s="34">
        <f t="shared" si="7"/>
        <v>40810.619999999995</v>
      </c>
      <c r="P449" s="63">
        <v>25188</v>
      </c>
      <c r="Q449" s="26" t="s">
        <v>2757</v>
      </c>
    </row>
    <row r="450" spans="1:17" x14ac:dyDescent="0.2">
      <c r="A450" s="27">
        <v>451</v>
      </c>
      <c r="B450" s="28" t="s">
        <v>715</v>
      </c>
      <c r="C450" s="29" t="s">
        <v>715</v>
      </c>
      <c r="D450" s="29" t="str">
        <f>VLOOKUP(B450,'TAX INFO'!$B$2:$F$900,3,0)</f>
        <v xml:space="preserve">Power Sector Asset and Liabilities Management Corporation </v>
      </c>
      <c r="E450" s="29" t="str">
        <f>VLOOKUP(B450,'TAX INFO'!$B$2:$F$900,5,0)</f>
        <v>215-799-653-00000</v>
      </c>
      <c r="F450" s="29" t="s">
        <v>854</v>
      </c>
      <c r="G450" s="29" t="s">
        <v>855</v>
      </c>
      <c r="H450" s="30" t="s">
        <v>856</v>
      </c>
      <c r="I450" s="30" t="s">
        <v>856</v>
      </c>
      <c r="J450" s="29" t="s">
        <v>856</v>
      </c>
      <c r="K450" s="31">
        <v>3.22</v>
      </c>
      <c r="L450" s="32">
        <v>0</v>
      </c>
      <c r="M450" s="32">
        <v>0.39</v>
      </c>
      <c r="N450" s="72">
        <v>-0.06</v>
      </c>
      <c r="O450" s="34">
        <f t="shared" si="7"/>
        <v>3.5500000000000003</v>
      </c>
      <c r="P450" s="63">
        <v>25188</v>
      </c>
      <c r="Q450" s="26" t="s">
        <v>2757</v>
      </c>
    </row>
    <row r="451" spans="1:17" x14ac:dyDescent="0.2">
      <c r="A451" s="27">
        <v>452</v>
      </c>
      <c r="B451" s="28" t="s">
        <v>715</v>
      </c>
      <c r="C451" s="29" t="s">
        <v>716</v>
      </c>
      <c r="D451" s="29" t="str">
        <f>VLOOKUP(B451,'TAX INFO'!$B$2:$F$900,3,0)</f>
        <v xml:space="preserve">Power Sector Asset and Liabilities Management Corporation </v>
      </c>
      <c r="E451" s="29" t="str">
        <f>VLOOKUP(B451,'TAX INFO'!$B$2:$F$900,5,0)</f>
        <v>215-799-653-00000</v>
      </c>
      <c r="F451" s="29" t="s">
        <v>854</v>
      </c>
      <c r="G451" s="29" t="s">
        <v>855</v>
      </c>
      <c r="H451" s="30" t="s">
        <v>856</v>
      </c>
      <c r="I451" s="30" t="s">
        <v>855</v>
      </c>
      <c r="J451" s="29" t="s">
        <v>856</v>
      </c>
      <c r="K451" s="31">
        <v>40.74</v>
      </c>
      <c r="L451" s="32">
        <v>0</v>
      </c>
      <c r="M451" s="32">
        <v>4.8899999999999997</v>
      </c>
      <c r="N451" s="72">
        <v>-0.81</v>
      </c>
      <c r="O451" s="34">
        <f t="shared" si="7"/>
        <v>44.82</v>
      </c>
      <c r="P451" s="63">
        <v>25188</v>
      </c>
      <c r="Q451" s="26" t="s">
        <v>2757</v>
      </c>
    </row>
    <row r="452" spans="1:17" x14ac:dyDescent="0.2">
      <c r="A452" s="27">
        <v>453</v>
      </c>
      <c r="B452" s="28" t="s">
        <v>1089</v>
      </c>
      <c r="C452" s="29" t="s">
        <v>1090</v>
      </c>
      <c r="D452" s="29" t="str">
        <f>VLOOKUP(B452,'TAX INFO'!$B$2:$F$900,3,0)</f>
        <v xml:space="preserve">Power Sector Assets &amp; Liabilities Management Corporation </v>
      </c>
      <c r="E452" s="29" t="str">
        <f>VLOOKUP(B452,'TAX INFO'!$B$2:$F$900,5,0)</f>
        <v>215-799-653-00000</v>
      </c>
      <c r="F452" s="29" t="s">
        <v>857</v>
      </c>
      <c r="G452" s="29" t="s">
        <v>855</v>
      </c>
      <c r="H452" s="30" t="s">
        <v>856</v>
      </c>
      <c r="I452" s="30" t="s">
        <v>855</v>
      </c>
      <c r="J452" s="29" t="s">
        <v>856</v>
      </c>
      <c r="K452" s="31">
        <v>14.45</v>
      </c>
      <c r="L452" s="32">
        <v>0</v>
      </c>
      <c r="M452" s="32">
        <v>1.73</v>
      </c>
      <c r="N452" s="72">
        <v>-0.28999999999999998</v>
      </c>
      <c r="O452" s="34">
        <f t="shared" si="7"/>
        <v>15.89</v>
      </c>
      <c r="P452" s="63">
        <v>25188</v>
      </c>
      <c r="Q452" s="26" t="s">
        <v>2757</v>
      </c>
    </row>
    <row r="453" spans="1:17" x14ac:dyDescent="0.2">
      <c r="A453" s="27">
        <v>454</v>
      </c>
      <c r="B453" s="28" t="s">
        <v>715</v>
      </c>
      <c r="C453" s="29" t="s">
        <v>717</v>
      </c>
      <c r="D453" s="29" t="str">
        <f>VLOOKUP(B453,'TAX INFO'!$B$2:$F$900,3,0)</f>
        <v xml:space="preserve">Power Sector Asset and Liabilities Management Corporation </v>
      </c>
      <c r="E453" s="29" t="str">
        <f>VLOOKUP(B453,'TAX INFO'!$B$2:$F$900,5,0)</f>
        <v>215-799-653-00000</v>
      </c>
      <c r="F453" s="29" t="s">
        <v>857</v>
      </c>
      <c r="G453" s="29" t="s">
        <v>855</v>
      </c>
      <c r="H453" s="30" t="s">
        <v>856</v>
      </c>
      <c r="I453" s="30" t="s">
        <v>856</v>
      </c>
      <c r="J453" s="29" t="s">
        <v>856</v>
      </c>
      <c r="K453" s="31">
        <v>2.12</v>
      </c>
      <c r="L453" s="32">
        <v>0</v>
      </c>
      <c r="M453" s="32">
        <v>0.25</v>
      </c>
      <c r="N453" s="72">
        <v>-0.04</v>
      </c>
      <c r="O453" s="34">
        <f t="shared" si="7"/>
        <v>2.33</v>
      </c>
      <c r="P453" s="63">
        <v>25188</v>
      </c>
      <c r="Q453" s="26" t="s">
        <v>2757</v>
      </c>
    </row>
    <row r="454" spans="1:17" x14ac:dyDescent="0.2">
      <c r="A454" s="27">
        <v>455</v>
      </c>
      <c r="B454" s="28" t="s">
        <v>715</v>
      </c>
      <c r="C454" s="29" t="s">
        <v>718</v>
      </c>
      <c r="D454" s="29" t="str">
        <f>VLOOKUP(B454,'TAX INFO'!$B$2:$F$900,3,0)</f>
        <v xml:space="preserve">Power Sector Asset and Liabilities Management Corporation </v>
      </c>
      <c r="E454" s="29" t="str">
        <f>VLOOKUP(B454,'TAX INFO'!$B$2:$F$900,5,0)</f>
        <v>215-799-653-00000</v>
      </c>
      <c r="F454" s="29" t="s">
        <v>857</v>
      </c>
      <c r="G454" s="29" t="s">
        <v>855</v>
      </c>
      <c r="H454" s="30" t="s">
        <v>856</v>
      </c>
      <c r="I454" s="30" t="s">
        <v>856</v>
      </c>
      <c r="J454" s="29" t="s">
        <v>856</v>
      </c>
      <c r="K454" s="31">
        <v>9.1300000000000008</v>
      </c>
      <c r="L454" s="32">
        <v>0</v>
      </c>
      <c r="M454" s="32">
        <v>1.1000000000000001</v>
      </c>
      <c r="N454" s="72">
        <v>-0.18</v>
      </c>
      <c r="O454" s="34">
        <f t="shared" si="7"/>
        <v>10.050000000000001</v>
      </c>
      <c r="P454" s="63">
        <v>25188</v>
      </c>
      <c r="Q454" s="26" t="s">
        <v>2757</v>
      </c>
    </row>
    <row r="455" spans="1:17" x14ac:dyDescent="0.2">
      <c r="A455" s="27">
        <v>456</v>
      </c>
      <c r="B455" s="28" t="s">
        <v>715</v>
      </c>
      <c r="C455" s="29" t="s">
        <v>1092</v>
      </c>
      <c r="D455" s="29" t="str">
        <f>VLOOKUP(B455,'TAX INFO'!$B$2:$F$900,3,0)</f>
        <v xml:space="preserve">Power Sector Asset and Liabilities Management Corporation </v>
      </c>
      <c r="E455" s="29" t="str">
        <f>VLOOKUP(B455,'TAX INFO'!$B$2:$F$900,5,0)</f>
        <v>215-799-653-00000</v>
      </c>
      <c r="F455" s="29" t="s">
        <v>857</v>
      </c>
      <c r="G455" s="29" t="s">
        <v>855</v>
      </c>
      <c r="H455" s="30" t="s">
        <v>856</v>
      </c>
      <c r="I455" s="30" t="s">
        <v>856</v>
      </c>
      <c r="J455" s="29" t="s">
        <v>856</v>
      </c>
      <c r="K455" s="31">
        <v>0.06</v>
      </c>
      <c r="L455" s="32">
        <v>0</v>
      </c>
      <c r="M455" s="32">
        <v>0.01</v>
      </c>
      <c r="N455" s="72">
        <v>0</v>
      </c>
      <c r="O455" s="34">
        <f t="shared" si="7"/>
        <v>6.9999999999999993E-2</v>
      </c>
      <c r="P455" s="63">
        <v>25188</v>
      </c>
      <c r="Q455" s="26" t="s">
        <v>2757</v>
      </c>
    </row>
    <row r="456" spans="1:17" x14ac:dyDescent="0.2">
      <c r="A456" s="27">
        <v>457</v>
      </c>
      <c r="B456" s="28" t="s">
        <v>715</v>
      </c>
      <c r="C456" s="29" t="s">
        <v>719</v>
      </c>
      <c r="D456" s="29" t="str">
        <f>VLOOKUP(B456,'TAX INFO'!$B$2:$F$900,3,0)</f>
        <v xml:space="preserve">Power Sector Asset and Liabilities Management Corporation </v>
      </c>
      <c r="E456" s="29" t="str">
        <f>VLOOKUP(B456,'TAX INFO'!$B$2:$F$900,5,0)</f>
        <v>215-799-653-00000</v>
      </c>
      <c r="F456" s="29" t="s">
        <v>857</v>
      </c>
      <c r="G456" s="29" t="s">
        <v>855</v>
      </c>
      <c r="H456" s="30" t="s">
        <v>856</v>
      </c>
      <c r="I456" s="30" t="s">
        <v>856</v>
      </c>
      <c r="J456" s="29" t="s">
        <v>856</v>
      </c>
      <c r="K456" s="31">
        <v>1.25</v>
      </c>
      <c r="L456" s="32">
        <v>0</v>
      </c>
      <c r="M456" s="32">
        <v>0.15</v>
      </c>
      <c r="N456" s="72">
        <v>-0.02</v>
      </c>
      <c r="O456" s="34">
        <f t="shared" si="7"/>
        <v>1.38</v>
      </c>
      <c r="P456" s="63">
        <v>25188</v>
      </c>
      <c r="Q456" s="26" t="s">
        <v>2757</v>
      </c>
    </row>
    <row r="457" spans="1:17" x14ac:dyDescent="0.2">
      <c r="A457" s="27">
        <v>458</v>
      </c>
      <c r="B457" s="28" t="s">
        <v>715</v>
      </c>
      <c r="C457" s="29" t="s">
        <v>1093</v>
      </c>
      <c r="D457" s="29" t="str">
        <f>VLOOKUP(B457,'TAX INFO'!$B$2:$F$900,3,0)</f>
        <v xml:space="preserve">Power Sector Asset and Liabilities Management Corporation </v>
      </c>
      <c r="E457" s="29" t="str">
        <f>VLOOKUP(B457,'TAX INFO'!$B$2:$F$900,5,0)</f>
        <v>215-799-653-00000</v>
      </c>
      <c r="F457" s="29" t="s">
        <v>857</v>
      </c>
      <c r="G457" s="29" t="s">
        <v>855</v>
      </c>
      <c r="H457" s="30" t="s">
        <v>856</v>
      </c>
      <c r="I457" s="30" t="s">
        <v>856</v>
      </c>
      <c r="J457" s="29" t="s">
        <v>856</v>
      </c>
      <c r="K457" s="31">
        <v>0.89</v>
      </c>
      <c r="L457" s="32">
        <v>0</v>
      </c>
      <c r="M457" s="32">
        <v>0.11</v>
      </c>
      <c r="N457" s="72">
        <v>-0.02</v>
      </c>
      <c r="O457" s="34">
        <f t="shared" si="7"/>
        <v>0.98</v>
      </c>
      <c r="P457" s="63">
        <v>25188</v>
      </c>
      <c r="Q457" s="26" t="s">
        <v>2757</v>
      </c>
    </row>
    <row r="458" spans="1:17" x14ac:dyDescent="0.2">
      <c r="A458" s="27">
        <v>459</v>
      </c>
      <c r="B458" s="28" t="s">
        <v>715</v>
      </c>
      <c r="C458" s="29" t="s">
        <v>720</v>
      </c>
      <c r="D458" s="29" t="str">
        <f>VLOOKUP(B458,'TAX INFO'!$B$2:$F$900,3,0)</f>
        <v xml:space="preserve">Power Sector Asset and Liabilities Management Corporation </v>
      </c>
      <c r="E458" s="29" t="str">
        <f>VLOOKUP(B458,'TAX INFO'!$B$2:$F$900,5,0)</f>
        <v>215-799-653-00000</v>
      </c>
      <c r="F458" s="29" t="s">
        <v>857</v>
      </c>
      <c r="G458" s="29" t="s">
        <v>855</v>
      </c>
      <c r="H458" s="30" t="s">
        <v>856</v>
      </c>
      <c r="I458" s="30" t="s">
        <v>856</v>
      </c>
      <c r="J458" s="29" t="s">
        <v>856</v>
      </c>
      <c r="K458" s="31">
        <v>0.2</v>
      </c>
      <c r="L458" s="32">
        <v>0</v>
      </c>
      <c r="M458" s="32">
        <v>0.02</v>
      </c>
      <c r="N458" s="72">
        <v>0</v>
      </c>
      <c r="O458" s="34">
        <f t="shared" si="7"/>
        <v>0.22</v>
      </c>
      <c r="P458" s="63">
        <v>25188</v>
      </c>
      <c r="Q458" s="26" t="s">
        <v>2757</v>
      </c>
    </row>
    <row r="459" spans="1:17" x14ac:dyDescent="0.2">
      <c r="A459" s="27">
        <v>460</v>
      </c>
      <c r="B459" s="28" t="s">
        <v>715</v>
      </c>
      <c r="C459" s="29" t="s">
        <v>721</v>
      </c>
      <c r="D459" s="29" t="str">
        <f>VLOOKUP(B459,'TAX INFO'!$B$2:$F$900,3,0)</f>
        <v xml:space="preserve">Power Sector Asset and Liabilities Management Corporation </v>
      </c>
      <c r="E459" s="29" t="str">
        <f>VLOOKUP(B459,'TAX INFO'!$B$2:$F$900,5,0)</f>
        <v>215-799-653-00000</v>
      </c>
      <c r="F459" s="29" t="s">
        <v>857</v>
      </c>
      <c r="G459" s="29" t="s">
        <v>855</v>
      </c>
      <c r="H459" s="30" t="s">
        <v>856</v>
      </c>
      <c r="I459" s="30" t="s">
        <v>855</v>
      </c>
      <c r="J459" s="29" t="s">
        <v>856</v>
      </c>
      <c r="K459" s="31">
        <v>5.53</v>
      </c>
      <c r="L459" s="32">
        <v>0</v>
      </c>
      <c r="M459" s="32">
        <v>0.66</v>
      </c>
      <c r="N459" s="72">
        <v>-0.11</v>
      </c>
      <c r="O459" s="34">
        <f t="shared" si="7"/>
        <v>6.08</v>
      </c>
      <c r="P459" s="63">
        <v>25188</v>
      </c>
      <c r="Q459" s="26" t="s">
        <v>2757</v>
      </c>
    </row>
    <row r="460" spans="1:17" x14ac:dyDescent="0.2">
      <c r="A460" s="27">
        <v>461</v>
      </c>
      <c r="B460" s="28" t="s">
        <v>1089</v>
      </c>
      <c r="C460" s="29" t="s">
        <v>722</v>
      </c>
      <c r="D460" s="29" t="str">
        <f>VLOOKUP(B460,'TAX INFO'!$B$2:$F$900,3,0)</f>
        <v xml:space="preserve">Power Sector Assets &amp; Liabilities Management Corporation </v>
      </c>
      <c r="E460" s="29" t="str">
        <f>VLOOKUP(B460,'TAX INFO'!$B$2:$F$900,5,0)</f>
        <v>215-799-653-00000</v>
      </c>
      <c r="F460" s="29" t="s">
        <v>857</v>
      </c>
      <c r="G460" s="29" t="s">
        <v>855</v>
      </c>
      <c r="H460" s="30" t="s">
        <v>856</v>
      </c>
      <c r="I460" s="30" t="s">
        <v>855</v>
      </c>
      <c r="J460" s="29" t="s">
        <v>856</v>
      </c>
      <c r="K460" s="31">
        <v>408.8</v>
      </c>
      <c r="L460" s="32">
        <v>0</v>
      </c>
      <c r="M460" s="32">
        <v>49.06</v>
      </c>
      <c r="N460" s="72">
        <v>-8.18</v>
      </c>
      <c r="O460" s="34">
        <f t="shared" si="7"/>
        <v>449.68</v>
      </c>
      <c r="P460" s="63">
        <v>25188</v>
      </c>
      <c r="Q460" s="26" t="s">
        <v>2757</v>
      </c>
    </row>
    <row r="461" spans="1:17" x14ac:dyDescent="0.2">
      <c r="A461" s="27">
        <v>462</v>
      </c>
      <c r="B461" s="28" t="s">
        <v>715</v>
      </c>
      <c r="C461" s="29" t="s">
        <v>723</v>
      </c>
      <c r="D461" s="29" t="str">
        <f>VLOOKUP(B461,'TAX INFO'!$B$2:$F$900,3,0)</f>
        <v xml:space="preserve">Power Sector Asset and Liabilities Management Corporation </v>
      </c>
      <c r="E461" s="29" t="str">
        <f>VLOOKUP(B461,'TAX INFO'!$B$2:$F$900,5,0)</f>
        <v>215-799-653-00000</v>
      </c>
      <c r="F461" s="29" t="s">
        <v>857</v>
      </c>
      <c r="G461" s="29" t="s">
        <v>855</v>
      </c>
      <c r="H461" s="30" t="s">
        <v>856</v>
      </c>
      <c r="I461" s="30" t="s">
        <v>856</v>
      </c>
      <c r="J461" s="29" t="s">
        <v>856</v>
      </c>
      <c r="K461" s="31">
        <v>0.01</v>
      </c>
      <c r="L461" s="32">
        <v>0</v>
      </c>
      <c r="M461" s="32">
        <v>0</v>
      </c>
      <c r="N461" s="72">
        <v>0</v>
      </c>
      <c r="O461" s="34">
        <f t="shared" si="7"/>
        <v>0.01</v>
      </c>
      <c r="P461" s="63">
        <v>25188</v>
      </c>
      <c r="Q461" s="26" t="s">
        <v>2757</v>
      </c>
    </row>
    <row r="462" spans="1:17" x14ac:dyDescent="0.2">
      <c r="A462" s="27">
        <v>463</v>
      </c>
      <c r="B462" s="28" t="s">
        <v>1095</v>
      </c>
      <c r="C462" s="29" t="s">
        <v>1095</v>
      </c>
      <c r="D462" s="29" t="str">
        <f>VLOOKUP(B462,'TAX INFO'!$B$2:$F$900,3,0)</f>
        <v xml:space="preserve">PowerSource Philippines Energy, Inc. </v>
      </c>
      <c r="E462" s="29" t="str">
        <f>VLOOKUP(B462,'TAX INFO'!$B$2:$F$900,5,0)</f>
        <v>008-806-451-0000</v>
      </c>
      <c r="F462" s="29" t="s">
        <v>854</v>
      </c>
      <c r="G462" s="29" t="s">
        <v>855</v>
      </c>
      <c r="H462" s="30" t="s">
        <v>856</v>
      </c>
      <c r="I462" s="30" t="s">
        <v>856</v>
      </c>
      <c r="J462" s="29" t="s">
        <v>856</v>
      </c>
      <c r="K462" s="31">
        <v>609.01</v>
      </c>
      <c r="L462" s="32">
        <v>0</v>
      </c>
      <c r="M462" s="32">
        <v>73.08</v>
      </c>
      <c r="N462" s="72">
        <v>-12.18</v>
      </c>
      <c r="O462" s="34">
        <f t="shared" si="7"/>
        <v>669.91000000000008</v>
      </c>
      <c r="P462" s="63">
        <v>25189</v>
      </c>
      <c r="Q462" s="26" t="s">
        <v>2757</v>
      </c>
    </row>
    <row r="463" spans="1:17" x14ac:dyDescent="0.2">
      <c r="A463" s="27">
        <v>464</v>
      </c>
      <c r="B463" s="28" t="s">
        <v>1096</v>
      </c>
      <c r="C463" s="29" t="s">
        <v>1096</v>
      </c>
      <c r="D463" s="29" t="str">
        <f>VLOOKUP(B463,'TAX INFO'!$B$2:$F$900,3,0)</f>
        <v>Powersource First Bulacan Solar Inc.</v>
      </c>
      <c r="E463" s="29">
        <f>VLOOKUP(B463,'TAX INFO'!$B$2:$F$900,5,0)</f>
        <v>916406700000</v>
      </c>
      <c r="F463" s="29" t="s">
        <v>854</v>
      </c>
      <c r="G463" s="29" t="s">
        <v>855</v>
      </c>
      <c r="H463" s="30" t="s">
        <v>855</v>
      </c>
      <c r="I463" s="30" t="s">
        <v>855</v>
      </c>
      <c r="J463" s="29" t="s">
        <v>856</v>
      </c>
      <c r="K463" s="31">
        <v>0.01</v>
      </c>
      <c r="L463" s="32">
        <v>0</v>
      </c>
      <c r="M463" s="32">
        <v>0</v>
      </c>
      <c r="N463" s="72">
        <v>0</v>
      </c>
      <c r="O463" s="34">
        <f t="shared" si="7"/>
        <v>0.01</v>
      </c>
      <c r="P463" s="63">
        <v>25190</v>
      </c>
      <c r="Q463" s="26" t="s">
        <v>2757</v>
      </c>
    </row>
    <row r="464" spans="1:17" x14ac:dyDescent="0.2">
      <c r="A464" s="27">
        <v>465</v>
      </c>
      <c r="B464" s="28" t="s">
        <v>1097</v>
      </c>
      <c r="C464" s="29" t="s">
        <v>1097</v>
      </c>
      <c r="D464" s="29" t="str">
        <f>VLOOKUP(B464,'TAX INFO'!$B$2:$F$900,3,0)</f>
        <v xml:space="preserve">Prime Meridian PowerGen Corporation </v>
      </c>
      <c r="E464" s="29" t="str">
        <f>VLOOKUP(B464,'TAX INFO'!$B$2:$F$900,5,0)</f>
        <v>008-101-224-000</v>
      </c>
      <c r="F464" s="29" t="s">
        <v>854</v>
      </c>
      <c r="G464" s="29" t="s">
        <v>855</v>
      </c>
      <c r="H464" s="30" t="s">
        <v>856</v>
      </c>
      <c r="I464" s="30" t="s">
        <v>856</v>
      </c>
      <c r="J464" s="29" t="s">
        <v>856</v>
      </c>
      <c r="K464" s="31">
        <v>32.36</v>
      </c>
      <c r="L464" s="32">
        <v>0</v>
      </c>
      <c r="M464" s="32">
        <v>3.88</v>
      </c>
      <c r="N464" s="72">
        <v>-0.65</v>
      </c>
      <c r="O464" s="34">
        <f t="shared" si="7"/>
        <v>35.590000000000003</v>
      </c>
      <c r="P464" s="63">
        <v>25191</v>
      </c>
      <c r="Q464" s="26" t="s">
        <v>2757</v>
      </c>
    </row>
    <row r="465" spans="1:17" x14ac:dyDescent="0.2">
      <c r="A465" s="27">
        <v>466</v>
      </c>
      <c r="B465" s="28" t="s">
        <v>1097</v>
      </c>
      <c r="C465" s="29" t="s">
        <v>1189</v>
      </c>
      <c r="D465" s="29" t="str">
        <f>VLOOKUP(B465,'TAX INFO'!$B$2:$F$900,3,0)</f>
        <v xml:space="preserve">Prime Meridian PowerGen Corporation </v>
      </c>
      <c r="E465" s="29" t="str">
        <f>VLOOKUP(B465,'TAX INFO'!$B$2:$F$900,5,0)</f>
        <v>008-101-224-000</v>
      </c>
      <c r="F465" s="29" t="s">
        <v>857</v>
      </c>
      <c r="G465" s="29" t="s">
        <v>855</v>
      </c>
      <c r="H465" s="30" t="s">
        <v>856</v>
      </c>
      <c r="I465" s="30" t="s">
        <v>856</v>
      </c>
      <c r="J465" s="29" t="s">
        <v>856</v>
      </c>
      <c r="K465" s="31">
        <v>4.0599999999999996</v>
      </c>
      <c r="L465" s="32">
        <v>0</v>
      </c>
      <c r="M465" s="32">
        <v>0.49</v>
      </c>
      <c r="N465" s="72">
        <v>-0.08</v>
      </c>
      <c r="O465" s="34">
        <f t="shared" si="7"/>
        <v>4.47</v>
      </c>
      <c r="P465" s="63">
        <v>25191</v>
      </c>
      <c r="Q465" s="26" t="s">
        <v>2757</v>
      </c>
    </row>
    <row r="466" spans="1:17" x14ac:dyDescent="0.2">
      <c r="A466" s="27">
        <v>467</v>
      </c>
      <c r="B466" s="28" t="s">
        <v>724</v>
      </c>
      <c r="C466" s="29" t="s">
        <v>724</v>
      </c>
      <c r="D466" s="29" t="str">
        <f>VLOOKUP(B466,'TAX INFO'!$B$2:$F$900,3,0)</f>
        <v xml:space="preserve">Quezon I Electric Cooperative, Inc. </v>
      </c>
      <c r="E466" s="29" t="str">
        <f>VLOOKUP(B466,'TAX INFO'!$B$2:$F$900,5,0)</f>
        <v>000-541-425-000</v>
      </c>
      <c r="F466" s="29" t="s">
        <v>857</v>
      </c>
      <c r="G466" s="29" t="s">
        <v>855</v>
      </c>
      <c r="H466" s="30" t="s">
        <v>856</v>
      </c>
      <c r="I466" s="30" t="s">
        <v>856</v>
      </c>
      <c r="J466" s="29" t="s">
        <v>856</v>
      </c>
      <c r="K466" s="31">
        <v>3880.24</v>
      </c>
      <c r="L466" s="32">
        <v>0</v>
      </c>
      <c r="M466" s="32">
        <v>465.63</v>
      </c>
      <c r="N466" s="72">
        <v>-77.599999999999994</v>
      </c>
      <c r="O466" s="34">
        <f t="shared" si="7"/>
        <v>4268.2699999999995</v>
      </c>
      <c r="P466" s="63">
        <v>25192</v>
      </c>
      <c r="Q466" s="26" t="s">
        <v>2757</v>
      </c>
    </row>
    <row r="467" spans="1:17" x14ac:dyDescent="0.2">
      <c r="A467" s="27">
        <v>468</v>
      </c>
      <c r="B467" s="28" t="s">
        <v>725</v>
      </c>
      <c r="C467" s="29" t="s">
        <v>725</v>
      </c>
      <c r="D467" s="29" t="str">
        <f>VLOOKUP(B467,'TAX INFO'!$B$2:$F$900,3,0)</f>
        <v xml:space="preserve">Quezon II Electric Cooperative, Inc. </v>
      </c>
      <c r="E467" s="29" t="str">
        <f>VLOOKUP(B467,'TAX INFO'!$B$2:$F$900,5,0)</f>
        <v>000-635-463-000</v>
      </c>
      <c r="F467" s="29" t="s">
        <v>857</v>
      </c>
      <c r="G467" s="29" t="s">
        <v>855</v>
      </c>
      <c r="H467" s="30" t="s">
        <v>856</v>
      </c>
      <c r="I467" s="30" t="s">
        <v>856</v>
      </c>
      <c r="J467" s="29" t="s">
        <v>856</v>
      </c>
      <c r="K467" s="31">
        <v>668.91</v>
      </c>
      <c r="L467" s="32">
        <v>0</v>
      </c>
      <c r="M467" s="32">
        <v>80.27</v>
      </c>
      <c r="N467" s="72">
        <v>-13.38</v>
      </c>
      <c r="O467" s="34">
        <f t="shared" si="7"/>
        <v>735.8</v>
      </c>
      <c r="P467" s="63">
        <v>25193</v>
      </c>
      <c r="Q467" s="26" t="s">
        <v>2757</v>
      </c>
    </row>
    <row r="468" spans="1:17" x14ac:dyDescent="0.2">
      <c r="A468" s="27">
        <v>469</v>
      </c>
      <c r="B468" s="28" t="s">
        <v>1098</v>
      </c>
      <c r="C468" s="29" t="s">
        <v>1098</v>
      </c>
      <c r="D468" s="29" t="str">
        <f>VLOOKUP(B468,'TAX INFO'!$B$2:$F$900,3,0)</f>
        <v>Quezon Power (Philippines), Limited Co.</v>
      </c>
      <c r="E468" s="29" t="str">
        <f>VLOOKUP(B468,'TAX INFO'!$B$2:$F$900,5,0)</f>
        <v>005-025-704-00000</v>
      </c>
      <c r="F468" s="29" t="s">
        <v>854</v>
      </c>
      <c r="G468" s="29" t="s">
        <v>855</v>
      </c>
      <c r="H468" s="30" t="s">
        <v>856</v>
      </c>
      <c r="I468" s="30" t="s">
        <v>856</v>
      </c>
      <c r="J468" s="29" t="s">
        <v>856</v>
      </c>
      <c r="K468" s="31">
        <v>356.96</v>
      </c>
      <c r="L468" s="32">
        <v>0</v>
      </c>
      <c r="M468" s="32">
        <v>42.84</v>
      </c>
      <c r="N468" s="72">
        <v>-7.14</v>
      </c>
      <c r="O468" s="34">
        <f t="shared" si="7"/>
        <v>392.65999999999997</v>
      </c>
      <c r="P468" s="63">
        <v>25194</v>
      </c>
      <c r="Q468" s="26" t="s">
        <v>2757</v>
      </c>
    </row>
    <row r="469" spans="1:17" x14ac:dyDescent="0.2">
      <c r="A469" s="27">
        <v>470</v>
      </c>
      <c r="B469" s="28" t="s">
        <v>1098</v>
      </c>
      <c r="C469" s="29" t="s">
        <v>1099</v>
      </c>
      <c r="D469" s="29" t="str">
        <f>VLOOKUP(B469,'TAX INFO'!$B$2:$F$900,3,0)</f>
        <v>Quezon Power (Philippines), Limited Co.</v>
      </c>
      <c r="E469" s="29" t="str">
        <f>VLOOKUP(B469,'TAX INFO'!$B$2:$F$900,5,0)</f>
        <v>005-025-704-00000</v>
      </c>
      <c r="F469" s="29" t="s">
        <v>857</v>
      </c>
      <c r="G469" s="29" t="s">
        <v>855</v>
      </c>
      <c r="H469" s="30" t="s">
        <v>856</v>
      </c>
      <c r="I469" s="30" t="s">
        <v>856</v>
      </c>
      <c r="J469" s="29" t="s">
        <v>856</v>
      </c>
      <c r="K469" s="31">
        <v>331</v>
      </c>
      <c r="L469" s="32">
        <v>0</v>
      </c>
      <c r="M469" s="32">
        <v>39.72</v>
      </c>
      <c r="N469" s="72">
        <v>-6.62</v>
      </c>
      <c r="O469" s="34">
        <f t="shared" si="7"/>
        <v>364.1</v>
      </c>
      <c r="P469" s="63">
        <v>25194</v>
      </c>
      <c r="Q469" s="26" t="s">
        <v>2757</v>
      </c>
    </row>
    <row r="470" spans="1:17" x14ac:dyDescent="0.2">
      <c r="A470" s="27">
        <v>471</v>
      </c>
      <c r="B470" s="28" t="s">
        <v>726</v>
      </c>
      <c r="C470" s="29" t="s">
        <v>726</v>
      </c>
      <c r="D470" s="29" t="str">
        <f>VLOOKUP(B470,'TAX INFO'!$B$2:$F$900,3,0)</f>
        <v>Quirino Electric Cooperative</v>
      </c>
      <c r="E470" s="29" t="str">
        <f>VLOOKUP(B470,'TAX INFO'!$B$2:$F$900,5,0)</f>
        <v>000-614-628-000</v>
      </c>
      <c r="F470" s="29" t="s">
        <v>857</v>
      </c>
      <c r="G470" s="29" t="s">
        <v>855</v>
      </c>
      <c r="H470" s="30" t="s">
        <v>855</v>
      </c>
      <c r="I470" s="30" t="s">
        <v>856</v>
      </c>
      <c r="J470" s="29" t="s">
        <v>856</v>
      </c>
      <c r="K470" s="31">
        <v>2226.77</v>
      </c>
      <c r="L470" s="32">
        <v>0</v>
      </c>
      <c r="M470" s="32">
        <v>267.20999999999998</v>
      </c>
      <c r="N470" s="72">
        <v>-44.54</v>
      </c>
      <c r="O470" s="34">
        <f t="shared" si="7"/>
        <v>2449.44</v>
      </c>
      <c r="P470" s="63">
        <v>25195</v>
      </c>
      <c r="Q470" s="26" t="s">
        <v>2757</v>
      </c>
    </row>
    <row r="471" spans="1:17" x14ac:dyDescent="0.2">
      <c r="A471" s="27">
        <v>472</v>
      </c>
      <c r="B471" s="28" t="s">
        <v>1100</v>
      </c>
      <c r="C471" s="29" t="s">
        <v>1100</v>
      </c>
      <c r="D471" s="29" t="str">
        <f>VLOOKUP(B471,'TAX INFO'!$B$2:$F$900,3,0)</f>
        <v xml:space="preserve">RASLAG Corp. </v>
      </c>
      <c r="E471" s="29" t="str">
        <f>VLOOKUP(B471,'TAX INFO'!$B$2:$F$900,5,0)</f>
        <v>008-521-690-000</v>
      </c>
      <c r="F471" s="29" t="s">
        <v>854</v>
      </c>
      <c r="G471" s="29" t="s">
        <v>855</v>
      </c>
      <c r="H471" s="30" t="s">
        <v>856</v>
      </c>
      <c r="I471" s="30" t="s">
        <v>855</v>
      </c>
      <c r="J471" s="29" t="s">
        <v>856</v>
      </c>
      <c r="K471" s="31">
        <v>1.05</v>
      </c>
      <c r="L471" s="32">
        <v>0</v>
      </c>
      <c r="M471" s="32">
        <v>0.13</v>
      </c>
      <c r="N471" s="72">
        <v>-0.02</v>
      </c>
      <c r="O471" s="34">
        <f t="shared" si="7"/>
        <v>1.1600000000000001</v>
      </c>
      <c r="P471" s="63">
        <v>25196</v>
      </c>
      <c r="Q471" s="26" t="s">
        <v>2757</v>
      </c>
    </row>
    <row r="472" spans="1:17" x14ac:dyDescent="0.2">
      <c r="A472" s="27">
        <v>473</v>
      </c>
      <c r="B472" s="28" t="s">
        <v>1100</v>
      </c>
      <c r="C472" s="29" t="s">
        <v>1101</v>
      </c>
      <c r="D472" s="29" t="str">
        <f>VLOOKUP(B472,'TAX INFO'!$B$2:$F$900,3,0)</f>
        <v xml:space="preserve">RASLAG Corp. </v>
      </c>
      <c r="E472" s="29" t="str">
        <f>VLOOKUP(B472,'TAX INFO'!$B$2:$F$900,5,0)</f>
        <v>008-521-690-000</v>
      </c>
      <c r="F472" s="29" t="s">
        <v>854</v>
      </c>
      <c r="G472" s="29" t="s">
        <v>855</v>
      </c>
      <c r="H472" s="30" t="s">
        <v>856</v>
      </c>
      <c r="I472" s="30" t="s">
        <v>855</v>
      </c>
      <c r="J472" s="29" t="s">
        <v>856</v>
      </c>
      <c r="K472" s="31">
        <v>1.43</v>
      </c>
      <c r="L472" s="32">
        <v>0</v>
      </c>
      <c r="M472" s="32">
        <v>0.17</v>
      </c>
      <c r="N472" s="72">
        <v>-0.03</v>
      </c>
      <c r="O472" s="34">
        <f t="shared" si="7"/>
        <v>1.5699999999999998</v>
      </c>
      <c r="P472" s="63">
        <v>25196</v>
      </c>
      <c r="Q472" s="26" t="s">
        <v>2757</v>
      </c>
    </row>
    <row r="473" spans="1:17" x14ac:dyDescent="0.2">
      <c r="A473" s="27">
        <v>474</v>
      </c>
      <c r="B473" s="28" t="s">
        <v>1100</v>
      </c>
      <c r="C473" s="29" t="s">
        <v>1102</v>
      </c>
      <c r="D473" s="29" t="str">
        <f>VLOOKUP(B473,'TAX INFO'!$B$2:$F$900,3,0)</f>
        <v xml:space="preserve">RASLAG Corp. </v>
      </c>
      <c r="E473" s="29" t="str">
        <f>VLOOKUP(B473,'TAX INFO'!$B$2:$F$900,5,0)</f>
        <v>008-521-690-000</v>
      </c>
      <c r="F473" s="29" t="s">
        <v>854</v>
      </c>
      <c r="G473" s="29" t="s">
        <v>855</v>
      </c>
      <c r="H473" s="30" t="s">
        <v>855</v>
      </c>
      <c r="I473" s="30" t="s">
        <v>855</v>
      </c>
      <c r="J473" s="29" t="s">
        <v>856</v>
      </c>
      <c r="K473" s="31">
        <v>2.25</v>
      </c>
      <c r="L473" s="32">
        <v>0</v>
      </c>
      <c r="M473" s="32">
        <v>0.27</v>
      </c>
      <c r="N473" s="72">
        <v>-0.04</v>
      </c>
      <c r="O473" s="34">
        <f t="shared" si="7"/>
        <v>2.48</v>
      </c>
      <c r="P473" s="63">
        <v>25196</v>
      </c>
      <c r="Q473" s="26" t="s">
        <v>2757</v>
      </c>
    </row>
    <row r="474" spans="1:17" x14ac:dyDescent="0.2">
      <c r="A474" s="27">
        <v>475</v>
      </c>
      <c r="B474" s="28" t="s">
        <v>1100</v>
      </c>
      <c r="C474" s="29" t="s">
        <v>1103</v>
      </c>
      <c r="D474" s="29" t="str">
        <f>VLOOKUP(B474,'TAX INFO'!$B$2:$F$900,3,0)</f>
        <v xml:space="preserve">RASLAG Corp. </v>
      </c>
      <c r="E474" s="29" t="str">
        <f>VLOOKUP(B474,'TAX INFO'!$B$2:$F$900,5,0)</f>
        <v>008-521-690-000</v>
      </c>
      <c r="F474" s="29" t="s">
        <v>857</v>
      </c>
      <c r="G474" s="29" t="s">
        <v>855</v>
      </c>
      <c r="H474" s="30" t="s">
        <v>855</v>
      </c>
      <c r="I474" s="30" t="s">
        <v>855</v>
      </c>
      <c r="J474" s="29" t="s">
        <v>856</v>
      </c>
      <c r="K474" s="31">
        <v>5.81</v>
      </c>
      <c r="L474" s="32">
        <v>0</v>
      </c>
      <c r="M474" s="32">
        <v>0.7</v>
      </c>
      <c r="N474" s="72">
        <v>-0.12</v>
      </c>
      <c r="O474" s="34">
        <f t="shared" si="7"/>
        <v>6.39</v>
      </c>
      <c r="P474" s="63">
        <v>25196</v>
      </c>
      <c r="Q474" s="26" t="s">
        <v>2757</v>
      </c>
    </row>
    <row r="475" spans="1:17" x14ac:dyDescent="0.2">
      <c r="A475" s="27">
        <v>476</v>
      </c>
      <c r="B475" s="28" t="s">
        <v>727</v>
      </c>
      <c r="C475" s="29" t="s">
        <v>727</v>
      </c>
      <c r="D475" s="29" t="str">
        <f>VLOOKUP(B475,'TAX INFO'!$B$2:$F$900,3,0)</f>
        <v>Realsteel Corporation</v>
      </c>
      <c r="E475" s="29" t="str">
        <f>VLOOKUP(B475,'TAX INFO'!$B$2:$F$900,5,0)</f>
        <v>008-172-735-000</v>
      </c>
      <c r="F475" s="29" t="s">
        <v>857</v>
      </c>
      <c r="G475" s="29" t="s">
        <v>855</v>
      </c>
      <c r="H475" s="30" t="s">
        <v>855</v>
      </c>
      <c r="I475" s="30" t="s">
        <v>856</v>
      </c>
      <c r="J475" s="29" t="s">
        <v>856</v>
      </c>
      <c r="K475" s="31">
        <v>1230.6099999999999</v>
      </c>
      <c r="L475" s="32">
        <v>0</v>
      </c>
      <c r="M475" s="32">
        <v>147.66999999999999</v>
      </c>
      <c r="N475" s="72">
        <v>-24.61</v>
      </c>
      <c r="O475" s="34">
        <f t="shared" si="7"/>
        <v>1353.67</v>
      </c>
      <c r="P475" s="63">
        <v>25197</v>
      </c>
      <c r="Q475" s="26" t="s">
        <v>2757</v>
      </c>
    </row>
    <row r="476" spans="1:17" x14ac:dyDescent="0.2">
      <c r="A476" s="27">
        <v>477</v>
      </c>
      <c r="B476" s="28" t="s">
        <v>1104</v>
      </c>
      <c r="C476" s="29" t="s">
        <v>1104</v>
      </c>
      <c r="D476" s="29" t="str">
        <f>VLOOKUP(B476,'TAX INFO'!$B$2:$F$900,3,0)</f>
        <v xml:space="preserve">Republic Cement &amp; Building Materials, Inc. </v>
      </c>
      <c r="E476" s="29" t="str">
        <f>VLOOKUP(B476,'TAX INFO'!$B$2:$F$900,5,0)</f>
        <v>000-237-540-000</v>
      </c>
      <c r="F476" s="29" t="s">
        <v>854</v>
      </c>
      <c r="G476" s="29" t="s">
        <v>855</v>
      </c>
      <c r="H476" s="30" t="s">
        <v>856</v>
      </c>
      <c r="I476" s="30" t="s">
        <v>856</v>
      </c>
      <c r="J476" s="29" t="s">
        <v>856</v>
      </c>
      <c r="K476" s="31">
        <v>0.88</v>
      </c>
      <c r="L476" s="32">
        <v>0</v>
      </c>
      <c r="M476" s="32">
        <v>0.11</v>
      </c>
      <c r="N476" s="72">
        <v>-0.02</v>
      </c>
      <c r="O476" s="34">
        <f t="shared" si="7"/>
        <v>0.97</v>
      </c>
      <c r="P476" s="63">
        <v>25198</v>
      </c>
      <c r="Q476" s="26" t="s">
        <v>2757</v>
      </c>
    </row>
    <row r="477" spans="1:17" x14ac:dyDescent="0.2">
      <c r="A477" s="27">
        <v>478</v>
      </c>
      <c r="B477" s="28" t="s">
        <v>728</v>
      </c>
      <c r="C477" s="29" t="s">
        <v>728</v>
      </c>
      <c r="D477" s="29" t="str">
        <f>VLOOKUP(B477,'TAX INFO'!$B$2:$F$900,3,0)</f>
        <v xml:space="preserve">Rockport Power Inc. </v>
      </c>
      <c r="E477" s="29" t="str">
        <f>VLOOKUP(B477,'TAX INFO'!$B$2:$F$900,5,0)</f>
        <v>764-056-706-000</v>
      </c>
      <c r="F477" s="29" t="s">
        <v>857</v>
      </c>
      <c r="G477" s="29" t="s">
        <v>855</v>
      </c>
      <c r="H477" s="30" t="s">
        <v>856</v>
      </c>
      <c r="I477" s="30" t="s">
        <v>856</v>
      </c>
      <c r="J477" s="29" t="s">
        <v>856</v>
      </c>
      <c r="K477" s="31">
        <v>382.09</v>
      </c>
      <c r="L477" s="32">
        <v>0</v>
      </c>
      <c r="M477" s="32">
        <v>45.85</v>
      </c>
      <c r="N477" s="72">
        <v>-7.64</v>
      </c>
      <c r="O477" s="34">
        <f t="shared" si="7"/>
        <v>420.3</v>
      </c>
      <c r="P477" s="63">
        <v>25199</v>
      </c>
      <c r="Q477" s="26" t="s">
        <v>2757</v>
      </c>
    </row>
    <row r="478" spans="1:17" x14ac:dyDescent="0.2">
      <c r="A478" s="27">
        <v>479</v>
      </c>
      <c r="B478" s="28" t="s">
        <v>1105</v>
      </c>
      <c r="C478" s="29" t="s">
        <v>1105</v>
      </c>
      <c r="D478" s="29" t="str">
        <f>VLOOKUP(B478,'TAX INFO'!$B$2:$F$900,3,0)</f>
        <v>SC GLOBAL COCO PRODUCTS, INC.</v>
      </c>
      <c r="E478" s="29" t="str">
        <f>VLOOKUP(B478,'TAX INFO'!$B$2:$F$900,5,0)</f>
        <v>005-761-999-000</v>
      </c>
      <c r="F478" s="29" t="s">
        <v>857</v>
      </c>
      <c r="G478" s="29" t="s">
        <v>855</v>
      </c>
      <c r="H478" s="30" t="s">
        <v>856</v>
      </c>
      <c r="I478" s="30" t="s">
        <v>856</v>
      </c>
      <c r="J478" s="29" t="s">
        <v>856</v>
      </c>
      <c r="K478" s="31">
        <v>0.1</v>
      </c>
      <c r="L478" s="32">
        <v>0</v>
      </c>
      <c r="M478" s="32">
        <v>0.01</v>
      </c>
      <c r="N478" s="72">
        <v>0</v>
      </c>
      <c r="O478" s="34">
        <f t="shared" si="7"/>
        <v>0.11</v>
      </c>
      <c r="P478" s="63">
        <v>25200</v>
      </c>
      <c r="Q478" s="26" t="s">
        <v>2757</v>
      </c>
    </row>
    <row r="479" spans="1:17" x14ac:dyDescent="0.2">
      <c r="A479" s="27">
        <v>480</v>
      </c>
      <c r="B479" s="28" t="s">
        <v>729</v>
      </c>
      <c r="C479" s="29" t="s">
        <v>729</v>
      </c>
      <c r="D479" s="29" t="str">
        <f>VLOOKUP(B479,'TAX INFO'!$B$2:$F$900,3,0)</f>
        <v xml:space="preserve">SEM-CALACA RES CORPORATION </v>
      </c>
      <c r="E479" s="29" t="str">
        <f>VLOOKUP(B479,'TAX INFO'!$B$2:$F$900,5,0)</f>
        <v>007-357-576-0000</v>
      </c>
      <c r="F479" s="29" t="s">
        <v>857</v>
      </c>
      <c r="G479" s="29" t="s">
        <v>855</v>
      </c>
      <c r="H479" s="30" t="s">
        <v>856</v>
      </c>
      <c r="I479" s="30" t="s">
        <v>856</v>
      </c>
      <c r="J479" s="29" t="s">
        <v>856</v>
      </c>
      <c r="K479" s="31">
        <v>3.97</v>
      </c>
      <c r="L479" s="32">
        <v>0</v>
      </c>
      <c r="M479" s="32">
        <v>0.48</v>
      </c>
      <c r="N479" s="72">
        <v>-0.08</v>
      </c>
      <c r="O479" s="34">
        <f t="shared" si="7"/>
        <v>4.37</v>
      </c>
      <c r="P479" s="63">
        <v>25201</v>
      </c>
      <c r="Q479" s="26" t="s">
        <v>2757</v>
      </c>
    </row>
    <row r="480" spans="1:17" x14ac:dyDescent="0.2">
      <c r="A480" s="27">
        <v>481</v>
      </c>
      <c r="B480" s="28" t="s">
        <v>729</v>
      </c>
      <c r="C480" s="29" t="s">
        <v>730</v>
      </c>
      <c r="D480" s="29" t="str">
        <f>VLOOKUP(B480,'TAX INFO'!$B$2:$F$900,3,0)</f>
        <v xml:space="preserve">SEM-CALACA RES CORPORATION </v>
      </c>
      <c r="E480" s="29" t="str">
        <f>VLOOKUP(B480,'TAX INFO'!$B$2:$F$900,5,0)</f>
        <v>007-357-576-0000</v>
      </c>
      <c r="F480" s="29" t="s">
        <v>857</v>
      </c>
      <c r="G480" s="29" t="s">
        <v>855</v>
      </c>
      <c r="H480" s="30" t="s">
        <v>856</v>
      </c>
      <c r="I480" s="30" t="s">
        <v>856</v>
      </c>
      <c r="J480" s="29" t="s">
        <v>856</v>
      </c>
      <c r="K480" s="31">
        <v>2555.2600000000002</v>
      </c>
      <c r="L480" s="32">
        <v>0</v>
      </c>
      <c r="M480" s="32">
        <v>306.63</v>
      </c>
      <c r="N480" s="72">
        <v>-51.11</v>
      </c>
      <c r="O480" s="34">
        <f t="shared" si="7"/>
        <v>2810.78</v>
      </c>
      <c r="P480" s="63">
        <v>25201</v>
      </c>
      <c r="Q480" s="26" t="s">
        <v>2757</v>
      </c>
    </row>
    <row r="481" spans="1:17" x14ac:dyDescent="0.2">
      <c r="A481" s="27">
        <v>482</v>
      </c>
      <c r="B481" s="28" t="s">
        <v>1106</v>
      </c>
      <c r="C481" s="29" t="s">
        <v>1106</v>
      </c>
      <c r="D481" s="29" t="str">
        <f>VLOOKUP(B481,'TAX INFO'!$B$2:$F$900,3,0)</f>
        <v xml:space="preserve">SEM-Calaca Power Corporation </v>
      </c>
      <c r="E481" s="29" t="str">
        <f>VLOOKUP(B481,'TAX INFO'!$B$2:$F$900,5,0)</f>
        <v>007-483-945</v>
      </c>
      <c r="F481" s="29" t="s">
        <v>854</v>
      </c>
      <c r="G481" s="29" t="s">
        <v>855</v>
      </c>
      <c r="H481" s="30" t="s">
        <v>856</v>
      </c>
      <c r="I481" s="30" t="s">
        <v>856</v>
      </c>
      <c r="J481" s="29" t="s">
        <v>856</v>
      </c>
      <c r="K481" s="31">
        <v>834.45</v>
      </c>
      <c r="L481" s="32">
        <v>0</v>
      </c>
      <c r="M481" s="32">
        <v>100.13</v>
      </c>
      <c r="N481" s="72">
        <v>-16.690000000000001</v>
      </c>
      <c r="O481" s="34">
        <f t="shared" si="7"/>
        <v>917.89</v>
      </c>
      <c r="P481" s="63">
        <v>25202</v>
      </c>
      <c r="Q481" s="26" t="s">
        <v>2757</v>
      </c>
    </row>
    <row r="482" spans="1:17" x14ac:dyDescent="0.2">
      <c r="A482" s="27">
        <v>483</v>
      </c>
      <c r="B482" s="28" t="s">
        <v>1106</v>
      </c>
      <c r="C482" s="29" t="s">
        <v>1107</v>
      </c>
      <c r="D482" s="29" t="str">
        <f>VLOOKUP(B482,'TAX INFO'!$B$2:$F$900,3,0)</f>
        <v xml:space="preserve">SEM-Calaca Power Corporation </v>
      </c>
      <c r="E482" s="29" t="str">
        <f>VLOOKUP(B482,'TAX INFO'!$B$2:$F$900,5,0)</f>
        <v>007-483-945</v>
      </c>
      <c r="F482" s="29" t="s">
        <v>857</v>
      </c>
      <c r="G482" s="29" t="s">
        <v>855</v>
      </c>
      <c r="H482" s="30" t="s">
        <v>856</v>
      </c>
      <c r="I482" s="30" t="s">
        <v>856</v>
      </c>
      <c r="J482" s="29" t="s">
        <v>856</v>
      </c>
      <c r="K482" s="31">
        <v>0.84</v>
      </c>
      <c r="L482" s="32">
        <v>0</v>
      </c>
      <c r="M482" s="32">
        <v>0.1</v>
      </c>
      <c r="N482" s="72">
        <v>-0.02</v>
      </c>
      <c r="O482" s="34">
        <f t="shared" si="7"/>
        <v>0.91999999999999993</v>
      </c>
      <c r="P482" s="63">
        <v>25202</v>
      </c>
      <c r="Q482" s="26" t="s">
        <v>2757</v>
      </c>
    </row>
    <row r="483" spans="1:17" x14ac:dyDescent="0.2">
      <c r="A483" s="27">
        <v>484</v>
      </c>
      <c r="B483" s="28" t="s">
        <v>1108</v>
      </c>
      <c r="C483" s="29" t="s">
        <v>1108</v>
      </c>
      <c r="D483" s="29" t="str">
        <f>VLOOKUP(B483,'TAX INFO'!$B$2:$F$900,3,0)</f>
        <v>SMGP BESS POWER INC</v>
      </c>
      <c r="E483" s="29" t="str">
        <f>VLOOKUP(B483,'TAX INFO'!$B$2:$F$900,5,0)</f>
        <v>008-471-214-000</v>
      </c>
      <c r="F483" s="29" t="s">
        <v>854</v>
      </c>
      <c r="G483" s="29" t="s">
        <v>855</v>
      </c>
      <c r="H483" s="30" t="s">
        <v>856</v>
      </c>
      <c r="I483" s="30" t="s">
        <v>856</v>
      </c>
      <c r="J483" s="29" t="s">
        <v>856</v>
      </c>
      <c r="K483" s="31">
        <v>2.96</v>
      </c>
      <c r="L483" s="32">
        <v>0</v>
      </c>
      <c r="M483" s="32">
        <v>0.36</v>
      </c>
      <c r="N483" s="72">
        <v>-0.06</v>
      </c>
      <c r="O483" s="34">
        <f t="shared" si="7"/>
        <v>3.26</v>
      </c>
      <c r="P483" s="63">
        <v>25203</v>
      </c>
      <c r="Q483" s="26" t="s">
        <v>2757</v>
      </c>
    </row>
    <row r="484" spans="1:17" x14ac:dyDescent="0.2">
      <c r="A484" s="27">
        <v>485</v>
      </c>
      <c r="B484" s="28" t="s">
        <v>731</v>
      </c>
      <c r="C484" s="29" t="s">
        <v>731</v>
      </c>
      <c r="D484" s="29" t="str">
        <f>VLOOKUP(B484,'TAX INFO'!$B$2:$F$900,3,0)</f>
        <v>SMGP BESS Power Inc.</v>
      </c>
      <c r="E484" s="29" t="str">
        <f>VLOOKUP(B484,'TAX INFO'!$B$2:$F$900,5,0)</f>
        <v>008-471-214-000</v>
      </c>
      <c r="F484" s="29" t="s">
        <v>854</v>
      </c>
      <c r="G484" s="29" t="s">
        <v>855</v>
      </c>
      <c r="H484" s="30" t="s">
        <v>856</v>
      </c>
      <c r="I484" s="30" t="s">
        <v>856</v>
      </c>
      <c r="J484" s="29" t="s">
        <v>856</v>
      </c>
      <c r="K484" s="31">
        <v>0.6</v>
      </c>
      <c r="L484" s="32">
        <v>0</v>
      </c>
      <c r="M484" s="32">
        <v>7.0000000000000007E-2</v>
      </c>
      <c r="N484" s="72">
        <v>-0.01</v>
      </c>
      <c r="O484" s="34">
        <f t="shared" si="7"/>
        <v>0.65999999999999992</v>
      </c>
      <c r="P484" s="63">
        <v>25203</v>
      </c>
      <c r="Q484" s="26" t="s">
        <v>2757</v>
      </c>
    </row>
    <row r="485" spans="1:17" x14ac:dyDescent="0.2">
      <c r="A485" s="27">
        <v>486</v>
      </c>
      <c r="B485" s="28" t="s">
        <v>1108</v>
      </c>
      <c r="C485" s="29" t="s">
        <v>1109</v>
      </c>
      <c r="D485" s="29" t="str">
        <f>VLOOKUP(B485,'TAX INFO'!$B$2:$F$900,3,0)</f>
        <v>SMGP BESS POWER INC</v>
      </c>
      <c r="E485" s="29" t="str">
        <f>VLOOKUP(B485,'TAX INFO'!$B$2:$F$900,5,0)</f>
        <v>008-471-214-000</v>
      </c>
      <c r="F485" s="29" t="s">
        <v>854</v>
      </c>
      <c r="G485" s="29" t="s">
        <v>855</v>
      </c>
      <c r="H485" s="30" t="s">
        <v>856</v>
      </c>
      <c r="I485" s="30" t="s">
        <v>856</v>
      </c>
      <c r="J485" s="29" t="s">
        <v>856</v>
      </c>
      <c r="K485" s="31">
        <v>0</v>
      </c>
      <c r="L485" s="32">
        <v>0</v>
      </c>
      <c r="M485" s="32">
        <v>0</v>
      </c>
      <c r="N485" s="72">
        <v>0</v>
      </c>
      <c r="O485" s="34">
        <f t="shared" si="7"/>
        <v>0</v>
      </c>
      <c r="P485" s="63">
        <v>25203</v>
      </c>
      <c r="Q485" s="26" t="s">
        <v>2757</v>
      </c>
    </row>
    <row r="486" spans="1:17" x14ac:dyDescent="0.2">
      <c r="A486" s="27">
        <v>487</v>
      </c>
      <c r="B486" s="28" t="s">
        <v>731</v>
      </c>
      <c r="C486" s="29" t="s">
        <v>732</v>
      </c>
      <c r="D486" s="29" t="str">
        <f>VLOOKUP(B486,'TAX INFO'!$B$2:$F$900,3,0)</f>
        <v>SMGP BESS Power Inc.</v>
      </c>
      <c r="E486" s="29" t="str">
        <f>VLOOKUP(B486,'TAX INFO'!$B$2:$F$900,5,0)</f>
        <v>008-471-214-000</v>
      </c>
      <c r="F486" s="29" t="s">
        <v>857</v>
      </c>
      <c r="G486" s="29" t="s">
        <v>855</v>
      </c>
      <c r="H486" s="30" t="s">
        <v>856</v>
      </c>
      <c r="I486" s="30" t="s">
        <v>856</v>
      </c>
      <c r="J486" s="29" t="s">
        <v>856</v>
      </c>
      <c r="K486" s="31">
        <v>904.29</v>
      </c>
      <c r="L486" s="32">
        <v>0</v>
      </c>
      <c r="M486" s="32">
        <v>108.51</v>
      </c>
      <c r="N486" s="72">
        <v>-18.09</v>
      </c>
      <c r="O486" s="34">
        <f t="shared" si="7"/>
        <v>994.70999999999992</v>
      </c>
      <c r="P486" s="63">
        <v>25203</v>
      </c>
      <c r="Q486" s="26" t="s">
        <v>2757</v>
      </c>
    </row>
    <row r="487" spans="1:17" x14ac:dyDescent="0.2">
      <c r="A487" s="27">
        <v>488</v>
      </c>
      <c r="B487" s="28" t="s">
        <v>1108</v>
      </c>
      <c r="C487" s="29" t="s">
        <v>1110</v>
      </c>
      <c r="D487" s="29" t="str">
        <f>VLOOKUP(B487,'TAX INFO'!$B$2:$F$900,3,0)</f>
        <v>SMGP BESS POWER INC</v>
      </c>
      <c r="E487" s="29" t="str">
        <f>VLOOKUP(B487,'TAX INFO'!$B$2:$F$900,5,0)</f>
        <v>008-471-214-000</v>
      </c>
      <c r="F487" s="29" t="s">
        <v>857</v>
      </c>
      <c r="G487" s="29" t="s">
        <v>855</v>
      </c>
      <c r="H487" s="30" t="s">
        <v>856</v>
      </c>
      <c r="I487" s="30" t="s">
        <v>856</v>
      </c>
      <c r="J487" s="29" t="s">
        <v>856</v>
      </c>
      <c r="K487" s="31">
        <v>6385.33</v>
      </c>
      <c r="L487" s="32">
        <v>0</v>
      </c>
      <c r="M487" s="32">
        <v>766.24</v>
      </c>
      <c r="N487" s="72">
        <v>-127.71</v>
      </c>
      <c r="O487" s="34">
        <f t="shared" si="7"/>
        <v>7023.86</v>
      </c>
      <c r="P487" s="63">
        <v>25203</v>
      </c>
      <c r="Q487" s="26" t="s">
        <v>2757</v>
      </c>
    </row>
    <row r="488" spans="1:17" x14ac:dyDescent="0.2">
      <c r="A488" s="27">
        <v>489</v>
      </c>
      <c r="B488" s="28" t="s">
        <v>1108</v>
      </c>
      <c r="C488" s="29" t="s">
        <v>733</v>
      </c>
      <c r="D488" s="29" t="str">
        <f>VLOOKUP(B488,'TAX INFO'!$B$2:$F$900,3,0)</f>
        <v>SMGP BESS POWER INC</v>
      </c>
      <c r="E488" s="29" t="str">
        <f>VLOOKUP(B488,'TAX INFO'!$B$2:$F$900,5,0)</f>
        <v>008-471-214-000</v>
      </c>
      <c r="F488" s="29" t="s">
        <v>857</v>
      </c>
      <c r="G488" s="29" t="s">
        <v>855</v>
      </c>
      <c r="H488" s="30" t="s">
        <v>856</v>
      </c>
      <c r="I488" s="30" t="s">
        <v>856</v>
      </c>
      <c r="J488" s="29" t="s">
        <v>856</v>
      </c>
      <c r="K488" s="31">
        <v>349.79</v>
      </c>
      <c r="L488" s="32">
        <v>0</v>
      </c>
      <c r="M488" s="32">
        <v>41.97</v>
      </c>
      <c r="N488" s="72">
        <v>-7</v>
      </c>
      <c r="O488" s="34">
        <f t="shared" si="7"/>
        <v>384.76</v>
      </c>
      <c r="P488" s="63">
        <v>25203</v>
      </c>
      <c r="Q488" s="26" t="s">
        <v>2757</v>
      </c>
    </row>
    <row r="489" spans="1:17" x14ac:dyDescent="0.2">
      <c r="A489" s="27">
        <v>490</v>
      </c>
      <c r="B489" s="28" t="s">
        <v>1111</v>
      </c>
      <c r="C489" s="29" t="s">
        <v>1111</v>
      </c>
      <c r="D489" s="29" t="str">
        <f>VLOOKUP(B489,'TAX INFO'!$B$2:$F$900,3,0)</f>
        <v xml:space="preserve">SMGP Kabankalan Power Co. Ltd. </v>
      </c>
      <c r="E489" s="29" t="str">
        <f>VLOOKUP(B489,'TAX INFO'!$B$2:$F$900,5,0)</f>
        <v>009-064-992-000</v>
      </c>
      <c r="F489" s="29" t="s">
        <v>854</v>
      </c>
      <c r="G489" s="29" t="s">
        <v>855</v>
      </c>
      <c r="H489" s="30" t="s">
        <v>856</v>
      </c>
      <c r="I489" s="30" t="s">
        <v>856</v>
      </c>
      <c r="J489" s="29" t="s">
        <v>856</v>
      </c>
      <c r="K489" s="31">
        <v>0.31</v>
      </c>
      <c r="L489" s="32">
        <v>0</v>
      </c>
      <c r="M489" s="32">
        <v>0.04</v>
      </c>
      <c r="N489" s="72">
        <v>-0.01</v>
      </c>
      <c r="O489" s="34">
        <f t="shared" si="7"/>
        <v>0.33999999999999997</v>
      </c>
      <c r="P489" s="63">
        <v>25204</v>
      </c>
      <c r="Q489" s="26" t="s">
        <v>2757</v>
      </c>
    </row>
    <row r="490" spans="1:17" x14ac:dyDescent="0.2">
      <c r="A490" s="27">
        <v>491</v>
      </c>
      <c r="B490" s="28" t="s">
        <v>1111</v>
      </c>
      <c r="C490" s="29" t="s">
        <v>734</v>
      </c>
      <c r="D490" s="29" t="str">
        <f>VLOOKUP(B490,'TAX INFO'!$B$2:$F$900,3,0)</f>
        <v xml:space="preserve">SMGP Kabankalan Power Co. Ltd. </v>
      </c>
      <c r="E490" s="29" t="str">
        <f>VLOOKUP(B490,'TAX INFO'!$B$2:$F$900,5,0)</f>
        <v>009-064-992-000</v>
      </c>
      <c r="F490" s="29" t="s">
        <v>857</v>
      </c>
      <c r="G490" s="29" t="s">
        <v>855</v>
      </c>
      <c r="H490" s="30" t="s">
        <v>856</v>
      </c>
      <c r="I490" s="30" t="s">
        <v>856</v>
      </c>
      <c r="J490" s="29" t="s">
        <v>856</v>
      </c>
      <c r="K490" s="31">
        <v>352.49</v>
      </c>
      <c r="L490" s="32">
        <v>0</v>
      </c>
      <c r="M490" s="32">
        <v>42.3</v>
      </c>
      <c r="N490" s="72">
        <v>-7.05</v>
      </c>
      <c r="O490" s="34">
        <f t="shared" si="7"/>
        <v>387.74</v>
      </c>
      <c r="P490" s="63">
        <v>25204</v>
      </c>
      <c r="Q490" s="26" t="s">
        <v>2757</v>
      </c>
    </row>
    <row r="491" spans="1:17" x14ac:dyDescent="0.2">
      <c r="A491" s="27">
        <v>492</v>
      </c>
      <c r="B491" s="28" t="s">
        <v>735</v>
      </c>
      <c r="C491" s="29" t="s">
        <v>735</v>
      </c>
      <c r="D491" s="29" t="str">
        <f>VLOOKUP(B491,'TAX INFO'!$B$2:$F$900,3,0)</f>
        <v xml:space="preserve">SN Aboitiz Power - Benguet, Inc. </v>
      </c>
      <c r="E491" s="29" t="str">
        <f>VLOOKUP(B491,'TAX INFO'!$B$2:$F$900,5,0)</f>
        <v>006-659-491-00000</v>
      </c>
      <c r="F491" s="29" t="s">
        <v>854</v>
      </c>
      <c r="G491" s="29" t="s">
        <v>855</v>
      </c>
      <c r="H491" s="30" t="s">
        <v>856</v>
      </c>
      <c r="I491" s="30" t="s">
        <v>855</v>
      </c>
      <c r="J491" s="29" t="s">
        <v>855</v>
      </c>
      <c r="K491" s="31">
        <v>0</v>
      </c>
      <c r="L491" s="32">
        <v>88.09</v>
      </c>
      <c r="M491" s="32">
        <v>0</v>
      </c>
      <c r="N491" s="72">
        <v>-1.76</v>
      </c>
      <c r="O491" s="34">
        <f t="shared" si="7"/>
        <v>86.33</v>
      </c>
      <c r="P491" s="63">
        <v>25205</v>
      </c>
      <c r="Q491" s="26" t="s">
        <v>2757</v>
      </c>
    </row>
    <row r="492" spans="1:17" x14ac:dyDescent="0.2">
      <c r="A492" s="27">
        <v>493</v>
      </c>
      <c r="B492" s="28" t="s">
        <v>735</v>
      </c>
      <c r="C492" s="29" t="s">
        <v>1112</v>
      </c>
      <c r="D492" s="29" t="str">
        <f>VLOOKUP(B492,'TAX INFO'!$B$2:$F$900,3,0)</f>
        <v xml:space="preserve">SN Aboitiz Power - Benguet, Inc. </v>
      </c>
      <c r="E492" s="29" t="str">
        <f>VLOOKUP(B492,'TAX INFO'!$B$2:$F$900,5,0)</f>
        <v>006-659-491-00000</v>
      </c>
      <c r="F492" s="29" t="s">
        <v>857</v>
      </c>
      <c r="G492" s="29" t="s">
        <v>855</v>
      </c>
      <c r="H492" s="30" t="s">
        <v>856</v>
      </c>
      <c r="I492" s="30" t="s">
        <v>855</v>
      </c>
      <c r="J492" s="29" t="s">
        <v>855</v>
      </c>
      <c r="K492" s="31">
        <v>0</v>
      </c>
      <c r="L492" s="32">
        <v>90.14</v>
      </c>
      <c r="M492" s="32">
        <v>0</v>
      </c>
      <c r="N492" s="72">
        <v>-1.8</v>
      </c>
      <c r="O492" s="34">
        <f t="shared" si="7"/>
        <v>88.34</v>
      </c>
      <c r="P492" s="63">
        <v>25205</v>
      </c>
      <c r="Q492" s="26" t="s">
        <v>2757</v>
      </c>
    </row>
    <row r="493" spans="1:17" x14ac:dyDescent="0.2">
      <c r="A493" s="27">
        <v>494</v>
      </c>
      <c r="B493" s="28" t="s">
        <v>735</v>
      </c>
      <c r="C493" s="29" t="s">
        <v>736</v>
      </c>
      <c r="D493" s="29" t="str">
        <f>VLOOKUP(B493,'TAX INFO'!$B$2:$F$900,3,0)</f>
        <v xml:space="preserve">SN Aboitiz Power - Benguet, Inc. </v>
      </c>
      <c r="E493" s="29" t="str">
        <f>VLOOKUP(B493,'TAX INFO'!$B$2:$F$900,5,0)</f>
        <v>006-659-491-00000</v>
      </c>
      <c r="F493" s="29" t="s">
        <v>857</v>
      </c>
      <c r="G493" s="29" t="s">
        <v>855</v>
      </c>
      <c r="H493" s="30" t="s">
        <v>856</v>
      </c>
      <c r="I493" s="30" t="s">
        <v>855</v>
      </c>
      <c r="J493" s="29" t="s">
        <v>855</v>
      </c>
      <c r="K493" s="31">
        <v>0</v>
      </c>
      <c r="L493" s="32">
        <v>1.06</v>
      </c>
      <c r="M493" s="32">
        <v>0</v>
      </c>
      <c r="N493" s="72">
        <v>-0.02</v>
      </c>
      <c r="O493" s="34">
        <f t="shared" si="7"/>
        <v>1.04</v>
      </c>
      <c r="P493" s="63">
        <v>25205</v>
      </c>
      <c r="Q493" s="26" t="s">
        <v>2757</v>
      </c>
    </row>
    <row r="494" spans="1:17" x14ac:dyDescent="0.2">
      <c r="A494" s="27">
        <v>495</v>
      </c>
      <c r="B494" s="28" t="s">
        <v>737</v>
      </c>
      <c r="C494" s="29" t="s">
        <v>737</v>
      </c>
      <c r="D494" s="29" t="str">
        <f>VLOOKUP(B494,'TAX INFO'!$B$2:$F$900,3,0)</f>
        <v xml:space="preserve">SN Aboitiz Power- Magat, Inc. </v>
      </c>
      <c r="E494" s="29" t="str">
        <f>VLOOKUP(B494,'TAX INFO'!$B$2:$F$900,5,0)</f>
        <v>242-224-593-00000</v>
      </c>
      <c r="F494" s="29" t="s">
        <v>857</v>
      </c>
      <c r="G494" s="29" t="s">
        <v>855</v>
      </c>
      <c r="H494" s="30" t="s">
        <v>856</v>
      </c>
      <c r="I494" s="30" t="s">
        <v>856</v>
      </c>
      <c r="J494" s="29" t="s">
        <v>855</v>
      </c>
      <c r="K494" s="31">
        <v>0</v>
      </c>
      <c r="L494" s="32">
        <v>3.99</v>
      </c>
      <c r="M494" s="32">
        <v>0</v>
      </c>
      <c r="N494" s="72">
        <v>-0.08</v>
      </c>
      <c r="O494" s="34">
        <f t="shared" si="7"/>
        <v>3.91</v>
      </c>
      <c r="P494" s="63">
        <v>25206</v>
      </c>
      <c r="Q494" s="26" t="s">
        <v>2757</v>
      </c>
    </row>
    <row r="495" spans="1:17" x14ac:dyDescent="0.2">
      <c r="A495" s="27">
        <v>496</v>
      </c>
      <c r="B495" s="28" t="s">
        <v>737</v>
      </c>
      <c r="C495" s="29" t="s">
        <v>738</v>
      </c>
      <c r="D495" s="29" t="str">
        <f>VLOOKUP(B495,'TAX INFO'!$B$2:$F$900,3,0)</f>
        <v xml:space="preserve">SN Aboitiz Power- Magat, Inc. </v>
      </c>
      <c r="E495" s="29" t="str">
        <f>VLOOKUP(B495,'TAX INFO'!$B$2:$F$900,5,0)</f>
        <v>242-224-593-00000</v>
      </c>
      <c r="F495" s="29" t="s">
        <v>857</v>
      </c>
      <c r="G495" s="29" t="s">
        <v>855</v>
      </c>
      <c r="H495" s="30" t="s">
        <v>856</v>
      </c>
      <c r="I495" s="30" t="s">
        <v>856</v>
      </c>
      <c r="J495" s="29" t="s">
        <v>855</v>
      </c>
      <c r="K495" s="31">
        <v>0</v>
      </c>
      <c r="L495" s="32">
        <v>132.66999999999999</v>
      </c>
      <c r="M495" s="32">
        <v>0</v>
      </c>
      <c r="N495" s="72">
        <v>-2.65</v>
      </c>
      <c r="O495" s="34">
        <f t="shared" si="7"/>
        <v>130.01999999999998</v>
      </c>
      <c r="P495" s="63">
        <v>25206</v>
      </c>
      <c r="Q495" s="26" t="s">
        <v>2757</v>
      </c>
    </row>
    <row r="496" spans="1:17" x14ac:dyDescent="0.2">
      <c r="A496" s="27">
        <v>497</v>
      </c>
      <c r="B496" s="28" t="s">
        <v>1113</v>
      </c>
      <c r="C496" s="29" t="s">
        <v>739</v>
      </c>
      <c r="D496" s="29" t="str">
        <f>VLOOKUP(B496,'TAX INFO'!$B$2:$F$900,3,0)</f>
        <v xml:space="preserve">SN Aboitiz Power - Magat, Inc. </v>
      </c>
      <c r="E496" s="29" t="str">
        <f>VLOOKUP(B496,'TAX INFO'!$B$2:$F$900,5,0)</f>
        <v>242-224-593-00000</v>
      </c>
      <c r="F496" s="29" t="s">
        <v>854</v>
      </c>
      <c r="G496" s="29" t="s">
        <v>855</v>
      </c>
      <c r="H496" s="30" t="s">
        <v>856</v>
      </c>
      <c r="I496" s="30" t="s">
        <v>855</v>
      </c>
      <c r="J496" s="29" t="s">
        <v>855</v>
      </c>
      <c r="K496" s="31">
        <v>0</v>
      </c>
      <c r="L496" s="32">
        <v>0.46</v>
      </c>
      <c r="M496" s="32">
        <v>0</v>
      </c>
      <c r="N496" s="72">
        <v>-0.01</v>
      </c>
      <c r="O496" s="34">
        <f t="shared" si="7"/>
        <v>0.45</v>
      </c>
      <c r="P496" s="63">
        <v>25206</v>
      </c>
      <c r="Q496" s="26" t="s">
        <v>2757</v>
      </c>
    </row>
    <row r="497" spans="1:17" x14ac:dyDescent="0.2">
      <c r="A497" s="27">
        <v>498</v>
      </c>
      <c r="B497" s="28" t="s">
        <v>1113</v>
      </c>
      <c r="C497" s="29" t="s">
        <v>1113</v>
      </c>
      <c r="D497" s="29" t="str">
        <f>VLOOKUP(B497,'TAX INFO'!$B$2:$F$900,3,0)</f>
        <v xml:space="preserve">SN Aboitiz Power - Magat, Inc. </v>
      </c>
      <c r="E497" s="29" t="str">
        <f>VLOOKUP(B497,'TAX INFO'!$B$2:$F$900,5,0)</f>
        <v>242-224-593-00000</v>
      </c>
      <c r="F497" s="29" t="s">
        <v>854</v>
      </c>
      <c r="G497" s="29" t="s">
        <v>855</v>
      </c>
      <c r="H497" s="30" t="s">
        <v>856</v>
      </c>
      <c r="I497" s="30" t="s">
        <v>855</v>
      </c>
      <c r="J497" s="29" t="s">
        <v>855</v>
      </c>
      <c r="K497" s="31">
        <v>0</v>
      </c>
      <c r="L497" s="32">
        <v>3359.19</v>
      </c>
      <c r="M497" s="32">
        <v>0</v>
      </c>
      <c r="N497" s="72">
        <v>-67.180000000000007</v>
      </c>
      <c r="O497" s="34">
        <f t="shared" si="7"/>
        <v>3292.01</v>
      </c>
      <c r="P497" s="63">
        <v>25206</v>
      </c>
      <c r="Q497" s="26" t="s">
        <v>2757</v>
      </c>
    </row>
    <row r="498" spans="1:17" x14ac:dyDescent="0.2">
      <c r="A498" s="27">
        <v>499</v>
      </c>
      <c r="B498" s="28" t="s">
        <v>1113</v>
      </c>
      <c r="C498" s="29" t="s">
        <v>740</v>
      </c>
      <c r="D498" s="29" t="str">
        <f>VLOOKUP(B498,'TAX INFO'!$B$2:$F$900,3,0)</f>
        <v xml:space="preserve">SN Aboitiz Power - Magat, Inc. </v>
      </c>
      <c r="E498" s="29" t="str">
        <f>VLOOKUP(B498,'TAX INFO'!$B$2:$F$900,5,0)</f>
        <v>242-224-593-00000</v>
      </c>
      <c r="F498" s="29" t="s">
        <v>854</v>
      </c>
      <c r="G498" s="29" t="s">
        <v>855</v>
      </c>
      <c r="H498" s="30" t="s">
        <v>856</v>
      </c>
      <c r="I498" s="30" t="s">
        <v>856</v>
      </c>
      <c r="J498" s="29" t="s">
        <v>856</v>
      </c>
      <c r="K498" s="31">
        <v>0.02</v>
      </c>
      <c r="L498" s="32">
        <v>0</v>
      </c>
      <c r="M498" s="32">
        <v>0</v>
      </c>
      <c r="N498" s="72">
        <v>0</v>
      </c>
      <c r="O498" s="34">
        <f t="shared" si="7"/>
        <v>0.02</v>
      </c>
      <c r="P498" s="63">
        <v>25206</v>
      </c>
      <c r="Q498" s="26" t="s">
        <v>2757</v>
      </c>
    </row>
    <row r="499" spans="1:17" x14ac:dyDescent="0.2">
      <c r="A499" s="27">
        <v>500</v>
      </c>
      <c r="B499" s="28" t="s">
        <v>1113</v>
      </c>
      <c r="C499" s="29" t="s">
        <v>741</v>
      </c>
      <c r="D499" s="29" t="str">
        <f>VLOOKUP(B499,'TAX INFO'!$B$2:$F$900,3,0)</f>
        <v xml:space="preserve">SN Aboitiz Power - Magat, Inc. </v>
      </c>
      <c r="E499" s="29" t="str">
        <f>VLOOKUP(B499,'TAX INFO'!$B$2:$F$900,5,0)</f>
        <v>242-224-593-00000</v>
      </c>
      <c r="F499" s="29" t="s">
        <v>857</v>
      </c>
      <c r="G499" s="29" t="s">
        <v>855</v>
      </c>
      <c r="H499" s="30" t="s">
        <v>856</v>
      </c>
      <c r="I499" s="30" t="s">
        <v>856</v>
      </c>
      <c r="J499" s="29" t="s">
        <v>856</v>
      </c>
      <c r="K499" s="31">
        <v>21.23</v>
      </c>
      <c r="L499" s="32">
        <v>0</v>
      </c>
      <c r="M499" s="32">
        <v>2.5499999999999998</v>
      </c>
      <c r="N499" s="72">
        <v>-0.42</v>
      </c>
      <c r="O499" s="34">
        <f t="shared" si="7"/>
        <v>23.36</v>
      </c>
      <c r="P499" s="63">
        <v>25206</v>
      </c>
      <c r="Q499" s="26" t="s">
        <v>2757</v>
      </c>
    </row>
    <row r="500" spans="1:17" x14ac:dyDescent="0.2">
      <c r="A500" s="27">
        <v>501</v>
      </c>
      <c r="B500" s="28" t="s">
        <v>1113</v>
      </c>
      <c r="C500" s="29" t="s">
        <v>1114</v>
      </c>
      <c r="D500" s="29" t="str">
        <f>VLOOKUP(B500,'TAX INFO'!$B$2:$F$900,3,0)</f>
        <v xml:space="preserve">SN Aboitiz Power - Magat, Inc. </v>
      </c>
      <c r="E500" s="29" t="str">
        <f>VLOOKUP(B500,'TAX INFO'!$B$2:$F$900,5,0)</f>
        <v>242-224-593-00000</v>
      </c>
      <c r="F500" s="29" t="s">
        <v>857</v>
      </c>
      <c r="G500" s="29" t="s">
        <v>855</v>
      </c>
      <c r="H500" s="30" t="s">
        <v>856</v>
      </c>
      <c r="I500" s="30" t="s">
        <v>856</v>
      </c>
      <c r="J500" s="29" t="s">
        <v>856</v>
      </c>
      <c r="K500" s="31">
        <v>17.579999999999998</v>
      </c>
      <c r="L500" s="32">
        <v>0</v>
      </c>
      <c r="M500" s="32">
        <v>2.11</v>
      </c>
      <c r="N500" s="72">
        <v>-0.35</v>
      </c>
      <c r="O500" s="34">
        <f t="shared" si="7"/>
        <v>19.339999999999996</v>
      </c>
      <c r="P500" s="63">
        <v>25206</v>
      </c>
      <c r="Q500" s="26" t="s">
        <v>2757</v>
      </c>
    </row>
    <row r="501" spans="1:17" x14ac:dyDescent="0.2">
      <c r="A501" s="27">
        <v>502</v>
      </c>
      <c r="B501" s="28" t="s">
        <v>1113</v>
      </c>
      <c r="C501" s="29" t="s">
        <v>742</v>
      </c>
      <c r="D501" s="29" t="str">
        <f>VLOOKUP(B501,'TAX INFO'!$B$2:$F$900,3,0)</f>
        <v xml:space="preserve">SN Aboitiz Power - Magat, Inc. </v>
      </c>
      <c r="E501" s="29" t="str">
        <f>VLOOKUP(B501,'TAX INFO'!$B$2:$F$900,5,0)</f>
        <v>242-224-593-00000</v>
      </c>
      <c r="F501" s="29" t="s">
        <v>857</v>
      </c>
      <c r="G501" s="29" t="s">
        <v>855</v>
      </c>
      <c r="H501" s="30" t="s">
        <v>856</v>
      </c>
      <c r="I501" s="30" t="s">
        <v>855</v>
      </c>
      <c r="J501" s="29" t="s">
        <v>855</v>
      </c>
      <c r="K501" s="31">
        <v>0</v>
      </c>
      <c r="L501" s="32">
        <v>2.2999999999999998</v>
      </c>
      <c r="M501" s="32">
        <v>0</v>
      </c>
      <c r="N501" s="72">
        <v>-0.05</v>
      </c>
      <c r="O501" s="34">
        <f t="shared" si="7"/>
        <v>2.25</v>
      </c>
      <c r="P501" s="63">
        <v>25206</v>
      </c>
      <c r="Q501" s="26" t="s">
        <v>2757</v>
      </c>
    </row>
    <row r="502" spans="1:17" x14ac:dyDescent="0.2">
      <c r="A502" s="27">
        <v>503</v>
      </c>
      <c r="B502" s="28" t="s">
        <v>743</v>
      </c>
      <c r="C502" s="29" t="s">
        <v>743</v>
      </c>
      <c r="D502" s="29" t="str">
        <f>VLOOKUP(B502,'TAX INFO'!$B$2:$F$900,3,0)</f>
        <v>SN Aboitiz Power-Magat, Inc.</v>
      </c>
      <c r="E502" s="29" t="str">
        <f>VLOOKUP(B502,'TAX INFO'!$B$2:$F$900,5,0)</f>
        <v>242-224-593-00000</v>
      </c>
      <c r="F502" s="29" t="s">
        <v>857</v>
      </c>
      <c r="G502" s="29" t="s">
        <v>855</v>
      </c>
      <c r="H502" s="30" t="s">
        <v>856</v>
      </c>
      <c r="I502" s="30" t="s">
        <v>856</v>
      </c>
      <c r="J502" s="29" t="s">
        <v>855</v>
      </c>
      <c r="K502" s="31">
        <v>0</v>
      </c>
      <c r="L502" s="32">
        <v>0.94</v>
      </c>
      <c r="M502" s="32">
        <v>0</v>
      </c>
      <c r="N502" s="72">
        <v>-0.02</v>
      </c>
      <c r="O502" s="34">
        <f t="shared" si="7"/>
        <v>0.91999999999999993</v>
      </c>
      <c r="P502" s="63">
        <v>25206</v>
      </c>
      <c r="Q502" s="26" t="s">
        <v>2757</v>
      </c>
    </row>
    <row r="503" spans="1:17" x14ac:dyDescent="0.2">
      <c r="A503" s="27">
        <v>504</v>
      </c>
      <c r="B503" s="28" t="s">
        <v>1113</v>
      </c>
      <c r="C503" s="29" t="s">
        <v>1115</v>
      </c>
      <c r="D503" s="29" t="str">
        <f>VLOOKUP(B503,'TAX INFO'!$B$2:$F$900,3,0)</f>
        <v xml:space="preserve">SN Aboitiz Power - Magat, Inc. </v>
      </c>
      <c r="E503" s="29" t="str">
        <f>VLOOKUP(B503,'TAX INFO'!$B$2:$F$900,5,0)</f>
        <v>242-224-593-00000</v>
      </c>
      <c r="F503" s="29" t="s">
        <v>857</v>
      </c>
      <c r="G503" s="29" t="s">
        <v>855</v>
      </c>
      <c r="H503" s="30" t="s">
        <v>856</v>
      </c>
      <c r="I503" s="30" t="s">
        <v>855</v>
      </c>
      <c r="J503" s="29" t="s">
        <v>855</v>
      </c>
      <c r="K503" s="31">
        <v>0</v>
      </c>
      <c r="L503" s="32">
        <v>109.09</v>
      </c>
      <c r="M503" s="32">
        <v>0</v>
      </c>
      <c r="N503" s="72">
        <v>-2.1800000000000002</v>
      </c>
      <c r="O503" s="34">
        <f t="shared" si="7"/>
        <v>106.91</v>
      </c>
      <c r="P503" s="63">
        <v>25206</v>
      </c>
      <c r="Q503" s="26" t="s">
        <v>2757</v>
      </c>
    </row>
    <row r="504" spans="1:17" x14ac:dyDescent="0.2">
      <c r="A504" s="27">
        <v>505</v>
      </c>
      <c r="B504" s="28" t="s">
        <v>744</v>
      </c>
      <c r="C504" s="29" t="s">
        <v>744</v>
      </c>
      <c r="D504" s="29" t="str">
        <f>VLOOKUP(B504,'TAX INFO'!$B$2:$F$900,3,0)</f>
        <v xml:space="preserve">SN Aboitiz Power-RES, Inc. </v>
      </c>
      <c r="E504" s="29" t="str">
        <f>VLOOKUP(B504,'TAX INFO'!$B$2:$F$900,5,0)</f>
        <v>007-544-287-00000</v>
      </c>
      <c r="F504" s="29" t="s">
        <v>857</v>
      </c>
      <c r="G504" s="29" t="s">
        <v>855</v>
      </c>
      <c r="H504" s="30" t="s">
        <v>856</v>
      </c>
      <c r="I504" s="30" t="s">
        <v>856</v>
      </c>
      <c r="J504" s="29" t="s">
        <v>856</v>
      </c>
      <c r="K504" s="31">
        <v>3.8</v>
      </c>
      <c r="L504" s="32">
        <v>0</v>
      </c>
      <c r="M504" s="32">
        <v>0.46</v>
      </c>
      <c r="N504" s="72">
        <v>-0.08</v>
      </c>
      <c r="O504" s="34">
        <f t="shared" si="7"/>
        <v>4.18</v>
      </c>
      <c r="P504" s="63">
        <v>25207</v>
      </c>
      <c r="Q504" s="26" t="s">
        <v>2757</v>
      </c>
    </row>
    <row r="505" spans="1:17" x14ac:dyDescent="0.2">
      <c r="A505" s="27">
        <v>506</v>
      </c>
      <c r="B505" s="28" t="s">
        <v>744</v>
      </c>
      <c r="C505" s="29" t="s">
        <v>745</v>
      </c>
      <c r="D505" s="29" t="str">
        <f>VLOOKUP(B505,'TAX INFO'!$B$2:$F$900,3,0)</f>
        <v xml:space="preserve">SN Aboitiz Power-RES, Inc. </v>
      </c>
      <c r="E505" s="29" t="str">
        <f>VLOOKUP(B505,'TAX INFO'!$B$2:$F$900,5,0)</f>
        <v>007-544-287-00000</v>
      </c>
      <c r="F505" s="29" t="s">
        <v>857</v>
      </c>
      <c r="G505" s="29" t="s">
        <v>855</v>
      </c>
      <c r="H505" s="30" t="s">
        <v>856</v>
      </c>
      <c r="I505" s="30" t="s">
        <v>856</v>
      </c>
      <c r="J505" s="29" t="s">
        <v>856</v>
      </c>
      <c r="K505" s="31">
        <v>140.51</v>
      </c>
      <c r="L505" s="32">
        <v>0</v>
      </c>
      <c r="M505" s="32">
        <v>16.86</v>
      </c>
      <c r="N505" s="72">
        <v>-2.81</v>
      </c>
      <c r="O505" s="34">
        <f t="shared" si="7"/>
        <v>154.56</v>
      </c>
      <c r="P505" s="63">
        <v>25207</v>
      </c>
      <c r="Q505" s="26" t="s">
        <v>2757</v>
      </c>
    </row>
    <row r="506" spans="1:17" x14ac:dyDescent="0.2">
      <c r="A506" s="27">
        <v>507</v>
      </c>
      <c r="B506" s="28" t="s">
        <v>746</v>
      </c>
      <c r="C506" s="29" t="s">
        <v>746</v>
      </c>
      <c r="D506" s="29" t="str">
        <f>VLOOKUP(B506,'TAX INFO'!$B$2:$F$900,3,0)</f>
        <v xml:space="preserve">SOLARACE1 Energy Corp. </v>
      </c>
      <c r="E506" s="29" t="str">
        <f>VLOOKUP(B506,'TAX INFO'!$B$2:$F$900,5,0)</f>
        <v>009-606-740-000</v>
      </c>
      <c r="F506" s="29" t="s">
        <v>854</v>
      </c>
      <c r="G506" s="29" t="s">
        <v>855</v>
      </c>
      <c r="H506" s="30" t="s">
        <v>855</v>
      </c>
      <c r="I506" s="30" t="s">
        <v>855</v>
      </c>
      <c r="J506" s="29" t="s">
        <v>855</v>
      </c>
      <c r="K506" s="31">
        <v>0</v>
      </c>
      <c r="L506" s="32">
        <v>12.78</v>
      </c>
      <c r="M506" s="32">
        <v>0</v>
      </c>
      <c r="N506" s="72">
        <v>-0.26</v>
      </c>
      <c r="O506" s="34">
        <f t="shared" si="7"/>
        <v>12.52</v>
      </c>
      <c r="P506" s="63">
        <v>25208</v>
      </c>
      <c r="Q506" s="26" t="s">
        <v>2757</v>
      </c>
    </row>
    <row r="507" spans="1:17" x14ac:dyDescent="0.2">
      <c r="A507" s="27">
        <v>508</v>
      </c>
      <c r="B507" s="28" t="s">
        <v>746</v>
      </c>
      <c r="C507" s="29" t="s">
        <v>747</v>
      </c>
      <c r="D507" s="29" t="str">
        <f>VLOOKUP(B507,'TAX INFO'!$B$2:$F$900,3,0)</f>
        <v xml:space="preserve">SOLARACE1 Energy Corp. </v>
      </c>
      <c r="E507" s="29" t="str">
        <f>VLOOKUP(B507,'TAX INFO'!$B$2:$F$900,5,0)</f>
        <v>009-606-740-000</v>
      </c>
      <c r="F507" s="29" t="s">
        <v>857</v>
      </c>
      <c r="G507" s="29" t="s">
        <v>855</v>
      </c>
      <c r="H507" s="30" t="s">
        <v>855</v>
      </c>
      <c r="I507" s="30" t="s">
        <v>855</v>
      </c>
      <c r="J507" s="29" t="s">
        <v>855</v>
      </c>
      <c r="K507" s="31">
        <v>0</v>
      </c>
      <c r="L507" s="32">
        <v>29.85</v>
      </c>
      <c r="M507" s="32">
        <v>0</v>
      </c>
      <c r="N507" s="72">
        <v>-0.6</v>
      </c>
      <c r="O507" s="34">
        <f t="shared" si="7"/>
        <v>29.25</v>
      </c>
      <c r="P507" s="63">
        <v>25208</v>
      </c>
      <c r="Q507" s="26" t="s">
        <v>2757</v>
      </c>
    </row>
    <row r="508" spans="1:17" x14ac:dyDescent="0.2">
      <c r="A508" s="27">
        <v>509</v>
      </c>
      <c r="B508" s="28" t="s">
        <v>1116</v>
      </c>
      <c r="C508" s="29" t="s">
        <v>1116</v>
      </c>
      <c r="D508" s="29" t="str">
        <f>VLOOKUP(B508,'TAX INFO'!$B$2:$F$900,3,0)</f>
        <v xml:space="preserve">SPARC-Solar Powered Agri-Rural Communities Corporation </v>
      </c>
      <c r="E508" s="29" t="str">
        <f>VLOOKUP(B508,'TAX INFO'!$B$2:$F$900,5,0)</f>
        <v>008-048-450-000</v>
      </c>
      <c r="F508" s="29" t="s">
        <v>854</v>
      </c>
      <c r="G508" s="29" t="s">
        <v>855</v>
      </c>
      <c r="H508" s="30" t="s">
        <v>856</v>
      </c>
      <c r="I508" s="30" t="s">
        <v>855</v>
      </c>
      <c r="J508" s="29" t="s">
        <v>855</v>
      </c>
      <c r="K508" s="31">
        <v>0</v>
      </c>
      <c r="L508" s="32">
        <v>0.4</v>
      </c>
      <c r="M508" s="32">
        <v>0</v>
      </c>
      <c r="N508" s="72">
        <v>-0.01</v>
      </c>
      <c r="O508" s="34">
        <f t="shared" si="7"/>
        <v>0.39</v>
      </c>
      <c r="P508" s="63">
        <v>25209</v>
      </c>
      <c r="Q508" s="26" t="s">
        <v>2757</v>
      </c>
    </row>
    <row r="509" spans="1:17" x14ac:dyDescent="0.2">
      <c r="A509" s="27">
        <v>510</v>
      </c>
      <c r="B509" s="28" t="s">
        <v>1116</v>
      </c>
      <c r="C509" s="29" t="s">
        <v>1117</v>
      </c>
      <c r="D509" s="29" t="str">
        <f>VLOOKUP(B509,'TAX INFO'!$B$2:$F$900,3,0)</f>
        <v xml:space="preserve">SPARC-Solar Powered Agri-Rural Communities Corporation </v>
      </c>
      <c r="E509" s="29" t="str">
        <f>VLOOKUP(B509,'TAX INFO'!$B$2:$F$900,5,0)</f>
        <v>008-048-450-000</v>
      </c>
      <c r="F509" s="29" t="s">
        <v>854</v>
      </c>
      <c r="G509" s="29" t="s">
        <v>855</v>
      </c>
      <c r="H509" s="30" t="s">
        <v>856</v>
      </c>
      <c r="I509" s="30" t="s">
        <v>855</v>
      </c>
      <c r="J509" s="29" t="s">
        <v>855</v>
      </c>
      <c r="K509" s="31">
        <v>0</v>
      </c>
      <c r="L509" s="32">
        <v>0.49</v>
      </c>
      <c r="M509" s="32">
        <v>0</v>
      </c>
      <c r="N509" s="72">
        <v>-0.01</v>
      </c>
      <c r="O509" s="34">
        <f t="shared" si="7"/>
        <v>0.48</v>
      </c>
      <c r="P509" s="63">
        <v>25209</v>
      </c>
      <c r="Q509" s="26" t="s">
        <v>2757</v>
      </c>
    </row>
    <row r="510" spans="1:17" x14ac:dyDescent="0.2">
      <c r="A510" s="27">
        <v>511</v>
      </c>
      <c r="B510" s="28" t="s">
        <v>1116</v>
      </c>
      <c r="C510" s="29" t="s">
        <v>1118</v>
      </c>
      <c r="D510" s="29" t="str">
        <f>VLOOKUP(B510,'TAX INFO'!$B$2:$F$900,3,0)</f>
        <v xml:space="preserve">SPARC-Solar Powered Agri-Rural Communities Corporation </v>
      </c>
      <c r="E510" s="29" t="str">
        <f>VLOOKUP(B510,'TAX INFO'!$B$2:$F$900,5,0)</f>
        <v>008-048-450-000</v>
      </c>
      <c r="F510" s="29" t="s">
        <v>854</v>
      </c>
      <c r="G510" s="29" t="s">
        <v>855</v>
      </c>
      <c r="H510" s="30" t="s">
        <v>856</v>
      </c>
      <c r="I510" s="30" t="s">
        <v>855</v>
      </c>
      <c r="J510" s="29" t="s">
        <v>855</v>
      </c>
      <c r="K510" s="31">
        <v>0</v>
      </c>
      <c r="L510" s="32">
        <v>0.28999999999999998</v>
      </c>
      <c r="M510" s="32">
        <v>0</v>
      </c>
      <c r="N510" s="72">
        <v>-0.01</v>
      </c>
      <c r="O510" s="34">
        <f t="shared" si="7"/>
        <v>0.27999999999999997</v>
      </c>
      <c r="P510" s="63">
        <v>25209</v>
      </c>
      <c r="Q510" s="26" t="s">
        <v>2757</v>
      </c>
    </row>
    <row r="511" spans="1:17" x14ac:dyDescent="0.2">
      <c r="A511" s="27">
        <v>512</v>
      </c>
      <c r="B511" s="28" t="s">
        <v>1119</v>
      </c>
      <c r="C511" s="29" t="s">
        <v>1119</v>
      </c>
      <c r="D511" s="29" t="str">
        <f>VLOOKUP(B511,'TAX INFO'!$B$2:$F$900,3,0)</f>
        <v xml:space="preserve">SPC Island Power Corporation </v>
      </c>
      <c r="E511" s="29" t="str">
        <f>VLOOKUP(B511,'TAX INFO'!$B$2:$F$900,5,0)</f>
        <v>218-474-921-00000</v>
      </c>
      <c r="F511" s="29" t="s">
        <v>854</v>
      </c>
      <c r="G511" s="29" t="s">
        <v>855</v>
      </c>
      <c r="H511" s="30" t="s">
        <v>856</v>
      </c>
      <c r="I511" s="30" t="s">
        <v>856</v>
      </c>
      <c r="J511" s="29" t="s">
        <v>856</v>
      </c>
      <c r="K511" s="31">
        <v>0.06</v>
      </c>
      <c r="L511" s="32">
        <v>0</v>
      </c>
      <c r="M511" s="32">
        <v>0.01</v>
      </c>
      <c r="N511" s="72">
        <v>0</v>
      </c>
      <c r="O511" s="34">
        <f t="shared" si="7"/>
        <v>6.9999999999999993E-2</v>
      </c>
      <c r="P511" s="63">
        <v>25210</v>
      </c>
      <c r="Q511" s="26" t="s">
        <v>2757</v>
      </c>
    </row>
    <row r="512" spans="1:17" x14ac:dyDescent="0.2">
      <c r="A512" s="27">
        <v>513</v>
      </c>
      <c r="B512" s="28" t="s">
        <v>1119</v>
      </c>
      <c r="C512" s="29" t="s">
        <v>1120</v>
      </c>
      <c r="D512" s="29" t="str">
        <f>VLOOKUP(B512,'TAX INFO'!$B$2:$F$900,3,0)</f>
        <v xml:space="preserve">SPC Island Power Corporation </v>
      </c>
      <c r="E512" s="29" t="str">
        <f>VLOOKUP(B512,'TAX INFO'!$B$2:$F$900,5,0)</f>
        <v>218-474-921-00000</v>
      </c>
      <c r="F512" s="29" t="s">
        <v>857</v>
      </c>
      <c r="G512" s="29" t="s">
        <v>855</v>
      </c>
      <c r="H512" s="30" t="s">
        <v>856</v>
      </c>
      <c r="I512" s="30" t="s">
        <v>856</v>
      </c>
      <c r="J512" s="29" t="s">
        <v>856</v>
      </c>
      <c r="K512" s="31">
        <v>121.75</v>
      </c>
      <c r="L512" s="32">
        <v>0</v>
      </c>
      <c r="M512" s="32">
        <v>14.61</v>
      </c>
      <c r="N512" s="72">
        <v>-2.44</v>
      </c>
      <c r="O512" s="34">
        <f t="shared" ref="O512:O574" si="8">SUM(K512:N512)</f>
        <v>133.92000000000002</v>
      </c>
      <c r="P512" s="63">
        <v>25210</v>
      </c>
      <c r="Q512" s="26" t="s">
        <v>2757</v>
      </c>
    </row>
    <row r="513" spans="1:17" x14ac:dyDescent="0.2">
      <c r="A513" s="27">
        <v>514</v>
      </c>
      <c r="B513" s="28" t="s">
        <v>748</v>
      </c>
      <c r="C513" s="29" t="s">
        <v>748</v>
      </c>
      <c r="D513" s="29" t="str">
        <f>VLOOKUP(B513,'TAX INFO'!$B$2:$F$900,3,0)</f>
        <v xml:space="preserve">SPC Power Corporation </v>
      </c>
      <c r="E513" s="29" t="str">
        <f>VLOOKUP(B513,'TAX INFO'!$B$2:$F$900,5,0)</f>
        <v>003-868-048-000</v>
      </c>
      <c r="F513" s="29" t="s">
        <v>854</v>
      </c>
      <c r="G513" s="29" t="s">
        <v>855</v>
      </c>
      <c r="H513" s="30" t="s">
        <v>856</v>
      </c>
      <c r="I513" s="30" t="s">
        <v>856</v>
      </c>
      <c r="J513" s="29" t="s">
        <v>856</v>
      </c>
      <c r="K513" s="31">
        <v>0</v>
      </c>
      <c r="L513" s="32">
        <v>0</v>
      </c>
      <c r="M513" s="32">
        <v>0</v>
      </c>
      <c r="N513" s="72">
        <v>0</v>
      </c>
      <c r="O513" s="34">
        <f t="shared" si="8"/>
        <v>0</v>
      </c>
      <c r="P513" s="63">
        <v>25211</v>
      </c>
      <c r="Q513" s="26" t="s">
        <v>2757</v>
      </c>
    </row>
    <row r="514" spans="1:17" x14ac:dyDescent="0.2">
      <c r="A514" s="27">
        <v>515</v>
      </c>
      <c r="B514" s="28" t="s">
        <v>748</v>
      </c>
      <c r="C514" s="29" t="s">
        <v>749</v>
      </c>
      <c r="D514" s="29" t="str">
        <f>VLOOKUP(B514,'TAX INFO'!$B$2:$F$900,3,0)</f>
        <v xml:space="preserve">SPC Power Corporation </v>
      </c>
      <c r="E514" s="29" t="str">
        <f>VLOOKUP(B514,'TAX INFO'!$B$2:$F$900,5,0)</f>
        <v>003-868-048-000</v>
      </c>
      <c r="F514" s="29" t="s">
        <v>857</v>
      </c>
      <c r="G514" s="29" t="s">
        <v>855</v>
      </c>
      <c r="H514" s="30" t="s">
        <v>856</v>
      </c>
      <c r="I514" s="30" t="s">
        <v>856</v>
      </c>
      <c r="J514" s="29" t="s">
        <v>856</v>
      </c>
      <c r="K514" s="31">
        <v>29.71</v>
      </c>
      <c r="L514" s="32">
        <v>0</v>
      </c>
      <c r="M514" s="32">
        <v>3.57</v>
      </c>
      <c r="N514" s="72">
        <v>-0.59</v>
      </c>
      <c r="O514" s="34">
        <f t="shared" si="8"/>
        <v>32.69</v>
      </c>
      <c r="P514" s="63">
        <v>25211</v>
      </c>
      <c r="Q514" s="26" t="s">
        <v>2757</v>
      </c>
    </row>
    <row r="515" spans="1:17" x14ac:dyDescent="0.2">
      <c r="A515" s="27">
        <v>517</v>
      </c>
      <c r="B515" s="28" t="s">
        <v>751</v>
      </c>
      <c r="C515" s="29" t="s">
        <v>751</v>
      </c>
      <c r="D515" s="29" t="str">
        <f>VLOOKUP(B515,'TAX INFO'!$B$2:$F$900,3,0)</f>
        <v xml:space="preserve">Surigao del Sur II Electric Cooperative, Inc. </v>
      </c>
      <c r="E515" s="29" t="str">
        <f>VLOOKUP(B515,'TAX INFO'!$B$2:$F$900,5,0)</f>
        <v>000-955-107-000</v>
      </c>
      <c r="F515" s="29" t="s">
        <v>857</v>
      </c>
      <c r="G515" s="29" t="s">
        <v>855</v>
      </c>
      <c r="H515" s="30" t="s">
        <v>855</v>
      </c>
      <c r="I515" s="30" t="s">
        <v>856</v>
      </c>
      <c r="J515" s="29" t="s">
        <v>856</v>
      </c>
      <c r="K515" s="31">
        <v>658.97</v>
      </c>
      <c r="L515" s="32">
        <v>0</v>
      </c>
      <c r="M515" s="32">
        <v>79.08</v>
      </c>
      <c r="N515" s="72">
        <v>-13.18</v>
      </c>
      <c r="O515" s="34">
        <f t="shared" si="8"/>
        <v>724.87000000000012</v>
      </c>
      <c r="P515" s="63">
        <v>25213</v>
      </c>
      <c r="Q515" s="26" t="s">
        <v>2757</v>
      </c>
    </row>
    <row r="516" spans="1:17" x14ac:dyDescent="0.2">
      <c r="A516" s="27">
        <v>518</v>
      </c>
      <c r="B516" s="28" t="s">
        <v>752</v>
      </c>
      <c r="C516" s="29" t="s">
        <v>752</v>
      </c>
      <c r="D516" s="29" t="str">
        <f>VLOOKUP(B516,'TAX INFO'!$B$2:$F$900,3,0)</f>
        <v xml:space="preserve">Samar I Electric Cooperative, Inc. </v>
      </c>
      <c r="E516" s="29" t="str">
        <f>VLOOKUP(B516,'TAX INFO'!$B$2:$F$900,5,0)</f>
        <v>000-563-573-000</v>
      </c>
      <c r="F516" s="29" t="s">
        <v>857</v>
      </c>
      <c r="G516" s="29" t="s">
        <v>855</v>
      </c>
      <c r="H516" s="30" t="s">
        <v>856</v>
      </c>
      <c r="I516" s="30" t="s">
        <v>856</v>
      </c>
      <c r="J516" s="29" t="s">
        <v>856</v>
      </c>
      <c r="K516" s="31">
        <v>3131.52</v>
      </c>
      <c r="L516" s="32">
        <v>0</v>
      </c>
      <c r="M516" s="32">
        <v>375.78</v>
      </c>
      <c r="N516" s="72">
        <v>-62.63</v>
      </c>
      <c r="O516" s="34">
        <f t="shared" si="8"/>
        <v>3444.67</v>
      </c>
      <c r="P516" s="63">
        <v>25214</v>
      </c>
      <c r="Q516" s="26" t="s">
        <v>2757</v>
      </c>
    </row>
    <row r="517" spans="1:17" x14ac:dyDescent="0.2">
      <c r="A517" s="27">
        <v>519</v>
      </c>
      <c r="B517" s="28" t="s">
        <v>753</v>
      </c>
      <c r="C517" s="29" t="s">
        <v>753</v>
      </c>
      <c r="D517" s="29" t="str">
        <f>VLOOKUP(B517,'TAX INFO'!$B$2:$F$900,3,0)</f>
        <v xml:space="preserve">Samar II Electric Cooperative, Inc. </v>
      </c>
      <c r="E517" s="29" t="str">
        <f>VLOOKUP(B517,'TAX INFO'!$B$2:$F$900,5,0)</f>
        <v>000-563-581-000</v>
      </c>
      <c r="F517" s="29" t="s">
        <v>857</v>
      </c>
      <c r="G517" s="29" t="s">
        <v>855</v>
      </c>
      <c r="H517" s="30" t="s">
        <v>855</v>
      </c>
      <c r="I517" s="30" t="s">
        <v>856</v>
      </c>
      <c r="J517" s="29" t="s">
        <v>856</v>
      </c>
      <c r="K517" s="31">
        <v>4437.13</v>
      </c>
      <c r="L517" s="32">
        <v>0</v>
      </c>
      <c r="M517" s="32">
        <v>532.46</v>
      </c>
      <c r="N517" s="72">
        <v>-88.74</v>
      </c>
      <c r="O517" s="34">
        <f t="shared" si="8"/>
        <v>4880.8500000000004</v>
      </c>
      <c r="P517" s="63">
        <v>25215</v>
      </c>
      <c r="Q517" s="26" t="s">
        <v>2757</v>
      </c>
    </row>
    <row r="518" spans="1:17" x14ac:dyDescent="0.2">
      <c r="A518" s="27">
        <v>520</v>
      </c>
      <c r="B518" s="28" t="s">
        <v>1121</v>
      </c>
      <c r="C518" s="29" t="s">
        <v>1121</v>
      </c>
      <c r="D518" s="29" t="str">
        <f>VLOOKUP(B518,'TAX INFO'!$B$2:$F$900,3,0)</f>
        <v xml:space="preserve">San Buenaventura Power Ltd. Co. </v>
      </c>
      <c r="E518" s="29" t="str">
        <f>VLOOKUP(B518,'TAX INFO'!$B$2:$F$900,5,0)</f>
        <v>008-647-944-000</v>
      </c>
      <c r="F518" s="29" t="s">
        <v>854</v>
      </c>
      <c r="G518" s="29" t="s">
        <v>855</v>
      </c>
      <c r="H518" s="30" t="s">
        <v>856</v>
      </c>
      <c r="I518" s="30" t="s">
        <v>856</v>
      </c>
      <c r="J518" s="29" t="s">
        <v>856</v>
      </c>
      <c r="K518" s="31">
        <v>128.99</v>
      </c>
      <c r="L518" s="32">
        <v>0</v>
      </c>
      <c r="M518" s="32">
        <v>15.48</v>
      </c>
      <c r="N518" s="72">
        <v>-2.58</v>
      </c>
      <c r="O518" s="34">
        <f t="shared" si="8"/>
        <v>141.88999999999999</v>
      </c>
      <c r="P518" s="63">
        <v>25216</v>
      </c>
      <c r="Q518" s="26" t="s">
        <v>2757</v>
      </c>
    </row>
    <row r="519" spans="1:17" x14ac:dyDescent="0.2">
      <c r="A519" s="27">
        <v>521</v>
      </c>
      <c r="B519" s="28" t="s">
        <v>1121</v>
      </c>
      <c r="C519" s="29" t="s">
        <v>754</v>
      </c>
      <c r="D519" s="29" t="str">
        <f>VLOOKUP(B519,'TAX INFO'!$B$2:$F$900,3,0)</f>
        <v xml:space="preserve">San Buenaventura Power Ltd. Co. </v>
      </c>
      <c r="E519" s="29" t="str">
        <f>VLOOKUP(B519,'TAX INFO'!$B$2:$F$900,5,0)</f>
        <v>008-647-944-000</v>
      </c>
      <c r="F519" s="29" t="s">
        <v>857</v>
      </c>
      <c r="G519" s="29" t="s">
        <v>855</v>
      </c>
      <c r="H519" s="30" t="s">
        <v>856</v>
      </c>
      <c r="I519" s="30" t="s">
        <v>856</v>
      </c>
      <c r="J519" s="29" t="s">
        <v>856</v>
      </c>
      <c r="K519" s="31">
        <v>21.59</v>
      </c>
      <c r="L519" s="32">
        <v>0</v>
      </c>
      <c r="M519" s="32">
        <v>2.59</v>
      </c>
      <c r="N519" s="72">
        <v>-0.43</v>
      </c>
      <c r="O519" s="34">
        <f t="shared" si="8"/>
        <v>23.75</v>
      </c>
      <c r="P519" s="63">
        <v>25216</v>
      </c>
      <c r="Q519" s="26" t="s">
        <v>2757</v>
      </c>
    </row>
    <row r="520" spans="1:17" x14ac:dyDescent="0.2">
      <c r="A520" s="27">
        <v>522</v>
      </c>
      <c r="B520" s="28" t="s">
        <v>1122</v>
      </c>
      <c r="C520" s="29" t="s">
        <v>1123</v>
      </c>
      <c r="D520" s="29" t="str">
        <f>VLOOKUP(B520,'TAX INFO'!$B$2:$F$900,3,0)</f>
        <v>San Carlos Bioenergy, Inc.</v>
      </c>
      <c r="E520" s="29" t="str">
        <f>VLOOKUP(B520,'TAX INFO'!$B$2:$F$900,5,0)</f>
        <v>238-494-525-000</v>
      </c>
      <c r="F520" s="29" t="s">
        <v>857</v>
      </c>
      <c r="G520" s="29" t="s">
        <v>855</v>
      </c>
      <c r="H520" s="30" t="s">
        <v>856</v>
      </c>
      <c r="I520" s="30" t="s">
        <v>855</v>
      </c>
      <c r="J520" s="29" t="s">
        <v>856</v>
      </c>
      <c r="K520" s="31">
        <v>49.07</v>
      </c>
      <c r="L520" s="32">
        <v>0</v>
      </c>
      <c r="M520" s="32">
        <v>5.89</v>
      </c>
      <c r="N520" s="72">
        <v>-0.98</v>
      </c>
      <c r="O520" s="34">
        <f t="shared" si="8"/>
        <v>53.980000000000004</v>
      </c>
      <c r="P520" s="63">
        <v>25217</v>
      </c>
      <c r="Q520" s="26" t="s">
        <v>2757</v>
      </c>
    </row>
    <row r="521" spans="1:17" x14ac:dyDescent="0.2">
      <c r="A521" s="27">
        <v>523</v>
      </c>
      <c r="B521" s="28" t="s">
        <v>824</v>
      </c>
      <c r="C521" s="29" t="s">
        <v>755</v>
      </c>
      <c r="D521" s="29" t="str">
        <f>VLOOKUP(B521,'TAX INFO'!$B$2:$F$900,3,0)</f>
        <v xml:space="preserve">San Carlos Biopower Inc. </v>
      </c>
      <c r="E521" s="29" t="str">
        <f>VLOOKUP(B521,'TAX INFO'!$B$2:$F$900,5,0)</f>
        <v>007-339-955-000</v>
      </c>
      <c r="F521" s="29" t="s">
        <v>857</v>
      </c>
      <c r="G521" s="29" t="s">
        <v>856</v>
      </c>
      <c r="H521" s="30" t="s">
        <v>855</v>
      </c>
      <c r="I521" s="30" t="s">
        <v>855</v>
      </c>
      <c r="J521" s="29" t="s">
        <v>855</v>
      </c>
      <c r="K521" s="31">
        <v>0</v>
      </c>
      <c r="L521" s="32">
        <v>73.989999999999995</v>
      </c>
      <c r="M521" s="32">
        <v>0</v>
      </c>
      <c r="N521" s="72">
        <v>0</v>
      </c>
      <c r="O521" s="34">
        <f t="shared" si="8"/>
        <v>73.989999999999995</v>
      </c>
      <c r="P521" s="63">
        <v>25218</v>
      </c>
      <c r="Q521" s="26" t="s">
        <v>2757</v>
      </c>
    </row>
    <row r="522" spans="1:17" x14ac:dyDescent="0.2">
      <c r="A522" s="27">
        <v>524</v>
      </c>
      <c r="B522" s="28" t="s">
        <v>756</v>
      </c>
      <c r="C522" s="29" t="s">
        <v>756</v>
      </c>
      <c r="D522" s="29" t="str">
        <f>VLOOKUP(B522,'TAX INFO'!$B$2:$F$900,3,0)</f>
        <v xml:space="preserve">San Carlos Solar Energy Inc. </v>
      </c>
      <c r="E522" s="29" t="str">
        <f>VLOOKUP(B522,'TAX INFO'!$B$2:$F$900,5,0)</f>
        <v>008-514-713-000</v>
      </c>
      <c r="F522" s="29" t="s">
        <v>854</v>
      </c>
      <c r="G522" s="29" t="s">
        <v>855</v>
      </c>
      <c r="H522" s="30" t="s">
        <v>856</v>
      </c>
      <c r="I522" s="30" t="s">
        <v>855</v>
      </c>
      <c r="J522" s="29" t="s">
        <v>855</v>
      </c>
      <c r="K522" s="31">
        <v>0</v>
      </c>
      <c r="L522" s="32">
        <v>2.08</v>
      </c>
      <c r="M522" s="32">
        <v>0</v>
      </c>
      <c r="N522" s="72">
        <v>-0.04</v>
      </c>
      <c r="O522" s="34">
        <f t="shared" si="8"/>
        <v>2.04</v>
      </c>
      <c r="P522" s="63">
        <v>25219</v>
      </c>
      <c r="Q522" s="26" t="s">
        <v>2757</v>
      </c>
    </row>
    <row r="523" spans="1:17" x14ac:dyDescent="0.2">
      <c r="A523" s="27">
        <v>525</v>
      </c>
      <c r="B523" s="28" t="s">
        <v>756</v>
      </c>
      <c r="C523" s="29" t="s">
        <v>757</v>
      </c>
      <c r="D523" s="29" t="str">
        <f>VLOOKUP(B523,'TAX INFO'!$B$2:$F$900,3,0)</f>
        <v xml:space="preserve">San Carlos Solar Energy Inc. </v>
      </c>
      <c r="E523" s="29" t="str">
        <f>VLOOKUP(B523,'TAX INFO'!$B$2:$F$900,5,0)</f>
        <v>008-514-713-000</v>
      </c>
      <c r="F523" s="29" t="s">
        <v>854</v>
      </c>
      <c r="G523" s="29" t="s">
        <v>855</v>
      </c>
      <c r="H523" s="30" t="s">
        <v>856</v>
      </c>
      <c r="I523" s="30" t="s">
        <v>855</v>
      </c>
      <c r="J523" s="29" t="s">
        <v>855</v>
      </c>
      <c r="K523" s="31">
        <v>0</v>
      </c>
      <c r="L523" s="32">
        <v>2.95</v>
      </c>
      <c r="M523" s="32">
        <v>0</v>
      </c>
      <c r="N523" s="72">
        <v>-0.06</v>
      </c>
      <c r="O523" s="34">
        <f t="shared" si="8"/>
        <v>2.89</v>
      </c>
      <c r="P523" s="63">
        <v>25219</v>
      </c>
      <c r="Q523" s="26" t="s">
        <v>2757</v>
      </c>
    </row>
    <row r="524" spans="1:17" x14ac:dyDescent="0.2">
      <c r="A524" s="27">
        <v>526</v>
      </c>
      <c r="B524" s="28" t="s">
        <v>756</v>
      </c>
      <c r="C524" s="29" t="s">
        <v>758</v>
      </c>
      <c r="D524" s="29" t="str">
        <f>VLOOKUP(B524,'TAX INFO'!$B$2:$F$900,3,0)</f>
        <v xml:space="preserve">San Carlos Solar Energy Inc. </v>
      </c>
      <c r="E524" s="29" t="str">
        <f>VLOOKUP(B524,'TAX INFO'!$B$2:$F$900,5,0)</f>
        <v>008-514-713-000</v>
      </c>
      <c r="F524" s="29" t="s">
        <v>857</v>
      </c>
      <c r="G524" s="29" t="s">
        <v>855</v>
      </c>
      <c r="H524" s="30" t="s">
        <v>856</v>
      </c>
      <c r="I524" s="30" t="s">
        <v>855</v>
      </c>
      <c r="J524" s="29" t="s">
        <v>855</v>
      </c>
      <c r="K524" s="31">
        <v>0</v>
      </c>
      <c r="L524" s="32">
        <v>11.99</v>
      </c>
      <c r="M524" s="32">
        <v>0</v>
      </c>
      <c r="N524" s="72">
        <v>-0.24</v>
      </c>
      <c r="O524" s="34">
        <f t="shared" si="8"/>
        <v>11.75</v>
      </c>
      <c r="P524" s="63">
        <v>25219</v>
      </c>
      <c r="Q524" s="26" t="s">
        <v>2757</v>
      </c>
    </row>
    <row r="525" spans="1:17" x14ac:dyDescent="0.2">
      <c r="A525" s="27">
        <v>527</v>
      </c>
      <c r="B525" s="28" t="s">
        <v>756</v>
      </c>
      <c r="C525" s="29" t="s">
        <v>759</v>
      </c>
      <c r="D525" s="29" t="str">
        <f>VLOOKUP(B525,'TAX INFO'!$B$2:$F$900,3,0)</f>
        <v xml:space="preserve">San Carlos Solar Energy Inc. </v>
      </c>
      <c r="E525" s="29" t="str">
        <f>VLOOKUP(B525,'TAX INFO'!$B$2:$F$900,5,0)</f>
        <v>008-514-713-000</v>
      </c>
      <c r="F525" s="29" t="s">
        <v>857</v>
      </c>
      <c r="G525" s="29" t="s">
        <v>855</v>
      </c>
      <c r="H525" s="30" t="s">
        <v>856</v>
      </c>
      <c r="I525" s="30" t="s">
        <v>855</v>
      </c>
      <c r="J525" s="29" t="s">
        <v>855</v>
      </c>
      <c r="K525" s="31">
        <v>0</v>
      </c>
      <c r="L525" s="32">
        <v>15.96</v>
      </c>
      <c r="M525" s="32">
        <v>0</v>
      </c>
      <c r="N525" s="72">
        <v>-0.32</v>
      </c>
      <c r="O525" s="34">
        <f t="shared" si="8"/>
        <v>15.64</v>
      </c>
      <c r="P525" s="63">
        <v>25219</v>
      </c>
      <c r="Q525" s="26" t="s">
        <v>2757</v>
      </c>
    </row>
    <row r="526" spans="1:17" x14ac:dyDescent="0.2">
      <c r="A526" s="27">
        <v>528</v>
      </c>
      <c r="B526" s="28" t="s">
        <v>760</v>
      </c>
      <c r="C526" s="29" t="s">
        <v>760</v>
      </c>
      <c r="D526" s="29" t="str">
        <f>VLOOKUP(B526,'TAX INFO'!$B$2:$F$900,3,0)</f>
        <v xml:space="preserve">San Carlos Sun Power Inc. </v>
      </c>
      <c r="E526" s="29" t="str">
        <f>VLOOKUP(B526,'TAX INFO'!$B$2:$F$900,5,0)</f>
        <v>008-828-101-000</v>
      </c>
      <c r="F526" s="29" t="s">
        <v>854</v>
      </c>
      <c r="G526" s="29" t="s">
        <v>855</v>
      </c>
      <c r="H526" s="30" t="s">
        <v>856</v>
      </c>
      <c r="I526" s="30" t="s">
        <v>855</v>
      </c>
      <c r="J526" s="29" t="s">
        <v>855</v>
      </c>
      <c r="K526" s="31">
        <v>0</v>
      </c>
      <c r="L526" s="32">
        <v>9.16</v>
      </c>
      <c r="M526" s="32">
        <v>0</v>
      </c>
      <c r="N526" s="72">
        <v>-0.18</v>
      </c>
      <c r="O526" s="34">
        <f t="shared" si="8"/>
        <v>8.98</v>
      </c>
      <c r="P526" s="63">
        <v>25220</v>
      </c>
      <c r="Q526" s="26" t="s">
        <v>2757</v>
      </c>
    </row>
    <row r="527" spans="1:17" x14ac:dyDescent="0.2">
      <c r="A527" s="27">
        <v>529</v>
      </c>
      <c r="B527" s="28" t="s">
        <v>760</v>
      </c>
      <c r="C527" s="29" t="s">
        <v>761</v>
      </c>
      <c r="D527" s="29" t="str">
        <f>VLOOKUP(B527,'TAX INFO'!$B$2:$F$900,3,0)</f>
        <v xml:space="preserve">San Carlos Sun Power Inc. </v>
      </c>
      <c r="E527" s="29" t="str">
        <f>VLOOKUP(B527,'TAX INFO'!$B$2:$F$900,5,0)</f>
        <v>008-828-101-000</v>
      </c>
      <c r="F527" s="29" t="s">
        <v>857</v>
      </c>
      <c r="G527" s="29" t="s">
        <v>855</v>
      </c>
      <c r="H527" s="30" t="s">
        <v>856</v>
      </c>
      <c r="I527" s="30" t="s">
        <v>855</v>
      </c>
      <c r="J527" s="29" t="s">
        <v>855</v>
      </c>
      <c r="K527" s="31">
        <v>0</v>
      </c>
      <c r="L527" s="32">
        <v>21.16</v>
      </c>
      <c r="M527" s="32">
        <v>0</v>
      </c>
      <c r="N527" s="72">
        <v>-0.42</v>
      </c>
      <c r="O527" s="34">
        <f t="shared" si="8"/>
        <v>20.74</v>
      </c>
      <c r="P527" s="63">
        <v>25220</v>
      </c>
      <c r="Q527" s="26" t="s">
        <v>2757</v>
      </c>
    </row>
    <row r="528" spans="1:17" x14ac:dyDescent="0.2">
      <c r="A528" s="27">
        <v>530</v>
      </c>
      <c r="B528" s="28" t="s">
        <v>762</v>
      </c>
      <c r="C528" s="29" t="s">
        <v>762</v>
      </c>
      <c r="D528" s="29" t="str">
        <f>VLOOKUP(B528,'TAX INFO'!$B$2:$F$900,3,0)</f>
        <v xml:space="preserve">San Fernando Electric Light And Power Co., Inc. </v>
      </c>
      <c r="E528" s="29" t="str">
        <f>VLOOKUP(B528,'TAX INFO'!$B$2:$F$900,5,0)</f>
        <v>000-877-891-000</v>
      </c>
      <c r="F528" s="29" t="s">
        <v>857</v>
      </c>
      <c r="G528" s="29" t="s">
        <v>855</v>
      </c>
      <c r="H528" s="30" t="s">
        <v>856</v>
      </c>
      <c r="I528" s="30" t="s">
        <v>856</v>
      </c>
      <c r="J528" s="29" t="s">
        <v>856</v>
      </c>
      <c r="K528" s="31">
        <v>13579.76</v>
      </c>
      <c r="L528" s="32">
        <v>0</v>
      </c>
      <c r="M528" s="32">
        <v>1629.57</v>
      </c>
      <c r="N528" s="72">
        <v>-271.60000000000002</v>
      </c>
      <c r="O528" s="34">
        <f t="shared" si="8"/>
        <v>14937.73</v>
      </c>
      <c r="P528" s="63">
        <v>25221</v>
      </c>
      <c r="Q528" s="26" t="s">
        <v>2757</v>
      </c>
    </row>
    <row r="529" spans="1:17" x14ac:dyDescent="0.2">
      <c r="A529" s="27">
        <v>531</v>
      </c>
      <c r="B529" s="28" t="s">
        <v>1124</v>
      </c>
      <c r="C529" s="29" t="s">
        <v>1124</v>
      </c>
      <c r="D529" s="29" t="str">
        <f>VLOOKUP(B529,'TAX INFO'!$B$2:$F$900,3,0)</f>
        <v xml:space="preserve">San Jose City I Power Corporation </v>
      </c>
      <c r="E529" s="29" t="str">
        <f>VLOOKUP(B529,'TAX INFO'!$B$2:$F$900,5,0)</f>
        <v>006-530-554-000</v>
      </c>
      <c r="F529" s="29" t="s">
        <v>854</v>
      </c>
      <c r="G529" s="29" t="s">
        <v>855</v>
      </c>
      <c r="H529" s="30" t="s">
        <v>855</v>
      </c>
      <c r="I529" s="30" t="s">
        <v>855</v>
      </c>
      <c r="J529" s="29" t="s">
        <v>855</v>
      </c>
      <c r="K529" s="31">
        <v>0</v>
      </c>
      <c r="L529" s="32">
        <v>0.94</v>
      </c>
      <c r="M529" s="32">
        <v>0</v>
      </c>
      <c r="N529" s="72">
        <v>-0.02</v>
      </c>
      <c r="O529" s="34">
        <f t="shared" si="8"/>
        <v>0.91999999999999993</v>
      </c>
      <c r="P529" s="63">
        <v>25222</v>
      </c>
      <c r="Q529" s="26" t="s">
        <v>2757</v>
      </c>
    </row>
    <row r="530" spans="1:17" x14ac:dyDescent="0.2">
      <c r="A530" s="27">
        <v>532</v>
      </c>
      <c r="B530" s="28" t="s">
        <v>1124</v>
      </c>
      <c r="C530" s="29" t="s">
        <v>763</v>
      </c>
      <c r="D530" s="29" t="str">
        <f>VLOOKUP(B530,'TAX INFO'!$B$2:$F$900,3,0)</f>
        <v xml:space="preserve">San Jose City I Power Corporation </v>
      </c>
      <c r="E530" s="29" t="str">
        <f>VLOOKUP(B530,'TAX INFO'!$B$2:$F$900,5,0)</f>
        <v>006-530-554-000</v>
      </c>
      <c r="F530" s="29" t="s">
        <v>854</v>
      </c>
      <c r="G530" s="29" t="s">
        <v>855</v>
      </c>
      <c r="H530" s="30" t="s">
        <v>855</v>
      </c>
      <c r="I530" s="30" t="s">
        <v>855</v>
      </c>
      <c r="J530" s="29" t="s">
        <v>855</v>
      </c>
      <c r="K530" s="31">
        <v>0</v>
      </c>
      <c r="L530" s="32">
        <v>1.1100000000000001</v>
      </c>
      <c r="M530" s="32">
        <v>0</v>
      </c>
      <c r="N530" s="72">
        <v>-0.02</v>
      </c>
      <c r="O530" s="34">
        <f t="shared" si="8"/>
        <v>1.0900000000000001</v>
      </c>
      <c r="P530" s="63">
        <v>25222</v>
      </c>
      <c r="Q530" s="26" t="s">
        <v>2757</v>
      </c>
    </row>
    <row r="531" spans="1:17" x14ac:dyDescent="0.2">
      <c r="A531" s="27">
        <v>533</v>
      </c>
      <c r="B531" s="28" t="s">
        <v>1124</v>
      </c>
      <c r="C531" s="29" t="s">
        <v>764</v>
      </c>
      <c r="D531" s="29" t="str">
        <f>VLOOKUP(B531,'TAX INFO'!$B$2:$F$900,3,0)</f>
        <v xml:space="preserve">San Jose City I Power Corporation </v>
      </c>
      <c r="E531" s="29" t="str">
        <f>VLOOKUP(B531,'TAX INFO'!$B$2:$F$900,5,0)</f>
        <v>006-530-554-000</v>
      </c>
      <c r="F531" s="29" t="s">
        <v>857</v>
      </c>
      <c r="G531" s="29" t="s">
        <v>855</v>
      </c>
      <c r="H531" s="30" t="s">
        <v>855</v>
      </c>
      <c r="I531" s="30" t="s">
        <v>855</v>
      </c>
      <c r="J531" s="29" t="s">
        <v>855</v>
      </c>
      <c r="K531" s="31">
        <v>0</v>
      </c>
      <c r="L531" s="32">
        <v>0.18</v>
      </c>
      <c r="M531" s="32">
        <v>0</v>
      </c>
      <c r="N531" s="72">
        <v>0</v>
      </c>
      <c r="O531" s="34">
        <f t="shared" si="8"/>
        <v>0.18</v>
      </c>
      <c r="P531" s="63">
        <v>25222</v>
      </c>
      <c r="Q531" s="26" t="s">
        <v>2757</v>
      </c>
    </row>
    <row r="532" spans="1:17" x14ac:dyDescent="0.2">
      <c r="A532" s="27">
        <v>534</v>
      </c>
      <c r="B532" s="28" t="s">
        <v>1124</v>
      </c>
      <c r="C532" s="29" t="s">
        <v>765</v>
      </c>
      <c r="D532" s="29" t="str">
        <f>VLOOKUP(B532,'TAX INFO'!$B$2:$F$900,3,0)</f>
        <v xml:space="preserve">San Jose City I Power Corporation </v>
      </c>
      <c r="E532" s="29" t="str">
        <f>VLOOKUP(B532,'TAX INFO'!$B$2:$F$900,5,0)</f>
        <v>006-530-554-000</v>
      </c>
      <c r="F532" s="29" t="s">
        <v>857</v>
      </c>
      <c r="G532" s="29" t="s">
        <v>855</v>
      </c>
      <c r="H532" s="30" t="s">
        <v>855</v>
      </c>
      <c r="I532" s="30" t="s">
        <v>855</v>
      </c>
      <c r="J532" s="29" t="s">
        <v>855</v>
      </c>
      <c r="K532" s="31">
        <v>0</v>
      </c>
      <c r="L532" s="32">
        <v>8.8699999999999992</v>
      </c>
      <c r="M532" s="32">
        <v>0</v>
      </c>
      <c r="N532" s="72">
        <v>-0.18</v>
      </c>
      <c r="O532" s="34">
        <f t="shared" si="8"/>
        <v>8.69</v>
      </c>
      <c r="P532" s="63">
        <v>25222</v>
      </c>
      <c r="Q532" s="26" t="s">
        <v>2757</v>
      </c>
    </row>
    <row r="533" spans="1:17" x14ac:dyDescent="0.2">
      <c r="A533" s="27">
        <v>535</v>
      </c>
      <c r="B533" s="28" t="s">
        <v>1125</v>
      </c>
      <c r="C533" s="29" t="s">
        <v>1125</v>
      </c>
      <c r="D533" s="29" t="str">
        <f>VLOOKUP(B533,'TAX INFO'!$B$2:$F$900,3,0)</f>
        <v>San Roque Hydropower Inc. (Formerly Strategic Power Development Corporation)</v>
      </c>
      <c r="E533" s="29" t="str">
        <f>VLOOKUP(B533,'TAX INFO'!$B$2:$F$900,5,0)</f>
        <v>227-545-141-000</v>
      </c>
      <c r="F533" s="29" t="s">
        <v>854</v>
      </c>
      <c r="G533" s="29" t="s">
        <v>855</v>
      </c>
      <c r="H533" s="30" t="s">
        <v>856</v>
      </c>
      <c r="I533" s="30" t="s">
        <v>855</v>
      </c>
      <c r="J533" s="29" t="s">
        <v>856</v>
      </c>
      <c r="K533" s="31">
        <v>336.84</v>
      </c>
      <c r="L533" s="32">
        <v>0</v>
      </c>
      <c r="M533" s="32">
        <v>40.42</v>
      </c>
      <c r="N533" s="72">
        <v>-6.74</v>
      </c>
      <c r="O533" s="34">
        <f t="shared" si="8"/>
        <v>370.52</v>
      </c>
      <c r="P533" s="63">
        <v>25223</v>
      </c>
      <c r="Q533" s="26" t="s">
        <v>2757</v>
      </c>
    </row>
    <row r="534" spans="1:17" x14ac:dyDescent="0.2">
      <c r="A534" s="27">
        <v>536</v>
      </c>
      <c r="B534" s="28" t="s">
        <v>1127</v>
      </c>
      <c r="C534" s="29" t="s">
        <v>1127</v>
      </c>
      <c r="D534" s="29" t="str">
        <f>VLOOKUP(B534,'TAX INFO'!$B$2:$F$900,3,0)</f>
        <v xml:space="preserve">Santa Cruz Solar Energy Inc. </v>
      </c>
      <c r="E534" s="29" t="str">
        <f>VLOOKUP(B534,'TAX INFO'!$B$2:$F$900,5,0)</f>
        <v>009-346-494-00000</v>
      </c>
      <c r="F534" s="29" t="s">
        <v>854</v>
      </c>
      <c r="G534" s="29" t="s">
        <v>856</v>
      </c>
      <c r="H534" s="30" t="s">
        <v>856</v>
      </c>
      <c r="I534" s="30" t="s">
        <v>855</v>
      </c>
      <c r="J534" s="29" t="s">
        <v>855</v>
      </c>
      <c r="K534" s="31">
        <v>0</v>
      </c>
      <c r="L534" s="32">
        <v>3194.23</v>
      </c>
      <c r="M534" s="32">
        <v>0</v>
      </c>
      <c r="N534" s="72">
        <v>0</v>
      </c>
      <c r="O534" s="34">
        <f t="shared" si="8"/>
        <v>3194.23</v>
      </c>
      <c r="P534" s="63">
        <v>25224</v>
      </c>
      <c r="Q534" s="26" t="s">
        <v>2757</v>
      </c>
    </row>
    <row r="535" spans="1:17" x14ac:dyDescent="0.2">
      <c r="A535" s="27">
        <v>537</v>
      </c>
      <c r="B535" s="28" t="s">
        <v>1127</v>
      </c>
      <c r="C535" s="29" t="s">
        <v>766</v>
      </c>
      <c r="D535" s="29" t="str">
        <f>VLOOKUP(B535,'TAX INFO'!$B$2:$F$900,3,0)</f>
        <v xml:space="preserve">Santa Cruz Solar Energy Inc. </v>
      </c>
      <c r="E535" s="29" t="str">
        <f>VLOOKUP(B535,'TAX INFO'!$B$2:$F$900,5,0)</f>
        <v>009-346-494-00000</v>
      </c>
      <c r="F535" s="29" t="s">
        <v>857</v>
      </c>
      <c r="G535" s="29" t="s">
        <v>856</v>
      </c>
      <c r="H535" s="30" t="s">
        <v>856</v>
      </c>
      <c r="I535" s="30" t="s">
        <v>855</v>
      </c>
      <c r="J535" s="29" t="s">
        <v>855</v>
      </c>
      <c r="K535" s="31">
        <v>0</v>
      </c>
      <c r="L535" s="32">
        <v>95.4</v>
      </c>
      <c r="M535" s="32">
        <v>0</v>
      </c>
      <c r="N535" s="72">
        <v>0</v>
      </c>
      <c r="O535" s="34">
        <f t="shared" si="8"/>
        <v>95.4</v>
      </c>
      <c r="P535" s="63">
        <v>25224</v>
      </c>
      <c r="Q535" s="26" t="s">
        <v>2757</v>
      </c>
    </row>
    <row r="536" spans="1:17" x14ac:dyDescent="0.2">
      <c r="A536" s="27">
        <v>538</v>
      </c>
      <c r="B536" s="28" t="s">
        <v>1128</v>
      </c>
      <c r="C536" s="29" t="s">
        <v>1128</v>
      </c>
      <c r="D536" s="29" t="str">
        <f>VLOOKUP(B536,'TAX INFO'!$B$2:$F$900,3,0)</f>
        <v xml:space="preserve">Sarangani Energy Corporation </v>
      </c>
      <c r="E536" s="29" t="str">
        <f>VLOOKUP(B536,'TAX INFO'!$B$2:$F$900,5,0)</f>
        <v>007-901-880-000</v>
      </c>
      <c r="F536" s="29" t="s">
        <v>854</v>
      </c>
      <c r="G536" s="29" t="s">
        <v>855</v>
      </c>
      <c r="H536" s="30" t="s">
        <v>855</v>
      </c>
      <c r="I536" s="30" t="s">
        <v>856</v>
      </c>
      <c r="J536" s="29" t="s">
        <v>856</v>
      </c>
      <c r="K536" s="31">
        <v>124.21</v>
      </c>
      <c r="L536" s="32">
        <v>0</v>
      </c>
      <c r="M536" s="32">
        <v>14.91</v>
      </c>
      <c r="N536" s="72">
        <v>-2.48</v>
      </c>
      <c r="O536" s="34">
        <f t="shared" si="8"/>
        <v>136.64000000000001</v>
      </c>
      <c r="P536" s="63">
        <v>25225</v>
      </c>
      <c r="Q536" s="26" t="s">
        <v>2757</v>
      </c>
    </row>
    <row r="537" spans="1:17" x14ac:dyDescent="0.2">
      <c r="A537" s="27">
        <v>539</v>
      </c>
      <c r="B537" s="28" t="s">
        <v>1128</v>
      </c>
      <c r="C537" s="29" t="s">
        <v>1129</v>
      </c>
      <c r="D537" s="29" t="str">
        <f>VLOOKUP(B537,'TAX INFO'!$B$2:$F$900,3,0)</f>
        <v xml:space="preserve">Sarangani Energy Corporation </v>
      </c>
      <c r="E537" s="29" t="str">
        <f>VLOOKUP(B537,'TAX INFO'!$B$2:$F$900,5,0)</f>
        <v>007-901-880-000</v>
      </c>
      <c r="F537" s="29" t="s">
        <v>857</v>
      </c>
      <c r="G537" s="29" t="s">
        <v>855</v>
      </c>
      <c r="H537" s="30" t="s">
        <v>855</v>
      </c>
      <c r="I537" s="30" t="s">
        <v>856</v>
      </c>
      <c r="J537" s="29" t="s">
        <v>856</v>
      </c>
      <c r="K537" s="31">
        <v>0.04</v>
      </c>
      <c r="L537" s="32">
        <v>0</v>
      </c>
      <c r="M537" s="32">
        <v>0</v>
      </c>
      <c r="N537" s="72">
        <v>0</v>
      </c>
      <c r="O537" s="34">
        <f t="shared" si="8"/>
        <v>0.04</v>
      </c>
      <c r="P537" s="63">
        <v>25225</v>
      </c>
      <c r="Q537" s="26" t="s">
        <v>2757</v>
      </c>
    </row>
    <row r="538" spans="1:17" x14ac:dyDescent="0.2">
      <c r="A538" s="27">
        <v>540</v>
      </c>
      <c r="B538" s="28" t="s">
        <v>767</v>
      </c>
      <c r="C538" s="29" t="s">
        <v>767</v>
      </c>
      <c r="D538" s="29" t="str">
        <f>VLOOKUP(B538,'TAX INFO'!$B$2:$F$900,3,0)</f>
        <v>Shell Energy Philippines, Inc.</v>
      </c>
      <c r="E538" s="29" t="str">
        <f>VLOOKUP(B538,'TAX INFO'!$B$2:$F$900,5,0)</f>
        <v>006-733-227-0000</v>
      </c>
      <c r="F538" s="29" t="s">
        <v>857</v>
      </c>
      <c r="G538" s="29" t="s">
        <v>855</v>
      </c>
      <c r="H538" s="30" t="s">
        <v>856</v>
      </c>
      <c r="I538" s="30" t="s">
        <v>856</v>
      </c>
      <c r="J538" s="29" t="s">
        <v>856</v>
      </c>
      <c r="K538" s="31">
        <v>0.46</v>
      </c>
      <c r="L538" s="32">
        <v>0</v>
      </c>
      <c r="M538" s="32">
        <v>0.06</v>
      </c>
      <c r="N538" s="72">
        <v>-0.01</v>
      </c>
      <c r="O538" s="34">
        <f t="shared" si="8"/>
        <v>0.51</v>
      </c>
      <c r="P538" s="63">
        <v>25226</v>
      </c>
      <c r="Q538" s="26" t="s">
        <v>2757</v>
      </c>
    </row>
    <row r="539" spans="1:17" x14ac:dyDescent="0.2">
      <c r="A539" s="27">
        <v>541</v>
      </c>
      <c r="B539" s="28" t="s">
        <v>768</v>
      </c>
      <c r="C539" s="29" t="s">
        <v>768</v>
      </c>
      <c r="D539" s="29" t="str">
        <f>VLOOKUP(B539,'TAX INFO'!$B$2:$F$900,3,0)</f>
        <v>SHELL ENERGY PHILIPPINES INC.</v>
      </c>
      <c r="E539" s="29" t="str">
        <f>VLOOKUP(B539,'TAX INFO'!$B$2:$F$900,5,0)</f>
        <v>006-733-227-0000</v>
      </c>
      <c r="F539" s="29" t="s">
        <v>857</v>
      </c>
      <c r="G539" s="29" t="s">
        <v>855</v>
      </c>
      <c r="H539" s="30" t="s">
        <v>856</v>
      </c>
      <c r="I539" s="30" t="s">
        <v>856</v>
      </c>
      <c r="J539" s="29" t="s">
        <v>856</v>
      </c>
      <c r="K539" s="31">
        <v>424.56</v>
      </c>
      <c r="L539" s="32">
        <v>0</v>
      </c>
      <c r="M539" s="32">
        <v>50.95</v>
      </c>
      <c r="N539" s="72">
        <v>-8.49</v>
      </c>
      <c r="O539" s="34">
        <f t="shared" si="8"/>
        <v>467.02</v>
      </c>
      <c r="P539" s="63">
        <v>25226</v>
      </c>
      <c r="Q539" s="26" t="s">
        <v>2757</v>
      </c>
    </row>
    <row r="540" spans="1:17" x14ac:dyDescent="0.2">
      <c r="A540" s="27">
        <v>542</v>
      </c>
      <c r="B540" s="28" t="s">
        <v>768</v>
      </c>
      <c r="C540" s="29" t="s">
        <v>769</v>
      </c>
      <c r="D540" s="29" t="str">
        <f>VLOOKUP(B540,'TAX INFO'!$B$2:$F$900,3,0)</f>
        <v>SHELL ENERGY PHILIPPINES INC.</v>
      </c>
      <c r="E540" s="29" t="str">
        <f>VLOOKUP(B540,'TAX INFO'!$B$2:$F$900,5,0)</f>
        <v>006-733-227-0000</v>
      </c>
      <c r="F540" s="29" t="s">
        <v>857</v>
      </c>
      <c r="G540" s="29" t="s">
        <v>855</v>
      </c>
      <c r="H540" s="30" t="s">
        <v>856</v>
      </c>
      <c r="I540" s="30" t="s">
        <v>856</v>
      </c>
      <c r="J540" s="29" t="s">
        <v>856</v>
      </c>
      <c r="K540" s="31">
        <v>994.06</v>
      </c>
      <c r="L540" s="32">
        <v>0</v>
      </c>
      <c r="M540" s="32">
        <v>119.29</v>
      </c>
      <c r="N540" s="72">
        <v>-19.88</v>
      </c>
      <c r="O540" s="34">
        <f t="shared" si="8"/>
        <v>1093.4699999999998</v>
      </c>
      <c r="P540" s="63">
        <v>25226</v>
      </c>
      <c r="Q540" s="26" t="s">
        <v>2757</v>
      </c>
    </row>
    <row r="541" spans="1:17" x14ac:dyDescent="0.2">
      <c r="A541" s="27">
        <v>543</v>
      </c>
      <c r="B541" s="28" t="s">
        <v>1190</v>
      </c>
      <c r="C541" s="29" t="s">
        <v>770</v>
      </c>
      <c r="D541" s="29" t="str">
        <f>VLOOKUP(B541,'TAX INFO'!$B$2:$F$900,3,0)</f>
        <v xml:space="preserve">Shizen Inc. </v>
      </c>
      <c r="E541" s="29" t="str">
        <f>VLOOKUP(B541,'TAX INFO'!$B$2:$F$900,5,0)</f>
        <v>010-105-854-000</v>
      </c>
      <c r="F541" s="29" t="s">
        <v>857</v>
      </c>
      <c r="G541" s="29" t="s">
        <v>855</v>
      </c>
      <c r="H541" s="30" t="s">
        <v>856</v>
      </c>
      <c r="I541" s="30" t="s">
        <v>855</v>
      </c>
      <c r="J541" s="29" t="s">
        <v>855</v>
      </c>
      <c r="K541" s="31">
        <v>0</v>
      </c>
      <c r="L541" s="32">
        <v>2.42</v>
      </c>
      <c r="M541" s="32">
        <v>0</v>
      </c>
      <c r="N541" s="72">
        <v>-0.05</v>
      </c>
      <c r="O541" s="34">
        <f t="shared" si="8"/>
        <v>2.37</v>
      </c>
      <c r="P541" s="63">
        <v>25227</v>
      </c>
      <c r="Q541" s="26" t="s">
        <v>2757</v>
      </c>
    </row>
    <row r="542" spans="1:17" x14ac:dyDescent="0.2">
      <c r="A542" s="27">
        <v>544</v>
      </c>
      <c r="B542" s="28" t="s">
        <v>1130</v>
      </c>
      <c r="C542" s="29" t="s">
        <v>771</v>
      </c>
      <c r="D542" s="29" t="str">
        <f>VLOOKUP(B542,'TAX INFO'!$B$2:$F$900,3,0)</f>
        <v xml:space="preserve">Siargao Electric Cooperative, Inc. </v>
      </c>
      <c r="E542" s="29" t="str">
        <f>VLOOKUP(B542,'TAX INFO'!$B$2:$F$900,5,0)</f>
        <v>001-004-149-00000</v>
      </c>
      <c r="F542" s="29" t="s">
        <v>857</v>
      </c>
      <c r="G542" s="29" t="s">
        <v>855</v>
      </c>
      <c r="H542" s="30" t="s">
        <v>855</v>
      </c>
      <c r="I542" s="30" t="s">
        <v>856</v>
      </c>
      <c r="J542" s="29" t="s">
        <v>856</v>
      </c>
      <c r="K542" s="31">
        <v>94.43</v>
      </c>
      <c r="L542" s="32">
        <v>0</v>
      </c>
      <c r="M542" s="32">
        <v>11.33</v>
      </c>
      <c r="N542" s="72">
        <v>-1.89</v>
      </c>
      <c r="O542" s="34">
        <f t="shared" si="8"/>
        <v>103.87</v>
      </c>
      <c r="P542" s="63">
        <v>25228</v>
      </c>
      <c r="Q542" s="26" t="s">
        <v>2757</v>
      </c>
    </row>
    <row r="543" spans="1:17" x14ac:dyDescent="0.2">
      <c r="A543" s="27">
        <v>545</v>
      </c>
      <c r="B543" s="28" t="s">
        <v>1131</v>
      </c>
      <c r="C543" s="29" t="s">
        <v>1131</v>
      </c>
      <c r="D543" s="29" t="str">
        <f>VLOOKUP(B543,'TAX INFO'!$B$2:$F$900,3,0)</f>
        <v>Siguil Hydro Power Corporation</v>
      </c>
      <c r="E543" s="29" t="str">
        <f>VLOOKUP(B543,'TAX INFO'!$B$2:$F$900,5,0)</f>
        <v>008-088-150-00000</v>
      </c>
      <c r="F543" s="29" t="s">
        <v>854</v>
      </c>
      <c r="G543" s="29" t="s">
        <v>855</v>
      </c>
      <c r="H543" s="30" t="s">
        <v>855</v>
      </c>
      <c r="I543" s="30" t="s">
        <v>855</v>
      </c>
      <c r="J543" s="29" t="s">
        <v>855</v>
      </c>
      <c r="K543" s="31">
        <v>0</v>
      </c>
      <c r="L543" s="32">
        <v>2.71</v>
      </c>
      <c r="M543" s="32">
        <v>0</v>
      </c>
      <c r="N543" s="72">
        <v>-0.05</v>
      </c>
      <c r="O543" s="34">
        <f t="shared" si="8"/>
        <v>2.66</v>
      </c>
      <c r="P543" s="63">
        <v>25229</v>
      </c>
      <c r="Q543" s="26" t="s">
        <v>2757</v>
      </c>
    </row>
    <row r="544" spans="1:17" x14ac:dyDescent="0.2">
      <c r="A544" s="27">
        <v>546</v>
      </c>
      <c r="B544" s="28" t="s">
        <v>772</v>
      </c>
      <c r="C544" s="29" t="s">
        <v>772</v>
      </c>
      <c r="D544" s="29" t="str">
        <f>VLOOKUP(B544,'TAX INFO'!$B$2:$F$900,3,0)</f>
        <v xml:space="preserve">Smith Bell Mini-Hydro Corporation </v>
      </c>
      <c r="E544" s="29" t="str">
        <f>VLOOKUP(B544,'TAX INFO'!$B$2:$F$900,5,0)</f>
        <v>240-205-077-000</v>
      </c>
      <c r="F544" s="29" t="s">
        <v>854</v>
      </c>
      <c r="G544" s="29" t="s">
        <v>855</v>
      </c>
      <c r="H544" s="30" t="s">
        <v>856</v>
      </c>
      <c r="I544" s="30" t="s">
        <v>855</v>
      </c>
      <c r="J544" s="29" t="s">
        <v>855</v>
      </c>
      <c r="K544" s="31">
        <v>0</v>
      </c>
      <c r="L544" s="32">
        <v>0.28000000000000003</v>
      </c>
      <c r="M544" s="32">
        <v>0</v>
      </c>
      <c r="N544" s="72">
        <v>-0.01</v>
      </c>
      <c r="O544" s="34">
        <f t="shared" si="8"/>
        <v>0.27</v>
      </c>
      <c r="P544" s="63">
        <v>25230</v>
      </c>
      <c r="Q544" s="26" t="s">
        <v>2757</v>
      </c>
    </row>
    <row r="545" spans="1:17" x14ac:dyDescent="0.2">
      <c r="A545" s="27">
        <v>547</v>
      </c>
      <c r="B545" s="28" t="s">
        <v>773</v>
      </c>
      <c r="C545" s="29" t="s">
        <v>773</v>
      </c>
      <c r="D545" s="29" t="str">
        <f>VLOOKUP(B545,'TAX INFO'!$B$2:$F$900,3,0)</f>
        <v xml:space="preserve">Solar Philippines Calatagan Corporation </v>
      </c>
      <c r="E545" s="29" t="str">
        <f>VLOOKUP(B545,'TAX INFO'!$B$2:$F$900,5,0)</f>
        <v>009-058-825-000</v>
      </c>
      <c r="F545" s="29" t="s">
        <v>854</v>
      </c>
      <c r="G545" s="29" t="s">
        <v>855</v>
      </c>
      <c r="H545" s="30" t="s">
        <v>856</v>
      </c>
      <c r="I545" s="30" t="s">
        <v>855</v>
      </c>
      <c r="J545" s="29" t="s">
        <v>855</v>
      </c>
      <c r="K545" s="31">
        <v>0</v>
      </c>
      <c r="L545" s="32">
        <v>7.87</v>
      </c>
      <c r="M545" s="32">
        <v>0</v>
      </c>
      <c r="N545" s="72">
        <v>-0.16</v>
      </c>
      <c r="O545" s="34">
        <f t="shared" si="8"/>
        <v>7.71</v>
      </c>
      <c r="P545" s="63">
        <v>25231</v>
      </c>
      <c r="Q545" s="26" t="s">
        <v>2757</v>
      </c>
    </row>
    <row r="546" spans="1:17" x14ac:dyDescent="0.2">
      <c r="A546" s="27">
        <v>548</v>
      </c>
      <c r="B546" s="28" t="s">
        <v>773</v>
      </c>
      <c r="C546" s="29" t="s">
        <v>774</v>
      </c>
      <c r="D546" s="29" t="str">
        <f>VLOOKUP(B546,'TAX INFO'!$B$2:$F$900,3,0)</f>
        <v xml:space="preserve">Solar Philippines Calatagan Corporation </v>
      </c>
      <c r="E546" s="29" t="str">
        <f>VLOOKUP(B546,'TAX INFO'!$B$2:$F$900,5,0)</f>
        <v>009-058-825-000</v>
      </c>
      <c r="F546" s="29" t="s">
        <v>857</v>
      </c>
      <c r="G546" s="29" t="s">
        <v>855</v>
      </c>
      <c r="H546" s="30" t="s">
        <v>856</v>
      </c>
      <c r="I546" s="30" t="s">
        <v>855</v>
      </c>
      <c r="J546" s="29" t="s">
        <v>855</v>
      </c>
      <c r="K546" s="31">
        <v>0</v>
      </c>
      <c r="L546" s="32">
        <v>18.420000000000002</v>
      </c>
      <c r="M546" s="32">
        <v>0</v>
      </c>
      <c r="N546" s="72">
        <v>-0.37</v>
      </c>
      <c r="O546" s="34">
        <f t="shared" si="8"/>
        <v>18.05</v>
      </c>
      <c r="P546" s="63">
        <v>25231</v>
      </c>
      <c r="Q546" s="26" t="s">
        <v>2757</v>
      </c>
    </row>
    <row r="547" spans="1:17" x14ac:dyDescent="0.2">
      <c r="A547" s="27">
        <v>549</v>
      </c>
      <c r="B547" s="28" t="s">
        <v>775</v>
      </c>
      <c r="C547" s="29" t="s">
        <v>775</v>
      </c>
      <c r="D547" s="29" t="str">
        <f>VLOOKUP(B547,'TAX INFO'!$B$2:$F$900,3,0)</f>
        <v>Solar Philippines Tarlac Corporation</v>
      </c>
      <c r="E547" s="29" t="str">
        <f>VLOOKUP(B547,'TAX INFO'!$B$2:$F$900,5,0)</f>
        <v>009-085-818-000</v>
      </c>
      <c r="F547" s="29" t="s">
        <v>854</v>
      </c>
      <c r="G547" s="29" t="s">
        <v>855</v>
      </c>
      <c r="H547" s="30" t="s">
        <v>855</v>
      </c>
      <c r="I547" s="30" t="s">
        <v>855</v>
      </c>
      <c r="J547" s="29" t="s">
        <v>855</v>
      </c>
      <c r="K547" s="31">
        <v>0</v>
      </c>
      <c r="L547" s="32">
        <v>65.61</v>
      </c>
      <c r="M547" s="32">
        <v>0</v>
      </c>
      <c r="N547" s="72">
        <v>-1.31</v>
      </c>
      <c r="O547" s="34">
        <f t="shared" si="8"/>
        <v>64.3</v>
      </c>
      <c r="P547" s="63">
        <v>25232</v>
      </c>
      <c r="Q547" s="26" t="s">
        <v>2757</v>
      </c>
    </row>
    <row r="548" spans="1:17" x14ac:dyDescent="0.2">
      <c r="A548" s="27">
        <v>550</v>
      </c>
      <c r="B548" s="28" t="s">
        <v>775</v>
      </c>
      <c r="C548" s="29" t="s">
        <v>776</v>
      </c>
      <c r="D548" s="29" t="str">
        <f>VLOOKUP(B548,'TAX INFO'!$B$2:$F$900,3,0)</f>
        <v>Solar Philippines Tarlac Corporation</v>
      </c>
      <c r="E548" s="29" t="str">
        <f>VLOOKUP(B548,'TAX INFO'!$B$2:$F$900,5,0)</f>
        <v>009-085-818-000</v>
      </c>
      <c r="F548" s="29" t="s">
        <v>857</v>
      </c>
      <c r="G548" s="29" t="s">
        <v>855</v>
      </c>
      <c r="H548" s="30" t="s">
        <v>855</v>
      </c>
      <c r="I548" s="30" t="s">
        <v>855</v>
      </c>
      <c r="J548" s="29" t="s">
        <v>855</v>
      </c>
      <c r="K548" s="31">
        <v>0</v>
      </c>
      <c r="L548" s="32">
        <v>37.090000000000003</v>
      </c>
      <c r="M548" s="32">
        <v>0</v>
      </c>
      <c r="N548" s="72">
        <v>-0.74</v>
      </c>
      <c r="O548" s="34">
        <f t="shared" si="8"/>
        <v>36.35</v>
      </c>
      <c r="P548" s="63">
        <v>25232</v>
      </c>
      <c r="Q548" s="26" t="s">
        <v>2757</v>
      </c>
    </row>
    <row r="549" spans="1:17" x14ac:dyDescent="0.2">
      <c r="A549" s="27">
        <v>551</v>
      </c>
      <c r="B549" s="28" t="s">
        <v>777</v>
      </c>
      <c r="C549" s="29" t="s">
        <v>777</v>
      </c>
      <c r="D549" s="29" t="str">
        <f>VLOOKUP(B549,'TAX INFO'!$B$2:$F$900,3,0)</f>
        <v xml:space="preserve">Sorsogon I Electric Cooperative, Inc. </v>
      </c>
      <c r="E549" s="29" t="str">
        <f>VLOOKUP(B549,'TAX INFO'!$B$2:$F$900,5,0)</f>
        <v>000-819-757-000</v>
      </c>
      <c r="F549" s="29" t="s">
        <v>857</v>
      </c>
      <c r="G549" s="29" t="s">
        <v>855</v>
      </c>
      <c r="H549" s="30" t="s">
        <v>856</v>
      </c>
      <c r="I549" s="30" t="s">
        <v>856</v>
      </c>
      <c r="J549" s="29" t="s">
        <v>856</v>
      </c>
      <c r="K549" s="31">
        <v>1714.28</v>
      </c>
      <c r="L549" s="32">
        <v>0</v>
      </c>
      <c r="M549" s="32">
        <v>205.71</v>
      </c>
      <c r="N549" s="72">
        <v>-34.29</v>
      </c>
      <c r="O549" s="34">
        <f t="shared" si="8"/>
        <v>1885.7</v>
      </c>
      <c r="P549" s="63">
        <v>25233</v>
      </c>
      <c r="Q549" s="26" t="s">
        <v>2757</v>
      </c>
    </row>
    <row r="550" spans="1:17" x14ac:dyDescent="0.2">
      <c r="A550" s="27">
        <v>552</v>
      </c>
      <c r="B550" s="28" t="s">
        <v>778</v>
      </c>
      <c r="C550" s="29" t="s">
        <v>778</v>
      </c>
      <c r="D550" s="29" t="str">
        <f>VLOOKUP(B550,'TAX INFO'!$B$2:$F$900,3,0)</f>
        <v xml:space="preserve">Sorsogon II Electric Cooperative, Inc. </v>
      </c>
      <c r="E550" s="29" t="str">
        <f>VLOOKUP(B550,'TAX INFO'!$B$2:$F$900,5,0)</f>
        <v>000-819-769-000</v>
      </c>
      <c r="F550" s="29" t="s">
        <v>857</v>
      </c>
      <c r="G550" s="29" t="s">
        <v>855</v>
      </c>
      <c r="H550" s="30" t="s">
        <v>856</v>
      </c>
      <c r="I550" s="30" t="s">
        <v>856</v>
      </c>
      <c r="J550" s="29" t="s">
        <v>856</v>
      </c>
      <c r="K550" s="31">
        <v>3909.45</v>
      </c>
      <c r="L550" s="32">
        <v>0</v>
      </c>
      <c r="M550" s="32">
        <v>469.13</v>
      </c>
      <c r="N550" s="72">
        <v>-78.19</v>
      </c>
      <c r="O550" s="34">
        <f t="shared" si="8"/>
        <v>4300.3900000000003</v>
      </c>
      <c r="P550" s="63">
        <v>25234</v>
      </c>
      <c r="Q550" s="26" t="s">
        <v>2757</v>
      </c>
    </row>
    <row r="551" spans="1:17" x14ac:dyDescent="0.2">
      <c r="A551" s="27">
        <v>553</v>
      </c>
      <c r="B551" s="28" t="s">
        <v>779</v>
      </c>
      <c r="C551" s="29" t="s">
        <v>779</v>
      </c>
      <c r="D551" s="29" t="str">
        <f>VLOOKUP(B551,'TAX INFO'!$B$2:$F$900,3,0)</f>
        <v xml:space="preserve">South Cotabato I Electric Cooperative, Inc. </v>
      </c>
      <c r="E551" s="29" t="str">
        <f>VLOOKUP(B551,'TAX INFO'!$B$2:$F$900,5,0)</f>
        <v>000-940-174-00000</v>
      </c>
      <c r="F551" s="29" t="s">
        <v>857</v>
      </c>
      <c r="G551" s="29" t="s">
        <v>855</v>
      </c>
      <c r="H551" s="30" t="s">
        <v>855</v>
      </c>
      <c r="I551" s="30" t="s">
        <v>856</v>
      </c>
      <c r="J551" s="29" t="s">
        <v>856</v>
      </c>
      <c r="K551" s="31">
        <v>3477.39</v>
      </c>
      <c r="L551" s="32">
        <v>0</v>
      </c>
      <c r="M551" s="32">
        <v>417.29</v>
      </c>
      <c r="N551" s="72">
        <v>-69.55</v>
      </c>
      <c r="O551" s="34">
        <f t="shared" si="8"/>
        <v>3825.1299999999997</v>
      </c>
      <c r="P551" s="63">
        <v>25235</v>
      </c>
      <c r="Q551" s="26" t="s">
        <v>2757</v>
      </c>
    </row>
    <row r="552" spans="1:17" x14ac:dyDescent="0.2">
      <c r="A552" s="27">
        <v>554</v>
      </c>
      <c r="B552" s="28" t="s">
        <v>780</v>
      </c>
      <c r="C552" s="29" t="s">
        <v>780</v>
      </c>
      <c r="D552" s="29" t="str">
        <f>VLOOKUP(B552,'TAX INFO'!$B$2:$F$900,3,0)</f>
        <v xml:space="preserve">South Cotabato II Electric Cooperative, Inc. </v>
      </c>
      <c r="E552" s="29" t="str">
        <f>VLOOKUP(B552,'TAX INFO'!$B$2:$F$900,5,0)</f>
        <v>000-940-182-00000</v>
      </c>
      <c r="F552" s="29" t="s">
        <v>857</v>
      </c>
      <c r="G552" s="29" t="s">
        <v>855</v>
      </c>
      <c r="H552" s="30" t="s">
        <v>856</v>
      </c>
      <c r="I552" s="30" t="s">
        <v>856</v>
      </c>
      <c r="J552" s="29" t="s">
        <v>856</v>
      </c>
      <c r="K552" s="31">
        <v>6141.74</v>
      </c>
      <c r="L552" s="32">
        <v>0</v>
      </c>
      <c r="M552" s="32">
        <v>737.01</v>
      </c>
      <c r="N552" s="72">
        <v>-122.83</v>
      </c>
      <c r="O552" s="34">
        <f t="shared" si="8"/>
        <v>6755.92</v>
      </c>
      <c r="P552" s="63">
        <v>25236</v>
      </c>
      <c r="Q552" s="26" t="s">
        <v>2757</v>
      </c>
    </row>
    <row r="553" spans="1:17" x14ac:dyDescent="0.2">
      <c r="A553" s="27">
        <v>555</v>
      </c>
      <c r="B553" s="28" t="s">
        <v>1132</v>
      </c>
      <c r="C553" s="29" t="s">
        <v>1132</v>
      </c>
      <c r="D553" s="29" t="str">
        <f>VLOOKUP(B553,'TAX INFO'!$B$2:$F$900,3,0)</f>
        <v xml:space="preserve">South Luzon Thermal Energy Corporation </v>
      </c>
      <c r="E553" s="29" t="str">
        <f>VLOOKUP(B553,'TAX INFO'!$B$2:$F$900,5,0)</f>
        <v>008-095-005-000</v>
      </c>
      <c r="F553" s="29" t="s">
        <v>854</v>
      </c>
      <c r="G553" s="29" t="s">
        <v>855</v>
      </c>
      <c r="H553" s="30" t="s">
        <v>856</v>
      </c>
      <c r="I553" s="30" t="s">
        <v>856</v>
      </c>
      <c r="J553" s="29" t="s">
        <v>856</v>
      </c>
      <c r="K553" s="31">
        <v>27498.39</v>
      </c>
      <c r="L553" s="32">
        <v>0</v>
      </c>
      <c r="M553" s="32">
        <v>3299.81</v>
      </c>
      <c r="N553" s="72">
        <v>-549.97</v>
      </c>
      <c r="O553" s="34">
        <f t="shared" si="8"/>
        <v>30248.23</v>
      </c>
      <c r="P553" s="63">
        <v>25237</v>
      </c>
      <c r="Q553" s="26" t="s">
        <v>2757</v>
      </c>
    </row>
    <row r="554" spans="1:17" x14ac:dyDescent="0.2">
      <c r="A554" s="27">
        <v>556</v>
      </c>
      <c r="B554" s="28" t="s">
        <v>1132</v>
      </c>
      <c r="C554" s="29" t="s">
        <v>1191</v>
      </c>
      <c r="D554" s="29" t="str">
        <f>VLOOKUP(B554,'TAX INFO'!$B$2:$F$900,3,0)</f>
        <v xml:space="preserve">South Luzon Thermal Energy Corporation </v>
      </c>
      <c r="E554" s="29" t="str">
        <f>VLOOKUP(B554,'TAX INFO'!$B$2:$F$900,5,0)</f>
        <v>008-095-005-000</v>
      </c>
      <c r="F554" s="29" t="s">
        <v>857</v>
      </c>
      <c r="G554" s="29" t="s">
        <v>855</v>
      </c>
      <c r="H554" s="30" t="s">
        <v>856</v>
      </c>
      <c r="I554" s="30" t="s">
        <v>856</v>
      </c>
      <c r="J554" s="29" t="s">
        <v>856</v>
      </c>
      <c r="K554" s="31">
        <v>0.21</v>
      </c>
      <c r="L554" s="32">
        <v>0</v>
      </c>
      <c r="M554" s="32">
        <v>0.03</v>
      </c>
      <c r="N554" s="72">
        <v>0</v>
      </c>
      <c r="O554" s="34">
        <f t="shared" si="8"/>
        <v>0.24</v>
      </c>
      <c r="P554" s="63">
        <v>25237</v>
      </c>
      <c r="Q554" s="26" t="s">
        <v>2757</v>
      </c>
    </row>
    <row r="555" spans="1:17" x14ac:dyDescent="0.2">
      <c r="A555" s="27">
        <v>557</v>
      </c>
      <c r="B555" s="28" t="s">
        <v>1132</v>
      </c>
      <c r="C555" s="29" t="s">
        <v>1133</v>
      </c>
      <c r="D555" s="29" t="str">
        <f>VLOOKUP(B555,'TAX INFO'!$B$2:$F$900,3,0)</f>
        <v xml:space="preserve">South Luzon Thermal Energy Corporation </v>
      </c>
      <c r="E555" s="29" t="str">
        <f>VLOOKUP(B555,'TAX INFO'!$B$2:$F$900,5,0)</f>
        <v>008-095-005-000</v>
      </c>
      <c r="F555" s="29" t="s">
        <v>857</v>
      </c>
      <c r="G555" s="29" t="s">
        <v>855</v>
      </c>
      <c r="H555" s="30" t="s">
        <v>856</v>
      </c>
      <c r="I555" s="30" t="s">
        <v>856</v>
      </c>
      <c r="J555" s="29" t="s">
        <v>856</v>
      </c>
      <c r="K555" s="31">
        <v>6014.79</v>
      </c>
      <c r="L555" s="32">
        <v>0</v>
      </c>
      <c r="M555" s="32">
        <v>721.77</v>
      </c>
      <c r="N555" s="72">
        <v>-120.3</v>
      </c>
      <c r="O555" s="34">
        <f t="shared" si="8"/>
        <v>6616.2599999999993</v>
      </c>
      <c r="P555" s="63">
        <v>25237</v>
      </c>
      <c r="Q555" s="26" t="s">
        <v>2757</v>
      </c>
    </row>
    <row r="556" spans="1:17" x14ac:dyDescent="0.2">
      <c r="A556" s="27">
        <v>558</v>
      </c>
      <c r="B556" s="28" t="s">
        <v>1132</v>
      </c>
      <c r="C556" s="29" t="s">
        <v>781</v>
      </c>
      <c r="D556" s="29" t="str">
        <f>VLOOKUP(B556,'TAX INFO'!$B$2:$F$900,3,0)</f>
        <v xml:space="preserve">South Luzon Thermal Energy Corporation </v>
      </c>
      <c r="E556" s="29" t="str">
        <f>VLOOKUP(B556,'TAX INFO'!$B$2:$F$900,5,0)</f>
        <v>008-095-005-000</v>
      </c>
      <c r="F556" s="29" t="s">
        <v>857</v>
      </c>
      <c r="G556" s="29" t="s">
        <v>855</v>
      </c>
      <c r="H556" s="30" t="s">
        <v>856</v>
      </c>
      <c r="I556" s="30" t="s">
        <v>856</v>
      </c>
      <c r="J556" s="29" t="s">
        <v>856</v>
      </c>
      <c r="K556" s="31">
        <v>112.45</v>
      </c>
      <c r="L556" s="32">
        <v>0</v>
      </c>
      <c r="M556" s="32">
        <v>13.49</v>
      </c>
      <c r="N556" s="72">
        <v>-2.25</v>
      </c>
      <c r="O556" s="34">
        <f t="shared" si="8"/>
        <v>123.69</v>
      </c>
      <c r="P556" s="63">
        <v>25237</v>
      </c>
      <c r="Q556" s="26" t="s">
        <v>2757</v>
      </c>
    </row>
    <row r="557" spans="1:17" x14ac:dyDescent="0.2">
      <c r="A557" s="27">
        <v>559</v>
      </c>
      <c r="B557" s="28" t="s">
        <v>1134</v>
      </c>
      <c r="C557" s="29" t="s">
        <v>782</v>
      </c>
      <c r="D557" s="29" t="str">
        <f>VLOOKUP(B557,'TAX INFO'!$B$2:$F$900,3,0)</f>
        <v xml:space="preserve">South Negros Biopower, Inc. </v>
      </c>
      <c r="E557" s="29" t="str">
        <f>VLOOKUP(B557,'TAX INFO'!$B$2:$F$900,5,0)</f>
        <v>008-348-719-000</v>
      </c>
      <c r="F557" s="29" t="s">
        <v>857</v>
      </c>
      <c r="G557" s="29" t="s">
        <v>855</v>
      </c>
      <c r="H557" s="30" t="s">
        <v>855</v>
      </c>
      <c r="I557" s="30" t="s">
        <v>855</v>
      </c>
      <c r="J557" s="29" t="s">
        <v>855</v>
      </c>
      <c r="K557" s="31">
        <v>0</v>
      </c>
      <c r="L557" s="32">
        <v>51.97</v>
      </c>
      <c r="M557" s="32">
        <v>0</v>
      </c>
      <c r="N557" s="72">
        <v>-1.04</v>
      </c>
      <c r="O557" s="34">
        <f t="shared" si="8"/>
        <v>50.93</v>
      </c>
      <c r="P557" s="63">
        <v>25238</v>
      </c>
      <c r="Q557" s="26" t="s">
        <v>2757</v>
      </c>
    </row>
    <row r="558" spans="1:17" x14ac:dyDescent="0.2">
      <c r="A558" s="27">
        <v>560</v>
      </c>
      <c r="B558" s="28" t="s">
        <v>1135</v>
      </c>
      <c r="C558" s="29" t="s">
        <v>1135</v>
      </c>
      <c r="D558" s="29" t="str">
        <f>VLOOKUP(B558,'TAX INFO'!$B$2:$F$900,3,0)</f>
        <v xml:space="preserve">South Premiere Power Corporation </v>
      </c>
      <c r="E558" s="29" t="str">
        <f>VLOOKUP(B558,'TAX INFO'!$B$2:$F$900,5,0)</f>
        <v>227-308-464-000</v>
      </c>
      <c r="F558" s="29" t="s">
        <v>854</v>
      </c>
      <c r="G558" s="29" t="s">
        <v>855</v>
      </c>
      <c r="H558" s="30" t="s">
        <v>856</v>
      </c>
      <c r="I558" s="30" t="s">
        <v>856</v>
      </c>
      <c r="J558" s="29" t="s">
        <v>856</v>
      </c>
      <c r="K558" s="31">
        <v>258.7</v>
      </c>
      <c r="L558" s="32">
        <v>0</v>
      </c>
      <c r="M558" s="32">
        <v>31.04</v>
      </c>
      <c r="N558" s="72">
        <v>-5.17</v>
      </c>
      <c r="O558" s="34">
        <f t="shared" si="8"/>
        <v>284.57</v>
      </c>
      <c r="P558" s="63">
        <v>25239</v>
      </c>
      <c r="Q558" s="26" t="s">
        <v>2757</v>
      </c>
    </row>
    <row r="559" spans="1:17" x14ac:dyDescent="0.2">
      <c r="A559" s="27">
        <v>561</v>
      </c>
      <c r="B559" s="28" t="s">
        <v>1135</v>
      </c>
      <c r="C559" s="29" t="s">
        <v>1192</v>
      </c>
      <c r="D559" s="29" t="str">
        <f>VLOOKUP(B559,'TAX INFO'!$B$2:$F$900,3,0)</f>
        <v xml:space="preserve">South Premiere Power Corporation </v>
      </c>
      <c r="E559" s="29" t="str">
        <f>VLOOKUP(B559,'TAX INFO'!$B$2:$F$900,5,0)</f>
        <v>227-308-464-000</v>
      </c>
      <c r="F559" s="29" t="s">
        <v>857</v>
      </c>
      <c r="G559" s="29" t="s">
        <v>855</v>
      </c>
      <c r="H559" s="30" t="s">
        <v>856</v>
      </c>
      <c r="I559" s="30" t="s">
        <v>856</v>
      </c>
      <c r="J559" s="29" t="s">
        <v>856</v>
      </c>
      <c r="K559" s="31">
        <v>48.29</v>
      </c>
      <c r="L559" s="32">
        <v>0</v>
      </c>
      <c r="M559" s="32">
        <v>5.79</v>
      </c>
      <c r="N559" s="72">
        <v>-0.97</v>
      </c>
      <c r="O559" s="34">
        <f t="shared" si="8"/>
        <v>53.11</v>
      </c>
      <c r="P559" s="63">
        <v>25239</v>
      </c>
      <c r="Q559" s="26" t="s">
        <v>2757</v>
      </c>
    </row>
    <row r="560" spans="1:17" x14ac:dyDescent="0.2">
      <c r="A560" s="27">
        <v>562</v>
      </c>
      <c r="B560" s="28" t="s">
        <v>1136</v>
      </c>
      <c r="C560" s="29" t="s">
        <v>1136</v>
      </c>
      <c r="D560" s="29" t="str">
        <f>VLOOKUP(B560,'TAX INFO'!$B$2:$F$900,3,0)</f>
        <v>Southern Leyte Electric Cooperative, Inc.</v>
      </c>
      <c r="E560" s="29" t="str">
        <f>VLOOKUP(B560,'TAX INFO'!$B$2:$F$900,5,0)</f>
        <v>000-819-044-000</v>
      </c>
      <c r="F560" s="29" t="s">
        <v>857</v>
      </c>
      <c r="G560" s="29" t="s">
        <v>855</v>
      </c>
      <c r="H560" s="30" t="s">
        <v>856</v>
      </c>
      <c r="I560" s="30" t="s">
        <v>856</v>
      </c>
      <c r="J560" s="29" t="s">
        <v>856</v>
      </c>
      <c r="K560" s="31">
        <v>3129.69</v>
      </c>
      <c r="L560" s="32">
        <v>0</v>
      </c>
      <c r="M560" s="32">
        <v>375.56</v>
      </c>
      <c r="N560" s="72">
        <v>-62.59</v>
      </c>
      <c r="O560" s="34">
        <f t="shared" si="8"/>
        <v>3442.66</v>
      </c>
      <c r="P560" s="63">
        <v>25240</v>
      </c>
      <c r="Q560" s="26" t="s">
        <v>2757</v>
      </c>
    </row>
    <row r="561" spans="1:17" x14ac:dyDescent="0.2">
      <c r="A561" s="27">
        <v>563</v>
      </c>
      <c r="B561" s="28" t="s">
        <v>1137</v>
      </c>
      <c r="C561" s="29" t="s">
        <v>1137</v>
      </c>
      <c r="D561" s="29" t="str">
        <f>VLOOKUP(B561,'TAX INFO'!$B$2:$F$900,3,0)</f>
        <v xml:space="preserve">Southwest Luzon Power Generation Corporation </v>
      </c>
      <c r="E561" s="29" t="str">
        <f>VLOOKUP(B561,'TAX INFO'!$B$2:$F$900,5,0)</f>
        <v>008-115-664-000</v>
      </c>
      <c r="F561" s="29" t="s">
        <v>854</v>
      </c>
      <c r="G561" s="29" t="s">
        <v>855</v>
      </c>
      <c r="H561" s="30" t="s">
        <v>856</v>
      </c>
      <c r="I561" s="30" t="s">
        <v>856</v>
      </c>
      <c r="J561" s="29" t="s">
        <v>856</v>
      </c>
      <c r="K561" s="31">
        <v>63.82</v>
      </c>
      <c r="L561" s="32">
        <v>0</v>
      </c>
      <c r="M561" s="32">
        <v>7.66</v>
      </c>
      <c r="N561" s="72">
        <v>-1.28</v>
      </c>
      <c r="O561" s="34">
        <f t="shared" si="8"/>
        <v>70.2</v>
      </c>
      <c r="P561" s="63">
        <v>25241</v>
      </c>
      <c r="Q561" s="26" t="s">
        <v>2757</v>
      </c>
    </row>
    <row r="562" spans="1:17" x14ac:dyDescent="0.2">
      <c r="A562" s="27">
        <v>564</v>
      </c>
      <c r="B562" s="28" t="s">
        <v>783</v>
      </c>
      <c r="C562" s="29" t="s">
        <v>783</v>
      </c>
      <c r="D562" s="29" t="str">
        <f>VLOOKUP(B562,'TAX INFO'!$B$2:$F$900,3,0)</f>
        <v>Sta. Clara Power Corporation</v>
      </c>
      <c r="E562" s="29" t="str">
        <f>VLOOKUP(B562,'TAX INFO'!$B$2:$F$900,5,0)</f>
        <v>228-833-810-000</v>
      </c>
      <c r="F562" s="29" t="s">
        <v>854</v>
      </c>
      <c r="G562" s="29" t="s">
        <v>855</v>
      </c>
      <c r="H562" s="30" t="s">
        <v>855</v>
      </c>
      <c r="I562" s="30" t="s">
        <v>855</v>
      </c>
      <c r="J562" s="29" t="s">
        <v>855</v>
      </c>
      <c r="K562" s="31">
        <v>0</v>
      </c>
      <c r="L562" s="32">
        <v>3.13</v>
      </c>
      <c r="M562" s="32">
        <v>0</v>
      </c>
      <c r="N562" s="72">
        <v>-0.06</v>
      </c>
      <c r="O562" s="34">
        <f t="shared" si="8"/>
        <v>3.07</v>
      </c>
      <c r="P562" s="63">
        <v>25242</v>
      </c>
      <c r="Q562" s="26" t="s">
        <v>2757</v>
      </c>
    </row>
    <row r="563" spans="1:17" x14ac:dyDescent="0.2">
      <c r="A563" s="27">
        <v>565</v>
      </c>
      <c r="B563" s="28" t="s">
        <v>783</v>
      </c>
      <c r="C563" s="29" t="s">
        <v>784</v>
      </c>
      <c r="D563" s="29" t="str">
        <f>VLOOKUP(B563,'TAX INFO'!$B$2:$F$900,3,0)</f>
        <v>Sta. Clara Power Corporation</v>
      </c>
      <c r="E563" s="29" t="str">
        <f>VLOOKUP(B563,'TAX INFO'!$B$2:$F$900,5,0)</f>
        <v>228-833-810-000</v>
      </c>
      <c r="F563" s="29" t="s">
        <v>854</v>
      </c>
      <c r="G563" s="29" t="s">
        <v>855</v>
      </c>
      <c r="H563" s="30" t="s">
        <v>855</v>
      </c>
      <c r="I563" s="30" t="s">
        <v>855</v>
      </c>
      <c r="J563" s="29" t="s">
        <v>855</v>
      </c>
      <c r="K563" s="31">
        <v>0</v>
      </c>
      <c r="L563" s="32">
        <v>0</v>
      </c>
      <c r="M563" s="32">
        <v>0</v>
      </c>
      <c r="N563" s="72">
        <v>0</v>
      </c>
      <c r="O563" s="34">
        <f t="shared" si="8"/>
        <v>0</v>
      </c>
      <c r="P563" s="63">
        <v>25242</v>
      </c>
      <c r="Q563" s="26" t="s">
        <v>2757</v>
      </c>
    </row>
    <row r="564" spans="1:17" x14ac:dyDescent="0.2">
      <c r="A564" s="27">
        <v>566</v>
      </c>
      <c r="B564" s="28" t="s">
        <v>783</v>
      </c>
      <c r="C564" s="29" t="s">
        <v>785</v>
      </c>
      <c r="D564" s="29" t="str">
        <f>VLOOKUP(B564,'TAX INFO'!$B$2:$F$900,3,0)</f>
        <v>Sta. Clara Power Corporation</v>
      </c>
      <c r="E564" s="29" t="str">
        <f>VLOOKUP(B564,'TAX INFO'!$B$2:$F$900,5,0)</f>
        <v>228-833-810-000</v>
      </c>
      <c r="F564" s="29" t="s">
        <v>857</v>
      </c>
      <c r="G564" s="29" t="s">
        <v>855</v>
      </c>
      <c r="H564" s="30" t="s">
        <v>855</v>
      </c>
      <c r="I564" s="30" t="s">
        <v>855</v>
      </c>
      <c r="J564" s="29" t="s">
        <v>855</v>
      </c>
      <c r="K564" s="31">
        <v>0</v>
      </c>
      <c r="L564" s="32">
        <v>0.59</v>
      </c>
      <c r="M564" s="32">
        <v>0</v>
      </c>
      <c r="N564" s="72">
        <v>-0.01</v>
      </c>
      <c r="O564" s="34">
        <f t="shared" si="8"/>
        <v>0.57999999999999996</v>
      </c>
      <c r="P564" s="63">
        <v>25242</v>
      </c>
      <c r="Q564" s="26" t="s">
        <v>2757</v>
      </c>
    </row>
    <row r="565" spans="1:17" x14ac:dyDescent="0.2">
      <c r="A565" s="27">
        <v>567</v>
      </c>
      <c r="B565" s="28" t="s">
        <v>1138</v>
      </c>
      <c r="C565" s="29" t="s">
        <v>1138</v>
      </c>
      <c r="D565" s="29" t="str">
        <f>VLOOKUP(B565,'TAX INFO'!$B$2:$F$900,3,0)</f>
        <v xml:space="preserve">Strategic Energy Development Inc. </v>
      </c>
      <c r="E565" s="29" t="str">
        <f>VLOOKUP(B565,'TAX INFO'!$B$2:$F$900,5,0)</f>
        <v>010-437-354-000</v>
      </c>
      <c r="F565" s="29" t="s">
        <v>854</v>
      </c>
      <c r="G565" s="29" t="s">
        <v>855</v>
      </c>
      <c r="H565" s="30" t="s">
        <v>856</v>
      </c>
      <c r="I565" s="30" t="s">
        <v>856</v>
      </c>
      <c r="J565" s="29" t="s">
        <v>856</v>
      </c>
      <c r="K565" s="31">
        <v>0.01</v>
      </c>
      <c r="L565" s="32">
        <v>0</v>
      </c>
      <c r="M565" s="32">
        <v>0</v>
      </c>
      <c r="N565" s="72">
        <v>0</v>
      </c>
      <c r="O565" s="34">
        <f t="shared" si="8"/>
        <v>0.01</v>
      </c>
      <c r="P565" s="63">
        <v>25243</v>
      </c>
      <c r="Q565" s="26" t="s">
        <v>2757</v>
      </c>
    </row>
    <row r="566" spans="1:17" x14ac:dyDescent="0.2">
      <c r="A566" s="27">
        <v>568</v>
      </c>
      <c r="B566" s="28" t="s">
        <v>1138</v>
      </c>
      <c r="C566" s="29" t="s">
        <v>1139</v>
      </c>
      <c r="D566" s="29" t="str">
        <f>VLOOKUP(B566,'TAX INFO'!$B$2:$F$900,3,0)</f>
        <v xml:space="preserve">Strategic Energy Development Inc. </v>
      </c>
      <c r="E566" s="29" t="str">
        <f>VLOOKUP(B566,'TAX INFO'!$B$2:$F$900,5,0)</f>
        <v>010-437-354-000</v>
      </c>
      <c r="F566" s="29" t="s">
        <v>857</v>
      </c>
      <c r="G566" s="29" t="s">
        <v>855</v>
      </c>
      <c r="H566" s="30" t="s">
        <v>856</v>
      </c>
      <c r="I566" s="30" t="s">
        <v>856</v>
      </c>
      <c r="J566" s="29" t="s">
        <v>856</v>
      </c>
      <c r="K566" s="31">
        <v>0.04</v>
      </c>
      <c r="L566" s="32">
        <v>0</v>
      </c>
      <c r="M566" s="32">
        <v>0</v>
      </c>
      <c r="N566" s="72">
        <v>0</v>
      </c>
      <c r="O566" s="34">
        <f t="shared" si="8"/>
        <v>0.04</v>
      </c>
      <c r="P566" s="63">
        <v>25243</v>
      </c>
      <c r="Q566" s="26" t="s">
        <v>2757</v>
      </c>
    </row>
    <row r="567" spans="1:17" x14ac:dyDescent="0.2">
      <c r="A567" s="27">
        <v>569</v>
      </c>
      <c r="B567" s="28" t="s">
        <v>1140</v>
      </c>
      <c r="C567" s="29" t="s">
        <v>1140</v>
      </c>
      <c r="D567" s="29" t="str">
        <f>VLOOKUP(B567,'TAX INFO'!$B$2:$F$900,3,0)</f>
        <v>Sual Power Inc.</v>
      </c>
      <c r="E567" s="29" t="str">
        <f>VLOOKUP(B567,'TAX INFO'!$B$2:$F$900,5,0)</f>
        <v>225-353-447-000</v>
      </c>
      <c r="F567" s="29" t="s">
        <v>854</v>
      </c>
      <c r="G567" s="29" t="s">
        <v>855</v>
      </c>
      <c r="H567" s="30" t="s">
        <v>856</v>
      </c>
      <c r="I567" s="30" t="s">
        <v>856</v>
      </c>
      <c r="J567" s="29" t="s">
        <v>856</v>
      </c>
      <c r="K567" s="31">
        <v>15365.21</v>
      </c>
      <c r="L567" s="32">
        <v>0</v>
      </c>
      <c r="M567" s="32">
        <v>1843.83</v>
      </c>
      <c r="N567" s="72">
        <v>-307.3</v>
      </c>
      <c r="O567" s="34">
        <f t="shared" si="8"/>
        <v>16901.740000000002</v>
      </c>
      <c r="P567" s="63">
        <v>25244</v>
      </c>
      <c r="Q567" s="26" t="s">
        <v>2757</v>
      </c>
    </row>
    <row r="568" spans="1:17" x14ac:dyDescent="0.2">
      <c r="A568" s="27">
        <v>570</v>
      </c>
      <c r="B568" s="28" t="s">
        <v>1140</v>
      </c>
      <c r="C568" s="29" t="s">
        <v>786</v>
      </c>
      <c r="D568" s="29" t="str">
        <f>VLOOKUP(B568,'TAX INFO'!$B$2:$F$900,3,0)</f>
        <v>Sual Power Inc.</v>
      </c>
      <c r="E568" s="29" t="str">
        <f>VLOOKUP(B568,'TAX INFO'!$B$2:$F$900,5,0)</f>
        <v>225-353-447-000</v>
      </c>
      <c r="F568" s="29" t="s">
        <v>857</v>
      </c>
      <c r="G568" s="29" t="s">
        <v>855</v>
      </c>
      <c r="H568" s="30" t="s">
        <v>856</v>
      </c>
      <c r="I568" s="30" t="s">
        <v>856</v>
      </c>
      <c r="J568" s="29" t="s">
        <v>856</v>
      </c>
      <c r="K568" s="31">
        <v>598.54999999999995</v>
      </c>
      <c r="L568" s="32">
        <v>0</v>
      </c>
      <c r="M568" s="32">
        <v>71.83</v>
      </c>
      <c r="N568" s="72">
        <v>-11.97</v>
      </c>
      <c r="O568" s="34">
        <f t="shared" si="8"/>
        <v>658.41</v>
      </c>
      <c r="P568" s="63">
        <v>25244</v>
      </c>
      <c r="Q568" s="26" t="s">
        <v>2757</v>
      </c>
    </row>
    <row r="569" spans="1:17" x14ac:dyDescent="0.2">
      <c r="A569" s="27">
        <v>571</v>
      </c>
      <c r="B569" s="28" t="s">
        <v>1140</v>
      </c>
      <c r="C569" s="29" t="s">
        <v>787</v>
      </c>
      <c r="D569" s="29" t="str">
        <f>VLOOKUP(B569,'TAX INFO'!$B$2:$F$900,3,0)</f>
        <v>Sual Power Inc.</v>
      </c>
      <c r="E569" s="29" t="str">
        <f>VLOOKUP(B569,'TAX INFO'!$B$2:$F$900,5,0)</f>
        <v>225-353-447-000</v>
      </c>
      <c r="F569" s="29" t="s">
        <v>857</v>
      </c>
      <c r="G569" s="29" t="s">
        <v>855</v>
      </c>
      <c r="H569" s="30" t="s">
        <v>856</v>
      </c>
      <c r="I569" s="30" t="s">
        <v>856</v>
      </c>
      <c r="J569" s="29" t="s">
        <v>856</v>
      </c>
      <c r="K569" s="31">
        <v>6.03</v>
      </c>
      <c r="L569" s="32">
        <v>0</v>
      </c>
      <c r="M569" s="32">
        <v>0.72</v>
      </c>
      <c r="N569" s="72">
        <v>-0.12</v>
      </c>
      <c r="O569" s="34">
        <f t="shared" si="8"/>
        <v>6.63</v>
      </c>
      <c r="P569" s="63">
        <v>25244</v>
      </c>
      <c r="Q569" s="26" t="s">
        <v>2757</v>
      </c>
    </row>
    <row r="570" spans="1:17" x14ac:dyDescent="0.2">
      <c r="A570" s="27">
        <v>572</v>
      </c>
      <c r="B570" s="28" t="s">
        <v>1140</v>
      </c>
      <c r="C570" s="29" t="s">
        <v>1142</v>
      </c>
      <c r="D570" s="29" t="str">
        <f>VLOOKUP(B570,'TAX INFO'!$B$2:$F$900,3,0)</f>
        <v>Sual Power Inc.</v>
      </c>
      <c r="E570" s="29" t="str">
        <f>VLOOKUP(B570,'TAX INFO'!$B$2:$F$900,5,0)</f>
        <v>225-353-447-000</v>
      </c>
      <c r="F570" s="29" t="s">
        <v>857</v>
      </c>
      <c r="G570" s="29" t="s">
        <v>855</v>
      </c>
      <c r="H570" s="30" t="s">
        <v>856</v>
      </c>
      <c r="I570" s="30" t="s">
        <v>856</v>
      </c>
      <c r="J570" s="29" t="s">
        <v>856</v>
      </c>
      <c r="K570" s="31">
        <v>1.84</v>
      </c>
      <c r="L570" s="32">
        <v>0</v>
      </c>
      <c r="M570" s="32">
        <v>0.22</v>
      </c>
      <c r="N570" s="72">
        <v>-0.04</v>
      </c>
      <c r="O570" s="34">
        <f t="shared" si="8"/>
        <v>2.02</v>
      </c>
      <c r="P570" s="63">
        <v>25244</v>
      </c>
      <c r="Q570" s="26" t="s">
        <v>2757</v>
      </c>
    </row>
    <row r="571" spans="1:17" x14ac:dyDescent="0.2">
      <c r="A571" s="27">
        <v>573</v>
      </c>
      <c r="B571" s="28" t="s">
        <v>1140</v>
      </c>
      <c r="C571" s="29" t="s">
        <v>1143</v>
      </c>
      <c r="D571" s="29" t="str">
        <f>VLOOKUP(B571,'TAX INFO'!$B$2:$F$900,3,0)</f>
        <v>Sual Power Inc.</v>
      </c>
      <c r="E571" s="29" t="str">
        <f>VLOOKUP(B571,'TAX INFO'!$B$2:$F$900,5,0)</f>
        <v>225-353-447-000</v>
      </c>
      <c r="F571" s="29" t="s">
        <v>857</v>
      </c>
      <c r="G571" s="29" t="s">
        <v>855</v>
      </c>
      <c r="H571" s="30" t="s">
        <v>856</v>
      </c>
      <c r="I571" s="30" t="s">
        <v>856</v>
      </c>
      <c r="J571" s="29" t="s">
        <v>856</v>
      </c>
      <c r="K571" s="31">
        <v>0.87</v>
      </c>
      <c r="L571" s="32">
        <v>0</v>
      </c>
      <c r="M571" s="32">
        <v>0.1</v>
      </c>
      <c r="N571" s="72">
        <v>-0.02</v>
      </c>
      <c r="O571" s="34">
        <f t="shared" si="8"/>
        <v>0.95</v>
      </c>
      <c r="P571" s="63">
        <v>25244</v>
      </c>
      <c r="Q571" s="26" t="s">
        <v>2757</v>
      </c>
    </row>
    <row r="572" spans="1:17" x14ac:dyDescent="0.2">
      <c r="A572" s="27">
        <v>574</v>
      </c>
      <c r="B572" s="28" t="s">
        <v>1140</v>
      </c>
      <c r="C572" s="29" t="s">
        <v>788</v>
      </c>
      <c r="D572" s="29" t="str">
        <f>VLOOKUP(B572,'TAX INFO'!$B$2:$F$900,3,0)</f>
        <v>Sual Power Inc.</v>
      </c>
      <c r="E572" s="29" t="str">
        <f>VLOOKUP(B572,'TAX INFO'!$B$2:$F$900,5,0)</f>
        <v>225-353-447-000</v>
      </c>
      <c r="F572" s="29" t="s">
        <v>857</v>
      </c>
      <c r="G572" s="29" t="s">
        <v>855</v>
      </c>
      <c r="H572" s="30" t="s">
        <v>856</v>
      </c>
      <c r="I572" s="30" t="s">
        <v>856</v>
      </c>
      <c r="J572" s="29" t="s">
        <v>856</v>
      </c>
      <c r="K572" s="31">
        <v>1231.26</v>
      </c>
      <c r="L572" s="32">
        <v>0</v>
      </c>
      <c r="M572" s="32">
        <v>147.75</v>
      </c>
      <c r="N572" s="72">
        <v>-24.63</v>
      </c>
      <c r="O572" s="34">
        <f t="shared" si="8"/>
        <v>1354.3799999999999</v>
      </c>
      <c r="P572" s="63">
        <v>25244</v>
      </c>
      <c r="Q572" s="26" t="s">
        <v>2757</v>
      </c>
    </row>
    <row r="573" spans="1:17" x14ac:dyDescent="0.2">
      <c r="A573" s="27">
        <v>575</v>
      </c>
      <c r="B573" s="28" t="s">
        <v>1140</v>
      </c>
      <c r="C573" s="29" t="s">
        <v>1144</v>
      </c>
      <c r="D573" s="29" t="str">
        <f>VLOOKUP(B573,'TAX INFO'!$B$2:$F$900,3,0)</f>
        <v>Sual Power Inc.</v>
      </c>
      <c r="E573" s="29" t="str">
        <f>VLOOKUP(B573,'TAX INFO'!$B$2:$F$900,5,0)</f>
        <v>225-353-447-000</v>
      </c>
      <c r="F573" s="29" t="s">
        <v>857</v>
      </c>
      <c r="G573" s="29" t="s">
        <v>855</v>
      </c>
      <c r="H573" s="30" t="s">
        <v>856</v>
      </c>
      <c r="I573" s="30" t="s">
        <v>856</v>
      </c>
      <c r="J573" s="29" t="s">
        <v>856</v>
      </c>
      <c r="K573" s="31">
        <v>5.24</v>
      </c>
      <c r="L573" s="32">
        <v>0</v>
      </c>
      <c r="M573" s="32">
        <v>0.63</v>
      </c>
      <c r="N573" s="72">
        <v>-0.1</v>
      </c>
      <c r="O573" s="34">
        <f t="shared" si="8"/>
        <v>5.7700000000000005</v>
      </c>
      <c r="P573" s="63">
        <v>25244</v>
      </c>
      <c r="Q573" s="26" t="s">
        <v>2757</v>
      </c>
    </row>
    <row r="574" spans="1:17" x14ac:dyDescent="0.2">
      <c r="A574" s="27">
        <v>576</v>
      </c>
      <c r="B574" s="28" t="s">
        <v>1140</v>
      </c>
      <c r="C574" s="29" t="s">
        <v>789</v>
      </c>
      <c r="D574" s="29" t="str">
        <f>VLOOKUP(B574,'TAX INFO'!$B$2:$F$900,3,0)</f>
        <v>Sual Power Inc.</v>
      </c>
      <c r="E574" s="29" t="str">
        <f>VLOOKUP(B574,'TAX INFO'!$B$2:$F$900,5,0)</f>
        <v>225-353-447-000</v>
      </c>
      <c r="F574" s="29" t="s">
        <v>857</v>
      </c>
      <c r="G574" s="29" t="s">
        <v>855</v>
      </c>
      <c r="H574" s="30" t="s">
        <v>856</v>
      </c>
      <c r="I574" s="30" t="s">
        <v>856</v>
      </c>
      <c r="J574" s="29" t="s">
        <v>856</v>
      </c>
      <c r="K574" s="31">
        <v>582.35</v>
      </c>
      <c r="L574" s="32">
        <v>0</v>
      </c>
      <c r="M574" s="32">
        <v>69.88</v>
      </c>
      <c r="N574" s="72">
        <v>-11.65</v>
      </c>
      <c r="O574" s="34">
        <f t="shared" si="8"/>
        <v>640.58000000000004</v>
      </c>
      <c r="P574" s="63">
        <v>25244</v>
      </c>
      <c r="Q574" s="26" t="s">
        <v>2757</v>
      </c>
    </row>
    <row r="575" spans="1:17" x14ac:dyDescent="0.2">
      <c r="A575" s="27">
        <v>577</v>
      </c>
      <c r="B575" s="28" t="s">
        <v>1140</v>
      </c>
      <c r="C575" s="29" t="s">
        <v>790</v>
      </c>
      <c r="D575" s="29" t="str">
        <f>VLOOKUP(B575,'TAX INFO'!$B$2:$F$900,3,0)</f>
        <v>Sual Power Inc.</v>
      </c>
      <c r="E575" s="29" t="str">
        <f>VLOOKUP(B575,'TAX INFO'!$B$2:$F$900,5,0)</f>
        <v>225-353-447-000</v>
      </c>
      <c r="F575" s="29" t="s">
        <v>857</v>
      </c>
      <c r="G575" s="29" t="s">
        <v>855</v>
      </c>
      <c r="H575" s="30" t="s">
        <v>856</v>
      </c>
      <c r="I575" s="30" t="s">
        <v>856</v>
      </c>
      <c r="J575" s="29" t="s">
        <v>856</v>
      </c>
      <c r="K575" s="31">
        <v>388.92</v>
      </c>
      <c r="L575" s="32">
        <v>0</v>
      </c>
      <c r="M575" s="32">
        <v>46.67</v>
      </c>
      <c r="N575" s="72">
        <v>-7.78</v>
      </c>
      <c r="O575" s="34">
        <f t="shared" ref="O575:O638" si="9">SUM(K575:N575)</f>
        <v>427.81000000000006</v>
      </c>
      <c r="P575" s="63">
        <v>25244</v>
      </c>
      <c r="Q575" s="26" t="s">
        <v>2757</v>
      </c>
    </row>
    <row r="576" spans="1:17" x14ac:dyDescent="0.2">
      <c r="A576" s="27">
        <v>578</v>
      </c>
      <c r="B576" s="28" t="s">
        <v>1140</v>
      </c>
      <c r="C576" s="29" t="s">
        <v>791</v>
      </c>
      <c r="D576" s="29" t="str">
        <f>VLOOKUP(B576,'TAX INFO'!$B$2:$F$900,3,0)</f>
        <v>Sual Power Inc.</v>
      </c>
      <c r="E576" s="29" t="str">
        <f>VLOOKUP(B576,'TAX INFO'!$B$2:$F$900,5,0)</f>
        <v>225-353-447-000</v>
      </c>
      <c r="F576" s="29" t="s">
        <v>857</v>
      </c>
      <c r="G576" s="29" t="s">
        <v>855</v>
      </c>
      <c r="H576" s="30" t="s">
        <v>856</v>
      </c>
      <c r="I576" s="30" t="s">
        <v>856</v>
      </c>
      <c r="J576" s="29" t="s">
        <v>856</v>
      </c>
      <c r="K576" s="31">
        <v>109.09</v>
      </c>
      <c r="L576" s="32">
        <v>0</v>
      </c>
      <c r="M576" s="32">
        <v>13.09</v>
      </c>
      <c r="N576" s="72">
        <v>-2.1800000000000002</v>
      </c>
      <c r="O576" s="34">
        <f t="shared" si="9"/>
        <v>120</v>
      </c>
      <c r="P576" s="63">
        <v>25244</v>
      </c>
      <c r="Q576" s="26" t="s">
        <v>2757</v>
      </c>
    </row>
    <row r="577" spans="1:17" x14ac:dyDescent="0.2">
      <c r="A577" s="27">
        <v>579</v>
      </c>
      <c r="B577" s="28" t="s">
        <v>1140</v>
      </c>
      <c r="C577" s="29" t="s">
        <v>1145</v>
      </c>
      <c r="D577" s="29" t="str">
        <f>VLOOKUP(B577,'TAX INFO'!$B$2:$F$900,3,0)</f>
        <v>Sual Power Inc.</v>
      </c>
      <c r="E577" s="29" t="str">
        <f>VLOOKUP(B577,'TAX INFO'!$B$2:$F$900,5,0)</f>
        <v>225-353-447-000</v>
      </c>
      <c r="F577" s="29" t="s">
        <v>857</v>
      </c>
      <c r="G577" s="29" t="s">
        <v>855</v>
      </c>
      <c r="H577" s="30" t="s">
        <v>856</v>
      </c>
      <c r="I577" s="30" t="s">
        <v>856</v>
      </c>
      <c r="J577" s="29" t="s">
        <v>856</v>
      </c>
      <c r="K577" s="31">
        <v>0.24</v>
      </c>
      <c r="L577" s="32">
        <v>0</v>
      </c>
      <c r="M577" s="32">
        <v>0.03</v>
      </c>
      <c r="N577" s="72">
        <v>0</v>
      </c>
      <c r="O577" s="34">
        <f t="shared" si="9"/>
        <v>0.27</v>
      </c>
      <c r="P577" s="63">
        <v>25244</v>
      </c>
      <c r="Q577" s="26" t="s">
        <v>2757</v>
      </c>
    </row>
    <row r="578" spans="1:17" x14ac:dyDescent="0.2">
      <c r="A578" s="27">
        <v>580</v>
      </c>
      <c r="B578" s="28" t="s">
        <v>1146</v>
      </c>
      <c r="C578" s="29" t="s">
        <v>1146</v>
      </c>
      <c r="D578" s="29" t="str">
        <f>VLOOKUP(B578,'TAX INFO'!$B$2:$F$900,3,0)</f>
        <v xml:space="preserve">Subic Enerzone Corporation </v>
      </c>
      <c r="E578" s="29" t="str">
        <f>VLOOKUP(B578,'TAX INFO'!$B$2:$F$900,5,0)</f>
        <v>224-523-316-000</v>
      </c>
      <c r="F578" s="29" t="s">
        <v>857</v>
      </c>
      <c r="G578" s="29" t="s">
        <v>855</v>
      </c>
      <c r="H578" s="30" t="s">
        <v>856</v>
      </c>
      <c r="I578" s="30" t="s">
        <v>856</v>
      </c>
      <c r="J578" s="29" t="s">
        <v>856</v>
      </c>
      <c r="K578" s="31">
        <v>3362.72</v>
      </c>
      <c r="L578" s="32">
        <v>0</v>
      </c>
      <c r="M578" s="32">
        <v>403.53</v>
      </c>
      <c r="N578" s="72">
        <v>-67.25</v>
      </c>
      <c r="O578" s="34">
        <f t="shared" si="9"/>
        <v>3699</v>
      </c>
      <c r="P578" s="63">
        <v>25245</v>
      </c>
      <c r="Q578" s="26" t="s">
        <v>2757</v>
      </c>
    </row>
    <row r="579" spans="1:17" x14ac:dyDescent="0.2">
      <c r="A579" s="27">
        <v>581</v>
      </c>
      <c r="B579" s="28" t="s">
        <v>792</v>
      </c>
      <c r="C579" s="29" t="s">
        <v>792</v>
      </c>
      <c r="D579" s="29" t="str">
        <f>VLOOKUP(B579,'TAX INFO'!$B$2:$F$900,3,0)</f>
        <v>Sulu Electric Power and Light (Phils.), Inc.</v>
      </c>
      <c r="E579" s="29" t="str">
        <f>VLOOKUP(B579,'TAX INFO'!$B$2:$F$900,5,0)</f>
        <v>008-685-342-000</v>
      </c>
      <c r="F579" s="29" t="s">
        <v>854</v>
      </c>
      <c r="G579" s="29" t="s">
        <v>855</v>
      </c>
      <c r="H579" s="30" t="s">
        <v>856</v>
      </c>
      <c r="I579" s="30" t="s">
        <v>855</v>
      </c>
      <c r="J579" s="29" t="s">
        <v>856</v>
      </c>
      <c r="K579" s="31">
        <v>0.03</v>
      </c>
      <c r="L579" s="32">
        <v>0</v>
      </c>
      <c r="M579" s="32">
        <v>0</v>
      </c>
      <c r="N579" s="72">
        <v>0</v>
      </c>
      <c r="O579" s="34">
        <f t="shared" si="9"/>
        <v>0.03</v>
      </c>
      <c r="P579" s="63">
        <v>25246</v>
      </c>
      <c r="Q579" s="26" t="s">
        <v>2757</v>
      </c>
    </row>
    <row r="580" spans="1:17" x14ac:dyDescent="0.2">
      <c r="A580" s="27">
        <v>582</v>
      </c>
      <c r="B580" s="28" t="s">
        <v>792</v>
      </c>
      <c r="C580" s="29" t="s">
        <v>793</v>
      </c>
      <c r="D580" s="29" t="str">
        <f>VLOOKUP(B580,'TAX INFO'!$B$2:$F$900,3,0)</f>
        <v>Sulu Electric Power and Light (Phils.), Inc.</v>
      </c>
      <c r="E580" s="29" t="str">
        <f>VLOOKUP(B580,'TAX INFO'!$B$2:$F$900,5,0)</f>
        <v>008-685-342-000</v>
      </c>
      <c r="F580" s="29" t="s">
        <v>857</v>
      </c>
      <c r="G580" s="29" t="s">
        <v>855</v>
      </c>
      <c r="H580" s="30" t="s">
        <v>856</v>
      </c>
      <c r="I580" s="30" t="s">
        <v>855</v>
      </c>
      <c r="J580" s="29" t="s">
        <v>856</v>
      </c>
      <c r="K580" s="31">
        <v>22.05</v>
      </c>
      <c r="L580" s="32">
        <v>0</v>
      </c>
      <c r="M580" s="32">
        <v>2.65</v>
      </c>
      <c r="N580" s="72">
        <v>-0.44</v>
      </c>
      <c r="O580" s="34">
        <f t="shared" si="9"/>
        <v>24.259999999999998</v>
      </c>
      <c r="P580" s="63">
        <v>25246</v>
      </c>
      <c r="Q580" s="26" t="s">
        <v>2757</v>
      </c>
    </row>
    <row r="581" spans="1:17" x14ac:dyDescent="0.2">
      <c r="A581" s="27">
        <v>583</v>
      </c>
      <c r="B581" s="28" t="s">
        <v>794</v>
      </c>
      <c r="C581" s="29" t="s">
        <v>794</v>
      </c>
      <c r="D581" s="29" t="str">
        <f>VLOOKUP(B581,'TAX INFO'!$B$2:$F$900,3,0)</f>
        <v xml:space="preserve">Sunwest Water and Electric Company 2, Inc. </v>
      </c>
      <c r="E581" s="29" t="str">
        <f>VLOOKUP(B581,'TAX INFO'!$B$2:$F$900,5,0)</f>
        <v>005-770-958-000</v>
      </c>
      <c r="F581" s="29" t="s">
        <v>854</v>
      </c>
      <c r="G581" s="29" t="s">
        <v>856</v>
      </c>
      <c r="H581" s="30" t="s">
        <v>856</v>
      </c>
      <c r="I581" s="30" t="s">
        <v>855</v>
      </c>
      <c r="J581" s="29" t="s">
        <v>855</v>
      </c>
      <c r="K581" s="31">
        <v>0</v>
      </c>
      <c r="L581" s="32">
        <v>1.77</v>
      </c>
      <c r="M581" s="32">
        <v>0</v>
      </c>
      <c r="N581" s="72">
        <v>0</v>
      </c>
      <c r="O581" s="34">
        <f t="shared" si="9"/>
        <v>1.77</v>
      </c>
      <c r="P581" s="63">
        <v>25247</v>
      </c>
      <c r="Q581" s="26" t="s">
        <v>2757</v>
      </c>
    </row>
    <row r="582" spans="1:17" x14ac:dyDescent="0.2">
      <c r="A582" s="27">
        <v>584</v>
      </c>
      <c r="B582" s="28" t="s">
        <v>794</v>
      </c>
      <c r="C582" s="29" t="s">
        <v>795</v>
      </c>
      <c r="D582" s="29" t="str">
        <f>VLOOKUP(B582,'TAX INFO'!$B$2:$F$900,3,0)</f>
        <v xml:space="preserve">Sunwest Water and Electric Company 2, Inc. </v>
      </c>
      <c r="E582" s="29" t="str">
        <f>VLOOKUP(B582,'TAX INFO'!$B$2:$F$900,5,0)</f>
        <v>005-770-958-000</v>
      </c>
      <c r="F582" s="29" t="s">
        <v>857</v>
      </c>
      <c r="G582" s="29" t="s">
        <v>856</v>
      </c>
      <c r="H582" s="30" t="s">
        <v>856</v>
      </c>
      <c r="I582" s="30" t="s">
        <v>855</v>
      </c>
      <c r="J582" s="29" t="s">
        <v>855</v>
      </c>
      <c r="K582" s="31">
        <v>0</v>
      </c>
      <c r="L582" s="32">
        <v>1.1100000000000001</v>
      </c>
      <c r="M582" s="32">
        <v>0</v>
      </c>
      <c r="N582" s="72">
        <v>0</v>
      </c>
      <c r="O582" s="34">
        <f t="shared" si="9"/>
        <v>1.1100000000000001</v>
      </c>
      <c r="P582" s="63">
        <v>25247</v>
      </c>
      <c r="Q582" s="26" t="s">
        <v>2757</v>
      </c>
    </row>
    <row r="583" spans="1:17" x14ac:dyDescent="0.2">
      <c r="A583" s="27">
        <v>585</v>
      </c>
      <c r="B583" s="28" t="s">
        <v>1148</v>
      </c>
      <c r="C583" s="29" t="s">
        <v>1148</v>
      </c>
      <c r="D583" s="29" t="str">
        <f>VLOOKUP(B583,'TAX INFO'!$B$2:$F$900,3,0)</f>
        <v xml:space="preserve">Surallah Power Generation Inc. </v>
      </c>
      <c r="E583" s="29" t="str">
        <f>VLOOKUP(B583,'TAX INFO'!$B$2:$F$900,5,0)</f>
        <v>009-515-845-000</v>
      </c>
      <c r="F583" s="29" t="s">
        <v>854</v>
      </c>
      <c r="G583" s="29" t="s">
        <v>856</v>
      </c>
      <c r="H583" s="30" t="s">
        <v>855</v>
      </c>
      <c r="I583" s="30" t="s">
        <v>855</v>
      </c>
      <c r="J583" s="29" t="s">
        <v>855</v>
      </c>
      <c r="K583" s="31">
        <v>0</v>
      </c>
      <c r="L583" s="32">
        <v>0</v>
      </c>
      <c r="M583" s="32">
        <v>0</v>
      </c>
      <c r="N583" s="72">
        <v>0</v>
      </c>
      <c r="O583" s="34">
        <f t="shared" si="9"/>
        <v>0</v>
      </c>
      <c r="P583" s="63"/>
      <c r="Q583" s="26" t="s">
        <v>2757</v>
      </c>
    </row>
    <row r="584" spans="1:17" x14ac:dyDescent="0.2">
      <c r="A584" s="27">
        <v>586</v>
      </c>
      <c r="B584" s="28" t="s">
        <v>796</v>
      </c>
      <c r="C584" s="29" t="s">
        <v>796</v>
      </c>
      <c r="D584" s="29" t="str">
        <f>VLOOKUP(B584,'TAX INFO'!$B$2:$F$900,3,0)</f>
        <v xml:space="preserve">Surigao del Norte Electric Cooperative, Inc. </v>
      </c>
      <c r="E584" s="29" t="str">
        <f>VLOOKUP(B584,'TAX INFO'!$B$2:$F$900,5,0)</f>
        <v>000-998-653-000</v>
      </c>
      <c r="F584" s="29" t="s">
        <v>857</v>
      </c>
      <c r="G584" s="29" t="s">
        <v>855</v>
      </c>
      <c r="H584" s="30" t="s">
        <v>855</v>
      </c>
      <c r="I584" s="30" t="s">
        <v>856</v>
      </c>
      <c r="J584" s="29" t="s">
        <v>856</v>
      </c>
      <c r="K584" s="31">
        <v>2431.6799999999998</v>
      </c>
      <c r="L584" s="32">
        <v>0</v>
      </c>
      <c r="M584" s="32">
        <v>291.8</v>
      </c>
      <c r="N584" s="72">
        <v>-48.63</v>
      </c>
      <c r="O584" s="34">
        <f t="shared" si="9"/>
        <v>2674.85</v>
      </c>
      <c r="P584" s="63">
        <v>25248</v>
      </c>
      <c r="Q584" s="26" t="s">
        <v>2757</v>
      </c>
    </row>
    <row r="585" spans="1:17" x14ac:dyDescent="0.2">
      <c r="A585" s="27">
        <v>587</v>
      </c>
      <c r="B585" s="28" t="s">
        <v>797</v>
      </c>
      <c r="C585" s="29" t="s">
        <v>797</v>
      </c>
      <c r="D585" s="29" t="str">
        <f>VLOOKUP(B585,'TAX INFO'!$B$2:$F$900,3,0)</f>
        <v xml:space="preserve">Surigao del Sur I Electric Cooperative, Inc. </v>
      </c>
      <c r="E585" s="29" t="str">
        <f>VLOOKUP(B585,'TAX INFO'!$B$2:$F$900,5,0)</f>
        <v>000-955-094-000</v>
      </c>
      <c r="F585" s="29" t="s">
        <v>857</v>
      </c>
      <c r="G585" s="29" t="s">
        <v>855</v>
      </c>
      <c r="H585" s="30" t="s">
        <v>855</v>
      </c>
      <c r="I585" s="30" t="s">
        <v>856</v>
      </c>
      <c r="J585" s="29" t="s">
        <v>856</v>
      </c>
      <c r="K585" s="31">
        <v>231.31</v>
      </c>
      <c r="L585" s="32">
        <v>0</v>
      </c>
      <c r="M585" s="32">
        <v>27.76</v>
      </c>
      <c r="N585" s="72">
        <v>-4.63</v>
      </c>
      <c r="O585" s="34">
        <f t="shared" si="9"/>
        <v>254.44</v>
      </c>
      <c r="P585" s="63">
        <v>25249</v>
      </c>
      <c r="Q585" s="26" t="s">
        <v>2757</v>
      </c>
    </row>
    <row r="586" spans="1:17" x14ac:dyDescent="0.2">
      <c r="A586" s="27">
        <v>588</v>
      </c>
      <c r="B586" s="28" t="s">
        <v>1149</v>
      </c>
      <c r="C586" s="29" t="s">
        <v>1149</v>
      </c>
      <c r="D586" s="29" t="str">
        <f>VLOOKUP(B586,'TAX INFO'!$B$2:$F$900,3,0)</f>
        <v xml:space="preserve">Therma Marine, Inc. </v>
      </c>
      <c r="E586" s="29" t="str">
        <f>VLOOKUP(B586,'TAX INFO'!$B$2:$F$900,5,0)</f>
        <v>267-090-070-00000</v>
      </c>
      <c r="F586" s="29" t="s">
        <v>854</v>
      </c>
      <c r="G586" s="29" t="s">
        <v>855</v>
      </c>
      <c r="H586" s="30" t="s">
        <v>855</v>
      </c>
      <c r="I586" s="30" t="s">
        <v>856</v>
      </c>
      <c r="J586" s="29" t="s">
        <v>856</v>
      </c>
      <c r="K586" s="31">
        <v>0.01</v>
      </c>
      <c r="L586" s="32">
        <v>0</v>
      </c>
      <c r="M586" s="32">
        <v>0</v>
      </c>
      <c r="N586" s="72">
        <v>0</v>
      </c>
      <c r="O586" s="34">
        <f t="shared" si="9"/>
        <v>0.01</v>
      </c>
      <c r="P586" s="63">
        <v>25250</v>
      </c>
      <c r="Q586" s="26" t="s">
        <v>2757</v>
      </c>
    </row>
    <row r="587" spans="1:17" x14ac:dyDescent="0.2">
      <c r="A587" s="27">
        <v>589</v>
      </c>
      <c r="B587" s="28" t="s">
        <v>1149</v>
      </c>
      <c r="C587" s="29" t="s">
        <v>1150</v>
      </c>
      <c r="D587" s="29" t="str">
        <f>VLOOKUP(B587,'TAX INFO'!$B$2:$F$900,3,0)</f>
        <v xml:space="preserve">Therma Marine, Inc. </v>
      </c>
      <c r="E587" s="29" t="str">
        <f>VLOOKUP(B587,'TAX INFO'!$B$2:$F$900,5,0)</f>
        <v>267-090-070-00000</v>
      </c>
      <c r="F587" s="29" t="s">
        <v>857</v>
      </c>
      <c r="G587" s="29" t="s">
        <v>855</v>
      </c>
      <c r="H587" s="30" t="s">
        <v>855</v>
      </c>
      <c r="I587" s="30" t="s">
        <v>856</v>
      </c>
      <c r="J587" s="29" t="s">
        <v>856</v>
      </c>
      <c r="K587" s="31">
        <v>311.51</v>
      </c>
      <c r="L587" s="32">
        <v>0</v>
      </c>
      <c r="M587" s="32">
        <v>37.380000000000003</v>
      </c>
      <c r="N587" s="72">
        <v>-6.23</v>
      </c>
      <c r="O587" s="34">
        <f t="shared" si="9"/>
        <v>342.65999999999997</v>
      </c>
      <c r="P587" s="63">
        <v>25250</v>
      </c>
      <c r="Q587" s="26" t="s">
        <v>2757</v>
      </c>
    </row>
    <row r="588" spans="1:17" x14ac:dyDescent="0.2">
      <c r="A588" s="27">
        <v>590</v>
      </c>
      <c r="B588" s="28" t="s">
        <v>1151</v>
      </c>
      <c r="C588" s="29" t="s">
        <v>1151</v>
      </c>
      <c r="D588" s="29" t="str">
        <f>VLOOKUP(B588,'TAX INFO'!$B$2:$F$900,3,0)</f>
        <v>Tibag Hydropower Corporation</v>
      </c>
      <c r="E588" s="29" t="str">
        <f>VLOOKUP(B588,'TAX INFO'!$B$2:$F$900,5,0)</f>
        <v>009-752-403-00000</v>
      </c>
      <c r="F588" s="29" t="s">
        <v>854</v>
      </c>
      <c r="G588" s="29" t="s">
        <v>855</v>
      </c>
      <c r="H588" s="30" t="s">
        <v>855</v>
      </c>
      <c r="I588" s="30" t="s">
        <v>855</v>
      </c>
      <c r="J588" s="29" t="s">
        <v>855</v>
      </c>
      <c r="K588" s="31">
        <v>0</v>
      </c>
      <c r="L588" s="32">
        <v>1.47</v>
      </c>
      <c r="M588" s="32">
        <v>0</v>
      </c>
      <c r="N588" s="72">
        <v>-0.03</v>
      </c>
      <c r="O588" s="34">
        <f t="shared" si="9"/>
        <v>1.44</v>
      </c>
      <c r="P588" s="63">
        <v>25251</v>
      </c>
      <c r="Q588" s="26" t="s">
        <v>2757</v>
      </c>
    </row>
    <row r="589" spans="1:17" x14ac:dyDescent="0.2">
      <c r="A589" s="27">
        <v>591</v>
      </c>
      <c r="B589" s="28" t="s">
        <v>798</v>
      </c>
      <c r="C589" s="29" t="s">
        <v>798</v>
      </c>
      <c r="D589" s="29" t="str">
        <f>VLOOKUP(B589,'TAX INFO'!$B$2:$F$900,3,0)</f>
        <v>Taft HydroEnergy Corporation</v>
      </c>
      <c r="E589" s="29" t="str">
        <f>VLOOKUP(B589,'TAX INFO'!$B$2:$F$900,5,0)</f>
        <v>009-712-420-0000</v>
      </c>
      <c r="F589" s="29" t="s">
        <v>854</v>
      </c>
      <c r="G589" s="29" t="s">
        <v>855</v>
      </c>
      <c r="H589" s="30" t="s">
        <v>855</v>
      </c>
      <c r="I589" s="30" t="s">
        <v>855</v>
      </c>
      <c r="J589" s="29" t="s">
        <v>855</v>
      </c>
      <c r="K589" s="31">
        <v>0</v>
      </c>
      <c r="L589" s="32">
        <v>7.44</v>
      </c>
      <c r="M589" s="32">
        <v>0</v>
      </c>
      <c r="N589" s="72">
        <v>-0.15</v>
      </c>
      <c r="O589" s="34">
        <f t="shared" si="9"/>
        <v>7.29</v>
      </c>
      <c r="P589" s="63">
        <v>25252</v>
      </c>
      <c r="Q589" s="26" t="s">
        <v>2757</v>
      </c>
    </row>
    <row r="590" spans="1:17" x14ac:dyDescent="0.2">
      <c r="A590" s="27">
        <v>592</v>
      </c>
      <c r="B590" s="28" t="s">
        <v>1154</v>
      </c>
      <c r="C590" s="29" t="s">
        <v>1154</v>
      </c>
      <c r="D590" s="29" t="str">
        <f>VLOOKUP(B590,'TAX INFO'!$B$2:$F$900,3,0)</f>
        <v>Tarlac Electric, Inc.</v>
      </c>
      <c r="E590" s="29" t="str">
        <f>VLOOKUP(B590,'TAX INFO'!$B$2:$F$900,5,0)</f>
        <v>004-070-881-00000</v>
      </c>
      <c r="F590" s="29" t="s">
        <v>857</v>
      </c>
      <c r="G590" s="29" t="s">
        <v>855</v>
      </c>
      <c r="H590" s="30" t="s">
        <v>856</v>
      </c>
      <c r="I590" s="30" t="s">
        <v>856</v>
      </c>
      <c r="J590" s="29" t="s">
        <v>856</v>
      </c>
      <c r="K590" s="31">
        <v>3171.15</v>
      </c>
      <c r="L590" s="32">
        <v>0</v>
      </c>
      <c r="M590" s="32">
        <v>380.54</v>
      </c>
      <c r="N590" s="72">
        <v>-63.42</v>
      </c>
      <c r="O590" s="34">
        <f t="shared" si="9"/>
        <v>3488.27</v>
      </c>
      <c r="P590" s="63">
        <v>25253</v>
      </c>
      <c r="Q590" s="26" t="s">
        <v>2757</v>
      </c>
    </row>
    <row r="591" spans="1:17" x14ac:dyDescent="0.2">
      <c r="A591" s="27">
        <v>593</v>
      </c>
      <c r="B591" s="28" t="s">
        <v>799</v>
      </c>
      <c r="C591" s="29" t="s">
        <v>799</v>
      </c>
      <c r="D591" s="29" t="str">
        <f>VLOOKUP(B591,'TAX INFO'!$B$2:$F$900,3,0)</f>
        <v xml:space="preserve">Tarlac I Electric Cooperative, Inc. </v>
      </c>
      <c r="E591" s="29" t="str">
        <f>VLOOKUP(B591,'TAX INFO'!$B$2:$F$900,5,0)</f>
        <v>000-543-781-000</v>
      </c>
      <c r="F591" s="29" t="s">
        <v>857</v>
      </c>
      <c r="G591" s="29" t="s">
        <v>855</v>
      </c>
      <c r="H591" s="30" t="s">
        <v>856</v>
      </c>
      <c r="I591" s="30" t="s">
        <v>856</v>
      </c>
      <c r="J591" s="29" t="s">
        <v>856</v>
      </c>
      <c r="K591" s="31">
        <v>8324.41</v>
      </c>
      <c r="L591" s="32">
        <v>0</v>
      </c>
      <c r="M591" s="32">
        <v>998.93</v>
      </c>
      <c r="N591" s="72">
        <v>-166.49</v>
      </c>
      <c r="O591" s="34">
        <f t="shared" si="9"/>
        <v>9156.85</v>
      </c>
      <c r="P591" s="63">
        <v>25254</v>
      </c>
      <c r="Q591" s="26" t="s">
        <v>2757</v>
      </c>
    </row>
    <row r="592" spans="1:17" x14ac:dyDescent="0.2">
      <c r="A592" s="27">
        <v>594</v>
      </c>
      <c r="B592" s="28" t="s">
        <v>800</v>
      </c>
      <c r="C592" s="29" t="s">
        <v>800</v>
      </c>
      <c r="D592" s="29" t="str">
        <f>VLOOKUP(B592,'TAX INFO'!$B$2:$F$900,3,0)</f>
        <v xml:space="preserve">Tarlac II Electric Cooperative, Inc. </v>
      </c>
      <c r="E592" s="29" t="str">
        <f>VLOOKUP(B592,'TAX INFO'!$B$2:$F$900,5,0)</f>
        <v>000-543-815-000</v>
      </c>
      <c r="F592" s="29" t="s">
        <v>857</v>
      </c>
      <c r="G592" s="29" t="s">
        <v>855</v>
      </c>
      <c r="H592" s="30" t="s">
        <v>856</v>
      </c>
      <c r="I592" s="30" t="s">
        <v>856</v>
      </c>
      <c r="J592" s="29" t="s">
        <v>856</v>
      </c>
      <c r="K592" s="31">
        <v>3981.68</v>
      </c>
      <c r="L592" s="32">
        <v>0</v>
      </c>
      <c r="M592" s="32">
        <v>477.8</v>
      </c>
      <c r="N592" s="72">
        <v>-79.63</v>
      </c>
      <c r="O592" s="34">
        <f t="shared" si="9"/>
        <v>4379.8499999999995</v>
      </c>
      <c r="P592" s="63">
        <v>25255</v>
      </c>
      <c r="Q592" s="26" t="s">
        <v>2757</v>
      </c>
    </row>
    <row r="593" spans="1:17" x14ac:dyDescent="0.2">
      <c r="A593" s="27">
        <v>595</v>
      </c>
      <c r="B593" s="28" t="s">
        <v>801</v>
      </c>
      <c r="C593" s="29" t="s">
        <v>801</v>
      </c>
      <c r="D593" s="29" t="str">
        <f>VLOOKUP(B593,'TAX INFO'!$B$2:$F$900,3,0)</f>
        <v>TeaM (Philippines) Energy Corporation</v>
      </c>
      <c r="E593" s="29" t="str">
        <f>VLOOKUP(B593,'TAX INFO'!$B$2:$F$900,5,0)</f>
        <v>002-243-275-000</v>
      </c>
      <c r="F593" s="29" t="s">
        <v>857</v>
      </c>
      <c r="G593" s="29" t="s">
        <v>855</v>
      </c>
      <c r="H593" s="30" t="s">
        <v>856</v>
      </c>
      <c r="I593" s="30" t="s">
        <v>856</v>
      </c>
      <c r="J593" s="29" t="s">
        <v>856</v>
      </c>
      <c r="K593" s="31">
        <v>2217.6999999999998</v>
      </c>
      <c r="L593" s="32">
        <v>0</v>
      </c>
      <c r="M593" s="32">
        <v>266.12</v>
      </c>
      <c r="N593" s="72">
        <v>-44.35</v>
      </c>
      <c r="O593" s="34">
        <f t="shared" si="9"/>
        <v>2439.4699999999998</v>
      </c>
      <c r="P593" s="63">
        <v>25256</v>
      </c>
      <c r="Q593" s="26" t="s">
        <v>2757</v>
      </c>
    </row>
    <row r="594" spans="1:17" x14ac:dyDescent="0.2">
      <c r="A594" s="27">
        <v>596</v>
      </c>
      <c r="B594" s="28" t="s">
        <v>801</v>
      </c>
      <c r="C594" s="29" t="s">
        <v>802</v>
      </c>
      <c r="D594" s="29" t="str">
        <f>VLOOKUP(B594,'TAX INFO'!$B$2:$F$900,3,0)</f>
        <v>TeaM (Philippines) Energy Corporation</v>
      </c>
      <c r="E594" s="29" t="str">
        <f>VLOOKUP(B594,'TAX INFO'!$B$2:$F$900,5,0)</f>
        <v>002-243-275-000</v>
      </c>
      <c r="F594" s="29" t="s">
        <v>857</v>
      </c>
      <c r="G594" s="29" t="s">
        <v>855</v>
      </c>
      <c r="H594" s="30" t="s">
        <v>856</v>
      </c>
      <c r="I594" s="30" t="s">
        <v>856</v>
      </c>
      <c r="J594" s="29" t="s">
        <v>856</v>
      </c>
      <c r="K594" s="31">
        <v>2056.6</v>
      </c>
      <c r="L594" s="32">
        <v>0</v>
      </c>
      <c r="M594" s="32">
        <v>246.79</v>
      </c>
      <c r="N594" s="72">
        <v>-41.13</v>
      </c>
      <c r="O594" s="34">
        <f t="shared" si="9"/>
        <v>2262.2599999999998</v>
      </c>
      <c r="P594" s="63">
        <v>25256</v>
      </c>
      <c r="Q594" s="26" t="s">
        <v>2757</v>
      </c>
    </row>
    <row r="595" spans="1:17" x14ac:dyDescent="0.2">
      <c r="A595" s="27">
        <v>597</v>
      </c>
      <c r="B595" s="28" t="s">
        <v>1155</v>
      </c>
      <c r="C595" s="29" t="s">
        <v>1155</v>
      </c>
      <c r="D595" s="29" t="str">
        <f>VLOOKUP(B595,'TAX INFO'!$B$2:$F$900,3,0)</f>
        <v xml:space="preserve">TeaM Energy Corporation </v>
      </c>
      <c r="E595" s="29" t="str">
        <f>VLOOKUP(B595,'TAX INFO'!$B$2:$F$900,5,0)</f>
        <v>001-726-870-000</v>
      </c>
      <c r="F595" s="29" t="s">
        <v>857</v>
      </c>
      <c r="G595" s="29" t="s">
        <v>855</v>
      </c>
      <c r="H595" s="30" t="s">
        <v>856</v>
      </c>
      <c r="I595" s="30" t="s">
        <v>856</v>
      </c>
      <c r="J595" s="29" t="s">
        <v>856</v>
      </c>
      <c r="K595" s="31">
        <v>1641.99</v>
      </c>
      <c r="L595" s="32">
        <v>0</v>
      </c>
      <c r="M595" s="32">
        <v>197.04</v>
      </c>
      <c r="N595" s="72">
        <v>-32.840000000000003</v>
      </c>
      <c r="O595" s="34">
        <f t="shared" si="9"/>
        <v>1806.19</v>
      </c>
      <c r="P595" s="63">
        <v>25257</v>
      </c>
      <c r="Q595" s="26" t="s">
        <v>2757</v>
      </c>
    </row>
    <row r="596" spans="1:17" x14ac:dyDescent="0.2">
      <c r="A596" s="27">
        <v>598</v>
      </c>
      <c r="B596" s="28" t="s">
        <v>1156</v>
      </c>
      <c r="C596" s="29" t="s">
        <v>1156</v>
      </c>
      <c r="D596" s="29" t="str">
        <f>VLOOKUP(B596,'TAX INFO'!$B$2:$F$900,3,0)</f>
        <v xml:space="preserve">Terasu Energy Inc. </v>
      </c>
      <c r="E596" s="29" t="str">
        <f>VLOOKUP(B596,'TAX INFO'!$B$2:$F$900,5,0)</f>
        <v>010-065-406-000</v>
      </c>
      <c r="F596" s="29" t="s">
        <v>854</v>
      </c>
      <c r="G596" s="29" t="s">
        <v>855</v>
      </c>
      <c r="H596" s="30" t="s">
        <v>855</v>
      </c>
      <c r="I596" s="30" t="s">
        <v>855</v>
      </c>
      <c r="J596" s="29" t="s">
        <v>855</v>
      </c>
      <c r="K596" s="31">
        <v>0</v>
      </c>
      <c r="L596" s="32">
        <v>12.29</v>
      </c>
      <c r="M596" s="32">
        <v>0</v>
      </c>
      <c r="N596" s="72">
        <v>-0.25</v>
      </c>
      <c r="O596" s="34">
        <f t="shared" si="9"/>
        <v>12.04</v>
      </c>
      <c r="P596" s="63">
        <v>25258</v>
      </c>
      <c r="Q596" s="26" t="s">
        <v>2757</v>
      </c>
    </row>
    <row r="597" spans="1:17" x14ac:dyDescent="0.2">
      <c r="A597" s="27">
        <v>599</v>
      </c>
      <c r="B597" s="28" t="s">
        <v>1156</v>
      </c>
      <c r="C597" s="29" t="s">
        <v>803</v>
      </c>
      <c r="D597" s="29" t="str">
        <f>VLOOKUP(B597,'TAX INFO'!$B$2:$F$900,3,0)</f>
        <v xml:space="preserve">Terasu Energy Inc. </v>
      </c>
      <c r="E597" s="29" t="str">
        <f>VLOOKUP(B597,'TAX INFO'!$B$2:$F$900,5,0)</f>
        <v>010-065-406-000</v>
      </c>
      <c r="F597" s="29" t="s">
        <v>857</v>
      </c>
      <c r="G597" s="29" t="s">
        <v>855</v>
      </c>
      <c r="H597" s="30" t="s">
        <v>855</v>
      </c>
      <c r="I597" s="30" t="s">
        <v>855</v>
      </c>
      <c r="J597" s="29" t="s">
        <v>855</v>
      </c>
      <c r="K597" s="31">
        <v>0</v>
      </c>
      <c r="L597" s="32">
        <v>11.08</v>
      </c>
      <c r="M597" s="32">
        <v>0</v>
      </c>
      <c r="N597" s="72">
        <v>-0.22</v>
      </c>
      <c r="O597" s="34">
        <f t="shared" si="9"/>
        <v>10.86</v>
      </c>
      <c r="P597" s="63">
        <v>25258</v>
      </c>
      <c r="Q597" s="26" t="s">
        <v>2757</v>
      </c>
    </row>
    <row r="598" spans="1:17" x14ac:dyDescent="0.2">
      <c r="A598" s="27">
        <v>600</v>
      </c>
      <c r="B598" s="28" t="s">
        <v>1157</v>
      </c>
      <c r="C598" s="29" t="s">
        <v>1157</v>
      </c>
      <c r="D598" s="29" t="str">
        <f>VLOOKUP(B598,'TAX INFO'!$B$2:$F$900,3,0)</f>
        <v xml:space="preserve">Therma Luzon, Inc. </v>
      </c>
      <c r="E598" s="29" t="str">
        <f>VLOOKUP(B598,'TAX INFO'!$B$2:$F$900,5,0)</f>
        <v>266-567-164-00000</v>
      </c>
      <c r="F598" s="29" t="s">
        <v>854</v>
      </c>
      <c r="G598" s="29" t="s">
        <v>855</v>
      </c>
      <c r="H598" s="30" t="s">
        <v>856</v>
      </c>
      <c r="I598" s="30" t="s">
        <v>856</v>
      </c>
      <c r="J598" s="29" t="s">
        <v>856</v>
      </c>
      <c r="K598" s="31">
        <v>8829.91</v>
      </c>
      <c r="L598" s="32">
        <v>0</v>
      </c>
      <c r="M598" s="32">
        <v>1059.5899999999999</v>
      </c>
      <c r="N598" s="72">
        <v>-176.6</v>
      </c>
      <c r="O598" s="34">
        <f t="shared" si="9"/>
        <v>9712.9</v>
      </c>
      <c r="P598" s="63">
        <v>25259</v>
      </c>
      <c r="Q598" s="26" t="s">
        <v>2757</v>
      </c>
    </row>
    <row r="599" spans="1:17" x14ac:dyDescent="0.2">
      <c r="A599" s="27">
        <v>601</v>
      </c>
      <c r="B599" s="28" t="s">
        <v>1157</v>
      </c>
      <c r="C599" s="29" t="s">
        <v>1158</v>
      </c>
      <c r="D599" s="29" t="str">
        <f>VLOOKUP(B599,'TAX INFO'!$B$2:$F$900,3,0)</f>
        <v xml:space="preserve">Therma Luzon, Inc. </v>
      </c>
      <c r="E599" s="29" t="str">
        <f>VLOOKUP(B599,'TAX INFO'!$B$2:$F$900,5,0)</f>
        <v>266-567-164-00000</v>
      </c>
      <c r="F599" s="29" t="s">
        <v>857</v>
      </c>
      <c r="G599" s="29" t="s">
        <v>855</v>
      </c>
      <c r="H599" s="30" t="s">
        <v>856</v>
      </c>
      <c r="I599" s="30" t="s">
        <v>856</v>
      </c>
      <c r="J599" s="29" t="s">
        <v>856</v>
      </c>
      <c r="K599" s="31">
        <v>8.94</v>
      </c>
      <c r="L599" s="32">
        <v>0</v>
      </c>
      <c r="M599" s="32">
        <v>1.07</v>
      </c>
      <c r="N599" s="72">
        <v>-0.18</v>
      </c>
      <c r="O599" s="34">
        <f t="shared" si="9"/>
        <v>9.83</v>
      </c>
      <c r="P599" s="63">
        <v>25259</v>
      </c>
      <c r="Q599" s="26" t="s">
        <v>2757</v>
      </c>
    </row>
    <row r="600" spans="1:17" x14ac:dyDescent="0.2">
      <c r="A600" s="27">
        <v>602</v>
      </c>
      <c r="B600" s="28" t="s">
        <v>1157</v>
      </c>
      <c r="C600" s="29" t="s">
        <v>1159</v>
      </c>
      <c r="D600" s="29" t="str">
        <f>VLOOKUP(B600,'TAX INFO'!$B$2:$F$900,3,0)</f>
        <v xml:space="preserve">Therma Luzon, Inc. </v>
      </c>
      <c r="E600" s="29" t="str">
        <f>VLOOKUP(B600,'TAX INFO'!$B$2:$F$900,5,0)</f>
        <v>266-567-164-00000</v>
      </c>
      <c r="F600" s="29" t="s">
        <v>857</v>
      </c>
      <c r="G600" s="29" t="s">
        <v>855</v>
      </c>
      <c r="H600" s="30" t="s">
        <v>856</v>
      </c>
      <c r="I600" s="30" t="s">
        <v>856</v>
      </c>
      <c r="J600" s="29" t="s">
        <v>856</v>
      </c>
      <c r="K600" s="31">
        <v>3.1</v>
      </c>
      <c r="L600" s="32">
        <v>0</v>
      </c>
      <c r="M600" s="32">
        <v>0.37</v>
      </c>
      <c r="N600" s="72">
        <v>-0.06</v>
      </c>
      <c r="O600" s="34">
        <f t="shared" si="9"/>
        <v>3.41</v>
      </c>
      <c r="P600" s="63">
        <v>25259</v>
      </c>
      <c r="Q600" s="26" t="s">
        <v>2757</v>
      </c>
    </row>
    <row r="601" spans="1:17" x14ac:dyDescent="0.2">
      <c r="A601" s="27">
        <v>603</v>
      </c>
      <c r="B601" s="28" t="s">
        <v>1157</v>
      </c>
      <c r="C601" s="29" t="s">
        <v>1160</v>
      </c>
      <c r="D601" s="29" t="str">
        <f>VLOOKUP(B601,'TAX INFO'!$B$2:$F$900,3,0)</f>
        <v xml:space="preserve">Therma Luzon, Inc. </v>
      </c>
      <c r="E601" s="29" t="str">
        <f>VLOOKUP(B601,'TAX INFO'!$B$2:$F$900,5,0)</f>
        <v>266-567-164-00000</v>
      </c>
      <c r="F601" s="29" t="s">
        <v>857</v>
      </c>
      <c r="G601" s="29" t="s">
        <v>855</v>
      </c>
      <c r="H601" s="30" t="s">
        <v>856</v>
      </c>
      <c r="I601" s="30" t="s">
        <v>856</v>
      </c>
      <c r="J601" s="29" t="s">
        <v>856</v>
      </c>
      <c r="K601" s="31">
        <v>1.49</v>
      </c>
      <c r="L601" s="32">
        <v>0</v>
      </c>
      <c r="M601" s="32">
        <v>0.18</v>
      </c>
      <c r="N601" s="72">
        <v>-0.03</v>
      </c>
      <c r="O601" s="34">
        <f t="shared" si="9"/>
        <v>1.64</v>
      </c>
      <c r="P601" s="63">
        <v>25259</v>
      </c>
      <c r="Q601" s="26" t="s">
        <v>2757</v>
      </c>
    </row>
    <row r="602" spans="1:17" x14ac:dyDescent="0.2">
      <c r="A602" s="27">
        <v>604</v>
      </c>
      <c r="B602" s="28" t="s">
        <v>1157</v>
      </c>
      <c r="C602" s="29" t="s">
        <v>804</v>
      </c>
      <c r="D602" s="29" t="str">
        <f>VLOOKUP(B602,'TAX INFO'!$B$2:$F$900,3,0)</f>
        <v xml:space="preserve">Therma Luzon, Inc. </v>
      </c>
      <c r="E602" s="29" t="str">
        <f>VLOOKUP(B602,'TAX INFO'!$B$2:$F$900,5,0)</f>
        <v>266-567-164-00000</v>
      </c>
      <c r="F602" s="29" t="s">
        <v>857</v>
      </c>
      <c r="G602" s="29" t="s">
        <v>855</v>
      </c>
      <c r="H602" s="30" t="s">
        <v>856</v>
      </c>
      <c r="I602" s="30" t="s">
        <v>856</v>
      </c>
      <c r="J602" s="29" t="s">
        <v>856</v>
      </c>
      <c r="K602" s="31">
        <v>1.02</v>
      </c>
      <c r="L602" s="32">
        <v>0</v>
      </c>
      <c r="M602" s="32">
        <v>0.12</v>
      </c>
      <c r="N602" s="72">
        <v>-0.02</v>
      </c>
      <c r="O602" s="34">
        <f t="shared" si="9"/>
        <v>1.1200000000000001</v>
      </c>
      <c r="P602" s="63">
        <v>25259</v>
      </c>
      <c r="Q602" s="26" t="s">
        <v>2757</v>
      </c>
    </row>
    <row r="603" spans="1:17" x14ac:dyDescent="0.2">
      <c r="A603" s="27">
        <v>605</v>
      </c>
      <c r="B603" s="28" t="s">
        <v>1157</v>
      </c>
      <c r="C603" s="29" t="s">
        <v>1161</v>
      </c>
      <c r="D603" s="29" t="str">
        <f>VLOOKUP(B603,'TAX INFO'!$B$2:$F$900,3,0)</f>
        <v xml:space="preserve">Therma Luzon, Inc. </v>
      </c>
      <c r="E603" s="29" t="str">
        <f>VLOOKUP(B603,'TAX INFO'!$B$2:$F$900,5,0)</f>
        <v>266-567-164-00000</v>
      </c>
      <c r="F603" s="29" t="s">
        <v>857</v>
      </c>
      <c r="G603" s="29" t="s">
        <v>855</v>
      </c>
      <c r="H603" s="30" t="s">
        <v>856</v>
      </c>
      <c r="I603" s="30" t="s">
        <v>856</v>
      </c>
      <c r="J603" s="29" t="s">
        <v>856</v>
      </c>
      <c r="K603" s="31">
        <v>36.72</v>
      </c>
      <c r="L603" s="32">
        <v>0</v>
      </c>
      <c r="M603" s="32">
        <v>4.41</v>
      </c>
      <c r="N603" s="72">
        <v>-0.73</v>
      </c>
      <c r="O603" s="34">
        <f t="shared" si="9"/>
        <v>40.4</v>
      </c>
      <c r="P603" s="63">
        <v>25259</v>
      </c>
      <c r="Q603" s="26" t="s">
        <v>2757</v>
      </c>
    </row>
    <row r="604" spans="1:17" x14ac:dyDescent="0.2">
      <c r="A604" s="27">
        <v>606</v>
      </c>
      <c r="B604" s="28" t="s">
        <v>1157</v>
      </c>
      <c r="C604" s="29" t="s">
        <v>805</v>
      </c>
      <c r="D604" s="29" t="str">
        <f>VLOOKUP(B604,'TAX INFO'!$B$2:$F$900,3,0)</f>
        <v xml:space="preserve">Therma Luzon, Inc. </v>
      </c>
      <c r="E604" s="29" t="str">
        <f>VLOOKUP(B604,'TAX INFO'!$B$2:$F$900,5,0)</f>
        <v>266-567-164-00000</v>
      </c>
      <c r="F604" s="29" t="s">
        <v>857</v>
      </c>
      <c r="G604" s="29" t="s">
        <v>855</v>
      </c>
      <c r="H604" s="30" t="s">
        <v>856</v>
      </c>
      <c r="I604" s="30" t="s">
        <v>856</v>
      </c>
      <c r="J604" s="29" t="s">
        <v>856</v>
      </c>
      <c r="K604" s="31">
        <v>4.78</v>
      </c>
      <c r="L604" s="32">
        <v>0</v>
      </c>
      <c r="M604" s="32">
        <v>0.56999999999999995</v>
      </c>
      <c r="N604" s="72">
        <v>-0.1</v>
      </c>
      <c r="O604" s="34">
        <f t="shared" si="9"/>
        <v>5.2500000000000009</v>
      </c>
      <c r="P604" s="63">
        <v>25259</v>
      </c>
      <c r="Q604" s="26" t="s">
        <v>2757</v>
      </c>
    </row>
    <row r="605" spans="1:17" x14ac:dyDescent="0.2">
      <c r="A605" s="27">
        <v>607</v>
      </c>
      <c r="B605" s="28" t="s">
        <v>1157</v>
      </c>
      <c r="C605" s="29" t="s">
        <v>1163</v>
      </c>
      <c r="D605" s="29" t="str">
        <f>VLOOKUP(B605,'TAX INFO'!$B$2:$F$900,3,0)</f>
        <v xml:space="preserve">Therma Luzon, Inc. </v>
      </c>
      <c r="E605" s="29" t="str">
        <f>VLOOKUP(B605,'TAX INFO'!$B$2:$F$900,5,0)</f>
        <v>266-567-164-00000</v>
      </c>
      <c r="F605" s="29" t="s">
        <v>857</v>
      </c>
      <c r="G605" s="29" t="s">
        <v>855</v>
      </c>
      <c r="H605" s="30" t="s">
        <v>856</v>
      </c>
      <c r="I605" s="30" t="s">
        <v>856</v>
      </c>
      <c r="J605" s="29" t="s">
        <v>856</v>
      </c>
      <c r="K605" s="31">
        <v>99.5</v>
      </c>
      <c r="L605" s="32">
        <v>0</v>
      </c>
      <c r="M605" s="32">
        <v>11.94</v>
      </c>
      <c r="N605" s="72">
        <v>-1.99</v>
      </c>
      <c r="O605" s="34">
        <f t="shared" si="9"/>
        <v>109.45</v>
      </c>
      <c r="P605" s="63">
        <v>25259</v>
      </c>
      <c r="Q605" s="26" t="s">
        <v>2757</v>
      </c>
    </row>
    <row r="606" spans="1:17" x14ac:dyDescent="0.2">
      <c r="A606" s="27">
        <v>608</v>
      </c>
      <c r="B606" s="28" t="s">
        <v>1164</v>
      </c>
      <c r="C606" s="29" t="s">
        <v>1164</v>
      </c>
      <c r="D606" s="29" t="str">
        <f>VLOOKUP(B606,'TAX INFO'!$B$2:$F$900,3,0)</f>
        <v xml:space="preserve">Therma Mobile, Inc. </v>
      </c>
      <c r="E606" s="29" t="str">
        <f>VLOOKUP(B606,'TAX INFO'!$B$2:$F$900,5,0)</f>
        <v>266-566-116-000</v>
      </c>
      <c r="F606" s="29" t="s">
        <v>854</v>
      </c>
      <c r="G606" s="29" t="s">
        <v>855</v>
      </c>
      <c r="H606" s="30" t="s">
        <v>856</v>
      </c>
      <c r="I606" s="30" t="s">
        <v>856</v>
      </c>
      <c r="J606" s="29" t="s">
        <v>856</v>
      </c>
      <c r="K606" s="31">
        <v>0</v>
      </c>
      <c r="L606" s="32">
        <v>0</v>
      </c>
      <c r="M606" s="32">
        <v>0</v>
      </c>
      <c r="N606" s="72">
        <v>0</v>
      </c>
      <c r="O606" s="34">
        <f t="shared" si="9"/>
        <v>0</v>
      </c>
      <c r="P606" s="63"/>
      <c r="Q606" s="26" t="s">
        <v>2757</v>
      </c>
    </row>
    <row r="607" spans="1:17" x14ac:dyDescent="0.2">
      <c r="A607" s="27">
        <v>609</v>
      </c>
      <c r="B607" s="28" t="s">
        <v>1165</v>
      </c>
      <c r="C607" s="29" t="s">
        <v>1165</v>
      </c>
      <c r="D607" s="29" t="str">
        <f>VLOOKUP(B607,'TAX INFO'!$B$2:$F$900,3,0)</f>
        <v xml:space="preserve">Therma Power -Visayas, Inc. </v>
      </c>
      <c r="E607" s="29" t="str">
        <f>VLOOKUP(B607,'TAX INFO'!$B$2:$F$900,5,0)</f>
        <v>006-893-449-00000</v>
      </c>
      <c r="F607" s="29" t="s">
        <v>854</v>
      </c>
      <c r="G607" s="29" t="s">
        <v>855</v>
      </c>
      <c r="H607" s="30" t="s">
        <v>856</v>
      </c>
      <c r="I607" s="30" t="s">
        <v>856</v>
      </c>
      <c r="J607" s="29" t="s">
        <v>856</v>
      </c>
      <c r="K607" s="31">
        <v>0</v>
      </c>
      <c r="L607" s="32">
        <v>0</v>
      </c>
      <c r="M607" s="32">
        <v>0</v>
      </c>
      <c r="N607" s="72">
        <v>0</v>
      </c>
      <c r="O607" s="34">
        <f t="shared" si="9"/>
        <v>0</v>
      </c>
      <c r="P607" s="63">
        <v>25260</v>
      </c>
      <c r="Q607" s="26" t="s">
        <v>2757</v>
      </c>
    </row>
    <row r="608" spans="1:17" x14ac:dyDescent="0.2">
      <c r="A608" s="27">
        <v>610</v>
      </c>
      <c r="B608" s="28" t="s">
        <v>1165</v>
      </c>
      <c r="C608" s="29" t="s">
        <v>1166</v>
      </c>
      <c r="D608" s="29" t="str">
        <f>VLOOKUP(B608,'TAX INFO'!$B$2:$F$900,3,0)</f>
        <v xml:space="preserve">Therma Power -Visayas, Inc. </v>
      </c>
      <c r="E608" s="29" t="str">
        <f>VLOOKUP(B608,'TAX INFO'!$B$2:$F$900,5,0)</f>
        <v>006-893-449-00000</v>
      </c>
      <c r="F608" s="29" t="s">
        <v>857</v>
      </c>
      <c r="G608" s="29" t="s">
        <v>855</v>
      </c>
      <c r="H608" s="30" t="s">
        <v>856</v>
      </c>
      <c r="I608" s="30" t="s">
        <v>856</v>
      </c>
      <c r="J608" s="29" t="s">
        <v>856</v>
      </c>
      <c r="K608" s="31">
        <v>63.03</v>
      </c>
      <c r="L608" s="32">
        <v>0</v>
      </c>
      <c r="M608" s="32">
        <v>7.56</v>
      </c>
      <c r="N608" s="72">
        <v>-1.26</v>
      </c>
      <c r="O608" s="34">
        <f t="shared" si="9"/>
        <v>69.33</v>
      </c>
      <c r="P608" s="63">
        <v>25260</v>
      </c>
      <c r="Q608" s="26" t="s">
        <v>2757</v>
      </c>
    </row>
    <row r="609" spans="1:17" x14ac:dyDescent="0.2">
      <c r="A609" s="27">
        <v>611</v>
      </c>
      <c r="B609" s="28" t="s">
        <v>1167</v>
      </c>
      <c r="C609" s="29" t="s">
        <v>1167</v>
      </c>
      <c r="D609" s="29" t="str">
        <f>VLOOKUP(B609,'TAX INFO'!$B$2:$F$900,3,0)</f>
        <v xml:space="preserve">Therma South, Inc. </v>
      </c>
      <c r="E609" s="29" t="str">
        <f>VLOOKUP(B609,'TAX INFO'!$B$2:$F$900,5,0)</f>
        <v>267-447-083-00000</v>
      </c>
      <c r="F609" s="29" t="s">
        <v>854</v>
      </c>
      <c r="G609" s="29" t="s">
        <v>855</v>
      </c>
      <c r="H609" s="30" t="s">
        <v>856</v>
      </c>
      <c r="I609" s="30" t="s">
        <v>856</v>
      </c>
      <c r="J609" s="29" t="s">
        <v>856</v>
      </c>
      <c r="K609" s="31">
        <v>4909.1099999999997</v>
      </c>
      <c r="L609" s="32">
        <v>0</v>
      </c>
      <c r="M609" s="32">
        <v>589.09</v>
      </c>
      <c r="N609" s="72">
        <v>-98.18</v>
      </c>
      <c r="O609" s="34">
        <f t="shared" si="9"/>
        <v>5400.0199999999995</v>
      </c>
      <c r="P609" s="63">
        <v>25261</v>
      </c>
      <c r="Q609" s="26" t="s">
        <v>2757</v>
      </c>
    </row>
    <row r="610" spans="1:17" x14ac:dyDescent="0.2">
      <c r="A610" s="27">
        <v>612</v>
      </c>
      <c r="B610" s="28" t="s">
        <v>1167</v>
      </c>
      <c r="C610" s="29" t="s">
        <v>1168</v>
      </c>
      <c r="D610" s="29" t="str">
        <f>VLOOKUP(B610,'TAX INFO'!$B$2:$F$900,3,0)</f>
        <v xml:space="preserve">Therma South, Inc. </v>
      </c>
      <c r="E610" s="29" t="str">
        <f>VLOOKUP(B610,'TAX INFO'!$B$2:$F$900,5,0)</f>
        <v>267-447-083-00000</v>
      </c>
      <c r="F610" s="29" t="s">
        <v>857</v>
      </c>
      <c r="G610" s="29" t="s">
        <v>855</v>
      </c>
      <c r="H610" s="30" t="s">
        <v>856</v>
      </c>
      <c r="I610" s="30" t="s">
        <v>856</v>
      </c>
      <c r="J610" s="29" t="s">
        <v>856</v>
      </c>
      <c r="K610" s="31">
        <v>393.54</v>
      </c>
      <c r="L610" s="32">
        <v>0</v>
      </c>
      <c r="M610" s="32">
        <v>47.22</v>
      </c>
      <c r="N610" s="72">
        <v>-7.87</v>
      </c>
      <c r="O610" s="34">
        <f t="shared" si="9"/>
        <v>432.89</v>
      </c>
      <c r="P610" s="63">
        <v>25261</v>
      </c>
      <c r="Q610" s="26" t="s">
        <v>2757</v>
      </c>
    </row>
    <row r="611" spans="1:17" x14ac:dyDescent="0.2">
      <c r="A611" s="27">
        <v>613</v>
      </c>
      <c r="B611" s="28" t="s">
        <v>1169</v>
      </c>
      <c r="C611" s="29" t="s">
        <v>1169</v>
      </c>
      <c r="D611" s="29" t="str">
        <f>VLOOKUP(B611,'TAX INFO'!$B$2:$F$900,3,0)</f>
        <v xml:space="preserve">Therma Visayas, Inc. </v>
      </c>
      <c r="E611" s="29" t="str">
        <f>VLOOKUP(B611,'TAX INFO'!$B$2:$F$900,5,0)</f>
        <v>005-031-663-00000</v>
      </c>
      <c r="F611" s="29" t="s">
        <v>854</v>
      </c>
      <c r="G611" s="29" t="s">
        <v>855</v>
      </c>
      <c r="H611" s="30" t="s">
        <v>856</v>
      </c>
      <c r="I611" s="30" t="s">
        <v>856</v>
      </c>
      <c r="J611" s="29" t="s">
        <v>856</v>
      </c>
      <c r="K611" s="31">
        <v>493.59</v>
      </c>
      <c r="L611" s="32">
        <v>0</v>
      </c>
      <c r="M611" s="32">
        <v>59.23</v>
      </c>
      <c r="N611" s="72">
        <v>-9.8699999999999992</v>
      </c>
      <c r="O611" s="34">
        <f t="shared" si="9"/>
        <v>542.94999999999993</v>
      </c>
      <c r="P611" s="63">
        <v>25262</v>
      </c>
      <c r="Q611" s="26" t="s">
        <v>2757</v>
      </c>
    </row>
    <row r="612" spans="1:17" x14ac:dyDescent="0.2">
      <c r="A612" s="27">
        <v>614</v>
      </c>
      <c r="B612" s="28" t="s">
        <v>1170</v>
      </c>
      <c r="C612" s="29" t="s">
        <v>1170</v>
      </c>
      <c r="D612" s="29" t="str">
        <f>VLOOKUP(B612,'TAX INFO'!$B$2:$F$900,3,0)</f>
        <v xml:space="preserve">Toledo Power Company </v>
      </c>
      <c r="E612" s="29" t="str">
        <f>VLOOKUP(B612,'TAX INFO'!$B$2:$F$900,5,0)</f>
        <v>003-883-626-00000</v>
      </c>
      <c r="F612" s="29" t="s">
        <v>854</v>
      </c>
      <c r="G612" s="29" t="s">
        <v>855</v>
      </c>
      <c r="H612" s="30" t="s">
        <v>856</v>
      </c>
      <c r="I612" s="30" t="s">
        <v>856</v>
      </c>
      <c r="J612" s="29" t="s">
        <v>856</v>
      </c>
      <c r="K612" s="31">
        <v>50.62</v>
      </c>
      <c r="L612" s="32">
        <v>0</v>
      </c>
      <c r="M612" s="32">
        <v>6.07</v>
      </c>
      <c r="N612" s="72">
        <v>-1.01</v>
      </c>
      <c r="O612" s="34">
        <f t="shared" si="9"/>
        <v>55.68</v>
      </c>
      <c r="P612" s="63">
        <v>25263</v>
      </c>
      <c r="Q612" s="26" t="s">
        <v>2757</v>
      </c>
    </row>
    <row r="613" spans="1:17" x14ac:dyDescent="0.2">
      <c r="A613" s="27">
        <v>615</v>
      </c>
      <c r="B613" s="28" t="s">
        <v>1170</v>
      </c>
      <c r="C613" s="29" t="s">
        <v>1171</v>
      </c>
      <c r="D613" s="29" t="str">
        <f>VLOOKUP(B613,'TAX INFO'!$B$2:$F$900,3,0)</f>
        <v xml:space="preserve">Toledo Power Company </v>
      </c>
      <c r="E613" s="29" t="str">
        <f>VLOOKUP(B613,'TAX INFO'!$B$2:$F$900,5,0)</f>
        <v>003-883-626-00000</v>
      </c>
      <c r="F613" s="29" t="s">
        <v>857</v>
      </c>
      <c r="G613" s="29" t="s">
        <v>855</v>
      </c>
      <c r="H613" s="30" t="s">
        <v>856</v>
      </c>
      <c r="I613" s="30" t="s">
        <v>856</v>
      </c>
      <c r="J613" s="29" t="s">
        <v>855</v>
      </c>
      <c r="K613" s="31">
        <v>0</v>
      </c>
      <c r="L613" s="32">
        <v>860.11</v>
      </c>
      <c r="M613" s="32">
        <v>0</v>
      </c>
      <c r="N613" s="72">
        <v>-17.2</v>
      </c>
      <c r="O613" s="34">
        <f t="shared" si="9"/>
        <v>842.91</v>
      </c>
      <c r="P613" s="63">
        <v>25263</v>
      </c>
      <c r="Q613" s="26" t="s">
        <v>2757</v>
      </c>
    </row>
    <row r="614" spans="1:17" x14ac:dyDescent="0.2">
      <c r="A614" s="27">
        <v>616</v>
      </c>
      <c r="B614" s="28" t="s">
        <v>1170</v>
      </c>
      <c r="C614" s="29" t="s">
        <v>806</v>
      </c>
      <c r="D614" s="29" t="str">
        <f>VLOOKUP(B614,'TAX INFO'!$B$2:$F$900,3,0)</f>
        <v xml:space="preserve">Toledo Power Company </v>
      </c>
      <c r="E614" s="29" t="str">
        <f>VLOOKUP(B614,'TAX INFO'!$B$2:$F$900,5,0)</f>
        <v>003-883-626-00000</v>
      </c>
      <c r="F614" s="29" t="s">
        <v>857</v>
      </c>
      <c r="G614" s="29" t="s">
        <v>855</v>
      </c>
      <c r="H614" s="30" t="s">
        <v>856</v>
      </c>
      <c r="I614" s="30" t="s">
        <v>856</v>
      </c>
      <c r="J614" s="29" t="s">
        <v>856</v>
      </c>
      <c r="K614" s="31">
        <v>1.36</v>
      </c>
      <c r="L614" s="32">
        <v>0</v>
      </c>
      <c r="M614" s="32">
        <v>0.16</v>
      </c>
      <c r="N614" s="72">
        <v>-0.03</v>
      </c>
      <c r="O614" s="34">
        <f t="shared" si="9"/>
        <v>1.49</v>
      </c>
      <c r="P614" s="63">
        <v>25263</v>
      </c>
      <c r="Q614" s="26" t="s">
        <v>2757</v>
      </c>
    </row>
    <row r="615" spans="1:17" x14ac:dyDescent="0.2">
      <c r="A615" s="27">
        <v>617</v>
      </c>
      <c r="B615" s="28" t="s">
        <v>1170</v>
      </c>
      <c r="C615" s="29" t="s">
        <v>1172</v>
      </c>
      <c r="D615" s="29" t="str">
        <f>VLOOKUP(B615,'TAX INFO'!$B$2:$F$900,3,0)</f>
        <v xml:space="preserve">Toledo Power Company </v>
      </c>
      <c r="E615" s="29" t="str">
        <f>VLOOKUP(B615,'TAX INFO'!$B$2:$F$900,5,0)</f>
        <v>003-883-626-00000</v>
      </c>
      <c r="F615" s="29" t="s">
        <v>857</v>
      </c>
      <c r="G615" s="29" t="s">
        <v>855</v>
      </c>
      <c r="H615" s="30" t="s">
        <v>856</v>
      </c>
      <c r="I615" s="30" t="s">
        <v>856</v>
      </c>
      <c r="J615" s="29" t="s">
        <v>856</v>
      </c>
      <c r="K615" s="31">
        <v>81.8</v>
      </c>
      <c r="L615" s="32">
        <v>0</v>
      </c>
      <c r="M615" s="32">
        <v>9.82</v>
      </c>
      <c r="N615" s="72">
        <v>-1.64</v>
      </c>
      <c r="O615" s="34">
        <f t="shared" si="9"/>
        <v>89.98</v>
      </c>
      <c r="P615" s="63">
        <v>25263</v>
      </c>
      <c r="Q615" s="26" t="s">
        <v>2757</v>
      </c>
    </row>
    <row r="616" spans="1:17" x14ac:dyDescent="0.2">
      <c r="A616" s="27">
        <v>618</v>
      </c>
      <c r="B616" s="28" t="s">
        <v>807</v>
      </c>
      <c r="C616" s="29" t="s">
        <v>807</v>
      </c>
      <c r="D616" s="29" t="str">
        <f>VLOOKUP(B616,'TAX INFO'!$B$2:$F$900,3,0)</f>
        <v>Trustpower Corporation</v>
      </c>
      <c r="E616" s="29">
        <f>VLOOKUP(B616,'TAX INFO'!$B$2:$F$900,5,0)</f>
        <v>8734476000</v>
      </c>
      <c r="F616" s="29" t="s">
        <v>854</v>
      </c>
      <c r="G616" s="29" t="s">
        <v>855</v>
      </c>
      <c r="H616" s="30" t="s">
        <v>855</v>
      </c>
      <c r="I616" s="30" t="s">
        <v>855</v>
      </c>
      <c r="J616" s="29" t="s">
        <v>855</v>
      </c>
      <c r="K616" s="31">
        <v>0</v>
      </c>
      <c r="L616" s="32">
        <v>1.99</v>
      </c>
      <c r="M616" s="32">
        <v>0</v>
      </c>
      <c r="N616" s="72">
        <v>-0.04</v>
      </c>
      <c r="O616" s="34">
        <f t="shared" si="9"/>
        <v>1.95</v>
      </c>
      <c r="P616" s="63">
        <v>25264</v>
      </c>
      <c r="Q616" s="26" t="s">
        <v>2757</v>
      </c>
    </row>
    <row r="617" spans="1:17" x14ac:dyDescent="0.2">
      <c r="A617" s="27">
        <v>619</v>
      </c>
      <c r="B617" s="28" t="s">
        <v>807</v>
      </c>
      <c r="C617" s="29" t="s">
        <v>808</v>
      </c>
      <c r="D617" s="29" t="str">
        <f>VLOOKUP(B617,'TAX INFO'!$B$2:$F$900,3,0)</f>
        <v>Trustpower Corporation</v>
      </c>
      <c r="E617" s="29">
        <f>VLOOKUP(B617,'TAX INFO'!$B$2:$F$900,5,0)</f>
        <v>8734476000</v>
      </c>
      <c r="F617" s="29" t="s">
        <v>854</v>
      </c>
      <c r="G617" s="29" t="s">
        <v>855</v>
      </c>
      <c r="H617" s="30" t="s">
        <v>855</v>
      </c>
      <c r="I617" s="30" t="s">
        <v>855</v>
      </c>
      <c r="J617" s="29" t="s">
        <v>855</v>
      </c>
      <c r="K617" s="31">
        <v>0</v>
      </c>
      <c r="L617" s="32">
        <v>0.14000000000000001</v>
      </c>
      <c r="M617" s="32">
        <v>0</v>
      </c>
      <c r="N617" s="72">
        <v>0</v>
      </c>
      <c r="O617" s="34">
        <f t="shared" si="9"/>
        <v>0.14000000000000001</v>
      </c>
      <c r="P617" s="63">
        <v>25264</v>
      </c>
      <c r="Q617" s="26" t="s">
        <v>2757</v>
      </c>
    </row>
    <row r="618" spans="1:17" x14ac:dyDescent="0.2">
      <c r="A618" s="27">
        <v>620</v>
      </c>
      <c r="B618" s="28" t="s">
        <v>807</v>
      </c>
      <c r="C618" s="29" t="s">
        <v>809</v>
      </c>
      <c r="D618" s="29" t="str">
        <f>VLOOKUP(B618,'TAX INFO'!$B$2:$F$900,3,0)</f>
        <v>Trustpower Corporation</v>
      </c>
      <c r="E618" s="29">
        <f>VLOOKUP(B618,'TAX INFO'!$B$2:$F$900,5,0)</f>
        <v>8734476000</v>
      </c>
      <c r="F618" s="29" t="s">
        <v>857</v>
      </c>
      <c r="G618" s="29" t="s">
        <v>855</v>
      </c>
      <c r="H618" s="30" t="s">
        <v>855</v>
      </c>
      <c r="I618" s="30" t="s">
        <v>855</v>
      </c>
      <c r="J618" s="29" t="s">
        <v>855</v>
      </c>
      <c r="K618" s="31">
        <v>0</v>
      </c>
      <c r="L618" s="32">
        <v>1.05</v>
      </c>
      <c r="M618" s="32">
        <v>0</v>
      </c>
      <c r="N618" s="72">
        <v>-0.02</v>
      </c>
      <c r="O618" s="34">
        <f t="shared" si="9"/>
        <v>1.03</v>
      </c>
      <c r="P618" s="63">
        <v>25264</v>
      </c>
      <c r="Q618" s="26" t="s">
        <v>2757</v>
      </c>
    </row>
    <row r="619" spans="1:17" x14ac:dyDescent="0.2">
      <c r="A619" s="27">
        <v>621</v>
      </c>
      <c r="B619" s="28" t="s">
        <v>807</v>
      </c>
      <c r="C619" s="29" t="s">
        <v>810</v>
      </c>
      <c r="D619" s="29" t="str">
        <f>VLOOKUP(B619,'TAX INFO'!$B$2:$F$900,3,0)</f>
        <v>Trustpower Corporation</v>
      </c>
      <c r="E619" s="29">
        <f>VLOOKUP(B619,'TAX INFO'!$B$2:$F$900,5,0)</f>
        <v>8734476000</v>
      </c>
      <c r="F619" s="29" t="s">
        <v>857</v>
      </c>
      <c r="G619" s="29" t="s">
        <v>855</v>
      </c>
      <c r="H619" s="30" t="s">
        <v>855</v>
      </c>
      <c r="I619" s="30" t="s">
        <v>855</v>
      </c>
      <c r="J619" s="29" t="s">
        <v>855</v>
      </c>
      <c r="K619" s="31">
        <v>0</v>
      </c>
      <c r="L619" s="32">
        <v>3.83</v>
      </c>
      <c r="M619" s="32">
        <v>0</v>
      </c>
      <c r="N619" s="72">
        <v>-0.08</v>
      </c>
      <c r="O619" s="34">
        <f t="shared" si="9"/>
        <v>3.75</v>
      </c>
      <c r="P619" s="63">
        <v>25264</v>
      </c>
      <c r="Q619" s="26" t="s">
        <v>2757</v>
      </c>
    </row>
    <row r="620" spans="1:17" x14ac:dyDescent="0.2">
      <c r="A620" s="27">
        <v>622</v>
      </c>
      <c r="B620" s="28" t="s">
        <v>1173</v>
      </c>
      <c r="C620" s="29" t="s">
        <v>811</v>
      </c>
      <c r="D620" s="29" t="str">
        <f>VLOOKUP(B620,'TAX INFO'!$B$2:$F$900,3,0)</f>
        <v>UNITED PULP AND PAPER CO., INC.</v>
      </c>
      <c r="E620" s="29" t="str">
        <f>VLOOKUP(B620,'TAX INFO'!$B$2:$F$900,5,0)</f>
        <v>000-149-834-000</v>
      </c>
      <c r="F620" s="29" t="s">
        <v>857</v>
      </c>
      <c r="G620" s="29" t="s">
        <v>855</v>
      </c>
      <c r="H620" s="30" t="s">
        <v>856</v>
      </c>
      <c r="I620" s="30" t="s">
        <v>856</v>
      </c>
      <c r="J620" s="29" t="s">
        <v>856</v>
      </c>
      <c r="K620" s="31">
        <v>1839.9</v>
      </c>
      <c r="L620" s="32">
        <v>0</v>
      </c>
      <c r="M620" s="32">
        <v>220.79</v>
      </c>
      <c r="N620" s="72">
        <v>-36.799999999999997</v>
      </c>
      <c r="O620" s="34">
        <f t="shared" si="9"/>
        <v>2023.89</v>
      </c>
      <c r="P620" s="63">
        <v>25265</v>
      </c>
      <c r="Q620" s="26" t="s">
        <v>2757</v>
      </c>
    </row>
    <row r="621" spans="1:17" x14ac:dyDescent="0.2">
      <c r="A621" s="27">
        <v>623</v>
      </c>
      <c r="B621" s="28" t="s">
        <v>1174</v>
      </c>
      <c r="C621" s="29" t="s">
        <v>1174</v>
      </c>
      <c r="D621" s="29" t="str">
        <f>VLOOKUP(B621,'TAX INFO'!$B$2:$F$900,3,0)</f>
        <v>Universal Robina Corporation</v>
      </c>
      <c r="E621" s="29" t="str">
        <f>VLOOKUP(B621,'TAX INFO'!$B$2:$F$900,5,0)</f>
        <v>000-400-016-000</v>
      </c>
      <c r="F621" s="29" t="s">
        <v>854</v>
      </c>
      <c r="G621" s="29" t="s">
        <v>855</v>
      </c>
      <c r="H621" s="30" t="s">
        <v>856</v>
      </c>
      <c r="I621" s="30" t="s">
        <v>855</v>
      </c>
      <c r="J621" s="29" t="s">
        <v>855</v>
      </c>
      <c r="K621" s="31">
        <v>0</v>
      </c>
      <c r="L621" s="32">
        <v>0</v>
      </c>
      <c r="M621" s="32">
        <v>0</v>
      </c>
      <c r="N621" s="72">
        <v>0</v>
      </c>
      <c r="O621" s="34">
        <f t="shared" si="9"/>
        <v>0</v>
      </c>
      <c r="P621" s="63">
        <v>25266</v>
      </c>
      <c r="Q621" s="26" t="s">
        <v>2757</v>
      </c>
    </row>
    <row r="622" spans="1:17" x14ac:dyDescent="0.2">
      <c r="A622" s="27">
        <v>624</v>
      </c>
      <c r="B622" s="28" t="s">
        <v>1174</v>
      </c>
      <c r="C622" s="29" t="s">
        <v>1175</v>
      </c>
      <c r="D622" s="29" t="str">
        <f>VLOOKUP(B622,'TAX INFO'!$B$2:$F$900,3,0)</f>
        <v>Universal Robina Corporation</v>
      </c>
      <c r="E622" s="29" t="str">
        <f>VLOOKUP(B622,'TAX INFO'!$B$2:$F$900,5,0)</f>
        <v>000-400-016-000</v>
      </c>
      <c r="F622" s="29" t="s">
        <v>857</v>
      </c>
      <c r="G622" s="29" t="s">
        <v>855</v>
      </c>
      <c r="H622" s="30" t="s">
        <v>856</v>
      </c>
      <c r="I622" s="30" t="s">
        <v>855</v>
      </c>
      <c r="J622" s="29" t="s">
        <v>855</v>
      </c>
      <c r="K622" s="31">
        <v>0</v>
      </c>
      <c r="L622" s="32">
        <v>239.22</v>
      </c>
      <c r="M622" s="32">
        <v>0</v>
      </c>
      <c r="N622" s="72">
        <v>-4.78</v>
      </c>
      <c r="O622" s="34">
        <f t="shared" si="9"/>
        <v>234.44</v>
      </c>
      <c r="P622" s="63">
        <v>25266</v>
      </c>
      <c r="Q622" s="26" t="s">
        <v>2757</v>
      </c>
    </row>
    <row r="623" spans="1:17" x14ac:dyDescent="0.2">
      <c r="A623" s="27">
        <v>625</v>
      </c>
      <c r="B623" s="28" t="s">
        <v>1176</v>
      </c>
      <c r="C623" s="29" t="s">
        <v>1176</v>
      </c>
      <c r="D623" s="29" t="str">
        <f>VLOOKUP(B623,'TAX INFO'!$B$2:$F$900,3,0)</f>
        <v xml:space="preserve">University of the Philippines Los Baños </v>
      </c>
      <c r="E623" s="29" t="str">
        <f>VLOOKUP(B623,'TAX INFO'!$B$2:$F$900,5,0)</f>
        <v>000-864-006-00004</v>
      </c>
      <c r="F623" s="29" t="s">
        <v>857</v>
      </c>
      <c r="G623" s="29" t="s">
        <v>855</v>
      </c>
      <c r="H623" s="30" t="s">
        <v>856</v>
      </c>
      <c r="I623" s="30" t="s">
        <v>856</v>
      </c>
      <c r="J623" s="29" t="s">
        <v>856</v>
      </c>
      <c r="K623" s="31">
        <v>597.78</v>
      </c>
      <c r="L623" s="32">
        <v>0</v>
      </c>
      <c r="M623" s="32">
        <v>71.73</v>
      </c>
      <c r="N623" s="72">
        <v>-11.96</v>
      </c>
      <c r="O623" s="34">
        <f t="shared" si="9"/>
        <v>657.55</v>
      </c>
      <c r="P623" s="63">
        <v>25267</v>
      </c>
      <c r="Q623" s="26" t="s">
        <v>2757</v>
      </c>
    </row>
    <row r="624" spans="1:17" x14ac:dyDescent="0.2">
      <c r="A624" s="27">
        <v>626</v>
      </c>
      <c r="B624" s="28" t="s">
        <v>1177</v>
      </c>
      <c r="C624" s="29" t="s">
        <v>1177</v>
      </c>
      <c r="D624" s="29" t="str">
        <f>VLOOKUP(B624,'TAX INFO'!$B$2:$F$900,3,0)</f>
        <v xml:space="preserve">VS Gripal Power Corporation  </v>
      </c>
      <c r="E624" s="29" t="str">
        <f>VLOOKUP(B624,'TAX INFO'!$B$2:$F$900,5,0)</f>
        <v>484-078-427-000</v>
      </c>
      <c r="F624" s="29" t="s">
        <v>854</v>
      </c>
      <c r="G624" s="29" t="s">
        <v>855</v>
      </c>
      <c r="H624" s="30" t="s">
        <v>855</v>
      </c>
      <c r="I624" s="30" t="s">
        <v>855</v>
      </c>
      <c r="J624" s="29" t="s">
        <v>855</v>
      </c>
      <c r="K624" s="31">
        <v>0</v>
      </c>
      <c r="L624" s="32">
        <v>0.93</v>
      </c>
      <c r="M624" s="32">
        <v>0</v>
      </c>
      <c r="N624" s="72">
        <v>-0.02</v>
      </c>
      <c r="O624" s="34">
        <f t="shared" si="9"/>
        <v>0.91</v>
      </c>
      <c r="P624" s="63">
        <v>25268</v>
      </c>
      <c r="Q624" s="26" t="s">
        <v>2757</v>
      </c>
    </row>
    <row r="625" spans="1:17" x14ac:dyDescent="0.2">
      <c r="A625" s="27">
        <v>627</v>
      </c>
      <c r="B625" s="28" t="s">
        <v>1177</v>
      </c>
      <c r="C625" s="29" t="s">
        <v>812</v>
      </c>
      <c r="D625" s="29" t="str">
        <f>VLOOKUP(B625,'TAX INFO'!$B$2:$F$900,3,0)</f>
        <v xml:space="preserve">VS Gripal Power Corporation  </v>
      </c>
      <c r="E625" s="29" t="str">
        <f>VLOOKUP(B625,'TAX INFO'!$B$2:$F$900,5,0)</f>
        <v>484-078-427-000</v>
      </c>
      <c r="F625" s="29" t="s">
        <v>857</v>
      </c>
      <c r="G625" s="29" t="s">
        <v>855</v>
      </c>
      <c r="H625" s="30" t="s">
        <v>855</v>
      </c>
      <c r="I625" s="30" t="s">
        <v>855</v>
      </c>
      <c r="J625" s="29" t="s">
        <v>855</v>
      </c>
      <c r="K625" s="31">
        <v>0</v>
      </c>
      <c r="L625" s="32">
        <v>2.02</v>
      </c>
      <c r="M625" s="32">
        <v>0</v>
      </c>
      <c r="N625" s="72">
        <v>-0.04</v>
      </c>
      <c r="O625" s="34">
        <f t="shared" si="9"/>
        <v>1.98</v>
      </c>
      <c r="P625" s="63">
        <v>25268</v>
      </c>
      <c r="Q625" s="26" t="s">
        <v>2757</v>
      </c>
    </row>
    <row r="626" spans="1:17" x14ac:dyDescent="0.2">
      <c r="A626" s="27">
        <v>628</v>
      </c>
      <c r="B626" s="28" t="s">
        <v>1178</v>
      </c>
      <c r="C626" s="29" t="s">
        <v>1178</v>
      </c>
      <c r="D626" s="29" t="str">
        <f>VLOOKUP(B626,'TAX INFO'!$B$2:$F$900,3,0)</f>
        <v xml:space="preserve">Valenzuela Solar Energy, Inc. </v>
      </c>
      <c r="E626" s="29" t="str">
        <f>VLOOKUP(B626,'TAX INFO'!$B$2:$F$900,5,0)</f>
        <v>008-924-184-0000</v>
      </c>
      <c r="F626" s="29" t="s">
        <v>854</v>
      </c>
      <c r="G626" s="29" t="s">
        <v>855</v>
      </c>
      <c r="H626" s="30" t="s">
        <v>856</v>
      </c>
      <c r="I626" s="30" t="s">
        <v>855</v>
      </c>
      <c r="J626" s="29" t="s">
        <v>855</v>
      </c>
      <c r="K626" s="31">
        <v>0</v>
      </c>
      <c r="L626" s="32">
        <v>0.71</v>
      </c>
      <c r="M626" s="32">
        <v>0</v>
      </c>
      <c r="N626" s="72">
        <v>-0.01</v>
      </c>
      <c r="O626" s="34">
        <f t="shared" si="9"/>
        <v>0.7</v>
      </c>
      <c r="P626" s="63">
        <v>25269</v>
      </c>
      <c r="Q626" s="26" t="s">
        <v>2757</v>
      </c>
    </row>
    <row r="627" spans="1:17" x14ac:dyDescent="0.2">
      <c r="A627" s="27">
        <v>629</v>
      </c>
      <c r="B627" s="28" t="s">
        <v>813</v>
      </c>
      <c r="C627" s="29" t="s">
        <v>813</v>
      </c>
      <c r="D627" s="29" t="str">
        <f>VLOOKUP(B627,'TAX INFO'!$B$2:$F$900,3,0)</f>
        <v xml:space="preserve">Vantage Energy Solutions and Management, Inc. </v>
      </c>
      <c r="E627" s="29" t="str">
        <f>VLOOKUP(B627,'TAX INFO'!$B$2:$F$900,5,0)</f>
        <v>009-464-430-000</v>
      </c>
      <c r="F627" s="29" t="s">
        <v>857</v>
      </c>
      <c r="G627" s="29" t="s">
        <v>855</v>
      </c>
      <c r="H627" s="30" t="s">
        <v>856</v>
      </c>
      <c r="I627" s="30" t="s">
        <v>856</v>
      </c>
      <c r="J627" s="29" t="s">
        <v>856</v>
      </c>
      <c r="K627" s="31">
        <v>3839.68</v>
      </c>
      <c r="L627" s="32">
        <v>0</v>
      </c>
      <c r="M627" s="32">
        <v>460.76</v>
      </c>
      <c r="N627" s="72">
        <v>-76.790000000000006</v>
      </c>
      <c r="O627" s="34">
        <f t="shared" si="9"/>
        <v>4223.6499999999996</v>
      </c>
      <c r="P627" s="63">
        <v>25270</v>
      </c>
      <c r="Q627" s="26" t="s">
        <v>2757</v>
      </c>
    </row>
    <row r="628" spans="1:17" x14ac:dyDescent="0.2">
      <c r="A628" s="27">
        <v>630</v>
      </c>
      <c r="B628" s="28" t="s">
        <v>813</v>
      </c>
      <c r="C628" s="29" t="s">
        <v>814</v>
      </c>
      <c r="D628" s="29" t="str">
        <f>VLOOKUP(B628,'TAX INFO'!$B$2:$F$900,3,0)</f>
        <v xml:space="preserve">Vantage Energy Solutions and Management, Inc. </v>
      </c>
      <c r="E628" s="29" t="str">
        <f>VLOOKUP(B628,'TAX INFO'!$B$2:$F$900,5,0)</f>
        <v>009-464-430-000</v>
      </c>
      <c r="F628" s="29" t="s">
        <v>857</v>
      </c>
      <c r="G628" s="29" t="s">
        <v>855</v>
      </c>
      <c r="H628" s="30" t="s">
        <v>856</v>
      </c>
      <c r="I628" s="30" t="s">
        <v>856</v>
      </c>
      <c r="J628" s="29" t="s">
        <v>856</v>
      </c>
      <c r="K628" s="31">
        <v>8999.35</v>
      </c>
      <c r="L628" s="32">
        <v>0</v>
      </c>
      <c r="M628" s="32">
        <v>1079.92</v>
      </c>
      <c r="N628" s="72">
        <v>-179.99</v>
      </c>
      <c r="O628" s="34">
        <f t="shared" si="9"/>
        <v>9899.2800000000007</v>
      </c>
      <c r="P628" s="63">
        <v>25270</v>
      </c>
      <c r="Q628" s="26" t="s">
        <v>2757</v>
      </c>
    </row>
    <row r="629" spans="1:17" x14ac:dyDescent="0.2">
      <c r="A629" s="27">
        <v>631</v>
      </c>
      <c r="B629" s="28" t="s">
        <v>1179</v>
      </c>
      <c r="C629" s="29" t="s">
        <v>1193</v>
      </c>
      <c r="D629" s="29" t="str">
        <f>VLOOKUP(B629,'TAX INFO'!$B$2:$F$900,3,0)</f>
        <v xml:space="preserve">Victorias Milling Company, Inc. </v>
      </c>
      <c r="E629" s="29" t="str">
        <f>VLOOKUP(B629,'TAX INFO'!$B$2:$F$900,5,0)</f>
        <v>000-270-220-000</v>
      </c>
      <c r="F629" s="29" t="s">
        <v>854</v>
      </c>
      <c r="G629" s="29" t="s">
        <v>855</v>
      </c>
      <c r="H629" s="30" t="s">
        <v>855</v>
      </c>
      <c r="I629" s="30" t="s">
        <v>855</v>
      </c>
      <c r="J629" s="29" t="s">
        <v>856</v>
      </c>
      <c r="K629" s="31">
        <v>0</v>
      </c>
      <c r="L629" s="32">
        <v>0</v>
      </c>
      <c r="M629" s="32">
        <v>0</v>
      </c>
      <c r="N629" s="72">
        <v>0</v>
      </c>
      <c r="O629" s="34">
        <f t="shared" si="9"/>
        <v>0</v>
      </c>
      <c r="P629" s="63">
        <v>25271</v>
      </c>
      <c r="Q629" s="26" t="s">
        <v>2757</v>
      </c>
    </row>
    <row r="630" spans="1:17" x14ac:dyDescent="0.2">
      <c r="A630" s="27">
        <v>632</v>
      </c>
      <c r="B630" s="28" t="s">
        <v>1179</v>
      </c>
      <c r="C630" s="29" t="s">
        <v>1180</v>
      </c>
      <c r="D630" s="29" t="str">
        <f>VLOOKUP(B630,'TAX INFO'!$B$2:$F$900,3,0)</f>
        <v xml:space="preserve">Victorias Milling Company, Inc. </v>
      </c>
      <c r="E630" s="29" t="str">
        <f>VLOOKUP(B630,'TAX INFO'!$B$2:$F$900,5,0)</f>
        <v>000-270-220-000</v>
      </c>
      <c r="F630" s="29" t="s">
        <v>857</v>
      </c>
      <c r="G630" s="29" t="s">
        <v>855</v>
      </c>
      <c r="H630" s="30" t="s">
        <v>855</v>
      </c>
      <c r="I630" s="30" t="s">
        <v>855</v>
      </c>
      <c r="J630" s="29" t="s">
        <v>856</v>
      </c>
      <c r="K630" s="31">
        <v>512.61</v>
      </c>
      <c r="L630" s="32">
        <v>0</v>
      </c>
      <c r="M630" s="32">
        <v>61.51</v>
      </c>
      <c r="N630" s="72">
        <v>-10.25</v>
      </c>
      <c r="O630" s="34">
        <f t="shared" si="9"/>
        <v>563.87</v>
      </c>
      <c r="P630" s="63">
        <v>25271</v>
      </c>
      <c r="Q630" s="26" t="s">
        <v>2757</v>
      </c>
    </row>
    <row r="631" spans="1:17" x14ac:dyDescent="0.2">
      <c r="A631" s="27">
        <v>633</v>
      </c>
      <c r="B631" s="28" t="s">
        <v>1181</v>
      </c>
      <c r="C631" s="29" t="s">
        <v>1181</v>
      </c>
      <c r="D631" s="29" t="str">
        <f>VLOOKUP(B631,'TAX INFO'!$B$2:$F$900,3,0)</f>
        <v xml:space="preserve">Visayan Electric Company </v>
      </c>
      <c r="E631" s="29" t="str">
        <f>VLOOKUP(B631,'TAX INFO'!$B$2:$F$900,5,0)</f>
        <v>000-566-230-000</v>
      </c>
      <c r="F631" s="29" t="s">
        <v>857</v>
      </c>
      <c r="G631" s="29" t="s">
        <v>855</v>
      </c>
      <c r="H631" s="30" t="s">
        <v>856</v>
      </c>
      <c r="I631" s="30" t="s">
        <v>856</v>
      </c>
      <c r="J631" s="29" t="s">
        <v>856</v>
      </c>
      <c r="K631" s="31">
        <v>45483.44</v>
      </c>
      <c r="L631" s="32">
        <v>0</v>
      </c>
      <c r="M631" s="32">
        <v>5458.01</v>
      </c>
      <c r="N631" s="72">
        <v>-909.67</v>
      </c>
      <c r="O631" s="34">
        <f t="shared" si="9"/>
        <v>50031.780000000006</v>
      </c>
      <c r="P631" s="63">
        <v>25272</v>
      </c>
      <c r="Q631" s="26" t="s">
        <v>2757</v>
      </c>
    </row>
    <row r="632" spans="1:17" x14ac:dyDescent="0.2">
      <c r="A632" s="27">
        <v>634</v>
      </c>
      <c r="B632" s="28" t="s">
        <v>1182</v>
      </c>
      <c r="C632" s="29" t="s">
        <v>1182</v>
      </c>
      <c r="D632" s="29" t="str">
        <f>VLOOKUP(B632,'TAX INFO'!$B$2:$F$900,3,0)</f>
        <v>Visayan Oil Mills, Inc.</v>
      </c>
      <c r="E632" s="29" t="str">
        <f>VLOOKUP(B632,'TAX INFO'!$B$2:$F$900,5,0)</f>
        <v>213-749-038-000</v>
      </c>
      <c r="F632" s="29" t="s">
        <v>857</v>
      </c>
      <c r="G632" s="29" t="s">
        <v>855</v>
      </c>
      <c r="H632" s="30" t="s">
        <v>856</v>
      </c>
      <c r="I632" s="30" t="s">
        <v>856</v>
      </c>
      <c r="J632" s="29" t="s">
        <v>856</v>
      </c>
      <c r="K632" s="31">
        <v>3.26</v>
      </c>
      <c r="L632" s="32">
        <v>0</v>
      </c>
      <c r="M632" s="32">
        <v>0.39</v>
      </c>
      <c r="N632" s="72">
        <v>-7.0000000000000007E-2</v>
      </c>
      <c r="O632" s="34">
        <f t="shared" si="9"/>
        <v>3.58</v>
      </c>
      <c r="P632" s="63">
        <v>25273</v>
      </c>
      <c r="Q632" s="26" t="s">
        <v>2757</v>
      </c>
    </row>
    <row r="633" spans="1:17" x14ac:dyDescent="0.2">
      <c r="A633" s="27">
        <v>635</v>
      </c>
      <c r="B633" s="28" t="s">
        <v>1183</v>
      </c>
      <c r="C633" s="29" t="s">
        <v>1183</v>
      </c>
      <c r="D633" s="29" t="str">
        <f>VLOOKUP(B633,'TAX INFO'!$B$2:$F$900,3,0)</f>
        <v xml:space="preserve">Western Mindanao Power Corporation </v>
      </c>
      <c r="E633" s="29" t="str">
        <f>VLOOKUP(B633,'TAX INFO'!$B$2:$F$900,5,0)</f>
        <v>004-661-556-000</v>
      </c>
      <c r="F633" s="29" t="s">
        <v>854</v>
      </c>
      <c r="G633" s="29" t="s">
        <v>855</v>
      </c>
      <c r="H633" s="30" t="s">
        <v>856</v>
      </c>
      <c r="I633" s="30" t="s">
        <v>856</v>
      </c>
      <c r="J633" s="29" t="s">
        <v>856</v>
      </c>
      <c r="K633" s="31">
        <v>0.1</v>
      </c>
      <c r="L633" s="32">
        <v>0</v>
      </c>
      <c r="M633" s="32">
        <v>0.01</v>
      </c>
      <c r="N633" s="72">
        <v>0</v>
      </c>
      <c r="O633" s="34">
        <f t="shared" si="9"/>
        <v>0.11</v>
      </c>
      <c r="P633" s="63">
        <v>25274</v>
      </c>
      <c r="Q633" s="26" t="s">
        <v>2757</v>
      </c>
    </row>
    <row r="634" spans="1:17" x14ac:dyDescent="0.2">
      <c r="A634" s="27">
        <v>636</v>
      </c>
      <c r="B634" s="28" t="s">
        <v>1183</v>
      </c>
      <c r="C634" s="29" t="s">
        <v>815</v>
      </c>
      <c r="D634" s="29" t="str">
        <f>VLOOKUP(B634,'TAX INFO'!$B$2:$F$900,3,0)</f>
        <v xml:space="preserve">Western Mindanao Power Corporation </v>
      </c>
      <c r="E634" s="29" t="str">
        <f>VLOOKUP(B634,'TAX INFO'!$B$2:$F$900,5,0)</f>
        <v>004-661-556-000</v>
      </c>
      <c r="F634" s="29" t="s">
        <v>857</v>
      </c>
      <c r="G634" s="29" t="s">
        <v>855</v>
      </c>
      <c r="H634" s="30" t="s">
        <v>856</v>
      </c>
      <c r="I634" s="30" t="s">
        <v>856</v>
      </c>
      <c r="J634" s="29" t="s">
        <v>856</v>
      </c>
      <c r="K634" s="31">
        <v>32.159999999999997</v>
      </c>
      <c r="L634" s="32">
        <v>0</v>
      </c>
      <c r="M634" s="32">
        <v>3.86</v>
      </c>
      <c r="N634" s="72">
        <v>-0.64</v>
      </c>
      <c r="O634" s="34">
        <f t="shared" si="9"/>
        <v>35.379999999999995</v>
      </c>
      <c r="P634" s="63">
        <v>25274</v>
      </c>
      <c r="Q634" s="26" t="s">
        <v>2757</v>
      </c>
    </row>
    <row r="635" spans="1:17" x14ac:dyDescent="0.2">
      <c r="A635" s="27">
        <v>637</v>
      </c>
      <c r="B635" s="28" t="s">
        <v>1184</v>
      </c>
      <c r="C635" s="29" t="s">
        <v>1184</v>
      </c>
      <c r="D635" s="29" t="str">
        <f>VLOOKUP(B635,'TAX INFO'!$B$2:$F$900,3,0)</f>
        <v xml:space="preserve">YH Green Energy, Incorporated </v>
      </c>
      <c r="E635" s="29" t="str">
        <f>VLOOKUP(B635,'TAX INFO'!$B$2:$F$900,5,0)</f>
        <v>008-906-087-000</v>
      </c>
      <c r="F635" s="29" t="s">
        <v>854</v>
      </c>
      <c r="G635" s="29" t="s">
        <v>855</v>
      </c>
      <c r="H635" s="30" t="s">
        <v>856</v>
      </c>
      <c r="I635" s="30" t="s">
        <v>855</v>
      </c>
      <c r="J635" s="29" t="s">
        <v>855</v>
      </c>
      <c r="K635" s="31">
        <v>0</v>
      </c>
      <c r="L635" s="32">
        <v>1.47</v>
      </c>
      <c r="M635" s="32">
        <v>0</v>
      </c>
      <c r="N635" s="72">
        <v>-0.03</v>
      </c>
      <c r="O635" s="34">
        <f t="shared" si="9"/>
        <v>1.44</v>
      </c>
      <c r="P635" s="63">
        <v>25275</v>
      </c>
      <c r="Q635" s="26" t="s">
        <v>2757</v>
      </c>
    </row>
    <row r="636" spans="1:17" x14ac:dyDescent="0.2">
      <c r="A636" s="27">
        <v>638</v>
      </c>
      <c r="B636" s="28" t="s">
        <v>1184</v>
      </c>
      <c r="C636" s="29" t="s">
        <v>816</v>
      </c>
      <c r="D636" s="29" t="str">
        <f>VLOOKUP(B636,'TAX INFO'!$B$2:$F$900,3,0)</f>
        <v xml:space="preserve">YH Green Energy, Incorporated </v>
      </c>
      <c r="E636" s="29" t="str">
        <f>VLOOKUP(B636,'TAX INFO'!$B$2:$F$900,5,0)</f>
        <v>008-906-087-000</v>
      </c>
      <c r="F636" s="29" t="s">
        <v>857</v>
      </c>
      <c r="G636" s="29" t="s">
        <v>855</v>
      </c>
      <c r="H636" s="30" t="s">
        <v>856</v>
      </c>
      <c r="I636" s="30" t="s">
        <v>855</v>
      </c>
      <c r="J636" s="29" t="s">
        <v>855</v>
      </c>
      <c r="K636" s="31">
        <v>0</v>
      </c>
      <c r="L636" s="32">
        <v>7.86</v>
      </c>
      <c r="M636" s="32">
        <v>0</v>
      </c>
      <c r="N636" s="72">
        <v>-0.16</v>
      </c>
      <c r="O636" s="34">
        <f t="shared" si="9"/>
        <v>7.7</v>
      </c>
      <c r="P636" s="63">
        <v>25275</v>
      </c>
      <c r="Q636" s="26" t="s">
        <v>2757</v>
      </c>
    </row>
    <row r="637" spans="1:17" x14ac:dyDescent="0.2">
      <c r="A637" s="27">
        <v>639</v>
      </c>
      <c r="B637" s="28" t="s">
        <v>817</v>
      </c>
      <c r="C637" s="29" t="s">
        <v>817</v>
      </c>
      <c r="D637" s="29" t="str">
        <f>VLOOKUP(B637,'TAX INFO'!$B$2:$F$900,3,0)</f>
        <v xml:space="preserve">Zamboanga City Electric Cooperative, Inc. </v>
      </c>
      <c r="E637" s="29" t="str">
        <f>VLOOKUP(B637,'TAX INFO'!$B$2:$F$900,5,0)</f>
        <v>000-584-618-0000</v>
      </c>
      <c r="F637" s="29" t="s">
        <v>857</v>
      </c>
      <c r="G637" s="29" t="s">
        <v>855</v>
      </c>
      <c r="H637" s="30" t="s">
        <v>856</v>
      </c>
      <c r="I637" s="30" t="s">
        <v>856</v>
      </c>
      <c r="J637" s="29" t="s">
        <v>856</v>
      </c>
      <c r="K637" s="31">
        <v>3767.28</v>
      </c>
      <c r="L637" s="32">
        <v>0</v>
      </c>
      <c r="M637" s="32">
        <v>452.07</v>
      </c>
      <c r="N637" s="72">
        <v>-75.349999999999994</v>
      </c>
      <c r="O637" s="34">
        <f t="shared" si="9"/>
        <v>4144</v>
      </c>
      <c r="P637" s="63">
        <v>25276</v>
      </c>
      <c r="Q637" s="26" t="s">
        <v>2757</v>
      </c>
    </row>
    <row r="638" spans="1:17" x14ac:dyDescent="0.2">
      <c r="A638" s="27">
        <v>640</v>
      </c>
      <c r="B638" s="28" t="s">
        <v>818</v>
      </c>
      <c r="C638" s="29" t="s">
        <v>818</v>
      </c>
      <c r="D638" s="29" t="str">
        <f>VLOOKUP(B638,'TAX INFO'!$B$2:$F$900,3,0)</f>
        <v>Zambales I Electric Cooperative Inc.</v>
      </c>
      <c r="E638" s="29" t="str">
        <f>VLOOKUP(B638,'TAX INFO'!$B$2:$F$900,5,0)</f>
        <v>000-992-761-000</v>
      </c>
      <c r="F638" s="29" t="s">
        <v>857</v>
      </c>
      <c r="G638" s="29" t="s">
        <v>855</v>
      </c>
      <c r="H638" s="30" t="s">
        <v>855</v>
      </c>
      <c r="I638" s="30" t="s">
        <v>856</v>
      </c>
      <c r="J638" s="29" t="s">
        <v>856</v>
      </c>
      <c r="K638" s="31">
        <v>366.76</v>
      </c>
      <c r="L638" s="32">
        <v>0</v>
      </c>
      <c r="M638" s="32">
        <v>44.01</v>
      </c>
      <c r="N638" s="72">
        <v>-7.34</v>
      </c>
      <c r="O638" s="34">
        <f t="shared" si="9"/>
        <v>403.43</v>
      </c>
      <c r="P638" s="63">
        <v>25277</v>
      </c>
      <c r="Q638" s="26" t="s">
        <v>2757</v>
      </c>
    </row>
    <row r="639" spans="1:17" x14ac:dyDescent="0.2">
      <c r="A639" s="27">
        <v>641</v>
      </c>
      <c r="B639" s="28" t="s">
        <v>819</v>
      </c>
      <c r="C639" s="29" t="s">
        <v>819</v>
      </c>
      <c r="D639" s="29" t="str">
        <f>VLOOKUP(B639,'TAX INFO'!$B$2:$F$900,3,0)</f>
        <v>Zambales II Electric Cooperative, Inc.</v>
      </c>
      <c r="E639" s="29" t="str">
        <f>VLOOKUP(B639,'TAX INFO'!$B$2:$F$900,5,0)</f>
        <v>001-133-567-00000</v>
      </c>
      <c r="F639" s="29" t="s">
        <v>857</v>
      </c>
      <c r="G639" s="29" t="s">
        <v>855</v>
      </c>
      <c r="H639" s="30" t="s">
        <v>856</v>
      </c>
      <c r="I639" s="30" t="s">
        <v>856</v>
      </c>
      <c r="J639" s="29" t="s">
        <v>856</v>
      </c>
      <c r="K639" s="31">
        <v>3047.9</v>
      </c>
      <c r="L639" s="32">
        <v>0</v>
      </c>
      <c r="M639" s="32">
        <v>365.75</v>
      </c>
      <c r="N639" s="72">
        <v>-60.96</v>
      </c>
      <c r="O639" s="34">
        <f t="shared" ref="O639:O643" si="10">SUM(K639:N639)</f>
        <v>3352.69</v>
      </c>
      <c r="P639" s="63">
        <v>25278</v>
      </c>
      <c r="Q639" s="26" t="s">
        <v>2757</v>
      </c>
    </row>
    <row r="640" spans="1:17" x14ac:dyDescent="0.2">
      <c r="A640" s="27">
        <v>642</v>
      </c>
      <c r="B640" s="28" t="s">
        <v>1185</v>
      </c>
      <c r="C640" s="29" t="s">
        <v>1185</v>
      </c>
      <c r="D640" s="29" t="str">
        <f>VLOOKUP(B640,'TAX INFO'!$B$2:$F$900,3,0)</f>
        <v>Zamboanga del Norte Electric Cooperative, Inc.</v>
      </c>
      <c r="E640" s="29" t="str">
        <f>VLOOKUP(B640,'TAX INFO'!$B$2:$F$900,5,0)</f>
        <v>000-566-594-0000</v>
      </c>
      <c r="F640" s="29" t="s">
        <v>857</v>
      </c>
      <c r="G640" s="29" t="s">
        <v>855</v>
      </c>
      <c r="H640" s="30" t="s">
        <v>856</v>
      </c>
      <c r="I640" s="30" t="s">
        <v>856</v>
      </c>
      <c r="J640" s="29" t="s">
        <v>856</v>
      </c>
      <c r="K640" s="31">
        <v>3547.36</v>
      </c>
      <c r="L640" s="32">
        <v>0</v>
      </c>
      <c r="M640" s="32">
        <v>425.68</v>
      </c>
      <c r="N640" s="72">
        <v>-70.95</v>
      </c>
      <c r="O640" s="34">
        <f t="shared" si="10"/>
        <v>3902.09</v>
      </c>
      <c r="P640" s="63">
        <v>25279</v>
      </c>
      <c r="Q640" s="26" t="s">
        <v>2757</v>
      </c>
    </row>
    <row r="641" spans="1:17" x14ac:dyDescent="0.2">
      <c r="A641" s="27">
        <v>643</v>
      </c>
      <c r="B641" s="28" t="s">
        <v>820</v>
      </c>
      <c r="C641" s="29" t="s">
        <v>820</v>
      </c>
      <c r="D641" s="29" t="str">
        <f>VLOOKUP(B641,'TAX INFO'!$B$2:$F$900,3,0)</f>
        <v>Zamboanga del Sur I Electric Cooperative, Inc.</v>
      </c>
      <c r="E641" s="29" t="str">
        <f>VLOOKUP(B641,'TAX INFO'!$B$2:$F$900,5,0)</f>
        <v>000-835-497-000</v>
      </c>
      <c r="F641" s="29" t="s">
        <v>857</v>
      </c>
      <c r="G641" s="29" t="s">
        <v>855</v>
      </c>
      <c r="H641" s="30" t="s">
        <v>856</v>
      </c>
      <c r="I641" s="30" t="s">
        <v>856</v>
      </c>
      <c r="J641" s="29" t="s">
        <v>856</v>
      </c>
      <c r="K641" s="31">
        <v>398.84</v>
      </c>
      <c r="L641" s="32">
        <v>0</v>
      </c>
      <c r="M641" s="32">
        <v>47.86</v>
      </c>
      <c r="N641" s="72">
        <v>-7.98</v>
      </c>
      <c r="O641" s="34">
        <f t="shared" si="10"/>
        <v>438.71999999999997</v>
      </c>
      <c r="P641" s="63">
        <v>25280</v>
      </c>
      <c r="Q641" s="26" t="s">
        <v>2757</v>
      </c>
    </row>
    <row r="642" spans="1:17" x14ac:dyDescent="0.2">
      <c r="A642" s="27">
        <v>644</v>
      </c>
      <c r="B642" s="28" t="s">
        <v>821</v>
      </c>
      <c r="C642" s="29" t="s">
        <v>821</v>
      </c>
      <c r="D642" s="29" t="str">
        <f>VLOOKUP(B642,'TAX INFO'!$B$2:$F$900,3,0)</f>
        <v xml:space="preserve">Zamboanga del Sur II Electric Cooperative, Inc. </v>
      </c>
      <c r="E642" s="29" t="str">
        <f>VLOOKUP(B642,'TAX INFO'!$B$2:$F$900,5,0)</f>
        <v>000-944-830-000</v>
      </c>
      <c r="F642" s="29" t="s">
        <v>857</v>
      </c>
      <c r="G642" s="29" t="s">
        <v>855</v>
      </c>
      <c r="H642" s="30" t="s">
        <v>856</v>
      </c>
      <c r="I642" s="30" t="s">
        <v>856</v>
      </c>
      <c r="J642" s="29" t="s">
        <v>856</v>
      </c>
      <c r="K642" s="31">
        <v>2150.2399999999998</v>
      </c>
      <c r="L642" s="32">
        <v>0</v>
      </c>
      <c r="M642" s="32">
        <v>258.02999999999997</v>
      </c>
      <c r="N642" s="72">
        <v>-43</v>
      </c>
      <c r="O642" s="34">
        <f t="shared" si="10"/>
        <v>2365.2699999999995</v>
      </c>
      <c r="P642" s="63">
        <v>25281</v>
      </c>
      <c r="Q642" s="26" t="s">
        <v>2757</v>
      </c>
    </row>
    <row r="643" spans="1:17" x14ac:dyDescent="0.2">
      <c r="A643" s="114">
        <v>645</v>
      </c>
      <c r="B643" s="115" t="s">
        <v>54</v>
      </c>
      <c r="C643" s="115" t="s">
        <v>853</v>
      </c>
      <c r="D643" s="116" t="str">
        <f>VLOOKUP(B643,'[1]TAX INFO'!$B$2:$F$900,3,0)</f>
        <v xml:space="preserve">1590 Energy Corporation </v>
      </c>
      <c r="E643" s="116" t="str">
        <f>VLOOKUP(B643,'[1]TAX INFO'!$B$2:$F$900,5,0)</f>
        <v>007-833-205-000</v>
      </c>
      <c r="F643" s="116" t="s">
        <v>854</v>
      </c>
      <c r="G643" s="116" t="s">
        <v>855</v>
      </c>
      <c r="H643" s="117" t="s">
        <v>856</v>
      </c>
      <c r="I643" s="117" t="s">
        <v>856</v>
      </c>
      <c r="J643" s="116" t="s">
        <v>856</v>
      </c>
      <c r="K643" s="31">
        <v>0</v>
      </c>
      <c r="L643" s="32">
        <v>0</v>
      </c>
      <c r="M643" s="32">
        <v>0</v>
      </c>
      <c r="N643" s="33">
        <v>0</v>
      </c>
      <c r="O643" s="34">
        <f t="shared" si="10"/>
        <v>0</v>
      </c>
      <c r="P643" s="63">
        <v>25282</v>
      </c>
      <c r="Q643" s="26" t="s">
        <v>2763</v>
      </c>
    </row>
    <row r="644" spans="1:17" x14ac:dyDescent="0.2">
      <c r="A644" s="114">
        <v>646</v>
      </c>
      <c r="B644" s="115" t="s">
        <v>54</v>
      </c>
      <c r="C644" s="115" t="s">
        <v>473</v>
      </c>
      <c r="D644" s="116" t="str">
        <f>VLOOKUP(B644,'[1]TAX INFO'!$B$2:$F$900,3,0)</f>
        <v xml:space="preserve">1590 Energy Corporation </v>
      </c>
      <c r="E644" s="116" t="str">
        <f>VLOOKUP(B644,'[1]TAX INFO'!$B$2:$F$900,5,0)</f>
        <v>007-833-205-000</v>
      </c>
      <c r="F644" s="116" t="s">
        <v>857</v>
      </c>
      <c r="G644" s="116" t="s">
        <v>855</v>
      </c>
      <c r="H644" s="117" t="s">
        <v>856</v>
      </c>
      <c r="I644" s="117" t="s">
        <v>856</v>
      </c>
      <c r="J644" s="116" t="s">
        <v>856</v>
      </c>
      <c r="K644" s="31">
        <v>7.0000000000000007E-2</v>
      </c>
      <c r="L644" s="32">
        <v>0</v>
      </c>
      <c r="M644" s="32">
        <v>0.01</v>
      </c>
      <c r="N644" s="33">
        <v>0</v>
      </c>
      <c r="O644" s="34">
        <f t="shared" ref="O644:O707" si="11">SUM(K644:N644)</f>
        <v>0.08</v>
      </c>
      <c r="P644" s="63">
        <v>25282</v>
      </c>
      <c r="Q644" s="26" t="s">
        <v>2763</v>
      </c>
    </row>
    <row r="645" spans="1:17" x14ac:dyDescent="0.2">
      <c r="A645" s="114">
        <v>647</v>
      </c>
      <c r="B645" s="115" t="s">
        <v>59</v>
      </c>
      <c r="C645" s="115" t="s">
        <v>474</v>
      </c>
      <c r="D645" s="116" t="str">
        <f>VLOOKUP(B645,'[1]TAX INFO'!$B$2:$F$900,3,0)</f>
        <v>ACEN CORPORATION (FORMERLY KNOWN AS AC ENERGY CORPORATION)</v>
      </c>
      <c r="E645" s="116" t="str">
        <f>VLOOKUP(B645,'[1]TAX INFO'!$B$2:$F$900,5,0)</f>
        <v>000-506-020-000</v>
      </c>
      <c r="F645" s="116" t="s">
        <v>857</v>
      </c>
      <c r="G645" s="116" t="s">
        <v>855</v>
      </c>
      <c r="H645" s="117" t="s">
        <v>856</v>
      </c>
      <c r="I645" s="117" t="s">
        <v>856</v>
      </c>
      <c r="J645" s="116" t="s">
        <v>856</v>
      </c>
      <c r="K645" s="31">
        <v>0.05</v>
      </c>
      <c r="L645" s="32">
        <v>0</v>
      </c>
      <c r="M645" s="32">
        <v>0.01</v>
      </c>
      <c r="N645" s="33">
        <v>0</v>
      </c>
      <c r="O645" s="34">
        <f t="shared" si="11"/>
        <v>6.0000000000000005E-2</v>
      </c>
      <c r="P645" s="63">
        <v>25283</v>
      </c>
      <c r="Q645" s="26" t="s">
        <v>2763</v>
      </c>
    </row>
    <row r="646" spans="1:17" x14ac:dyDescent="0.2">
      <c r="A646" s="114">
        <v>648</v>
      </c>
      <c r="B646" s="115" t="s">
        <v>59</v>
      </c>
      <c r="C646" s="115" t="s">
        <v>475</v>
      </c>
      <c r="D646" s="116" t="str">
        <f>VLOOKUP(B646,'[1]TAX INFO'!$B$2:$F$900,3,0)</f>
        <v>ACEN CORPORATION (FORMERLY KNOWN AS AC ENERGY CORPORATION)</v>
      </c>
      <c r="E646" s="116" t="str">
        <f>VLOOKUP(B646,'[1]TAX INFO'!$B$2:$F$900,5,0)</f>
        <v>000-506-020-000</v>
      </c>
      <c r="F646" s="116" t="s">
        <v>857</v>
      </c>
      <c r="G646" s="116" t="s">
        <v>855</v>
      </c>
      <c r="H646" s="117" t="s">
        <v>856</v>
      </c>
      <c r="I646" s="117" t="s">
        <v>856</v>
      </c>
      <c r="J646" s="116" t="s">
        <v>856</v>
      </c>
      <c r="K646" s="31">
        <v>0</v>
      </c>
      <c r="L646" s="32">
        <v>0</v>
      </c>
      <c r="M646" s="32">
        <v>0</v>
      </c>
      <c r="N646" s="33">
        <v>0</v>
      </c>
      <c r="O646" s="34">
        <f t="shared" si="11"/>
        <v>0</v>
      </c>
      <c r="P646" s="63">
        <v>25283</v>
      </c>
      <c r="Q646" s="26" t="s">
        <v>2763</v>
      </c>
    </row>
    <row r="647" spans="1:17" x14ac:dyDescent="0.2">
      <c r="A647" s="114">
        <v>649</v>
      </c>
      <c r="B647" s="115" t="s">
        <v>476</v>
      </c>
      <c r="C647" s="115" t="s">
        <v>476</v>
      </c>
      <c r="D647" s="116" t="str">
        <f>VLOOKUP(B647,'[1]TAX INFO'!$B$2:$F$900,3,0)</f>
        <v>ACEN CORPORATION (FORMERLY KNOWN AS AC ENERGY CORPORATION)</v>
      </c>
      <c r="E647" s="116" t="str">
        <f>VLOOKUP(B647,'[1]TAX INFO'!$B$2:$F$900,5,0)</f>
        <v>000-506-020-000</v>
      </c>
      <c r="F647" s="116" t="s">
        <v>857</v>
      </c>
      <c r="G647" s="116" t="s">
        <v>855</v>
      </c>
      <c r="H647" s="117" t="s">
        <v>856</v>
      </c>
      <c r="I647" s="117" t="s">
        <v>856</v>
      </c>
      <c r="J647" s="116" t="s">
        <v>856</v>
      </c>
      <c r="K647" s="31">
        <v>0.32</v>
      </c>
      <c r="L647" s="32">
        <v>0</v>
      </c>
      <c r="M647" s="32">
        <v>0.04</v>
      </c>
      <c r="N647" s="33">
        <v>-0.01</v>
      </c>
      <c r="O647" s="34">
        <f t="shared" si="11"/>
        <v>0.35</v>
      </c>
      <c r="P647" s="63">
        <v>25283</v>
      </c>
      <c r="Q647" s="26" t="s">
        <v>2763</v>
      </c>
    </row>
    <row r="648" spans="1:17" x14ac:dyDescent="0.2">
      <c r="A648" s="114">
        <v>650</v>
      </c>
      <c r="B648" s="115" t="s">
        <v>476</v>
      </c>
      <c r="C648" s="115" t="s">
        <v>477</v>
      </c>
      <c r="D648" s="116" t="str">
        <f>VLOOKUP(B648,'[1]TAX INFO'!$B$2:$F$900,3,0)</f>
        <v>ACEN CORPORATION (FORMERLY KNOWN AS AC ENERGY CORPORATION)</v>
      </c>
      <c r="E648" s="116" t="str">
        <f>VLOOKUP(B648,'[1]TAX INFO'!$B$2:$F$900,5,0)</f>
        <v>000-506-020-000</v>
      </c>
      <c r="F648" s="116" t="s">
        <v>857</v>
      </c>
      <c r="G648" s="116" t="s">
        <v>855</v>
      </c>
      <c r="H648" s="117" t="s">
        <v>856</v>
      </c>
      <c r="I648" s="117" t="s">
        <v>856</v>
      </c>
      <c r="J648" s="116" t="s">
        <v>856</v>
      </c>
      <c r="K648" s="31">
        <v>0.42</v>
      </c>
      <c r="L648" s="32">
        <v>0</v>
      </c>
      <c r="M648" s="107">
        <v>0.05</v>
      </c>
      <c r="N648" s="33">
        <v>-0.01</v>
      </c>
      <c r="O648" s="34">
        <f t="shared" si="11"/>
        <v>0.45999999999999996</v>
      </c>
      <c r="P648" s="63">
        <v>25283</v>
      </c>
      <c r="Q648" s="26" t="s">
        <v>2763</v>
      </c>
    </row>
    <row r="649" spans="1:17" x14ac:dyDescent="0.2">
      <c r="A649" s="114">
        <v>651</v>
      </c>
      <c r="B649" s="115" t="s">
        <v>60</v>
      </c>
      <c r="C649" s="115" t="s">
        <v>858</v>
      </c>
      <c r="D649" s="116" t="str">
        <f>VLOOKUP(B649,'[1]TAX INFO'!$B$2:$F$900,3,0)</f>
        <v xml:space="preserve">Agusan del Norte Electric Cooperative, Inc. </v>
      </c>
      <c r="E649" s="116" t="str">
        <f>VLOOKUP(B649,'[1]TAX INFO'!$B$2:$F$900,5,0)</f>
        <v>000-905-276-00000</v>
      </c>
      <c r="F649" s="116" t="s">
        <v>857</v>
      </c>
      <c r="G649" s="116" t="s">
        <v>855</v>
      </c>
      <c r="H649" s="117" t="s">
        <v>855</v>
      </c>
      <c r="I649" s="117" t="s">
        <v>856</v>
      </c>
      <c r="J649" s="116" t="s">
        <v>856</v>
      </c>
      <c r="K649" s="31">
        <v>7.0000000000000007E-2</v>
      </c>
      <c r="L649" s="32">
        <v>0</v>
      </c>
      <c r="M649" s="32">
        <v>0.01</v>
      </c>
      <c r="N649" s="33">
        <v>0</v>
      </c>
      <c r="O649" s="34">
        <f t="shared" si="11"/>
        <v>0.08</v>
      </c>
      <c r="P649" s="63">
        <v>25284</v>
      </c>
      <c r="Q649" s="26" t="s">
        <v>2763</v>
      </c>
    </row>
    <row r="650" spans="1:17" x14ac:dyDescent="0.2">
      <c r="A650" s="114">
        <v>652</v>
      </c>
      <c r="B650" s="115" t="s">
        <v>61</v>
      </c>
      <c r="C650" s="115" t="s">
        <v>478</v>
      </c>
      <c r="D650" s="116" t="str">
        <f>VLOOKUP(B650,'[1]TAX INFO'!$B$2:$F$900,3,0)</f>
        <v>Alterpower Digos Solar, Inc.</v>
      </c>
      <c r="E650" s="116" t="str">
        <f>VLOOKUP(B650,'[1]TAX INFO'!$B$2:$F$900,5,0)</f>
        <v>008-810-055-00000</v>
      </c>
      <c r="F650" s="116" t="s">
        <v>854</v>
      </c>
      <c r="G650" s="116" t="s">
        <v>855</v>
      </c>
      <c r="H650" s="117" t="s">
        <v>856</v>
      </c>
      <c r="I650" s="117" t="s">
        <v>855</v>
      </c>
      <c r="J650" s="116" t="s">
        <v>856</v>
      </c>
      <c r="K650" s="31">
        <v>0</v>
      </c>
      <c r="L650" s="32">
        <v>0</v>
      </c>
      <c r="M650" s="32">
        <v>0</v>
      </c>
      <c r="N650" s="33">
        <v>0</v>
      </c>
      <c r="O650" s="34">
        <f t="shared" si="11"/>
        <v>0</v>
      </c>
      <c r="P650" s="63"/>
      <c r="Q650" s="26" t="s">
        <v>2763</v>
      </c>
    </row>
    <row r="651" spans="1:17" x14ac:dyDescent="0.2">
      <c r="A651" s="114">
        <v>653</v>
      </c>
      <c r="B651" s="115" t="s">
        <v>61</v>
      </c>
      <c r="C651" s="115" t="s">
        <v>479</v>
      </c>
      <c r="D651" s="116" t="str">
        <f>VLOOKUP(B651,'[1]TAX INFO'!$B$2:$F$900,3,0)</f>
        <v>Alterpower Digos Solar, Inc.</v>
      </c>
      <c r="E651" s="116" t="str">
        <f>VLOOKUP(B651,'[1]TAX INFO'!$B$2:$F$900,5,0)</f>
        <v>008-810-055-00000</v>
      </c>
      <c r="F651" s="116" t="s">
        <v>857</v>
      </c>
      <c r="G651" s="116" t="s">
        <v>855</v>
      </c>
      <c r="H651" s="117" t="s">
        <v>856</v>
      </c>
      <c r="I651" s="117" t="s">
        <v>856</v>
      </c>
      <c r="J651" s="116" t="s">
        <v>856</v>
      </c>
      <c r="K651" s="31">
        <v>0</v>
      </c>
      <c r="L651" s="32">
        <v>0</v>
      </c>
      <c r="M651" s="32">
        <v>0</v>
      </c>
      <c r="N651" s="33">
        <v>0</v>
      </c>
      <c r="O651" s="34">
        <f t="shared" si="11"/>
        <v>0</v>
      </c>
      <c r="P651" s="63"/>
      <c r="Q651" s="26" t="s">
        <v>2763</v>
      </c>
    </row>
    <row r="652" spans="1:17" x14ac:dyDescent="0.2">
      <c r="A652" s="114">
        <v>654</v>
      </c>
      <c r="B652" s="115" t="s">
        <v>62</v>
      </c>
      <c r="C652" s="115" t="s">
        <v>860</v>
      </c>
      <c r="D652" s="116" t="str">
        <f>VLOOKUP(B652,'[1]TAX INFO'!$B$2:$F$900,3,0)</f>
        <v>AP RENEWABLES, INC.</v>
      </c>
      <c r="E652" s="116" t="str">
        <f>VLOOKUP(B652,'[1]TAX INFO'!$B$2:$F$900,5,0)</f>
        <v>006-893-465-000</v>
      </c>
      <c r="F652" s="116" t="s">
        <v>854</v>
      </c>
      <c r="G652" s="116" t="s">
        <v>855</v>
      </c>
      <c r="H652" s="117" t="s">
        <v>856</v>
      </c>
      <c r="I652" s="117" t="s">
        <v>855</v>
      </c>
      <c r="J652" s="116" t="s">
        <v>855</v>
      </c>
      <c r="K652" s="31">
        <v>0</v>
      </c>
      <c r="L652" s="32">
        <v>1.38</v>
      </c>
      <c r="M652" s="32">
        <v>0</v>
      </c>
      <c r="N652" s="33">
        <v>-0.03</v>
      </c>
      <c r="O652" s="34">
        <f t="shared" si="11"/>
        <v>1.3499999999999999</v>
      </c>
      <c r="P652" s="63">
        <v>25285</v>
      </c>
      <c r="Q652" s="26" t="s">
        <v>2763</v>
      </c>
    </row>
    <row r="653" spans="1:17" x14ac:dyDescent="0.2">
      <c r="A653" s="114">
        <v>655</v>
      </c>
      <c r="B653" s="115" t="s">
        <v>62</v>
      </c>
      <c r="C653" s="115" t="s">
        <v>861</v>
      </c>
      <c r="D653" s="116" t="str">
        <f>VLOOKUP(B653,'[1]TAX INFO'!$B$2:$F$900,3,0)</f>
        <v>AP RENEWABLES, INC.</v>
      </c>
      <c r="E653" s="116" t="str">
        <f>VLOOKUP(B653,'[1]TAX INFO'!$B$2:$F$900,5,0)</f>
        <v>006-893-465-000</v>
      </c>
      <c r="F653" s="116" t="s">
        <v>854</v>
      </c>
      <c r="G653" s="116" t="s">
        <v>855</v>
      </c>
      <c r="H653" s="117" t="s">
        <v>855</v>
      </c>
      <c r="I653" s="117" t="s">
        <v>855</v>
      </c>
      <c r="J653" s="116" t="s">
        <v>855</v>
      </c>
      <c r="K653" s="31">
        <v>0</v>
      </c>
      <c r="L653" s="32">
        <v>0</v>
      </c>
      <c r="M653" s="32">
        <v>0</v>
      </c>
      <c r="N653" s="33">
        <v>0</v>
      </c>
      <c r="O653" s="34">
        <f t="shared" si="11"/>
        <v>0</v>
      </c>
      <c r="P653" s="63">
        <v>25285</v>
      </c>
      <c r="Q653" s="26" t="s">
        <v>2763</v>
      </c>
    </row>
    <row r="654" spans="1:17" x14ac:dyDescent="0.2">
      <c r="A654" s="114">
        <v>656</v>
      </c>
      <c r="B654" s="115" t="s">
        <v>62</v>
      </c>
      <c r="C654" s="115" t="s">
        <v>481</v>
      </c>
      <c r="D654" s="116" t="str">
        <f>VLOOKUP(B654,'[1]TAX INFO'!$B$2:$F$900,3,0)</f>
        <v>AP RENEWABLES, INC.</v>
      </c>
      <c r="E654" s="116" t="str">
        <f>VLOOKUP(B654,'[1]TAX INFO'!$B$2:$F$900,5,0)</f>
        <v>006-893-465-000</v>
      </c>
      <c r="F654" s="116" t="s">
        <v>857</v>
      </c>
      <c r="G654" s="116" t="s">
        <v>855</v>
      </c>
      <c r="H654" s="117" t="s">
        <v>856</v>
      </c>
      <c r="I654" s="117" t="s">
        <v>856</v>
      </c>
      <c r="J654" s="116" t="s">
        <v>856</v>
      </c>
      <c r="K654" s="31">
        <v>0.01</v>
      </c>
      <c r="L654" s="32">
        <v>0</v>
      </c>
      <c r="M654" s="32">
        <v>0</v>
      </c>
      <c r="N654" s="33">
        <v>0</v>
      </c>
      <c r="O654" s="34">
        <f t="shared" si="11"/>
        <v>0.01</v>
      </c>
      <c r="P654" s="63">
        <v>25285</v>
      </c>
      <c r="Q654" s="26" t="s">
        <v>2763</v>
      </c>
    </row>
    <row r="655" spans="1:17" x14ac:dyDescent="0.2">
      <c r="A655" s="114">
        <v>657</v>
      </c>
      <c r="B655" s="115" t="s">
        <v>62</v>
      </c>
      <c r="C655" s="115" t="s">
        <v>862</v>
      </c>
      <c r="D655" s="116" t="str">
        <f>VLOOKUP(B655,'[1]TAX INFO'!$B$2:$F$900,3,0)</f>
        <v>AP RENEWABLES, INC.</v>
      </c>
      <c r="E655" s="116" t="str">
        <f>VLOOKUP(B655,'[1]TAX INFO'!$B$2:$F$900,5,0)</f>
        <v>006-893-465-000</v>
      </c>
      <c r="F655" s="116" t="s">
        <v>857</v>
      </c>
      <c r="G655" s="116" t="s">
        <v>855</v>
      </c>
      <c r="H655" s="117" t="s">
        <v>856</v>
      </c>
      <c r="I655" s="117" t="s">
        <v>855</v>
      </c>
      <c r="J655" s="116" t="s">
        <v>855</v>
      </c>
      <c r="K655" s="31">
        <v>0</v>
      </c>
      <c r="L655" s="32">
        <v>0.01</v>
      </c>
      <c r="M655" s="32">
        <v>0</v>
      </c>
      <c r="N655" s="33">
        <v>0</v>
      </c>
      <c r="O655" s="34">
        <f t="shared" si="11"/>
        <v>0.01</v>
      </c>
      <c r="P655" s="63">
        <v>25285</v>
      </c>
      <c r="Q655" s="26" t="s">
        <v>2763</v>
      </c>
    </row>
    <row r="656" spans="1:17" x14ac:dyDescent="0.2">
      <c r="A656" s="114">
        <v>658</v>
      </c>
      <c r="B656" s="115" t="s">
        <v>62</v>
      </c>
      <c r="C656" s="115" t="s">
        <v>863</v>
      </c>
      <c r="D656" s="116" t="str">
        <f>VLOOKUP(B656,'[1]TAX INFO'!$B$2:$F$900,3,0)</f>
        <v>AP RENEWABLES, INC.</v>
      </c>
      <c r="E656" s="116" t="str">
        <f>VLOOKUP(B656,'[1]TAX INFO'!$B$2:$F$900,5,0)</f>
        <v>006-893-465-000</v>
      </c>
      <c r="F656" s="116" t="s">
        <v>857</v>
      </c>
      <c r="G656" s="116" t="s">
        <v>855</v>
      </c>
      <c r="H656" s="117" t="s">
        <v>856</v>
      </c>
      <c r="I656" s="117" t="s">
        <v>856</v>
      </c>
      <c r="J656" s="116" t="s">
        <v>856</v>
      </c>
      <c r="K656" s="31">
        <v>0.03</v>
      </c>
      <c r="L656" s="32">
        <v>0</v>
      </c>
      <c r="M656" s="32">
        <v>0</v>
      </c>
      <c r="N656" s="33">
        <v>0</v>
      </c>
      <c r="O656" s="34">
        <f t="shared" si="11"/>
        <v>0.03</v>
      </c>
      <c r="P656" s="63">
        <v>25285</v>
      </c>
      <c r="Q656" s="26" t="s">
        <v>2763</v>
      </c>
    </row>
    <row r="657" spans="1:17" x14ac:dyDescent="0.2">
      <c r="A657" s="114">
        <v>659</v>
      </c>
      <c r="B657" s="115" t="s">
        <v>62</v>
      </c>
      <c r="C657" s="115" t="s">
        <v>864</v>
      </c>
      <c r="D657" s="116" t="str">
        <f>VLOOKUP(B657,'[1]TAX INFO'!$B$2:$F$900,3,0)</f>
        <v>AP RENEWABLES, INC.</v>
      </c>
      <c r="E657" s="116" t="str">
        <f>VLOOKUP(B657,'[1]TAX INFO'!$B$2:$F$900,5,0)</f>
        <v>006-893-465-000</v>
      </c>
      <c r="F657" s="116" t="s">
        <v>857</v>
      </c>
      <c r="G657" s="116" t="s">
        <v>855</v>
      </c>
      <c r="H657" s="117" t="s">
        <v>856</v>
      </c>
      <c r="I657" s="117" t="s">
        <v>856</v>
      </c>
      <c r="J657" s="116" t="s">
        <v>856</v>
      </c>
      <c r="K657" s="31">
        <v>0.03</v>
      </c>
      <c r="L657" s="32">
        <v>0</v>
      </c>
      <c r="M657" s="32">
        <v>0</v>
      </c>
      <c r="N657" s="33">
        <v>0</v>
      </c>
      <c r="O657" s="34">
        <f t="shared" si="11"/>
        <v>0.03</v>
      </c>
      <c r="P657" s="63">
        <v>25285</v>
      </c>
      <c r="Q657" s="26" t="s">
        <v>2763</v>
      </c>
    </row>
    <row r="658" spans="1:17" x14ac:dyDescent="0.2">
      <c r="A658" s="114">
        <v>660</v>
      </c>
      <c r="B658" s="115" t="s">
        <v>67</v>
      </c>
      <c r="C658" s="115" t="s">
        <v>865</v>
      </c>
      <c r="D658" s="116" t="str">
        <f>VLOOKUP(B658,'[1]TAX INFO'!$B$2:$F$900,3,0)</f>
        <v>Apex Mining Co., Inc.</v>
      </c>
      <c r="E658" s="116" t="str">
        <f>VLOOKUP(B658,'[1]TAX INFO'!$B$2:$F$900,5,0)</f>
        <v>000-284-138-000</v>
      </c>
      <c r="F658" s="116" t="s">
        <v>857</v>
      </c>
      <c r="G658" s="116" t="s">
        <v>855</v>
      </c>
      <c r="H658" s="117" t="s">
        <v>856</v>
      </c>
      <c r="I658" s="117" t="s">
        <v>856</v>
      </c>
      <c r="J658" s="116" t="s">
        <v>856</v>
      </c>
      <c r="K658" s="31">
        <v>0.21</v>
      </c>
      <c r="L658" s="32">
        <v>0</v>
      </c>
      <c r="M658" s="32">
        <v>0.03</v>
      </c>
      <c r="N658" s="33">
        <v>0</v>
      </c>
      <c r="O658" s="34">
        <f t="shared" si="11"/>
        <v>0.24</v>
      </c>
      <c r="P658" s="63">
        <v>25286</v>
      </c>
      <c r="Q658" s="26" t="s">
        <v>2763</v>
      </c>
    </row>
    <row r="659" spans="1:17" x14ac:dyDescent="0.2">
      <c r="A659" s="114">
        <v>661</v>
      </c>
      <c r="B659" s="115" t="s">
        <v>68</v>
      </c>
      <c r="C659" s="115" t="s">
        <v>482</v>
      </c>
      <c r="D659" s="116" t="str">
        <f>VLOOKUP(B659,'[1]TAX INFO'!$B$2:$F$900,3,0)</f>
        <v xml:space="preserve">Aboitiz Energy Solutions, Inc. </v>
      </c>
      <c r="E659" s="116" t="str">
        <f>VLOOKUP(B659,'[1]TAX INFO'!$B$2:$F$900,5,0)</f>
        <v>201-115-150-000</v>
      </c>
      <c r="F659" s="116" t="s">
        <v>857</v>
      </c>
      <c r="G659" s="116" t="s">
        <v>855</v>
      </c>
      <c r="H659" s="117" t="s">
        <v>856</v>
      </c>
      <c r="I659" s="117" t="s">
        <v>856</v>
      </c>
      <c r="J659" s="116" t="s">
        <v>856</v>
      </c>
      <c r="K659" s="31">
        <v>4.0599999999999996</v>
      </c>
      <c r="L659" s="32">
        <v>0</v>
      </c>
      <c r="M659" s="32">
        <v>0.49</v>
      </c>
      <c r="N659" s="33">
        <v>-0.08</v>
      </c>
      <c r="O659" s="34">
        <f t="shared" si="11"/>
        <v>4.47</v>
      </c>
      <c r="P659" s="63">
        <v>25287</v>
      </c>
      <c r="Q659" s="26" t="s">
        <v>2763</v>
      </c>
    </row>
    <row r="660" spans="1:17" x14ac:dyDescent="0.2">
      <c r="A660" s="114">
        <v>662</v>
      </c>
      <c r="B660" s="115" t="s">
        <v>68</v>
      </c>
      <c r="C660" s="115" t="s">
        <v>483</v>
      </c>
      <c r="D660" s="116" t="str">
        <f>VLOOKUP(B660,'[1]TAX INFO'!$B$2:$F$900,3,0)</f>
        <v xml:space="preserve">Aboitiz Energy Solutions, Inc. </v>
      </c>
      <c r="E660" s="116" t="str">
        <f>VLOOKUP(B660,'[1]TAX INFO'!$B$2:$F$900,5,0)</f>
        <v>201-115-150-000</v>
      </c>
      <c r="F660" s="116" t="s">
        <v>857</v>
      </c>
      <c r="G660" s="116" t="s">
        <v>855</v>
      </c>
      <c r="H660" s="117" t="s">
        <v>856</v>
      </c>
      <c r="I660" s="117" t="s">
        <v>856</v>
      </c>
      <c r="J660" s="116" t="s">
        <v>856</v>
      </c>
      <c r="K660" s="31">
        <v>0.66</v>
      </c>
      <c r="L660" s="32">
        <v>0</v>
      </c>
      <c r="M660" s="32">
        <v>0.08</v>
      </c>
      <c r="N660" s="33">
        <v>-0.01</v>
      </c>
      <c r="O660" s="34">
        <f t="shared" si="11"/>
        <v>0.73</v>
      </c>
      <c r="P660" s="63">
        <v>25287</v>
      </c>
      <c r="Q660" s="26" t="s">
        <v>2763</v>
      </c>
    </row>
    <row r="661" spans="1:17" x14ac:dyDescent="0.2">
      <c r="A661" s="114">
        <v>663</v>
      </c>
      <c r="B661" s="115" t="s">
        <v>68</v>
      </c>
      <c r="C661" s="115" t="s">
        <v>484</v>
      </c>
      <c r="D661" s="116" t="str">
        <f>VLOOKUP(B661,'[1]TAX INFO'!$B$2:$F$900,3,0)</f>
        <v xml:space="preserve">Aboitiz Energy Solutions, Inc. </v>
      </c>
      <c r="E661" s="116" t="str">
        <f>VLOOKUP(B661,'[1]TAX INFO'!$B$2:$F$900,5,0)</f>
        <v>201-115-150-000</v>
      </c>
      <c r="F661" s="116" t="s">
        <v>857</v>
      </c>
      <c r="G661" s="116" t="s">
        <v>855</v>
      </c>
      <c r="H661" s="117" t="s">
        <v>856</v>
      </c>
      <c r="I661" s="117" t="s">
        <v>856</v>
      </c>
      <c r="J661" s="116" t="s">
        <v>856</v>
      </c>
      <c r="K661" s="31">
        <v>0.98</v>
      </c>
      <c r="L661" s="32">
        <v>0</v>
      </c>
      <c r="M661" s="32">
        <v>0.12</v>
      </c>
      <c r="N661" s="33">
        <v>-0.02</v>
      </c>
      <c r="O661" s="34">
        <f t="shared" si="11"/>
        <v>1.08</v>
      </c>
      <c r="P661" s="63">
        <v>25287</v>
      </c>
      <c r="Q661" s="26" t="s">
        <v>2763</v>
      </c>
    </row>
    <row r="662" spans="1:17" x14ac:dyDescent="0.2">
      <c r="A662" s="114">
        <v>664</v>
      </c>
      <c r="B662" s="115" t="s">
        <v>69</v>
      </c>
      <c r="C662" s="115" t="s">
        <v>866</v>
      </c>
      <c r="D662" s="116" t="str">
        <f>VLOOKUP(B662,'[1]TAX INFO'!$B$2:$F$900,3,0)</f>
        <v>Abra Electric Cooperative, Inc.</v>
      </c>
      <c r="E662" s="116" t="str">
        <f>VLOOKUP(B662,'[1]TAX INFO'!$B$2:$F$900,5,0)</f>
        <v>000-607-111-000</v>
      </c>
      <c r="F662" s="116" t="s">
        <v>857</v>
      </c>
      <c r="G662" s="116" t="s">
        <v>855</v>
      </c>
      <c r="H662" s="117" t="s">
        <v>856</v>
      </c>
      <c r="I662" s="117" t="s">
        <v>856</v>
      </c>
      <c r="J662" s="116" t="s">
        <v>856</v>
      </c>
      <c r="K662" s="31">
        <v>0.12</v>
      </c>
      <c r="L662" s="32">
        <v>0</v>
      </c>
      <c r="M662" s="32">
        <v>0.01</v>
      </c>
      <c r="N662" s="33">
        <v>0</v>
      </c>
      <c r="O662" s="34">
        <f t="shared" si="11"/>
        <v>0.13</v>
      </c>
      <c r="P662" s="63">
        <v>25288</v>
      </c>
      <c r="Q662" s="26" t="s">
        <v>2763</v>
      </c>
    </row>
    <row r="663" spans="1:17" x14ac:dyDescent="0.2">
      <c r="A663" s="114">
        <v>665</v>
      </c>
      <c r="B663" s="115" t="s">
        <v>485</v>
      </c>
      <c r="C663" s="115" t="s">
        <v>485</v>
      </c>
      <c r="D663" s="116" t="str">
        <f>VLOOKUP(B663,'[1]TAX INFO'!$B$2:$F$900,3,0)</f>
        <v xml:space="preserve">Absolut Distillers Inc. </v>
      </c>
      <c r="E663" s="116" t="str">
        <f>VLOOKUP(B663,'[1]TAX INFO'!$B$2:$F$900,5,0)</f>
        <v>000-617-524-00000</v>
      </c>
      <c r="F663" s="116" t="s">
        <v>854</v>
      </c>
      <c r="G663" s="116" t="s">
        <v>855</v>
      </c>
      <c r="H663" s="117" t="s">
        <v>856</v>
      </c>
      <c r="I663" s="117" t="s">
        <v>855</v>
      </c>
      <c r="J663" s="116" t="s">
        <v>856</v>
      </c>
      <c r="K663" s="31">
        <v>0</v>
      </c>
      <c r="L663" s="32">
        <v>0</v>
      </c>
      <c r="M663" s="32">
        <v>0</v>
      </c>
      <c r="N663" s="33">
        <v>0</v>
      </c>
      <c r="O663" s="34">
        <f t="shared" si="11"/>
        <v>0</v>
      </c>
      <c r="P663" s="63"/>
      <c r="Q663" s="26" t="s">
        <v>2763</v>
      </c>
    </row>
    <row r="664" spans="1:17" x14ac:dyDescent="0.2">
      <c r="A664" s="114">
        <v>666</v>
      </c>
      <c r="B664" s="115" t="s">
        <v>486</v>
      </c>
      <c r="C664" s="115" t="s">
        <v>486</v>
      </c>
      <c r="D664" s="116" t="str">
        <f>VLOOKUP(B664,'[1]TAX INFO'!$B$2:$F$900,3,0)</f>
        <v xml:space="preserve">AdventEnergy, Inc. </v>
      </c>
      <c r="E664" s="116" t="str">
        <f>VLOOKUP(B664,'[1]TAX INFO'!$B$2:$F$900,5,0)</f>
        <v>007-099-197-000</v>
      </c>
      <c r="F664" s="116" t="s">
        <v>857</v>
      </c>
      <c r="G664" s="116" t="s">
        <v>855</v>
      </c>
      <c r="H664" s="117" t="s">
        <v>856</v>
      </c>
      <c r="I664" s="117" t="s">
        <v>856</v>
      </c>
      <c r="J664" s="116" t="s">
        <v>856</v>
      </c>
      <c r="K664" s="31">
        <v>0</v>
      </c>
      <c r="L664" s="32">
        <v>0</v>
      </c>
      <c r="M664" s="32">
        <v>0</v>
      </c>
      <c r="N664" s="33">
        <v>0</v>
      </c>
      <c r="O664" s="34">
        <f t="shared" si="11"/>
        <v>0</v>
      </c>
      <c r="P664" s="63">
        <v>25289</v>
      </c>
      <c r="Q664" s="26" t="s">
        <v>2763</v>
      </c>
    </row>
    <row r="665" spans="1:17" x14ac:dyDescent="0.2">
      <c r="A665" s="114">
        <v>667</v>
      </c>
      <c r="B665" s="115" t="s">
        <v>486</v>
      </c>
      <c r="C665" s="115" t="s">
        <v>487</v>
      </c>
      <c r="D665" s="116" t="str">
        <f>VLOOKUP(B665,'[1]TAX INFO'!$B$2:$F$900,3,0)</f>
        <v xml:space="preserve">AdventEnergy, Inc. </v>
      </c>
      <c r="E665" s="116" t="str">
        <f>VLOOKUP(B665,'[1]TAX INFO'!$B$2:$F$900,5,0)</f>
        <v>007-099-197-000</v>
      </c>
      <c r="F665" s="116" t="s">
        <v>857</v>
      </c>
      <c r="G665" s="116" t="s">
        <v>855</v>
      </c>
      <c r="H665" s="117" t="s">
        <v>856</v>
      </c>
      <c r="I665" s="117" t="s">
        <v>856</v>
      </c>
      <c r="J665" s="116" t="s">
        <v>856</v>
      </c>
      <c r="K665" s="31">
        <v>0.04</v>
      </c>
      <c r="L665" s="32">
        <v>0</v>
      </c>
      <c r="M665" s="32">
        <v>0</v>
      </c>
      <c r="N665" s="33">
        <v>0</v>
      </c>
      <c r="O665" s="34">
        <f t="shared" si="11"/>
        <v>0.04</v>
      </c>
      <c r="P665" s="63">
        <v>25289</v>
      </c>
      <c r="Q665" s="26" t="s">
        <v>2763</v>
      </c>
    </row>
    <row r="666" spans="1:17" x14ac:dyDescent="0.2">
      <c r="A666" s="114">
        <v>668</v>
      </c>
      <c r="B666" s="115" t="s">
        <v>488</v>
      </c>
      <c r="C666" s="115" t="s">
        <v>488</v>
      </c>
      <c r="D666" s="116" t="str">
        <f>VLOOKUP(B666,'[1]TAX INFO'!$B$2:$F$900,3,0)</f>
        <v xml:space="preserve">AdventEnergy, Inc. </v>
      </c>
      <c r="E666" s="116" t="str">
        <f>VLOOKUP(B666,'[1]TAX INFO'!$B$2:$F$900,5,0)</f>
        <v>007-099-197-000</v>
      </c>
      <c r="F666" s="116" t="s">
        <v>857</v>
      </c>
      <c r="G666" s="116" t="s">
        <v>855</v>
      </c>
      <c r="H666" s="117" t="s">
        <v>856</v>
      </c>
      <c r="I666" s="117" t="s">
        <v>856</v>
      </c>
      <c r="J666" s="116" t="s">
        <v>856</v>
      </c>
      <c r="K666" s="31">
        <v>0.16</v>
      </c>
      <c r="L666" s="32">
        <v>0</v>
      </c>
      <c r="M666" s="32">
        <v>0.02</v>
      </c>
      <c r="N666" s="33">
        <v>0</v>
      </c>
      <c r="O666" s="34">
        <f t="shared" si="11"/>
        <v>0.18</v>
      </c>
      <c r="P666" s="63">
        <v>25289</v>
      </c>
      <c r="Q666" s="26" t="s">
        <v>2763</v>
      </c>
    </row>
    <row r="667" spans="1:17" x14ac:dyDescent="0.2">
      <c r="A667" s="114">
        <v>669</v>
      </c>
      <c r="B667" s="115" t="s">
        <v>488</v>
      </c>
      <c r="C667" s="115" t="s">
        <v>489</v>
      </c>
      <c r="D667" s="116" t="str">
        <f>VLOOKUP(B667,'[1]TAX INFO'!$B$2:$F$900,3,0)</f>
        <v xml:space="preserve">AdventEnergy, Inc. </v>
      </c>
      <c r="E667" s="116" t="str">
        <f>VLOOKUP(B667,'[1]TAX INFO'!$B$2:$F$900,5,0)</f>
        <v>007-099-197-000</v>
      </c>
      <c r="F667" s="116" t="s">
        <v>857</v>
      </c>
      <c r="G667" s="116" t="s">
        <v>855</v>
      </c>
      <c r="H667" s="117" t="s">
        <v>856</v>
      </c>
      <c r="I667" s="117" t="s">
        <v>856</v>
      </c>
      <c r="J667" s="116" t="s">
        <v>855</v>
      </c>
      <c r="K667" s="31">
        <v>0</v>
      </c>
      <c r="L667" s="32">
        <v>5.6</v>
      </c>
      <c r="M667" s="32">
        <v>0</v>
      </c>
      <c r="N667" s="33">
        <v>-0.11</v>
      </c>
      <c r="O667" s="34">
        <f t="shared" si="11"/>
        <v>5.4899999999999993</v>
      </c>
      <c r="P667" s="63">
        <v>25289</v>
      </c>
      <c r="Q667" s="26" t="s">
        <v>2763</v>
      </c>
    </row>
    <row r="668" spans="1:17" x14ac:dyDescent="0.2">
      <c r="A668" s="114">
        <v>670</v>
      </c>
      <c r="B668" s="115" t="s">
        <v>488</v>
      </c>
      <c r="C668" s="115" t="s">
        <v>490</v>
      </c>
      <c r="D668" s="116" t="str">
        <f>VLOOKUP(B668,'[1]TAX INFO'!$B$2:$F$900,3,0)</f>
        <v xml:space="preserve">AdventEnergy, Inc. </v>
      </c>
      <c r="E668" s="116" t="str">
        <f>VLOOKUP(B668,'[1]TAX INFO'!$B$2:$F$900,5,0)</f>
        <v>007-099-197-000</v>
      </c>
      <c r="F668" s="116" t="s">
        <v>857</v>
      </c>
      <c r="G668" s="116" t="s">
        <v>855</v>
      </c>
      <c r="H668" s="117" t="s">
        <v>856</v>
      </c>
      <c r="I668" s="117" t="s">
        <v>856</v>
      </c>
      <c r="J668" s="116" t="s">
        <v>856</v>
      </c>
      <c r="K668" s="31">
        <v>1.92</v>
      </c>
      <c r="L668" s="32">
        <v>0</v>
      </c>
      <c r="M668" s="32">
        <v>0.23</v>
      </c>
      <c r="N668" s="33">
        <v>-0.04</v>
      </c>
      <c r="O668" s="34">
        <f t="shared" si="11"/>
        <v>2.11</v>
      </c>
      <c r="P668" s="63">
        <v>25289</v>
      </c>
      <c r="Q668" s="26" t="s">
        <v>2763</v>
      </c>
    </row>
    <row r="669" spans="1:17" x14ac:dyDescent="0.2">
      <c r="A669" s="114">
        <v>671</v>
      </c>
      <c r="B669" s="115" t="s">
        <v>488</v>
      </c>
      <c r="C669" s="115" t="s">
        <v>491</v>
      </c>
      <c r="D669" s="116" t="str">
        <f>VLOOKUP(B669,'[1]TAX INFO'!$B$2:$F$900,3,0)</f>
        <v xml:space="preserve">AdventEnergy, Inc. </v>
      </c>
      <c r="E669" s="116" t="str">
        <f>VLOOKUP(B669,'[1]TAX INFO'!$B$2:$F$900,5,0)</f>
        <v>007-099-197-000</v>
      </c>
      <c r="F669" s="116" t="s">
        <v>857</v>
      </c>
      <c r="G669" s="116" t="s">
        <v>855</v>
      </c>
      <c r="H669" s="117" t="s">
        <v>856</v>
      </c>
      <c r="I669" s="117" t="s">
        <v>856</v>
      </c>
      <c r="J669" s="116" t="s">
        <v>855</v>
      </c>
      <c r="K669" s="31">
        <v>0</v>
      </c>
      <c r="L669" s="32">
        <v>0.24</v>
      </c>
      <c r="M669" s="32">
        <v>0</v>
      </c>
      <c r="N669" s="33">
        <v>0</v>
      </c>
      <c r="O669" s="34">
        <f t="shared" si="11"/>
        <v>0.24</v>
      </c>
      <c r="P669" s="63">
        <v>25289</v>
      </c>
      <c r="Q669" s="26" t="s">
        <v>2763</v>
      </c>
    </row>
    <row r="670" spans="1:17" x14ac:dyDescent="0.2">
      <c r="A670" s="114">
        <v>672</v>
      </c>
      <c r="B670" s="115" t="s">
        <v>70</v>
      </c>
      <c r="C670" s="115" t="s">
        <v>867</v>
      </c>
      <c r="D670" s="116" t="str">
        <f>VLOOKUP(B670,'[1]TAX INFO'!$B$2:$F$900,3,0)</f>
        <v xml:space="preserve">Agusan Del Sur Electric Cooperative, Inc. </v>
      </c>
      <c r="E670" s="116" t="str">
        <f>VLOOKUP(B670,'[1]TAX INFO'!$B$2:$F$900,5,0)</f>
        <v>000-549-263-0000</v>
      </c>
      <c r="F670" s="116" t="s">
        <v>857</v>
      </c>
      <c r="G670" s="116" t="s">
        <v>855</v>
      </c>
      <c r="H670" s="117" t="s">
        <v>855</v>
      </c>
      <c r="I670" s="117" t="s">
        <v>856</v>
      </c>
      <c r="J670" s="116" t="s">
        <v>856</v>
      </c>
      <c r="K670" s="31">
        <v>1.25</v>
      </c>
      <c r="L670" s="32">
        <v>0</v>
      </c>
      <c r="M670" s="32">
        <v>0.15</v>
      </c>
      <c r="N670" s="33">
        <v>-0.02</v>
      </c>
      <c r="O670" s="34">
        <f t="shared" si="11"/>
        <v>1.38</v>
      </c>
      <c r="P670" s="63">
        <v>25290</v>
      </c>
      <c r="Q670" s="26" t="s">
        <v>2763</v>
      </c>
    </row>
    <row r="671" spans="1:17" x14ac:dyDescent="0.2">
      <c r="A671" s="114">
        <v>673</v>
      </c>
      <c r="B671" s="115" t="s">
        <v>71</v>
      </c>
      <c r="C671" s="115" t="s">
        <v>868</v>
      </c>
      <c r="D671" s="116" t="str">
        <f>VLOOKUP(B671,'[1]TAX INFO'!$B$2:$F$900,3,0)</f>
        <v xml:space="preserve">Aklan Electric Cooperative, Inc. </v>
      </c>
      <c r="E671" s="116" t="str">
        <f>VLOOKUP(B671,'[1]TAX INFO'!$B$2:$F$900,5,0)</f>
        <v>000-567-158-000</v>
      </c>
      <c r="F671" s="116" t="s">
        <v>857</v>
      </c>
      <c r="G671" s="116" t="s">
        <v>855</v>
      </c>
      <c r="H671" s="117" t="s">
        <v>856</v>
      </c>
      <c r="I671" s="117" t="s">
        <v>856</v>
      </c>
      <c r="J671" s="116" t="s">
        <v>856</v>
      </c>
      <c r="K671" s="31">
        <v>1.78</v>
      </c>
      <c r="L671" s="32">
        <v>0</v>
      </c>
      <c r="M671" s="32">
        <v>0.21</v>
      </c>
      <c r="N671" s="33">
        <v>-0.04</v>
      </c>
      <c r="O671" s="34">
        <f t="shared" si="11"/>
        <v>1.95</v>
      </c>
      <c r="P671" s="63">
        <v>25291</v>
      </c>
      <c r="Q671" s="26" t="s">
        <v>2763</v>
      </c>
    </row>
    <row r="672" spans="1:17" x14ac:dyDescent="0.2">
      <c r="A672" s="114">
        <v>674</v>
      </c>
      <c r="B672" s="115" t="s">
        <v>72</v>
      </c>
      <c r="C672" s="115" t="s">
        <v>869</v>
      </c>
      <c r="D672" s="116" t="str">
        <f>VLOOKUP(B672,'[1]TAX INFO'!$B$2:$F$900,3,0)</f>
        <v xml:space="preserve">Albay Electric Cooperative, Inc. </v>
      </c>
      <c r="E672" s="116" t="str">
        <f>VLOOKUP(B672,'[1]TAX INFO'!$B$2:$F$900,5,0)</f>
        <v>000-617-913-00000</v>
      </c>
      <c r="F672" s="116" t="s">
        <v>857</v>
      </c>
      <c r="G672" s="116" t="s">
        <v>855</v>
      </c>
      <c r="H672" s="117" t="s">
        <v>856</v>
      </c>
      <c r="I672" s="117" t="s">
        <v>856</v>
      </c>
      <c r="J672" s="116" t="s">
        <v>856</v>
      </c>
      <c r="K672" s="31">
        <v>7.81</v>
      </c>
      <c r="L672" s="32">
        <v>0</v>
      </c>
      <c r="M672" s="32">
        <v>0.94</v>
      </c>
      <c r="N672" s="33">
        <v>-0.16</v>
      </c>
      <c r="O672" s="34">
        <f t="shared" si="11"/>
        <v>8.59</v>
      </c>
      <c r="P672" s="63">
        <v>25292</v>
      </c>
      <c r="Q672" s="26" t="s">
        <v>2763</v>
      </c>
    </row>
    <row r="673" spans="1:17" x14ac:dyDescent="0.2">
      <c r="A673" s="114">
        <v>675</v>
      </c>
      <c r="B673" s="115" t="s">
        <v>823</v>
      </c>
      <c r="C673" s="115" t="s">
        <v>492</v>
      </c>
      <c r="D673" s="116" t="str">
        <f>VLOOKUP(B673,'[1]TAX INFO'!$B$2:$F$900,3,0)</f>
        <v>Alsons Power Supply Corporation</v>
      </c>
      <c r="E673" s="116" t="str">
        <f>VLOOKUP(B673,'[1]TAX INFO'!$B$2:$F$900,5,0)</f>
        <v>009-454-753-00000</v>
      </c>
      <c r="F673" s="116" t="s">
        <v>857</v>
      </c>
      <c r="G673" s="116" t="s">
        <v>855</v>
      </c>
      <c r="H673" s="117" t="s">
        <v>856</v>
      </c>
      <c r="I673" s="117" t="s">
        <v>856</v>
      </c>
      <c r="J673" s="116" t="s">
        <v>856</v>
      </c>
      <c r="K673" s="31">
        <v>0.91</v>
      </c>
      <c r="L673" s="32">
        <v>0</v>
      </c>
      <c r="M673" s="32">
        <v>0.11</v>
      </c>
      <c r="N673" s="33">
        <v>-0.02</v>
      </c>
      <c r="O673" s="34">
        <f t="shared" si="11"/>
        <v>1</v>
      </c>
      <c r="P673" s="63">
        <v>25293</v>
      </c>
      <c r="Q673" s="26" t="s">
        <v>2763</v>
      </c>
    </row>
    <row r="674" spans="1:17" x14ac:dyDescent="0.2">
      <c r="A674" s="114">
        <v>676</v>
      </c>
      <c r="B674" s="115" t="s">
        <v>73</v>
      </c>
      <c r="C674" s="115" t="s">
        <v>870</v>
      </c>
      <c r="D674" s="116" t="str">
        <f>VLOOKUP(B674,'[1]TAX INFO'!$B$2:$F$900,3,0)</f>
        <v xml:space="preserve">Amihan Renewable Energy Corp. </v>
      </c>
      <c r="E674" s="116" t="str">
        <f>VLOOKUP(B674,'[1]TAX INFO'!$B$2:$F$900,5,0)</f>
        <v>009-526-953-000</v>
      </c>
      <c r="F674" s="116" t="s">
        <v>854</v>
      </c>
      <c r="G674" s="116" t="s">
        <v>856</v>
      </c>
      <c r="H674" s="117" t="s">
        <v>856</v>
      </c>
      <c r="I674" s="117" t="s">
        <v>855</v>
      </c>
      <c r="J674" s="116" t="s">
        <v>855</v>
      </c>
      <c r="K674" s="31">
        <v>0</v>
      </c>
      <c r="L674" s="32">
        <v>0</v>
      </c>
      <c r="M674" s="32">
        <v>0</v>
      </c>
      <c r="N674" s="33">
        <v>0</v>
      </c>
      <c r="O674" s="34">
        <f t="shared" si="11"/>
        <v>0</v>
      </c>
      <c r="P674" s="63"/>
      <c r="Q674" s="26" t="s">
        <v>2763</v>
      </c>
    </row>
    <row r="675" spans="1:17" x14ac:dyDescent="0.2">
      <c r="A675" s="114">
        <v>677</v>
      </c>
      <c r="B675" s="115" t="s">
        <v>493</v>
      </c>
      <c r="C675" s="115" t="s">
        <v>493</v>
      </c>
      <c r="D675" s="116" t="str">
        <f>VLOOKUP(B675,'[1]TAX INFO'!$B$2:$F$900,3,0)</f>
        <v>Amlan Hydroelectric Power Corporation</v>
      </c>
      <c r="E675" s="116" t="str">
        <f>VLOOKUP(B675,'[1]TAX INFO'!$B$2:$F$900,5,0)</f>
        <v>266-589-268-000</v>
      </c>
      <c r="F675" s="116" t="s">
        <v>854</v>
      </c>
      <c r="G675" s="116" t="s">
        <v>855</v>
      </c>
      <c r="H675" s="117" t="s">
        <v>856</v>
      </c>
      <c r="I675" s="117" t="s">
        <v>855</v>
      </c>
      <c r="J675" s="116" t="s">
        <v>856</v>
      </c>
      <c r="K675" s="31">
        <v>0</v>
      </c>
      <c r="L675" s="32">
        <v>0</v>
      </c>
      <c r="M675" s="32">
        <v>0</v>
      </c>
      <c r="N675" s="33">
        <v>0</v>
      </c>
      <c r="O675" s="34">
        <f t="shared" si="11"/>
        <v>0</v>
      </c>
      <c r="P675" s="63"/>
      <c r="Q675" s="26" t="s">
        <v>2763</v>
      </c>
    </row>
    <row r="676" spans="1:17" x14ac:dyDescent="0.2">
      <c r="A676" s="114">
        <v>678</v>
      </c>
      <c r="B676" s="115" t="s">
        <v>75</v>
      </c>
      <c r="C676" s="115" t="s">
        <v>872</v>
      </c>
      <c r="D676" s="116" t="str">
        <f>VLOOKUP(B676,'[1]TAX INFO'!$B$2:$F$900,3,0)</f>
        <v xml:space="preserve">Anda Power Corporation </v>
      </c>
      <c r="E676" s="116" t="str">
        <f>VLOOKUP(B676,'[1]TAX INFO'!$B$2:$F$900,5,0)</f>
        <v>008-527-938-000</v>
      </c>
      <c r="F676" s="116" t="s">
        <v>854</v>
      </c>
      <c r="G676" s="116" t="s">
        <v>855</v>
      </c>
      <c r="H676" s="117" t="s">
        <v>856</v>
      </c>
      <c r="I676" s="117" t="s">
        <v>856</v>
      </c>
      <c r="J676" s="116" t="s">
        <v>855</v>
      </c>
      <c r="K676" s="31">
        <v>0</v>
      </c>
      <c r="L676" s="32">
        <v>2.16</v>
      </c>
      <c r="M676" s="32">
        <v>0</v>
      </c>
      <c r="N676" s="33">
        <v>-0.04</v>
      </c>
      <c r="O676" s="34">
        <f t="shared" si="11"/>
        <v>2.12</v>
      </c>
      <c r="P676" s="63">
        <v>25294</v>
      </c>
      <c r="Q676" s="26" t="s">
        <v>2763</v>
      </c>
    </row>
    <row r="677" spans="1:17" x14ac:dyDescent="0.2">
      <c r="A677" s="114">
        <v>679</v>
      </c>
      <c r="B677" s="115" t="s">
        <v>75</v>
      </c>
      <c r="C677" s="115" t="s">
        <v>873</v>
      </c>
      <c r="D677" s="116" t="str">
        <f>VLOOKUP(B677,'[1]TAX INFO'!$B$2:$F$900,3,0)</f>
        <v xml:space="preserve">Anda Power Corporation </v>
      </c>
      <c r="E677" s="116" t="str">
        <f>VLOOKUP(B677,'[1]TAX INFO'!$B$2:$F$900,5,0)</f>
        <v>008-527-938-000</v>
      </c>
      <c r="F677" s="116" t="s">
        <v>857</v>
      </c>
      <c r="G677" s="116" t="s">
        <v>855</v>
      </c>
      <c r="H677" s="117" t="s">
        <v>856</v>
      </c>
      <c r="I677" s="117" t="s">
        <v>856</v>
      </c>
      <c r="J677" s="116" t="s">
        <v>855</v>
      </c>
      <c r="K677" s="31">
        <v>0</v>
      </c>
      <c r="L677" s="32">
        <v>0</v>
      </c>
      <c r="M677" s="32">
        <v>0</v>
      </c>
      <c r="N677" s="33">
        <v>0</v>
      </c>
      <c r="O677" s="34">
        <f t="shared" si="11"/>
        <v>0</v>
      </c>
      <c r="P677" s="63">
        <v>25294</v>
      </c>
      <c r="Q677" s="26" t="s">
        <v>2763</v>
      </c>
    </row>
    <row r="678" spans="1:17" x14ac:dyDescent="0.2">
      <c r="A678" s="114">
        <v>680</v>
      </c>
      <c r="B678" s="115" t="s">
        <v>77</v>
      </c>
      <c r="C678" s="115" t="s">
        <v>496</v>
      </c>
      <c r="D678" s="116" t="str">
        <f>VLOOKUP(B678,'[1]TAX INFO'!$B$2:$F$900,3,0)</f>
        <v xml:space="preserve">Anda Power Corporation </v>
      </c>
      <c r="E678" s="116" t="str">
        <f>VLOOKUP(B678,'[1]TAX INFO'!$B$2:$F$900,5,0)</f>
        <v>008-527-938-000</v>
      </c>
      <c r="F678" s="116" t="s">
        <v>857</v>
      </c>
      <c r="G678" s="116" t="s">
        <v>855</v>
      </c>
      <c r="H678" s="117" t="s">
        <v>856</v>
      </c>
      <c r="I678" s="117" t="s">
        <v>856</v>
      </c>
      <c r="J678" s="116" t="s">
        <v>855</v>
      </c>
      <c r="K678" s="31">
        <v>0</v>
      </c>
      <c r="L678" s="32">
        <v>0</v>
      </c>
      <c r="M678" s="32">
        <v>0</v>
      </c>
      <c r="N678" s="33">
        <v>0</v>
      </c>
      <c r="O678" s="34">
        <f t="shared" si="11"/>
        <v>0</v>
      </c>
      <c r="P678" s="63">
        <v>25294</v>
      </c>
      <c r="Q678" s="26" t="s">
        <v>2763</v>
      </c>
    </row>
    <row r="679" spans="1:17" x14ac:dyDescent="0.2">
      <c r="A679" s="114">
        <v>681</v>
      </c>
      <c r="B679" s="115" t="s">
        <v>78</v>
      </c>
      <c r="C679" s="115" t="s">
        <v>874</v>
      </c>
      <c r="D679" s="116" t="str">
        <f>VLOOKUP(B679,'[1]TAX INFO'!$B$2:$F$900,3,0)</f>
        <v xml:space="preserve">Angat Hydropower Corporation </v>
      </c>
      <c r="E679" s="116" t="str">
        <f>VLOOKUP(B679,'[1]TAX INFO'!$B$2:$F$900,5,0)</f>
        <v>008-657-558-000</v>
      </c>
      <c r="F679" s="116" t="s">
        <v>854</v>
      </c>
      <c r="G679" s="116" t="s">
        <v>855</v>
      </c>
      <c r="H679" s="117" t="s">
        <v>856</v>
      </c>
      <c r="I679" s="117" t="s">
        <v>856</v>
      </c>
      <c r="J679" s="116" t="s">
        <v>856</v>
      </c>
      <c r="K679" s="31">
        <v>0.01</v>
      </c>
      <c r="L679" s="32">
        <v>0</v>
      </c>
      <c r="M679" s="32">
        <v>0</v>
      </c>
      <c r="N679" s="33">
        <v>0</v>
      </c>
      <c r="O679" s="34">
        <f t="shared" si="11"/>
        <v>0.01</v>
      </c>
      <c r="P679" s="63">
        <v>25295</v>
      </c>
      <c r="Q679" s="26" t="s">
        <v>2763</v>
      </c>
    </row>
    <row r="680" spans="1:17" x14ac:dyDescent="0.2">
      <c r="A680" s="114">
        <v>682</v>
      </c>
      <c r="B680" s="115" t="s">
        <v>78</v>
      </c>
      <c r="C680" s="115" t="s">
        <v>875</v>
      </c>
      <c r="D680" s="116" t="str">
        <f>VLOOKUP(B680,'[1]TAX INFO'!$B$2:$F$900,3,0)</f>
        <v xml:space="preserve">Angat Hydropower Corporation </v>
      </c>
      <c r="E680" s="116" t="str">
        <f>VLOOKUP(B680,'[1]TAX INFO'!$B$2:$F$900,5,0)</f>
        <v>008-657-558-000</v>
      </c>
      <c r="F680" s="116" t="s">
        <v>857</v>
      </c>
      <c r="G680" s="116" t="s">
        <v>855</v>
      </c>
      <c r="H680" s="117" t="s">
        <v>856</v>
      </c>
      <c r="I680" s="117" t="s">
        <v>856</v>
      </c>
      <c r="J680" s="116" t="s">
        <v>856</v>
      </c>
      <c r="K680" s="31">
        <v>0.03</v>
      </c>
      <c r="L680" s="32">
        <v>0</v>
      </c>
      <c r="M680" s="32">
        <v>0</v>
      </c>
      <c r="N680" s="33">
        <v>0</v>
      </c>
      <c r="O680" s="34">
        <f t="shared" si="11"/>
        <v>0.03</v>
      </c>
      <c r="P680" s="63">
        <v>25295</v>
      </c>
      <c r="Q680" s="26" t="s">
        <v>2763</v>
      </c>
    </row>
    <row r="681" spans="1:17" x14ac:dyDescent="0.2">
      <c r="A681" s="114">
        <v>683</v>
      </c>
      <c r="B681" s="115" t="s">
        <v>80</v>
      </c>
      <c r="C681" s="115" t="s">
        <v>876</v>
      </c>
      <c r="D681" s="116" t="str">
        <f>VLOOKUP(B681,'[1]TAX INFO'!$B$2:$F$900,3,0)</f>
        <v xml:space="preserve">Angeles Electric Corporation </v>
      </c>
      <c r="E681" s="116" t="str">
        <f>VLOOKUP(B681,'[1]TAX INFO'!$B$2:$F$900,5,0)</f>
        <v>000-088-802-000</v>
      </c>
      <c r="F681" s="116" t="s">
        <v>857</v>
      </c>
      <c r="G681" s="116" t="s">
        <v>855</v>
      </c>
      <c r="H681" s="117" t="s">
        <v>856</v>
      </c>
      <c r="I681" s="117" t="s">
        <v>856</v>
      </c>
      <c r="J681" s="116" t="s">
        <v>856</v>
      </c>
      <c r="K681" s="31">
        <v>2.31</v>
      </c>
      <c r="L681" s="32">
        <v>0</v>
      </c>
      <c r="M681" s="32">
        <v>0.28000000000000003</v>
      </c>
      <c r="N681" s="33">
        <v>-0.05</v>
      </c>
      <c r="O681" s="34">
        <f t="shared" si="11"/>
        <v>2.54</v>
      </c>
      <c r="P681" s="63">
        <v>25296</v>
      </c>
      <c r="Q681" s="26" t="s">
        <v>2763</v>
      </c>
    </row>
    <row r="682" spans="1:17" x14ac:dyDescent="0.2">
      <c r="A682" s="114">
        <v>684</v>
      </c>
      <c r="B682" s="115" t="s">
        <v>81</v>
      </c>
      <c r="C682" s="115" t="s">
        <v>879</v>
      </c>
      <c r="D682" s="116" t="str">
        <f>VLOOKUP(B682,'[1]TAX INFO'!$B$2:$F$900,3,0)</f>
        <v>Antique Electric Cooperative, Inc.</v>
      </c>
      <c r="E682" s="116" t="str">
        <f>VLOOKUP(B682,'[1]TAX INFO'!$B$2:$F$900,5,0)</f>
        <v>000-567-498-0000</v>
      </c>
      <c r="F682" s="116" t="s">
        <v>857</v>
      </c>
      <c r="G682" s="116" t="s">
        <v>855</v>
      </c>
      <c r="H682" s="117" t="s">
        <v>856</v>
      </c>
      <c r="I682" s="117" t="s">
        <v>856</v>
      </c>
      <c r="J682" s="116" t="s">
        <v>856</v>
      </c>
      <c r="K682" s="31">
        <v>0.48</v>
      </c>
      <c r="L682" s="32">
        <v>0</v>
      </c>
      <c r="M682" s="32">
        <v>0.06</v>
      </c>
      <c r="N682" s="33">
        <v>-0.01</v>
      </c>
      <c r="O682" s="34">
        <f t="shared" si="11"/>
        <v>0.53</v>
      </c>
      <c r="P682" s="63">
        <v>25297</v>
      </c>
      <c r="Q682" s="26" t="s">
        <v>2763</v>
      </c>
    </row>
    <row r="683" spans="1:17" x14ac:dyDescent="0.2">
      <c r="A683" s="114">
        <v>685</v>
      </c>
      <c r="B683" s="115" t="s">
        <v>82</v>
      </c>
      <c r="C683" s="115" t="s">
        <v>880</v>
      </c>
      <c r="D683" s="116" t="str">
        <f>VLOOKUP(B683,'[1]TAX INFO'!$B$2:$F$900,3,0)</f>
        <v xml:space="preserve">Asia Pacific Energy Corporation </v>
      </c>
      <c r="E683" s="116" t="str">
        <f>VLOOKUP(B683,'[1]TAX INFO'!$B$2:$F$900,5,0)</f>
        <v>226-823-182-00000</v>
      </c>
      <c r="F683" s="116" t="s">
        <v>854</v>
      </c>
      <c r="G683" s="116" t="s">
        <v>855</v>
      </c>
      <c r="H683" s="117" t="s">
        <v>856</v>
      </c>
      <c r="I683" s="117" t="s">
        <v>856</v>
      </c>
      <c r="J683" s="116" t="s">
        <v>856</v>
      </c>
      <c r="K683" s="31">
        <v>0</v>
      </c>
      <c r="L683" s="32">
        <v>0</v>
      </c>
      <c r="M683" s="32">
        <v>0</v>
      </c>
      <c r="N683" s="33">
        <v>0</v>
      </c>
      <c r="O683" s="34">
        <f t="shared" si="11"/>
        <v>0</v>
      </c>
      <c r="P683" s="63"/>
      <c r="Q683" s="26" t="s">
        <v>2763</v>
      </c>
    </row>
    <row r="684" spans="1:17" x14ac:dyDescent="0.2">
      <c r="A684" s="114">
        <v>686</v>
      </c>
      <c r="B684" s="115" t="s">
        <v>83</v>
      </c>
      <c r="C684" s="115" t="s">
        <v>881</v>
      </c>
      <c r="D684" s="116" t="str">
        <f>VLOOKUP(B684,'[1]TAX INFO'!$B$2:$F$900,3,0)</f>
        <v>Asian Carbon Neutral Power Corp.</v>
      </c>
      <c r="E684" s="116" t="str">
        <f>VLOOKUP(B684,'[1]TAX INFO'!$B$2:$F$900,5,0)</f>
        <v>008-585-041-000</v>
      </c>
      <c r="F684" s="116" t="s">
        <v>854</v>
      </c>
      <c r="G684" s="116" t="s">
        <v>855</v>
      </c>
      <c r="H684" s="117" t="s">
        <v>855</v>
      </c>
      <c r="I684" s="117" t="s">
        <v>855</v>
      </c>
      <c r="J684" s="116" t="s">
        <v>855</v>
      </c>
      <c r="K684" s="31">
        <v>0</v>
      </c>
      <c r="L684" s="32">
        <v>0</v>
      </c>
      <c r="M684" s="32">
        <v>0</v>
      </c>
      <c r="N684" s="33">
        <v>0</v>
      </c>
      <c r="O684" s="34">
        <f t="shared" si="11"/>
        <v>0</v>
      </c>
      <c r="P684" s="63"/>
      <c r="Q684" s="26" t="s">
        <v>2763</v>
      </c>
    </row>
    <row r="685" spans="1:17" x14ac:dyDescent="0.2">
      <c r="A685" s="114">
        <v>687</v>
      </c>
      <c r="B685" s="115" t="s">
        <v>84</v>
      </c>
      <c r="C685" s="115" t="s">
        <v>882</v>
      </c>
      <c r="D685" s="116" t="str">
        <f>VLOOKUP(B685,'[1]TAX INFO'!$B$2:$F$900,3,0)</f>
        <v>Asian Greenenergy Corp.</v>
      </c>
      <c r="E685" s="116" t="str">
        <f>VLOOKUP(B685,'[1]TAX INFO'!$B$2:$F$900,5,0)</f>
        <v>008-722-974-000</v>
      </c>
      <c r="F685" s="116" t="s">
        <v>854</v>
      </c>
      <c r="G685" s="116" t="s">
        <v>855</v>
      </c>
      <c r="H685" s="117" t="s">
        <v>856</v>
      </c>
      <c r="I685" s="117" t="s">
        <v>855</v>
      </c>
      <c r="J685" s="116" t="s">
        <v>855</v>
      </c>
      <c r="K685" s="31">
        <v>0</v>
      </c>
      <c r="L685" s="32">
        <v>0</v>
      </c>
      <c r="M685" s="32">
        <v>0</v>
      </c>
      <c r="N685" s="33">
        <v>0</v>
      </c>
      <c r="O685" s="34">
        <f t="shared" si="11"/>
        <v>0</v>
      </c>
      <c r="P685" s="63"/>
      <c r="Q685" s="26" t="s">
        <v>2763</v>
      </c>
    </row>
    <row r="686" spans="1:17" x14ac:dyDescent="0.2">
      <c r="A686" s="114">
        <v>688</v>
      </c>
      <c r="B686" s="115" t="s">
        <v>85</v>
      </c>
      <c r="C686" s="115" t="s">
        <v>883</v>
      </c>
      <c r="D686" s="116" t="str">
        <f>VLOOKUP(B686,'[1]TAX INFO'!$B$2:$F$900,3,0)</f>
        <v xml:space="preserve">Asiga Green Energy Corporation </v>
      </c>
      <c r="E686" s="116" t="str">
        <f>VLOOKUP(B686,'[1]TAX INFO'!$B$2:$F$900,5,0)</f>
        <v>427-824-369-000</v>
      </c>
      <c r="F686" s="116" t="s">
        <v>854</v>
      </c>
      <c r="G686" s="116" t="s">
        <v>855</v>
      </c>
      <c r="H686" s="117" t="s">
        <v>855</v>
      </c>
      <c r="I686" s="117" t="s">
        <v>855</v>
      </c>
      <c r="J686" s="116" t="s">
        <v>855</v>
      </c>
      <c r="K686" s="31">
        <v>0</v>
      </c>
      <c r="L686" s="32">
        <v>0</v>
      </c>
      <c r="M686" s="32">
        <v>0</v>
      </c>
      <c r="N686" s="33">
        <v>0</v>
      </c>
      <c r="O686" s="34">
        <f t="shared" si="11"/>
        <v>0</v>
      </c>
      <c r="P686" s="63"/>
      <c r="Q686" s="26" t="s">
        <v>2763</v>
      </c>
    </row>
    <row r="687" spans="1:17" x14ac:dyDescent="0.2">
      <c r="A687" s="114">
        <v>689</v>
      </c>
      <c r="B687" s="115" t="s">
        <v>86</v>
      </c>
      <c r="C687" s="115" t="s">
        <v>884</v>
      </c>
      <c r="D687" s="116" t="str">
        <f>VLOOKUP(B687,'[1]TAX INFO'!$B$2:$F$900,3,0)</f>
        <v xml:space="preserve">Astronergy Development Gensan Inc. </v>
      </c>
      <c r="E687" s="116" t="str">
        <f>VLOOKUP(B687,'[1]TAX INFO'!$B$2:$F$900,5,0)</f>
        <v>008-702-105-00000</v>
      </c>
      <c r="F687" s="116" t="s">
        <v>854</v>
      </c>
      <c r="G687" s="116" t="s">
        <v>855</v>
      </c>
      <c r="H687" s="117" t="s">
        <v>855</v>
      </c>
      <c r="I687" s="117" t="s">
        <v>855</v>
      </c>
      <c r="J687" s="116" t="s">
        <v>855</v>
      </c>
      <c r="K687" s="31">
        <v>0</v>
      </c>
      <c r="L687" s="32">
        <v>0</v>
      </c>
      <c r="M687" s="32">
        <v>0</v>
      </c>
      <c r="N687" s="33">
        <v>0</v>
      </c>
      <c r="O687" s="34">
        <f t="shared" si="11"/>
        <v>0</v>
      </c>
      <c r="P687" s="63"/>
      <c r="Q687" s="26" t="s">
        <v>2763</v>
      </c>
    </row>
    <row r="688" spans="1:17" x14ac:dyDescent="0.2">
      <c r="A688" s="114">
        <v>690</v>
      </c>
      <c r="B688" s="115" t="s">
        <v>88</v>
      </c>
      <c r="C688" s="115" t="s">
        <v>886</v>
      </c>
      <c r="D688" s="116" t="str">
        <f>VLOOKUP(B688,'[1]TAX INFO'!$B$2:$F$900,3,0)</f>
        <v>Authority of the Freeport Area of Bataan</v>
      </c>
      <c r="E688" s="116" t="str">
        <f>VLOOKUP(B688,'[1]TAX INFO'!$B$2:$F$900,5,0)</f>
        <v>295-375-213-00000</v>
      </c>
      <c r="F688" s="116" t="s">
        <v>857</v>
      </c>
      <c r="G688" s="116" t="s">
        <v>855</v>
      </c>
      <c r="H688" s="117" t="s">
        <v>856</v>
      </c>
      <c r="I688" s="117" t="s">
        <v>856</v>
      </c>
      <c r="J688" s="116" t="s">
        <v>856</v>
      </c>
      <c r="K688" s="31">
        <v>0.03</v>
      </c>
      <c r="L688" s="32">
        <v>0</v>
      </c>
      <c r="M688" s="32">
        <v>0</v>
      </c>
      <c r="N688" s="33">
        <v>0</v>
      </c>
      <c r="O688" s="34">
        <f t="shared" si="11"/>
        <v>0.03</v>
      </c>
      <c r="P688" s="63">
        <v>25298</v>
      </c>
      <c r="Q688" s="26" t="s">
        <v>2763</v>
      </c>
    </row>
    <row r="689" spans="1:17" x14ac:dyDescent="0.2">
      <c r="A689" s="114">
        <v>691</v>
      </c>
      <c r="B689" s="115" t="s">
        <v>499</v>
      </c>
      <c r="C689" s="115" t="s">
        <v>499</v>
      </c>
      <c r="D689" s="116" t="str">
        <f>VLOOKUP(B689,'[1]TAX INFO'!$B$2:$F$900,3,0)</f>
        <v>BEHMC Lower Labayat Hydropower Corp.</v>
      </c>
      <c r="E689" s="116" t="str">
        <f>VLOOKUP(B689,'[1]TAX INFO'!$B$2:$F$900,5,0)</f>
        <v>009-663-561-000</v>
      </c>
      <c r="F689" s="116" t="s">
        <v>854</v>
      </c>
      <c r="G689" s="116" t="s">
        <v>855</v>
      </c>
      <c r="H689" s="117" t="s">
        <v>856</v>
      </c>
      <c r="I689" s="117" t="s">
        <v>855</v>
      </c>
      <c r="J689" s="116" t="s">
        <v>855</v>
      </c>
      <c r="K689" s="31">
        <v>0</v>
      </c>
      <c r="L689" s="32">
        <v>0</v>
      </c>
      <c r="M689" s="32">
        <v>0</v>
      </c>
      <c r="N689" s="33">
        <v>0</v>
      </c>
      <c r="O689" s="34">
        <f t="shared" si="11"/>
        <v>0</v>
      </c>
      <c r="P689" s="63"/>
      <c r="Q689" s="26" t="s">
        <v>2763</v>
      </c>
    </row>
    <row r="690" spans="1:17" x14ac:dyDescent="0.2">
      <c r="A690" s="114">
        <v>692</v>
      </c>
      <c r="B690" s="115" t="s">
        <v>89</v>
      </c>
      <c r="C690" s="115" t="s">
        <v>887</v>
      </c>
      <c r="D690" s="116" t="str">
        <f>VLOOKUP(B690,'[1]TAX INFO'!$B$2:$F$900,3,0)</f>
        <v>Bicol Hydropower Corporation</v>
      </c>
      <c r="E690" s="116" t="str">
        <f>VLOOKUP(B690,'[1]TAX INFO'!$B$2:$F$900,5,0)</f>
        <v>004-186-212-000</v>
      </c>
      <c r="F690" s="116" t="s">
        <v>854</v>
      </c>
      <c r="G690" s="116" t="s">
        <v>856</v>
      </c>
      <c r="H690" s="117" t="s">
        <v>856</v>
      </c>
      <c r="I690" s="117" t="s">
        <v>855</v>
      </c>
      <c r="J690" s="116" t="s">
        <v>856</v>
      </c>
      <c r="K690" s="31">
        <v>0</v>
      </c>
      <c r="L690" s="32">
        <v>0</v>
      </c>
      <c r="M690" s="32">
        <v>0</v>
      </c>
      <c r="N690" s="33">
        <v>0</v>
      </c>
      <c r="O690" s="34">
        <f t="shared" si="11"/>
        <v>0</v>
      </c>
      <c r="P690" s="63"/>
      <c r="Q690" s="26" t="s">
        <v>2763</v>
      </c>
    </row>
    <row r="691" spans="1:17" x14ac:dyDescent="0.2">
      <c r="A691" s="114">
        <v>693</v>
      </c>
      <c r="B691" s="115" t="s">
        <v>90</v>
      </c>
      <c r="C691" s="115" t="s">
        <v>501</v>
      </c>
      <c r="D691" s="116" t="str">
        <f>VLOOKUP(B691,'[1]TAX INFO'!$B$2:$F$900,3,0)</f>
        <v xml:space="preserve">BISCOM, Inc. </v>
      </c>
      <c r="E691" s="116" t="str">
        <f>VLOOKUP(B691,'[1]TAX INFO'!$B$2:$F$900,5,0)</f>
        <v>000-108-989-000</v>
      </c>
      <c r="F691" s="116" t="s">
        <v>857</v>
      </c>
      <c r="G691" s="116" t="s">
        <v>855</v>
      </c>
      <c r="H691" s="117" t="s">
        <v>856</v>
      </c>
      <c r="I691" s="117" t="s">
        <v>855</v>
      </c>
      <c r="J691" s="116" t="s">
        <v>855</v>
      </c>
      <c r="K691" s="31">
        <v>0</v>
      </c>
      <c r="L691" s="32">
        <v>0.03</v>
      </c>
      <c r="M691" s="32">
        <v>0</v>
      </c>
      <c r="N691" s="33">
        <v>0</v>
      </c>
      <c r="O691" s="34">
        <f t="shared" si="11"/>
        <v>0.03</v>
      </c>
      <c r="P691" s="63">
        <v>25299</v>
      </c>
      <c r="Q691" s="26" t="s">
        <v>2763</v>
      </c>
    </row>
    <row r="692" spans="1:17" x14ac:dyDescent="0.2">
      <c r="A692" s="114">
        <v>694</v>
      </c>
      <c r="B692" s="115" t="s">
        <v>91</v>
      </c>
      <c r="C692" s="115" t="s">
        <v>890</v>
      </c>
      <c r="D692" s="116" t="str">
        <f>VLOOKUP(B692,'[1]TAX INFO'!$B$2:$F$900,3,0)</f>
        <v>BOHECO-I SEVILLA MINI HYDRO CORPORATION</v>
      </c>
      <c r="E692" s="116" t="str">
        <f>VLOOKUP(B692,'[1]TAX INFO'!$B$2:$F$900,5,0)</f>
        <v>269-575-962-000</v>
      </c>
      <c r="F692" s="116" t="s">
        <v>854</v>
      </c>
      <c r="G692" s="116" t="s">
        <v>855</v>
      </c>
      <c r="H692" s="117" t="s">
        <v>856</v>
      </c>
      <c r="I692" s="117" t="s">
        <v>855</v>
      </c>
      <c r="J692" s="116" t="s">
        <v>856</v>
      </c>
      <c r="K692" s="31">
        <v>0</v>
      </c>
      <c r="L692" s="32">
        <v>0</v>
      </c>
      <c r="M692" s="32">
        <v>0</v>
      </c>
      <c r="N692" s="33">
        <v>0</v>
      </c>
      <c r="O692" s="34">
        <f t="shared" si="11"/>
        <v>0</v>
      </c>
      <c r="P692" s="63"/>
      <c r="Q692" s="26" t="s">
        <v>2763</v>
      </c>
    </row>
    <row r="693" spans="1:17" x14ac:dyDescent="0.2">
      <c r="A693" s="114">
        <v>695</v>
      </c>
      <c r="B693" s="115" t="s">
        <v>92</v>
      </c>
      <c r="C693" s="115" t="s">
        <v>891</v>
      </c>
      <c r="D693" s="116" t="str">
        <f>VLOOKUP(B693,'[1]TAX INFO'!$B$2:$F$900,3,0)</f>
        <v>Bac-Man Geothermal, Inc.</v>
      </c>
      <c r="E693" s="116" t="str">
        <f>VLOOKUP(B693,'[1]TAX INFO'!$B$2:$F$900,5,0)</f>
        <v>007-721-206-0000</v>
      </c>
      <c r="F693" s="116" t="s">
        <v>857</v>
      </c>
      <c r="G693" s="116" t="s">
        <v>855</v>
      </c>
      <c r="H693" s="117" t="s">
        <v>856</v>
      </c>
      <c r="I693" s="117" t="s">
        <v>856</v>
      </c>
      <c r="J693" s="116" t="s">
        <v>856</v>
      </c>
      <c r="K693" s="31">
        <v>0.01</v>
      </c>
      <c r="L693" s="32">
        <v>0</v>
      </c>
      <c r="M693" s="32">
        <v>0</v>
      </c>
      <c r="N693" s="33">
        <v>0</v>
      </c>
      <c r="O693" s="34">
        <f t="shared" si="11"/>
        <v>0.01</v>
      </c>
      <c r="P693" s="63">
        <v>24969</v>
      </c>
      <c r="Q693" s="26" t="s">
        <v>2763</v>
      </c>
    </row>
    <row r="694" spans="1:17" x14ac:dyDescent="0.2">
      <c r="A694" s="114">
        <v>696</v>
      </c>
      <c r="B694" s="115" t="s">
        <v>92</v>
      </c>
      <c r="C694" s="115" t="s">
        <v>502</v>
      </c>
      <c r="D694" s="116" t="str">
        <f>VLOOKUP(B694,'[1]TAX INFO'!$B$2:$F$900,3,0)</f>
        <v>Bac-Man Geothermal, Inc.</v>
      </c>
      <c r="E694" s="116" t="str">
        <f>VLOOKUP(B694,'[1]TAX INFO'!$B$2:$F$900,5,0)</f>
        <v>007-721-206-0000</v>
      </c>
      <c r="F694" s="116" t="s">
        <v>857</v>
      </c>
      <c r="G694" s="116" t="s">
        <v>855</v>
      </c>
      <c r="H694" s="117" t="s">
        <v>856</v>
      </c>
      <c r="I694" s="117" t="s">
        <v>856</v>
      </c>
      <c r="J694" s="116" t="s">
        <v>855</v>
      </c>
      <c r="K694" s="31">
        <v>0</v>
      </c>
      <c r="L694" s="32">
        <v>0.01</v>
      </c>
      <c r="M694" s="32">
        <v>0</v>
      </c>
      <c r="N694" s="33">
        <v>0</v>
      </c>
      <c r="O694" s="34">
        <f t="shared" si="11"/>
        <v>0.01</v>
      </c>
      <c r="P694" s="63">
        <v>24969</v>
      </c>
      <c r="Q694" s="26" t="s">
        <v>2763</v>
      </c>
    </row>
    <row r="695" spans="1:17" x14ac:dyDescent="0.2">
      <c r="A695" s="114">
        <v>697</v>
      </c>
      <c r="B695" s="115" t="s">
        <v>93</v>
      </c>
      <c r="C695" s="115" t="s">
        <v>892</v>
      </c>
      <c r="D695" s="116" t="str">
        <f>VLOOKUP(B695,'[1]TAX INFO'!$B$2:$F$900,3,0)</f>
        <v>Bac-Man Geothermal, Inc.</v>
      </c>
      <c r="E695" s="116" t="str">
        <f>VLOOKUP(B695,'[1]TAX INFO'!$B$2:$F$900,5,0)</f>
        <v>007-721-206-0000</v>
      </c>
      <c r="F695" s="116" t="s">
        <v>854</v>
      </c>
      <c r="G695" s="116" t="s">
        <v>855</v>
      </c>
      <c r="H695" s="117" t="s">
        <v>856</v>
      </c>
      <c r="I695" s="117" t="s">
        <v>855</v>
      </c>
      <c r="J695" s="116" t="s">
        <v>856</v>
      </c>
      <c r="K695" s="31">
        <v>1.54</v>
      </c>
      <c r="L695" s="32">
        <v>0</v>
      </c>
      <c r="M695" s="32">
        <v>0.18</v>
      </c>
      <c r="N695" s="33">
        <v>-0.03</v>
      </c>
      <c r="O695" s="34">
        <f t="shared" si="11"/>
        <v>1.69</v>
      </c>
      <c r="P695" s="63">
        <v>24969</v>
      </c>
      <c r="Q695" s="26" t="s">
        <v>2763</v>
      </c>
    </row>
    <row r="696" spans="1:17" x14ac:dyDescent="0.2">
      <c r="A696" s="114">
        <v>698</v>
      </c>
      <c r="B696" s="115" t="s">
        <v>95</v>
      </c>
      <c r="C696" s="115" t="s">
        <v>894</v>
      </c>
      <c r="D696" s="116" t="str">
        <f>VLOOKUP(B696,'[1]TAX INFO'!$B$2:$F$900,3,0)</f>
        <v>Bac-Man Geothermal, Inc.</v>
      </c>
      <c r="E696" s="116" t="str">
        <f>VLOOKUP(B696,'[1]TAX INFO'!$B$2:$F$900,5,0)</f>
        <v>007-721-206-0000</v>
      </c>
      <c r="F696" s="116" t="s">
        <v>857</v>
      </c>
      <c r="G696" s="116" t="s">
        <v>855</v>
      </c>
      <c r="H696" s="117" t="s">
        <v>856</v>
      </c>
      <c r="I696" s="117" t="s">
        <v>856</v>
      </c>
      <c r="J696" s="116" t="s">
        <v>856</v>
      </c>
      <c r="K696" s="31">
        <v>0.28999999999999998</v>
      </c>
      <c r="L696" s="32">
        <v>0</v>
      </c>
      <c r="M696" s="32">
        <v>0.03</v>
      </c>
      <c r="N696" s="33">
        <v>-0.01</v>
      </c>
      <c r="O696" s="34">
        <f t="shared" si="11"/>
        <v>0.30999999999999994</v>
      </c>
      <c r="P696" s="63">
        <v>24969</v>
      </c>
      <c r="Q696" s="26" t="s">
        <v>2763</v>
      </c>
    </row>
    <row r="697" spans="1:17" x14ac:dyDescent="0.2">
      <c r="A697" s="114">
        <v>699</v>
      </c>
      <c r="B697" s="115" t="s">
        <v>95</v>
      </c>
      <c r="C697" s="115" t="s">
        <v>503</v>
      </c>
      <c r="D697" s="116" t="str">
        <f>VLOOKUP(B697,'[1]TAX INFO'!$B$2:$F$900,3,0)</f>
        <v>Bac-Man Geothermal, Inc.</v>
      </c>
      <c r="E697" s="116" t="str">
        <f>VLOOKUP(B697,'[1]TAX INFO'!$B$2:$F$900,5,0)</f>
        <v>007-721-206-0000</v>
      </c>
      <c r="F697" s="116" t="s">
        <v>857</v>
      </c>
      <c r="G697" s="116" t="s">
        <v>855</v>
      </c>
      <c r="H697" s="117" t="s">
        <v>856</v>
      </c>
      <c r="I697" s="117" t="s">
        <v>856</v>
      </c>
      <c r="J697" s="116" t="s">
        <v>855</v>
      </c>
      <c r="K697" s="31">
        <v>0</v>
      </c>
      <c r="L697" s="32">
        <v>0.23</v>
      </c>
      <c r="M697" s="32">
        <v>0</v>
      </c>
      <c r="N697" s="33">
        <v>0</v>
      </c>
      <c r="O697" s="34">
        <f t="shared" si="11"/>
        <v>0.23</v>
      </c>
      <c r="P697" s="63">
        <v>24969</v>
      </c>
      <c r="Q697" s="26" t="s">
        <v>2763</v>
      </c>
    </row>
    <row r="698" spans="1:17" x14ac:dyDescent="0.2">
      <c r="A698" s="114">
        <v>700</v>
      </c>
      <c r="B698" s="115" t="s">
        <v>95</v>
      </c>
      <c r="C698" s="115" t="s">
        <v>504</v>
      </c>
      <c r="D698" s="116" t="str">
        <f>VLOOKUP(B698,'[1]TAX INFO'!$B$2:$F$900,3,0)</f>
        <v>Bac-Man Geothermal, Inc.</v>
      </c>
      <c r="E698" s="116" t="str">
        <f>VLOOKUP(B698,'[1]TAX INFO'!$B$2:$F$900,5,0)</f>
        <v>007-721-206-0000</v>
      </c>
      <c r="F698" s="116" t="s">
        <v>857</v>
      </c>
      <c r="G698" s="116" t="s">
        <v>855</v>
      </c>
      <c r="H698" s="117" t="s">
        <v>856</v>
      </c>
      <c r="I698" s="117" t="s">
        <v>856</v>
      </c>
      <c r="J698" s="116" t="s">
        <v>856</v>
      </c>
      <c r="K698" s="31">
        <v>0.19</v>
      </c>
      <c r="L698" s="32">
        <v>0</v>
      </c>
      <c r="M698" s="32">
        <v>0.02</v>
      </c>
      <c r="N698" s="33">
        <v>0</v>
      </c>
      <c r="O698" s="34">
        <f t="shared" si="11"/>
        <v>0.21</v>
      </c>
      <c r="P698" s="63">
        <v>24969</v>
      </c>
      <c r="Q698" s="26" t="s">
        <v>2763</v>
      </c>
    </row>
    <row r="699" spans="1:17" x14ac:dyDescent="0.2">
      <c r="A699" s="114">
        <v>701</v>
      </c>
      <c r="B699" s="115" t="s">
        <v>96</v>
      </c>
      <c r="C699" s="115" t="s">
        <v>895</v>
      </c>
      <c r="D699" s="116" t="str">
        <f>VLOOKUP(B699,'[1]TAX INFO'!$B$2:$F$900,3,0)</f>
        <v xml:space="preserve">Balamban Enerzone Corporation </v>
      </c>
      <c r="E699" s="116" t="str">
        <f>VLOOKUP(B699,'[1]TAX INFO'!$B$2:$F$900,5,0)</f>
        <v>250-328-123-000</v>
      </c>
      <c r="F699" s="116" t="s">
        <v>857</v>
      </c>
      <c r="G699" s="116" t="s">
        <v>855</v>
      </c>
      <c r="H699" s="117" t="s">
        <v>856</v>
      </c>
      <c r="I699" s="117" t="s">
        <v>856</v>
      </c>
      <c r="J699" s="116" t="s">
        <v>856</v>
      </c>
      <c r="K699" s="31">
        <v>0.06</v>
      </c>
      <c r="L699" s="32">
        <v>0</v>
      </c>
      <c r="M699" s="32">
        <v>0.01</v>
      </c>
      <c r="N699" s="33">
        <v>0</v>
      </c>
      <c r="O699" s="34">
        <f t="shared" si="11"/>
        <v>6.9999999999999993E-2</v>
      </c>
      <c r="P699" s="63">
        <v>24970</v>
      </c>
      <c r="Q699" s="26" t="s">
        <v>2763</v>
      </c>
    </row>
    <row r="700" spans="1:17" x14ac:dyDescent="0.2">
      <c r="A700" s="114">
        <v>702</v>
      </c>
      <c r="B700" s="115" t="s">
        <v>97</v>
      </c>
      <c r="C700" s="115" t="s">
        <v>505</v>
      </c>
      <c r="D700" s="116" t="str">
        <f>VLOOKUP(B700,'[1]TAX INFO'!$B$2:$F$900,3,0)</f>
        <v>BATAAN 2020, INC.</v>
      </c>
      <c r="E700" s="116" t="str">
        <f>VLOOKUP(B700,'[1]TAX INFO'!$B$2:$F$900,5,0)</f>
        <v>005-858-416-000</v>
      </c>
      <c r="F700" s="116" t="s">
        <v>857</v>
      </c>
      <c r="G700" s="116" t="s">
        <v>855</v>
      </c>
      <c r="H700" s="117" t="s">
        <v>856</v>
      </c>
      <c r="I700" s="117" t="s">
        <v>856</v>
      </c>
      <c r="J700" s="116" t="s">
        <v>856</v>
      </c>
      <c r="K700" s="31">
        <v>0.01</v>
      </c>
      <c r="L700" s="32">
        <v>0</v>
      </c>
      <c r="M700" s="32">
        <v>0</v>
      </c>
      <c r="N700" s="33">
        <v>0</v>
      </c>
      <c r="O700" s="34">
        <f t="shared" si="11"/>
        <v>0.01</v>
      </c>
      <c r="P700" s="63">
        <v>24971</v>
      </c>
      <c r="Q700" s="26" t="s">
        <v>2763</v>
      </c>
    </row>
    <row r="701" spans="1:17" x14ac:dyDescent="0.2">
      <c r="A701" s="114">
        <v>703</v>
      </c>
      <c r="B701" s="115" t="s">
        <v>98</v>
      </c>
      <c r="C701" s="115" t="s">
        <v>897</v>
      </c>
      <c r="D701" s="116" t="str">
        <f>VLOOKUP(B701,'[1]TAX INFO'!$B$2:$F$900,3,0)</f>
        <v>Bataan 2020 Power Ventures, Inc.</v>
      </c>
      <c r="E701" s="116" t="str">
        <f>VLOOKUP(B701,'[1]TAX INFO'!$B$2:$F$900,5,0)</f>
        <v>009-364-267-000</v>
      </c>
      <c r="F701" s="116" t="s">
        <v>854</v>
      </c>
      <c r="G701" s="116" t="s">
        <v>855</v>
      </c>
      <c r="H701" s="117" t="s">
        <v>856</v>
      </c>
      <c r="I701" s="117" t="s">
        <v>855</v>
      </c>
      <c r="J701" s="116" t="s">
        <v>856</v>
      </c>
      <c r="K701" s="31">
        <v>0</v>
      </c>
      <c r="L701" s="32">
        <v>0</v>
      </c>
      <c r="M701" s="32">
        <v>0</v>
      </c>
      <c r="N701" s="33">
        <v>0</v>
      </c>
      <c r="O701" s="34">
        <f t="shared" si="11"/>
        <v>0</v>
      </c>
      <c r="P701" s="63">
        <v>24972</v>
      </c>
      <c r="Q701" s="26" t="s">
        <v>2763</v>
      </c>
    </row>
    <row r="702" spans="1:17" x14ac:dyDescent="0.2">
      <c r="A702" s="114">
        <v>704</v>
      </c>
      <c r="B702" s="115" t="s">
        <v>99</v>
      </c>
      <c r="C702" s="115" t="s">
        <v>899</v>
      </c>
      <c r="D702" s="116" t="str">
        <f>VLOOKUP(B702,'[1]TAX INFO'!$B$2:$F$900,3,0)</f>
        <v>BATAAN SOLAR ENERGY, INC.</v>
      </c>
      <c r="E702" s="116" t="str">
        <f>VLOOKUP(B702,'[1]TAX INFO'!$B$2:$F$900,5,0)</f>
        <v>009-360-958-000</v>
      </c>
      <c r="F702" s="116" t="s">
        <v>854</v>
      </c>
      <c r="G702" s="116" t="s">
        <v>855</v>
      </c>
      <c r="H702" s="117" t="s">
        <v>855</v>
      </c>
      <c r="I702" s="117" t="s">
        <v>855</v>
      </c>
      <c r="J702" s="116" t="s">
        <v>855</v>
      </c>
      <c r="K702" s="31">
        <v>0</v>
      </c>
      <c r="L702" s="32">
        <v>0</v>
      </c>
      <c r="M702" s="32">
        <v>0</v>
      </c>
      <c r="N702" s="33">
        <v>0</v>
      </c>
      <c r="O702" s="34">
        <f t="shared" si="11"/>
        <v>0</v>
      </c>
      <c r="P702" s="63">
        <v>24973</v>
      </c>
      <c r="Q702" s="26" t="s">
        <v>2763</v>
      </c>
    </row>
    <row r="703" spans="1:17" x14ac:dyDescent="0.2">
      <c r="A703" s="114">
        <v>705</v>
      </c>
      <c r="B703" s="115" t="s">
        <v>101</v>
      </c>
      <c r="C703" s="115" t="s">
        <v>506</v>
      </c>
      <c r="D703" s="116" t="str">
        <f>VLOOKUP(B703,'[1]TAX INFO'!$B$2:$F$900,3,0)</f>
        <v xml:space="preserve">Batangas I Electric Cooperative, Inc. </v>
      </c>
      <c r="E703" s="116" t="str">
        <f>VLOOKUP(B703,'[1]TAX INFO'!$B$2:$F$900,5,0)</f>
        <v>000-619-182-00000</v>
      </c>
      <c r="F703" s="116" t="s">
        <v>857</v>
      </c>
      <c r="G703" s="116" t="s">
        <v>855</v>
      </c>
      <c r="H703" s="117" t="s">
        <v>856</v>
      </c>
      <c r="I703" s="117" t="s">
        <v>856</v>
      </c>
      <c r="J703" s="116" t="s">
        <v>856</v>
      </c>
      <c r="K703" s="31">
        <v>0.86</v>
      </c>
      <c r="L703" s="32">
        <v>0</v>
      </c>
      <c r="M703" s="32">
        <v>0.1</v>
      </c>
      <c r="N703" s="33">
        <v>-0.02</v>
      </c>
      <c r="O703" s="34">
        <f t="shared" si="11"/>
        <v>0.94</v>
      </c>
      <c r="P703" s="63">
        <v>24974</v>
      </c>
      <c r="Q703" s="26" t="s">
        <v>2763</v>
      </c>
    </row>
    <row r="704" spans="1:17" x14ac:dyDescent="0.2">
      <c r="A704" s="114">
        <v>706</v>
      </c>
      <c r="B704" s="115" t="s">
        <v>102</v>
      </c>
      <c r="C704" s="115" t="s">
        <v>507</v>
      </c>
      <c r="D704" s="116" t="str">
        <f>VLOOKUP(B704,'[1]TAX INFO'!$B$2:$F$900,3,0)</f>
        <v xml:space="preserve">Batangas II Electric Cooperative, Inc. </v>
      </c>
      <c r="E704" s="116" t="str">
        <f>VLOOKUP(B704,'[1]TAX INFO'!$B$2:$F$900,5,0)</f>
        <v>000-958-167-000</v>
      </c>
      <c r="F704" s="116" t="s">
        <v>857</v>
      </c>
      <c r="G704" s="116" t="s">
        <v>855</v>
      </c>
      <c r="H704" s="117" t="s">
        <v>856</v>
      </c>
      <c r="I704" s="117" t="s">
        <v>856</v>
      </c>
      <c r="J704" s="116" t="s">
        <v>856</v>
      </c>
      <c r="K704" s="31">
        <v>6.03</v>
      </c>
      <c r="L704" s="32">
        <v>0</v>
      </c>
      <c r="M704" s="32">
        <v>0.72</v>
      </c>
      <c r="N704" s="33">
        <v>-0.12</v>
      </c>
      <c r="O704" s="34">
        <f t="shared" si="11"/>
        <v>6.63</v>
      </c>
      <c r="P704" s="63">
        <v>24975</v>
      </c>
      <c r="Q704" s="26" t="s">
        <v>2763</v>
      </c>
    </row>
    <row r="705" spans="1:17" x14ac:dyDescent="0.2">
      <c r="A705" s="114">
        <v>707</v>
      </c>
      <c r="B705" s="115" t="s">
        <v>103</v>
      </c>
      <c r="C705" s="115" t="s">
        <v>901</v>
      </c>
      <c r="D705" s="116" t="str">
        <f>VLOOKUP(B705,'[1]TAX INFO'!$B$2:$F$900,3,0)</f>
        <v>Bayog Wind Power Corp.</v>
      </c>
      <c r="E705" s="116" t="str">
        <f>VLOOKUP(B705,'[1]TAX INFO'!$B$2:$F$900,5,0)</f>
        <v>007-560-495-000</v>
      </c>
      <c r="F705" s="116" t="s">
        <v>854</v>
      </c>
      <c r="G705" s="116" t="s">
        <v>855</v>
      </c>
      <c r="H705" s="117" t="s">
        <v>856</v>
      </c>
      <c r="I705" s="117" t="s">
        <v>855</v>
      </c>
      <c r="J705" s="116" t="s">
        <v>855</v>
      </c>
      <c r="K705" s="31">
        <v>0</v>
      </c>
      <c r="L705" s="32">
        <v>0</v>
      </c>
      <c r="M705" s="32">
        <v>0</v>
      </c>
      <c r="N705" s="33">
        <v>0</v>
      </c>
      <c r="O705" s="34">
        <f t="shared" si="11"/>
        <v>0</v>
      </c>
      <c r="P705" s="63">
        <v>24976</v>
      </c>
      <c r="Q705" s="26" t="s">
        <v>2763</v>
      </c>
    </row>
    <row r="706" spans="1:17" x14ac:dyDescent="0.2">
      <c r="A706" s="114">
        <v>708</v>
      </c>
      <c r="B706" s="115" t="s">
        <v>103</v>
      </c>
      <c r="C706" s="115" t="s">
        <v>508</v>
      </c>
      <c r="D706" s="116" t="str">
        <f>VLOOKUP(B706,'[1]TAX INFO'!$B$2:$F$900,3,0)</f>
        <v>Bayog Wind Power Corp.</v>
      </c>
      <c r="E706" s="116" t="str">
        <f>VLOOKUP(B706,'[1]TAX INFO'!$B$2:$F$900,5,0)</f>
        <v>007-560-495-000</v>
      </c>
      <c r="F706" s="116" t="s">
        <v>857</v>
      </c>
      <c r="G706" s="116" t="s">
        <v>855</v>
      </c>
      <c r="H706" s="117" t="s">
        <v>856</v>
      </c>
      <c r="I706" s="117" t="s">
        <v>855</v>
      </c>
      <c r="J706" s="116" t="s">
        <v>855</v>
      </c>
      <c r="K706" s="31">
        <v>0</v>
      </c>
      <c r="L706" s="32">
        <v>0.03</v>
      </c>
      <c r="M706" s="32">
        <v>0</v>
      </c>
      <c r="N706" s="33">
        <v>0</v>
      </c>
      <c r="O706" s="34">
        <f t="shared" si="11"/>
        <v>0.03</v>
      </c>
      <c r="P706" s="63">
        <v>24976</v>
      </c>
      <c r="Q706" s="26" t="s">
        <v>2763</v>
      </c>
    </row>
    <row r="707" spans="1:17" x14ac:dyDescent="0.2">
      <c r="A707" s="114">
        <v>709</v>
      </c>
      <c r="B707" s="115" t="s">
        <v>104</v>
      </c>
      <c r="C707" s="115" t="s">
        <v>903</v>
      </c>
      <c r="D707" s="116" t="str">
        <f>VLOOKUP(B707,'[1]TAX INFO'!$B$2:$F$900,3,0)</f>
        <v xml:space="preserve">Belgrove Power Corporation </v>
      </c>
      <c r="E707" s="116" t="str">
        <f>VLOOKUP(B707,'[1]TAX INFO'!$B$2:$F$900,5,0)</f>
        <v>771-533-432-000</v>
      </c>
      <c r="F707" s="116" t="s">
        <v>857</v>
      </c>
      <c r="G707" s="116" t="s">
        <v>855</v>
      </c>
      <c r="H707" s="117" t="s">
        <v>856</v>
      </c>
      <c r="I707" s="117" t="s">
        <v>856</v>
      </c>
      <c r="J707" s="116" t="s">
        <v>856</v>
      </c>
      <c r="K707" s="31">
        <v>0.03</v>
      </c>
      <c r="L707" s="32">
        <v>0</v>
      </c>
      <c r="M707" s="32">
        <v>0</v>
      </c>
      <c r="N707" s="33">
        <v>0</v>
      </c>
      <c r="O707" s="34">
        <f t="shared" si="11"/>
        <v>0.03</v>
      </c>
      <c r="P707" s="63">
        <v>24977</v>
      </c>
      <c r="Q707" s="26" t="s">
        <v>2763</v>
      </c>
    </row>
    <row r="708" spans="1:17" x14ac:dyDescent="0.2">
      <c r="A708" s="114">
        <v>710</v>
      </c>
      <c r="B708" s="115" t="s">
        <v>106</v>
      </c>
      <c r="C708" s="115" t="s">
        <v>904</v>
      </c>
      <c r="D708" s="116" t="str">
        <f>VLOOKUP(B708,'[1]TAX INFO'!$B$2:$F$900,3,0)</f>
        <v>Benguet Electric Cooperative, Inc.</v>
      </c>
      <c r="E708" s="116" t="str">
        <f>VLOOKUP(B708,'[1]TAX INFO'!$B$2:$F$900,5,0)</f>
        <v>000-708-631-00000</v>
      </c>
      <c r="F708" s="116" t="s">
        <v>857</v>
      </c>
      <c r="G708" s="116" t="s">
        <v>855</v>
      </c>
      <c r="H708" s="117" t="s">
        <v>855</v>
      </c>
      <c r="I708" s="117" t="s">
        <v>856</v>
      </c>
      <c r="J708" s="116" t="s">
        <v>856</v>
      </c>
      <c r="K708" s="31">
        <v>0.64</v>
      </c>
      <c r="L708" s="32">
        <v>0</v>
      </c>
      <c r="M708" s="32">
        <v>0.08</v>
      </c>
      <c r="N708" s="33">
        <v>-0.01</v>
      </c>
      <c r="O708" s="34">
        <f t="shared" ref="O708:O769" si="12">SUM(K708:N708)</f>
        <v>0.71</v>
      </c>
      <c r="P708" s="63">
        <v>24978</v>
      </c>
      <c r="Q708" s="26" t="s">
        <v>2763</v>
      </c>
    </row>
    <row r="709" spans="1:17" x14ac:dyDescent="0.2">
      <c r="A709" s="114">
        <v>711</v>
      </c>
      <c r="B709" s="115" t="s">
        <v>107</v>
      </c>
      <c r="C709" s="115" t="s">
        <v>905</v>
      </c>
      <c r="D709" s="116" t="str">
        <f>VLOOKUP(B709,'[1]TAX INFO'!$B$2:$F$900,3,0)</f>
        <v xml:space="preserve">Bicol Biomass Energy Corporation </v>
      </c>
      <c r="E709" s="116" t="str">
        <f>VLOOKUP(B709,'[1]TAX INFO'!$B$2:$F$900,5,0)</f>
        <v>432-894-956</v>
      </c>
      <c r="F709" s="116" t="s">
        <v>854</v>
      </c>
      <c r="G709" s="116" t="s">
        <v>855</v>
      </c>
      <c r="H709" s="117" t="s">
        <v>856</v>
      </c>
      <c r="I709" s="117" t="s">
        <v>855</v>
      </c>
      <c r="J709" s="116" t="s">
        <v>855</v>
      </c>
      <c r="K709" s="31">
        <v>0</v>
      </c>
      <c r="L709" s="32">
        <v>0</v>
      </c>
      <c r="M709" s="32">
        <v>0</v>
      </c>
      <c r="N709" s="33">
        <v>0</v>
      </c>
      <c r="O709" s="34">
        <f t="shared" si="12"/>
        <v>0</v>
      </c>
      <c r="P709" s="63">
        <v>24979</v>
      </c>
      <c r="Q709" s="26" t="s">
        <v>2763</v>
      </c>
    </row>
    <row r="710" spans="1:17" x14ac:dyDescent="0.2">
      <c r="A710" s="114">
        <v>712</v>
      </c>
      <c r="B710" s="115" t="s">
        <v>108</v>
      </c>
      <c r="C710" s="115" t="s">
        <v>906</v>
      </c>
      <c r="D710" s="116" t="str">
        <f>VLOOKUP(B710,'[1]TAX INFO'!$B$2:$F$900,3,0)</f>
        <v xml:space="preserve">Biliran Electric Cooperative, Inc. </v>
      </c>
      <c r="E710" s="116" t="str">
        <f>VLOOKUP(B710,'[1]TAX INFO'!$B$2:$F$900,5,0)</f>
        <v>000-608-067-000</v>
      </c>
      <c r="F710" s="116" t="s">
        <v>857</v>
      </c>
      <c r="G710" s="116" t="s">
        <v>855</v>
      </c>
      <c r="H710" s="117" t="s">
        <v>855</v>
      </c>
      <c r="I710" s="117" t="s">
        <v>856</v>
      </c>
      <c r="J710" s="116" t="s">
        <v>856</v>
      </c>
      <c r="K710" s="31">
        <v>1.02</v>
      </c>
      <c r="L710" s="32">
        <v>0</v>
      </c>
      <c r="M710" s="32">
        <v>0.12</v>
      </c>
      <c r="N710" s="33">
        <v>-0.02</v>
      </c>
      <c r="O710" s="34">
        <f t="shared" si="12"/>
        <v>1.1200000000000001</v>
      </c>
      <c r="P710" s="63">
        <v>24980</v>
      </c>
      <c r="Q710" s="26" t="s">
        <v>2763</v>
      </c>
    </row>
    <row r="711" spans="1:17" x14ac:dyDescent="0.2">
      <c r="A711" s="114">
        <v>713</v>
      </c>
      <c r="B711" s="115" t="s">
        <v>509</v>
      </c>
      <c r="C711" s="115" t="s">
        <v>509</v>
      </c>
      <c r="D711" s="116" t="str">
        <f>VLOOKUP(B711,'[1]TAX INFO'!$B$2:$F$900,3,0)</f>
        <v>Biliran Geothermal Incorporated</v>
      </c>
      <c r="E711" s="116" t="str">
        <f>VLOOKUP(B711,'[1]TAX INFO'!$B$2:$F$900,5,0)</f>
        <v>006-911-279-00000</v>
      </c>
      <c r="F711" s="116" t="s">
        <v>854</v>
      </c>
      <c r="G711" s="116" t="s">
        <v>855</v>
      </c>
      <c r="H711" s="117" t="s">
        <v>856</v>
      </c>
      <c r="I711" s="117" t="s">
        <v>855</v>
      </c>
      <c r="J711" s="116" t="s">
        <v>855</v>
      </c>
      <c r="K711" s="31">
        <v>0</v>
      </c>
      <c r="L711" s="32">
        <v>0</v>
      </c>
      <c r="M711" s="32">
        <v>0</v>
      </c>
      <c r="N711" s="33">
        <v>0</v>
      </c>
      <c r="O711" s="34">
        <f t="shared" si="12"/>
        <v>0</v>
      </c>
      <c r="P711" s="63">
        <v>24981</v>
      </c>
      <c r="Q711" s="26" t="s">
        <v>2763</v>
      </c>
    </row>
    <row r="712" spans="1:17" x14ac:dyDescent="0.2">
      <c r="A712" s="114">
        <v>714</v>
      </c>
      <c r="B712" s="115" t="s">
        <v>109</v>
      </c>
      <c r="C712" s="115" t="s">
        <v>511</v>
      </c>
      <c r="D712" s="116" t="str">
        <f>VLOOKUP(B712,'[1]TAX INFO'!$B$2:$F$900,3,0)</f>
        <v xml:space="preserve">Bohol I Electric Cooperative, Inc. </v>
      </c>
      <c r="E712" s="116" t="str">
        <f>VLOOKUP(B712,'[1]TAX INFO'!$B$2:$F$900,5,0)</f>
        <v>000-534-418-000</v>
      </c>
      <c r="F712" s="116" t="s">
        <v>857</v>
      </c>
      <c r="G712" s="116" t="s">
        <v>855</v>
      </c>
      <c r="H712" s="117" t="s">
        <v>856</v>
      </c>
      <c r="I712" s="117" t="s">
        <v>856</v>
      </c>
      <c r="J712" s="116" t="s">
        <v>856</v>
      </c>
      <c r="K712" s="31">
        <v>0.4</v>
      </c>
      <c r="L712" s="32">
        <v>0</v>
      </c>
      <c r="M712" s="32">
        <v>0.05</v>
      </c>
      <c r="N712" s="33">
        <v>-0.01</v>
      </c>
      <c r="O712" s="34">
        <f t="shared" si="12"/>
        <v>0.44</v>
      </c>
      <c r="P712" s="63">
        <v>24982</v>
      </c>
      <c r="Q712" s="26" t="s">
        <v>2763</v>
      </c>
    </row>
    <row r="713" spans="1:17" x14ac:dyDescent="0.2">
      <c r="A713" s="114">
        <v>715</v>
      </c>
      <c r="B713" s="115" t="s">
        <v>110</v>
      </c>
      <c r="C713" s="115" t="s">
        <v>512</v>
      </c>
      <c r="D713" s="116" t="str">
        <f>VLOOKUP(B713,'[1]TAX INFO'!$B$2:$F$900,3,0)</f>
        <v xml:space="preserve">Bohol II Electric Cooperative, Inc. </v>
      </c>
      <c r="E713" s="116" t="str">
        <f>VLOOKUP(B713,'[1]TAX INFO'!$B$2:$F$900,5,0)</f>
        <v>610-002-030-585</v>
      </c>
      <c r="F713" s="116" t="s">
        <v>857</v>
      </c>
      <c r="G713" s="116" t="s">
        <v>855</v>
      </c>
      <c r="H713" s="117" t="s">
        <v>856</v>
      </c>
      <c r="I713" s="117" t="s">
        <v>856</v>
      </c>
      <c r="J713" s="116" t="s">
        <v>856</v>
      </c>
      <c r="K713" s="31">
        <v>0.55000000000000004</v>
      </c>
      <c r="L713" s="32">
        <v>0</v>
      </c>
      <c r="M713" s="32">
        <v>7.0000000000000007E-2</v>
      </c>
      <c r="N713" s="33">
        <v>-0.01</v>
      </c>
      <c r="O713" s="34">
        <f t="shared" si="12"/>
        <v>0.6100000000000001</v>
      </c>
      <c r="P713" s="63">
        <v>24983</v>
      </c>
      <c r="Q713" s="26" t="s">
        <v>2763</v>
      </c>
    </row>
    <row r="714" spans="1:17" x14ac:dyDescent="0.2">
      <c r="A714" s="114">
        <v>716</v>
      </c>
      <c r="B714" s="115" t="s">
        <v>111</v>
      </c>
      <c r="C714" s="115" t="s">
        <v>908</v>
      </c>
      <c r="D714" s="116" t="str">
        <f>VLOOKUP(B714,'[1]TAX INFO'!$B$2:$F$900,3,0)</f>
        <v xml:space="preserve">Bohol Light Company, Inc. </v>
      </c>
      <c r="E714" s="116" t="str">
        <f>VLOOKUP(B714,'[1]TAX INFO'!$B$2:$F$900,5,0)</f>
        <v>005-372-703-000</v>
      </c>
      <c r="F714" s="116" t="s">
        <v>857</v>
      </c>
      <c r="G714" s="116" t="s">
        <v>855</v>
      </c>
      <c r="H714" s="117" t="s">
        <v>856</v>
      </c>
      <c r="I714" s="117" t="s">
        <v>856</v>
      </c>
      <c r="J714" s="116" t="s">
        <v>856</v>
      </c>
      <c r="K714" s="31">
        <v>2.09</v>
      </c>
      <c r="L714" s="32">
        <v>0</v>
      </c>
      <c r="M714" s="32">
        <v>0.25</v>
      </c>
      <c r="N714" s="33">
        <v>-0.04</v>
      </c>
      <c r="O714" s="34">
        <f t="shared" si="12"/>
        <v>2.2999999999999998</v>
      </c>
      <c r="P714" s="63">
        <v>24984</v>
      </c>
      <c r="Q714" s="26" t="s">
        <v>2763</v>
      </c>
    </row>
    <row r="715" spans="1:17" x14ac:dyDescent="0.2">
      <c r="A715" s="114">
        <v>717</v>
      </c>
      <c r="B715" s="115" t="s">
        <v>112</v>
      </c>
      <c r="C715" s="115" t="s">
        <v>513</v>
      </c>
      <c r="D715" s="116" t="str">
        <f>VLOOKUP(B715,'[1]TAX INFO'!$B$2:$F$900,3,0)</f>
        <v xml:space="preserve">Bosung Solartec Inc. </v>
      </c>
      <c r="E715" s="116" t="str">
        <f>VLOOKUP(B715,'[1]TAX INFO'!$B$2:$F$900,5,0)</f>
        <v>009-112-766-000</v>
      </c>
      <c r="F715" s="116" t="s">
        <v>854</v>
      </c>
      <c r="G715" s="116" t="s">
        <v>856</v>
      </c>
      <c r="H715" s="117" t="s">
        <v>856</v>
      </c>
      <c r="I715" s="117" t="s">
        <v>855</v>
      </c>
      <c r="J715" s="116" t="s">
        <v>856</v>
      </c>
      <c r="K715" s="31">
        <v>0</v>
      </c>
      <c r="L715" s="32">
        <v>0</v>
      </c>
      <c r="M715" s="32">
        <v>0</v>
      </c>
      <c r="N715" s="33">
        <v>0</v>
      </c>
      <c r="O715" s="34">
        <f t="shared" si="12"/>
        <v>0</v>
      </c>
      <c r="P715" s="63">
        <v>24985</v>
      </c>
      <c r="Q715" s="26" t="s">
        <v>2763</v>
      </c>
    </row>
    <row r="716" spans="1:17" x14ac:dyDescent="0.2">
      <c r="A716" s="114">
        <v>718</v>
      </c>
      <c r="B716" s="115" t="s">
        <v>113</v>
      </c>
      <c r="C716" s="115" t="s">
        <v>910</v>
      </c>
      <c r="D716" s="116" t="str">
        <f>VLOOKUP(B716,'[1]TAX INFO'!$B$2:$F$900,3,0)</f>
        <v xml:space="preserve">Bukidnon Second Electric Cooperative, Inc. </v>
      </c>
      <c r="E716" s="116" t="str">
        <f>VLOOKUP(B716,'[1]TAX INFO'!$B$2:$F$900,5,0)</f>
        <v>000-620-433-000</v>
      </c>
      <c r="F716" s="116" t="s">
        <v>857</v>
      </c>
      <c r="G716" s="116" t="s">
        <v>855</v>
      </c>
      <c r="H716" s="117" t="s">
        <v>856</v>
      </c>
      <c r="I716" s="117" t="s">
        <v>856</v>
      </c>
      <c r="J716" s="116" t="s">
        <v>856</v>
      </c>
      <c r="K716" s="31">
        <v>0.35</v>
      </c>
      <c r="L716" s="32">
        <v>0</v>
      </c>
      <c r="M716" s="32">
        <v>0.04</v>
      </c>
      <c r="N716" s="33">
        <v>-0.01</v>
      </c>
      <c r="O716" s="34">
        <f t="shared" si="12"/>
        <v>0.37999999999999995</v>
      </c>
      <c r="P716" s="63">
        <v>24986</v>
      </c>
      <c r="Q716" s="26" t="s">
        <v>2763</v>
      </c>
    </row>
    <row r="717" spans="1:17" x14ac:dyDescent="0.2">
      <c r="A717" s="114">
        <v>719</v>
      </c>
      <c r="B717" s="115" t="s">
        <v>114</v>
      </c>
      <c r="C717" s="115" t="s">
        <v>911</v>
      </c>
      <c r="D717" s="116" t="str">
        <f>VLOOKUP(B717,'[1]TAX INFO'!$B$2:$F$900,3,0)</f>
        <v>BULACAN POWER GENERATION CORPORATION</v>
      </c>
      <c r="E717" s="116" t="str">
        <f>VLOOKUP(B717,'[1]TAX INFO'!$B$2:$F$900,5,0)</f>
        <v>004-523-557-000</v>
      </c>
      <c r="F717" s="116" t="s">
        <v>854</v>
      </c>
      <c r="G717" s="116" t="s">
        <v>855</v>
      </c>
      <c r="H717" s="117" t="s">
        <v>856</v>
      </c>
      <c r="I717" s="117" t="s">
        <v>856</v>
      </c>
      <c r="J717" s="116" t="s">
        <v>856</v>
      </c>
      <c r="K717" s="31">
        <v>0</v>
      </c>
      <c r="L717" s="32">
        <v>0</v>
      </c>
      <c r="M717" s="32">
        <v>0</v>
      </c>
      <c r="N717" s="33">
        <v>0</v>
      </c>
      <c r="O717" s="34">
        <f t="shared" si="12"/>
        <v>0</v>
      </c>
      <c r="P717" s="63">
        <v>24987</v>
      </c>
      <c r="Q717" s="26" t="s">
        <v>2763</v>
      </c>
    </row>
    <row r="718" spans="1:17" x14ac:dyDescent="0.2">
      <c r="A718" s="114">
        <v>720</v>
      </c>
      <c r="B718" s="115" t="s">
        <v>114</v>
      </c>
      <c r="C718" s="115" t="s">
        <v>514</v>
      </c>
      <c r="D718" s="116" t="str">
        <f>VLOOKUP(B718,'[1]TAX INFO'!$B$2:$F$900,3,0)</f>
        <v>BULACAN POWER GENERATION CORPORATION</v>
      </c>
      <c r="E718" s="116" t="str">
        <f>VLOOKUP(B718,'[1]TAX INFO'!$B$2:$F$900,5,0)</f>
        <v>004-523-557-000</v>
      </c>
      <c r="F718" s="116" t="s">
        <v>857</v>
      </c>
      <c r="G718" s="116" t="s">
        <v>855</v>
      </c>
      <c r="H718" s="117" t="s">
        <v>856</v>
      </c>
      <c r="I718" s="117" t="s">
        <v>856</v>
      </c>
      <c r="J718" s="116" t="s">
        <v>856</v>
      </c>
      <c r="K718" s="31">
        <v>0.02</v>
      </c>
      <c r="L718" s="32">
        <v>0</v>
      </c>
      <c r="M718" s="32">
        <v>0</v>
      </c>
      <c r="N718" s="33">
        <v>0</v>
      </c>
      <c r="O718" s="34">
        <f t="shared" si="12"/>
        <v>0.02</v>
      </c>
      <c r="P718" s="63">
        <v>24987</v>
      </c>
      <c r="Q718" s="26" t="s">
        <v>2763</v>
      </c>
    </row>
    <row r="719" spans="1:17" x14ac:dyDescent="0.2">
      <c r="A719" s="114">
        <v>721</v>
      </c>
      <c r="B719" s="115" t="s">
        <v>115</v>
      </c>
      <c r="C719" s="115" t="s">
        <v>912</v>
      </c>
      <c r="D719" s="116" t="str">
        <f>VLOOKUP(B719,'[1]TAX INFO'!$B$2:$F$900,3,0)</f>
        <v xml:space="preserve">Cagayan Biomass Energy Corporation </v>
      </c>
      <c r="E719" s="116" t="str">
        <f>VLOOKUP(B719,'[1]TAX INFO'!$B$2:$F$900,5,0)</f>
        <v>008-534-250-000</v>
      </c>
      <c r="F719" s="116" t="s">
        <v>854</v>
      </c>
      <c r="G719" s="116" t="s">
        <v>855</v>
      </c>
      <c r="H719" s="117" t="s">
        <v>855</v>
      </c>
      <c r="I719" s="117" t="s">
        <v>855</v>
      </c>
      <c r="J719" s="116" t="s">
        <v>855</v>
      </c>
      <c r="K719" s="31">
        <v>0</v>
      </c>
      <c r="L719" s="32">
        <v>0</v>
      </c>
      <c r="M719" s="32">
        <v>0</v>
      </c>
      <c r="N719" s="33">
        <v>0</v>
      </c>
      <c r="O719" s="34">
        <f t="shared" si="12"/>
        <v>0</v>
      </c>
      <c r="P719" s="63">
        <v>24988</v>
      </c>
      <c r="Q719" s="26" t="s">
        <v>2763</v>
      </c>
    </row>
    <row r="720" spans="1:17" x14ac:dyDescent="0.2">
      <c r="A720" s="114">
        <v>722</v>
      </c>
      <c r="B720" s="115" t="s">
        <v>117</v>
      </c>
      <c r="C720" s="115" t="s">
        <v>914</v>
      </c>
      <c r="D720" s="116" t="str">
        <f>VLOOKUP(B720,'[1]TAX INFO'!$B$2:$F$900,3,0)</f>
        <v xml:space="preserve">CIP II Power Corporation </v>
      </c>
      <c r="E720" s="116" t="str">
        <f>VLOOKUP(B720,'[1]TAX INFO'!$B$2:$F$900,5,0)</f>
        <v>005-305-575-000</v>
      </c>
      <c r="F720" s="116" t="s">
        <v>854</v>
      </c>
      <c r="G720" s="116" t="s">
        <v>855</v>
      </c>
      <c r="H720" s="117" t="s">
        <v>856</v>
      </c>
      <c r="I720" s="117" t="s">
        <v>856</v>
      </c>
      <c r="J720" s="116" t="s">
        <v>856</v>
      </c>
      <c r="K720" s="31">
        <v>0</v>
      </c>
      <c r="L720" s="32">
        <v>0</v>
      </c>
      <c r="M720" s="32">
        <v>0</v>
      </c>
      <c r="N720" s="33">
        <v>0</v>
      </c>
      <c r="O720" s="34">
        <f t="shared" si="12"/>
        <v>0</v>
      </c>
      <c r="P720" s="63">
        <v>24989</v>
      </c>
      <c r="Q720" s="26" t="s">
        <v>2763</v>
      </c>
    </row>
    <row r="721" spans="1:17" x14ac:dyDescent="0.2">
      <c r="A721" s="114">
        <v>723</v>
      </c>
      <c r="B721" s="115" t="s">
        <v>117</v>
      </c>
      <c r="C721" s="115" t="s">
        <v>915</v>
      </c>
      <c r="D721" s="116" t="str">
        <f>VLOOKUP(B721,'[1]TAX INFO'!$B$2:$F$900,3,0)</f>
        <v xml:space="preserve">CIP II Power Corporation </v>
      </c>
      <c r="E721" s="116" t="str">
        <f>VLOOKUP(B721,'[1]TAX INFO'!$B$2:$F$900,5,0)</f>
        <v>005-305-575-000</v>
      </c>
      <c r="F721" s="116" t="s">
        <v>857</v>
      </c>
      <c r="G721" s="116" t="s">
        <v>855</v>
      </c>
      <c r="H721" s="117" t="s">
        <v>856</v>
      </c>
      <c r="I721" s="117" t="s">
        <v>856</v>
      </c>
      <c r="J721" s="116" t="s">
        <v>856</v>
      </c>
      <c r="K721" s="31">
        <v>0.01</v>
      </c>
      <c r="L721" s="32">
        <v>0</v>
      </c>
      <c r="M721" s="32">
        <v>0</v>
      </c>
      <c r="N721" s="33">
        <v>0</v>
      </c>
      <c r="O721" s="34">
        <f t="shared" si="12"/>
        <v>0.01</v>
      </c>
      <c r="P721" s="63">
        <v>24989</v>
      </c>
      <c r="Q721" s="26" t="s">
        <v>2763</v>
      </c>
    </row>
    <row r="722" spans="1:17" x14ac:dyDescent="0.2">
      <c r="A722" s="114">
        <v>724</v>
      </c>
      <c r="B722" s="115" t="s">
        <v>119</v>
      </c>
      <c r="C722" s="115" t="s">
        <v>917</v>
      </c>
      <c r="D722" s="116" t="str">
        <f>VLOOKUP(B722,'[1]TAX INFO'!$B$2:$F$900,3,0)</f>
        <v xml:space="preserve">Cleangreen Energy Corporation </v>
      </c>
      <c r="E722" s="116" t="str">
        <f>VLOOKUP(B722,'[1]TAX INFO'!$B$2:$F$900,5,0)</f>
        <v>008-584-493</v>
      </c>
      <c r="F722" s="116" t="s">
        <v>857</v>
      </c>
      <c r="G722" s="116" t="s">
        <v>855</v>
      </c>
      <c r="H722" s="117" t="s">
        <v>855</v>
      </c>
      <c r="I722" s="117" t="s">
        <v>855</v>
      </c>
      <c r="J722" s="116" t="s">
        <v>855</v>
      </c>
      <c r="K722" s="31">
        <v>0</v>
      </c>
      <c r="L722" s="32">
        <v>0.01</v>
      </c>
      <c r="M722" s="32">
        <v>0</v>
      </c>
      <c r="N722" s="33">
        <v>0</v>
      </c>
      <c r="O722" s="34">
        <f t="shared" si="12"/>
        <v>0.01</v>
      </c>
      <c r="P722" s="63">
        <v>24990</v>
      </c>
      <c r="Q722" s="26" t="s">
        <v>2763</v>
      </c>
    </row>
    <row r="723" spans="1:17" x14ac:dyDescent="0.2">
      <c r="A723" s="114">
        <v>725</v>
      </c>
      <c r="B723" s="115" t="s">
        <v>121</v>
      </c>
      <c r="C723" s="115" t="s">
        <v>515</v>
      </c>
      <c r="D723" s="116" t="str">
        <f>VLOOKUP(B723,'[1]TAX INFO'!$B$2:$F$900,3,0)</f>
        <v xml:space="preserve">Cotabato Electric Cooperative, Inc. </v>
      </c>
      <c r="E723" s="116" t="str">
        <f>VLOOKUP(B723,'[1]TAX INFO'!$B$2:$F$900,5,0)</f>
        <v>000-560-513-00000</v>
      </c>
      <c r="F723" s="116" t="s">
        <v>857</v>
      </c>
      <c r="G723" s="116" t="s">
        <v>855</v>
      </c>
      <c r="H723" s="117" t="s">
        <v>856</v>
      </c>
      <c r="I723" s="117" t="s">
        <v>856</v>
      </c>
      <c r="J723" s="116" t="s">
        <v>856</v>
      </c>
      <c r="K723" s="31">
        <v>0.74</v>
      </c>
      <c r="L723" s="32">
        <v>0</v>
      </c>
      <c r="M723" s="32">
        <v>0.09</v>
      </c>
      <c r="N723" s="33">
        <v>-0.01</v>
      </c>
      <c r="O723" s="34">
        <f t="shared" si="12"/>
        <v>0.82</v>
      </c>
      <c r="P723" s="63">
        <v>24991</v>
      </c>
      <c r="Q723" s="26" t="s">
        <v>2763</v>
      </c>
    </row>
    <row r="724" spans="1:17" x14ac:dyDescent="0.2">
      <c r="A724" s="114">
        <v>726</v>
      </c>
      <c r="B724" s="115" t="s">
        <v>122</v>
      </c>
      <c r="C724" s="115" t="s">
        <v>918</v>
      </c>
      <c r="D724" s="116" t="str">
        <f>VLOOKUP(B724,'[1]TAX INFO'!$B$2:$F$900,3,0)</f>
        <v xml:space="preserve">Cabanatuan Electric Corporation </v>
      </c>
      <c r="E724" s="116" t="str">
        <f>VLOOKUP(B724,'[1]TAX INFO'!$B$2:$F$900,5,0)</f>
        <v>000-542-642-000</v>
      </c>
      <c r="F724" s="116" t="s">
        <v>857</v>
      </c>
      <c r="G724" s="116" t="s">
        <v>855</v>
      </c>
      <c r="H724" s="117" t="s">
        <v>856</v>
      </c>
      <c r="I724" s="117" t="s">
        <v>856</v>
      </c>
      <c r="J724" s="116" t="s">
        <v>856</v>
      </c>
      <c r="K724" s="31">
        <v>1.03</v>
      </c>
      <c r="L724" s="32">
        <v>0</v>
      </c>
      <c r="M724" s="32">
        <v>0.12</v>
      </c>
      <c r="N724" s="33">
        <v>-0.02</v>
      </c>
      <c r="O724" s="34">
        <f t="shared" si="12"/>
        <v>1.1299999999999999</v>
      </c>
      <c r="P724" s="63">
        <v>24992</v>
      </c>
      <c r="Q724" s="26" t="s">
        <v>2763</v>
      </c>
    </row>
    <row r="725" spans="1:17" x14ac:dyDescent="0.2">
      <c r="A725" s="114">
        <v>727</v>
      </c>
      <c r="B725" s="115" t="s">
        <v>123</v>
      </c>
      <c r="C725" s="115" t="s">
        <v>516</v>
      </c>
      <c r="D725" s="116" t="str">
        <f>VLOOKUP(B725,'[1]TAX INFO'!$B$2:$F$900,3,0)</f>
        <v xml:space="preserve">Cagayan Electric Power &amp; Light Company, Inc. </v>
      </c>
      <c r="E725" s="116" t="str">
        <f>VLOOKUP(B725,'[1]TAX INFO'!$B$2:$F$900,5,0)</f>
        <v>000-291-936-00000</v>
      </c>
      <c r="F725" s="116" t="s">
        <v>857</v>
      </c>
      <c r="G725" s="116" t="s">
        <v>855</v>
      </c>
      <c r="H725" s="117" t="s">
        <v>856</v>
      </c>
      <c r="I725" s="117" t="s">
        <v>856</v>
      </c>
      <c r="J725" s="116" t="s">
        <v>856</v>
      </c>
      <c r="K725" s="31">
        <v>1.98</v>
      </c>
      <c r="L725" s="32">
        <v>0</v>
      </c>
      <c r="M725" s="32">
        <v>0.24</v>
      </c>
      <c r="N725" s="33">
        <v>-0.04</v>
      </c>
      <c r="O725" s="34">
        <f t="shared" si="12"/>
        <v>2.1799999999999997</v>
      </c>
      <c r="P725" s="63">
        <v>24993</v>
      </c>
      <c r="Q725" s="26" t="s">
        <v>2763</v>
      </c>
    </row>
    <row r="726" spans="1:17" x14ac:dyDescent="0.2">
      <c r="A726" s="114">
        <v>728</v>
      </c>
      <c r="B726" s="115" t="s">
        <v>124</v>
      </c>
      <c r="C726" s="115" t="s">
        <v>517</v>
      </c>
      <c r="D726" s="116" t="str">
        <f>VLOOKUP(B726,'[1]TAX INFO'!$B$2:$F$900,3,0)</f>
        <v xml:space="preserve">Cagayan I Electric Cooperative, Inc. </v>
      </c>
      <c r="E726" s="116" t="str">
        <f>VLOOKUP(B726,'[1]TAX INFO'!$B$2:$F$900,5,0)</f>
        <v>000-551-105-000</v>
      </c>
      <c r="F726" s="116" t="s">
        <v>857</v>
      </c>
      <c r="G726" s="116" t="s">
        <v>855</v>
      </c>
      <c r="H726" s="117" t="s">
        <v>856</v>
      </c>
      <c r="I726" s="117" t="s">
        <v>856</v>
      </c>
      <c r="J726" s="116" t="s">
        <v>856</v>
      </c>
      <c r="K726" s="31">
        <v>1.21</v>
      </c>
      <c r="L726" s="32">
        <v>0</v>
      </c>
      <c r="M726" s="32">
        <v>0.15</v>
      </c>
      <c r="N726" s="33">
        <v>-0.02</v>
      </c>
      <c r="O726" s="34">
        <f t="shared" si="12"/>
        <v>1.3399999999999999</v>
      </c>
      <c r="P726" s="63">
        <v>24994</v>
      </c>
      <c r="Q726" s="26" t="s">
        <v>2763</v>
      </c>
    </row>
    <row r="727" spans="1:17" x14ac:dyDescent="0.2">
      <c r="A727" s="114">
        <v>729</v>
      </c>
      <c r="B727" s="115" t="s">
        <v>125</v>
      </c>
      <c r="C727" s="115" t="s">
        <v>518</v>
      </c>
      <c r="D727" s="116" t="str">
        <f>VLOOKUP(B727,'[1]TAX INFO'!$B$2:$F$900,3,0)</f>
        <v xml:space="preserve">Cagayan II Electric Cooperative, Inc. </v>
      </c>
      <c r="E727" s="116" t="str">
        <f>VLOOKUP(B727,'[1]TAX INFO'!$B$2:$F$900,5,0)</f>
        <v>000-968-623-000</v>
      </c>
      <c r="F727" s="116" t="s">
        <v>857</v>
      </c>
      <c r="G727" s="116" t="s">
        <v>855</v>
      </c>
      <c r="H727" s="117" t="s">
        <v>856</v>
      </c>
      <c r="I727" s="117" t="s">
        <v>856</v>
      </c>
      <c r="J727" s="116" t="s">
        <v>856</v>
      </c>
      <c r="K727" s="31">
        <v>0.52</v>
      </c>
      <c r="L727" s="32">
        <v>0</v>
      </c>
      <c r="M727" s="32">
        <v>0.06</v>
      </c>
      <c r="N727" s="33">
        <v>-0.01</v>
      </c>
      <c r="O727" s="34">
        <f t="shared" si="12"/>
        <v>0.57000000000000006</v>
      </c>
      <c r="P727" s="63">
        <v>24995</v>
      </c>
      <c r="Q727" s="26" t="s">
        <v>2763</v>
      </c>
    </row>
    <row r="728" spans="1:17" x14ac:dyDescent="0.2">
      <c r="A728" s="114">
        <v>730</v>
      </c>
      <c r="B728" s="115" t="s">
        <v>519</v>
      </c>
      <c r="C728" s="115" t="s">
        <v>519</v>
      </c>
      <c r="D728" s="116" t="str">
        <f>VLOOKUP(B728,'[1]TAX INFO'!$B$2:$F$900,3,0)</f>
        <v xml:space="preserve">Calabanga Renewable Energy </v>
      </c>
      <c r="E728" s="116" t="str">
        <f>VLOOKUP(B728,'[1]TAX INFO'!$B$2:$F$900,5,0)</f>
        <v>485-175-636-00000</v>
      </c>
      <c r="F728" s="116" t="s">
        <v>854</v>
      </c>
      <c r="G728" s="116" t="s">
        <v>855</v>
      </c>
      <c r="H728" s="117" t="s">
        <v>855</v>
      </c>
      <c r="I728" s="117" t="s">
        <v>855</v>
      </c>
      <c r="J728" s="116" t="s">
        <v>855</v>
      </c>
      <c r="K728" s="31">
        <v>0</v>
      </c>
      <c r="L728" s="32">
        <v>0.25</v>
      </c>
      <c r="M728" s="32">
        <v>0</v>
      </c>
      <c r="N728" s="33">
        <v>0</v>
      </c>
      <c r="O728" s="34">
        <f t="shared" si="12"/>
        <v>0.25</v>
      </c>
      <c r="P728" s="63">
        <v>24996</v>
      </c>
      <c r="Q728" s="26" t="s">
        <v>2763</v>
      </c>
    </row>
    <row r="729" spans="1:17" x14ac:dyDescent="0.2">
      <c r="A729" s="114">
        <v>731</v>
      </c>
      <c r="B729" s="115" t="s">
        <v>519</v>
      </c>
      <c r="C729" s="115" t="s">
        <v>520</v>
      </c>
      <c r="D729" s="116" t="str">
        <f>VLOOKUP(B729,'[1]TAX INFO'!$B$2:$F$900,3,0)</f>
        <v xml:space="preserve">Calabanga Renewable Energy </v>
      </c>
      <c r="E729" s="116" t="str">
        <f>VLOOKUP(B729,'[1]TAX INFO'!$B$2:$F$900,5,0)</f>
        <v>485-175-636-00000</v>
      </c>
      <c r="F729" s="116" t="s">
        <v>857</v>
      </c>
      <c r="G729" s="116" t="s">
        <v>855</v>
      </c>
      <c r="H729" s="117" t="s">
        <v>855</v>
      </c>
      <c r="I729" s="117" t="s">
        <v>855</v>
      </c>
      <c r="J729" s="116" t="s">
        <v>855</v>
      </c>
      <c r="K729" s="31">
        <v>0</v>
      </c>
      <c r="L729" s="32">
        <v>0.01</v>
      </c>
      <c r="M729" s="32">
        <v>0</v>
      </c>
      <c r="N729" s="33">
        <v>0</v>
      </c>
      <c r="O729" s="34">
        <f t="shared" si="12"/>
        <v>0.01</v>
      </c>
      <c r="P729" s="63">
        <v>24996</v>
      </c>
      <c r="Q729" s="26" t="s">
        <v>2763</v>
      </c>
    </row>
    <row r="730" spans="1:17" x14ac:dyDescent="0.2">
      <c r="A730" s="114">
        <v>732</v>
      </c>
      <c r="B730" s="115" t="s">
        <v>521</v>
      </c>
      <c r="C730" s="115" t="s">
        <v>521</v>
      </c>
      <c r="D730" s="116" t="str">
        <f>VLOOKUP(B730,'[1]TAX INFO'!$B$2:$F$900,3,0)</f>
        <v xml:space="preserve">Camarines Norte Electric Cooperative, Inc. </v>
      </c>
      <c r="E730" s="116" t="str">
        <f>VLOOKUP(B730,'[1]TAX INFO'!$B$2:$F$900,5,0)</f>
        <v>000-534-707-000</v>
      </c>
      <c r="F730" s="116" t="s">
        <v>857</v>
      </c>
      <c r="G730" s="116" t="s">
        <v>855</v>
      </c>
      <c r="H730" s="117" t="s">
        <v>856</v>
      </c>
      <c r="I730" s="117" t="s">
        <v>856</v>
      </c>
      <c r="J730" s="116" t="s">
        <v>856</v>
      </c>
      <c r="K730" s="31">
        <v>0.75</v>
      </c>
      <c r="L730" s="32">
        <v>0</v>
      </c>
      <c r="M730" s="32">
        <v>0.09</v>
      </c>
      <c r="N730" s="33">
        <v>-0.02</v>
      </c>
      <c r="O730" s="34">
        <f t="shared" si="12"/>
        <v>0.82</v>
      </c>
      <c r="P730" s="63">
        <v>24997</v>
      </c>
      <c r="Q730" s="26" t="s">
        <v>2763</v>
      </c>
    </row>
    <row r="731" spans="1:17" x14ac:dyDescent="0.2">
      <c r="A731" s="114">
        <v>733</v>
      </c>
      <c r="B731" s="115" t="s">
        <v>522</v>
      </c>
      <c r="C731" s="115" t="s">
        <v>522</v>
      </c>
      <c r="D731" s="116" t="str">
        <f>VLOOKUP(B731,'[1]TAX INFO'!$B$2:$F$900,3,0)</f>
        <v>Camarines Sur I Electric Cooperative, Inc.</v>
      </c>
      <c r="E731" s="116" t="str">
        <f>VLOOKUP(B731,'[1]TAX INFO'!$B$2:$F$900,5,0)</f>
        <v>000-620-935-000</v>
      </c>
      <c r="F731" s="116" t="s">
        <v>857</v>
      </c>
      <c r="G731" s="116" t="s">
        <v>855</v>
      </c>
      <c r="H731" s="117" t="s">
        <v>856</v>
      </c>
      <c r="I731" s="117" t="s">
        <v>856</v>
      </c>
      <c r="J731" s="116" t="s">
        <v>856</v>
      </c>
      <c r="K731" s="31">
        <v>1.37</v>
      </c>
      <c r="L731" s="32">
        <v>0</v>
      </c>
      <c r="M731" s="32">
        <v>0.16</v>
      </c>
      <c r="N731" s="33">
        <v>-0.03</v>
      </c>
      <c r="O731" s="34">
        <f t="shared" si="12"/>
        <v>1.5</v>
      </c>
      <c r="P731" s="63">
        <v>24998</v>
      </c>
      <c r="Q731" s="26" t="s">
        <v>2763</v>
      </c>
    </row>
    <row r="732" spans="1:17" x14ac:dyDescent="0.2">
      <c r="A732" s="114">
        <v>734</v>
      </c>
      <c r="B732" s="115" t="s">
        <v>523</v>
      </c>
      <c r="C732" s="115" t="s">
        <v>523</v>
      </c>
      <c r="D732" s="116" t="str">
        <f>VLOOKUP(B732,'[1]TAX INFO'!$B$2:$F$900,3,0)</f>
        <v xml:space="preserve">Camarines Sur II Electric Cooperative, Inc. </v>
      </c>
      <c r="E732" s="116" t="str">
        <f>VLOOKUP(B732,'[1]TAX INFO'!$B$2:$F$900,5,0)</f>
        <v>000-620-901-000</v>
      </c>
      <c r="F732" s="116" t="s">
        <v>857</v>
      </c>
      <c r="G732" s="116" t="s">
        <v>855</v>
      </c>
      <c r="H732" s="117" t="s">
        <v>856</v>
      </c>
      <c r="I732" s="117" t="s">
        <v>856</v>
      </c>
      <c r="J732" s="116" t="s">
        <v>856</v>
      </c>
      <c r="K732" s="31">
        <v>5.6</v>
      </c>
      <c r="L732" s="32">
        <v>0</v>
      </c>
      <c r="M732" s="32">
        <v>0.67</v>
      </c>
      <c r="N732" s="33">
        <v>-0.11</v>
      </c>
      <c r="O732" s="34">
        <f t="shared" si="12"/>
        <v>6.1599999999999993</v>
      </c>
      <c r="P732" s="63">
        <v>24999</v>
      </c>
      <c r="Q732" s="26" t="s">
        <v>2763</v>
      </c>
    </row>
    <row r="733" spans="1:17" x14ac:dyDescent="0.2">
      <c r="A733" s="114">
        <v>735</v>
      </c>
      <c r="B733" s="115" t="s">
        <v>524</v>
      </c>
      <c r="C733" s="115" t="s">
        <v>524</v>
      </c>
      <c r="D733" s="116" t="str">
        <f>VLOOKUP(B733,'[1]TAX INFO'!$B$2:$F$900,3,0)</f>
        <v xml:space="preserve">Camarines Sur III Electric Cooperative, Inc. </v>
      </c>
      <c r="E733" s="116" t="str">
        <f>VLOOKUP(B733,'[1]TAX INFO'!$B$2:$F$900,5,0)</f>
        <v>000-999-381-000</v>
      </c>
      <c r="F733" s="116" t="s">
        <v>857</v>
      </c>
      <c r="G733" s="116" t="s">
        <v>855</v>
      </c>
      <c r="H733" s="117" t="s">
        <v>856</v>
      </c>
      <c r="I733" s="117" t="s">
        <v>856</v>
      </c>
      <c r="J733" s="116" t="s">
        <v>856</v>
      </c>
      <c r="K733" s="31">
        <v>0.85</v>
      </c>
      <c r="L733" s="32">
        <v>0</v>
      </c>
      <c r="M733" s="32">
        <v>0.1</v>
      </c>
      <c r="N733" s="33">
        <v>-0.02</v>
      </c>
      <c r="O733" s="34">
        <f t="shared" si="12"/>
        <v>0.92999999999999994</v>
      </c>
      <c r="P733" s="63">
        <v>25000</v>
      </c>
      <c r="Q733" s="26" t="s">
        <v>2763</v>
      </c>
    </row>
    <row r="734" spans="1:17" x14ac:dyDescent="0.2">
      <c r="A734" s="114">
        <v>736</v>
      </c>
      <c r="B734" s="115" t="s">
        <v>525</v>
      </c>
      <c r="C734" s="115" t="s">
        <v>525</v>
      </c>
      <c r="D734" s="116" t="str">
        <f>VLOOKUP(B734,'[1]TAX INFO'!$B$2:$F$900,3,0)</f>
        <v xml:space="preserve">Camarines Sur IV Electric Cooperative, Inc. </v>
      </c>
      <c r="E734" s="116" t="str">
        <f>VLOOKUP(B734,'[1]TAX INFO'!$B$2:$F$900,5,0)</f>
        <v>000-999-373-000</v>
      </c>
      <c r="F734" s="116" t="s">
        <v>857</v>
      </c>
      <c r="G734" s="116" t="s">
        <v>855</v>
      </c>
      <c r="H734" s="117" t="s">
        <v>856</v>
      </c>
      <c r="I734" s="117" t="s">
        <v>856</v>
      </c>
      <c r="J734" s="116" t="s">
        <v>856</v>
      </c>
      <c r="K734" s="31">
        <v>0.76</v>
      </c>
      <c r="L734" s="32">
        <v>0</v>
      </c>
      <c r="M734" s="32">
        <v>0.09</v>
      </c>
      <c r="N734" s="33">
        <v>-0.02</v>
      </c>
      <c r="O734" s="34">
        <f t="shared" si="12"/>
        <v>0.83</v>
      </c>
      <c r="P734" s="63">
        <v>25001</v>
      </c>
      <c r="Q734" s="26" t="s">
        <v>2763</v>
      </c>
    </row>
    <row r="735" spans="1:17" x14ac:dyDescent="0.2">
      <c r="A735" s="114">
        <v>737</v>
      </c>
      <c r="B735" s="115" t="s">
        <v>126</v>
      </c>
      <c r="C735" s="115" t="s">
        <v>526</v>
      </c>
      <c r="D735" s="116" t="str">
        <f>VLOOKUP(B735,'[1]TAX INFO'!$B$2:$F$900,3,0)</f>
        <v xml:space="preserve">Camiguin Electric Cooperative, Inc. </v>
      </c>
      <c r="E735" s="116" t="str">
        <f>VLOOKUP(B735,'[1]TAX INFO'!$B$2:$F$900,5,0)</f>
        <v>000-569-072</v>
      </c>
      <c r="F735" s="116" t="s">
        <v>857</v>
      </c>
      <c r="G735" s="116" t="s">
        <v>855</v>
      </c>
      <c r="H735" s="117" t="s">
        <v>856</v>
      </c>
      <c r="I735" s="117" t="s">
        <v>856</v>
      </c>
      <c r="J735" s="116" t="s">
        <v>856</v>
      </c>
      <c r="K735" s="31">
        <v>0.01</v>
      </c>
      <c r="L735" s="32">
        <v>0</v>
      </c>
      <c r="M735" s="32">
        <v>0</v>
      </c>
      <c r="N735" s="33">
        <v>0</v>
      </c>
      <c r="O735" s="34">
        <f t="shared" si="12"/>
        <v>0.01</v>
      </c>
      <c r="P735" s="63">
        <v>25002</v>
      </c>
      <c r="Q735" s="26" t="s">
        <v>2763</v>
      </c>
    </row>
    <row r="736" spans="1:17" x14ac:dyDescent="0.2">
      <c r="A736" s="114">
        <v>738</v>
      </c>
      <c r="B736" s="115" t="s">
        <v>127</v>
      </c>
      <c r="C736" s="115" t="s">
        <v>527</v>
      </c>
      <c r="D736" s="116" t="str">
        <f>VLOOKUP(B736,'[1]TAX INFO'!$B$2:$F$900,3,0)</f>
        <v xml:space="preserve">Capiz Electric Cooperative, Inc. </v>
      </c>
      <c r="E736" s="116" t="str">
        <f>VLOOKUP(B736,'[1]TAX INFO'!$B$2:$F$900,5,0)</f>
        <v>000-569-194-000</v>
      </c>
      <c r="F736" s="116" t="s">
        <v>857</v>
      </c>
      <c r="G736" s="116" t="s">
        <v>855</v>
      </c>
      <c r="H736" s="117" t="s">
        <v>856</v>
      </c>
      <c r="I736" s="117" t="s">
        <v>856</v>
      </c>
      <c r="J736" s="116" t="s">
        <v>856</v>
      </c>
      <c r="K736" s="31">
        <v>2.0299999999999998</v>
      </c>
      <c r="L736" s="32">
        <v>0</v>
      </c>
      <c r="M736" s="32">
        <v>0.24</v>
      </c>
      <c r="N736" s="33">
        <v>-0.04</v>
      </c>
      <c r="O736" s="34">
        <f t="shared" si="12"/>
        <v>2.2299999999999995</v>
      </c>
      <c r="P736" s="63">
        <v>25003</v>
      </c>
      <c r="Q736" s="26" t="s">
        <v>2763</v>
      </c>
    </row>
    <row r="737" spans="1:17" x14ac:dyDescent="0.2">
      <c r="A737" s="114">
        <v>739</v>
      </c>
      <c r="B737" s="115" t="s">
        <v>128</v>
      </c>
      <c r="C737" s="115" t="s">
        <v>528</v>
      </c>
      <c r="D737" s="116" t="str">
        <f>VLOOKUP(B737,'[1]TAX INFO'!$B$2:$F$900,3,0)</f>
        <v xml:space="preserve">Cebu Energy Development Corporation </v>
      </c>
      <c r="E737" s="116" t="str">
        <f>VLOOKUP(B737,'[1]TAX INFO'!$B$2:$F$900,5,0)</f>
        <v>268-129-205-00000</v>
      </c>
      <c r="F737" s="116" t="s">
        <v>854</v>
      </c>
      <c r="G737" s="116" t="s">
        <v>855</v>
      </c>
      <c r="H737" s="117" t="s">
        <v>856</v>
      </c>
      <c r="I737" s="117" t="s">
        <v>856</v>
      </c>
      <c r="J737" s="116" t="s">
        <v>856</v>
      </c>
      <c r="K737" s="31">
        <v>0.84</v>
      </c>
      <c r="L737" s="32">
        <v>0</v>
      </c>
      <c r="M737" s="32">
        <v>0.1</v>
      </c>
      <c r="N737" s="33">
        <v>-0.02</v>
      </c>
      <c r="O737" s="34">
        <f t="shared" si="12"/>
        <v>0.91999999999999993</v>
      </c>
      <c r="P737" s="63">
        <v>25004</v>
      </c>
      <c r="Q737" s="26" t="s">
        <v>2763</v>
      </c>
    </row>
    <row r="738" spans="1:17" x14ac:dyDescent="0.2">
      <c r="A738" s="114">
        <v>740</v>
      </c>
      <c r="B738" s="115" t="s">
        <v>128</v>
      </c>
      <c r="C738" s="115" t="s">
        <v>529</v>
      </c>
      <c r="D738" s="116" t="str">
        <f>VLOOKUP(B738,'[1]TAX INFO'!$B$2:$F$900,3,0)</f>
        <v xml:space="preserve">Cebu Energy Development Corporation </v>
      </c>
      <c r="E738" s="116" t="str">
        <f>VLOOKUP(B738,'[1]TAX INFO'!$B$2:$F$900,5,0)</f>
        <v>268-129-205-00000</v>
      </c>
      <c r="F738" s="116" t="s">
        <v>857</v>
      </c>
      <c r="G738" s="116" t="s">
        <v>855</v>
      </c>
      <c r="H738" s="117" t="s">
        <v>856</v>
      </c>
      <c r="I738" s="117" t="s">
        <v>856</v>
      </c>
      <c r="J738" s="116" t="s">
        <v>856</v>
      </c>
      <c r="K738" s="31">
        <v>0.04</v>
      </c>
      <c r="L738" s="32">
        <v>0</v>
      </c>
      <c r="M738" s="32">
        <v>0</v>
      </c>
      <c r="N738" s="33">
        <v>0</v>
      </c>
      <c r="O738" s="34">
        <f t="shared" si="12"/>
        <v>0.04</v>
      </c>
      <c r="P738" s="63">
        <v>25004</v>
      </c>
      <c r="Q738" s="26" t="s">
        <v>2763</v>
      </c>
    </row>
    <row r="739" spans="1:17" x14ac:dyDescent="0.2">
      <c r="A739" s="114">
        <v>741</v>
      </c>
      <c r="B739" s="115" t="s">
        <v>129</v>
      </c>
      <c r="C739" s="115" t="s">
        <v>530</v>
      </c>
      <c r="D739" s="116" t="str">
        <f>VLOOKUP(B739,'[1]TAX INFO'!$B$2:$F$900,3,0)</f>
        <v>Cebu I Electric Cooperative, Inc.</v>
      </c>
      <c r="E739" s="116" t="str">
        <f>VLOOKUP(B739,'[1]TAX INFO'!$B$2:$F$900,5,0)</f>
        <v>000-534-977-000</v>
      </c>
      <c r="F739" s="116" t="s">
        <v>857</v>
      </c>
      <c r="G739" s="116" t="s">
        <v>855</v>
      </c>
      <c r="H739" s="117" t="s">
        <v>856</v>
      </c>
      <c r="I739" s="117" t="s">
        <v>856</v>
      </c>
      <c r="J739" s="116" t="s">
        <v>856</v>
      </c>
      <c r="K739" s="31">
        <v>3.35</v>
      </c>
      <c r="L739" s="32">
        <v>0</v>
      </c>
      <c r="M739" s="32">
        <v>0.4</v>
      </c>
      <c r="N739" s="33">
        <v>-7.0000000000000007E-2</v>
      </c>
      <c r="O739" s="34">
        <f t="shared" si="12"/>
        <v>3.68</v>
      </c>
      <c r="P739" s="63">
        <v>25005</v>
      </c>
      <c r="Q739" s="26" t="s">
        <v>2763</v>
      </c>
    </row>
    <row r="740" spans="1:17" x14ac:dyDescent="0.2">
      <c r="A740" s="114">
        <v>742</v>
      </c>
      <c r="B740" s="115" t="s">
        <v>130</v>
      </c>
      <c r="C740" s="115" t="s">
        <v>531</v>
      </c>
      <c r="D740" s="116" t="str">
        <f>VLOOKUP(B740,'[1]TAX INFO'!$B$2:$F$900,3,0)</f>
        <v xml:space="preserve">Cebu II Electric Cooperative, Inc. </v>
      </c>
      <c r="E740" s="116" t="str">
        <f>VLOOKUP(B740,'[1]TAX INFO'!$B$2:$F$900,5,0)</f>
        <v>000-256-731-0000</v>
      </c>
      <c r="F740" s="116" t="s">
        <v>857</v>
      </c>
      <c r="G740" s="116" t="s">
        <v>855</v>
      </c>
      <c r="H740" s="117" t="s">
        <v>856</v>
      </c>
      <c r="I740" s="117" t="s">
        <v>856</v>
      </c>
      <c r="J740" s="116" t="s">
        <v>856</v>
      </c>
      <c r="K740" s="31">
        <v>2.3199999999999998</v>
      </c>
      <c r="L740" s="32">
        <v>0</v>
      </c>
      <c r="M740" s="32">
        <v>0.28000000000000003</v>
      </c>
      <c r="N740" s="33">
        <v>-0.05</v>
      </c>
      <c r="O740" s="34">
        <f t="shared" si="12"/>
        <v>2.5499999999999998</v>
      </c>
      <c r="P740" s="63">
        <v>25006</v>
      </c>
      <c r="Q740" s="26" t="s">
        <v>2763</v>
      </c>
    </row>
    <row r="741" spans="1:17" x14ac:dyDescent="0.2">
      <c r="A741" s="114">
        <v>743</v>
      </c>
      <c r="B741" s="115" t="s">
        <v>131</v>
      </c>
      <c r="C741" s="115" t="s">
        <v>532</v>
      </c>
      <c r="D741" s="116" t="str">
        <f>VLOOKUP(B741,'[1]TAX INFO'!$B$2:$F$900,3,0)</f>
        <v xml:space="preserve">Cebu III Electric Cooperative, Inc. </v>
      </c>
      <c r="E741" s="116" t="str">
        <f>VLOOKUP(B741,'[1]TAX INFO'!$B$2:$F$900,5,0)</f>
        <v>000-534-985-000</v>
      </c>
      <c r="F741" s="116" t="s">
        <v>857</v>
      </c>
      <c r="G741" s="116" t="s">
        <v>855</v>
      </c>
      <c r="H741" s="117" t="s">
        <v>856</v>
      </c>
      <c r="I741" s="117" t="s">
        <v>856</v>
      </c>
      <c r="J741" s="116" t="s">
        <v>856</v>
      </c>
      <c r="K741" s="31">
        <v>1.06</v>
      </c>
      <c r="L741" s="32">
        <v>0</v>
      </c>
      <c r="M741" s="32">
        <v>0.13</v>
      </c>
      <c r="N741" s="33">
        <v>-0.02</v>
      </c>
      <c r="O741" s="34">
        <f t="shared" si="12"/>
        <v>1.17</v>
      </c>
      <c r="P741" s="63">
        <v>25007</v>
      </c>
      <c r="Q741" s="26" t="s">
        <v>2763</v>
      </c>
    </row>
    <row r="742" spans="1:17" x14ac:dyDescent="0.2">
      <c r="A742" s="114">
        <v>744</v>
      </c>
      <c r="B742" s="115" t="s">
        <v>132</v>
      </c>
      <c r="C742" s="115" t="s">
        <v>922</v>
      </c>
      <c r="D742" s="116" t="str">
        <f>VLOOKUP(B742,'[1]TAX INFO'!$B$2:$F$900,3,0)</f>
        <v>Central Azucarera de Bais, Inc.</v>
      </c>
      <c r="E742" s="116" t="str">
        <f>VLOOKUP(B742,'[1]TAX INFO'!$B$2:$F$900,5,0)</f>
        <v>000-111-111-000</v>
      </c>
      <c r="F742" s="116" t="s">
        <v>857</v>
      </c>
      <c r="G742" s="116" t="s">
        <v>855</v>
      </c>
      <c r="H742" s="117" t="s">
        <v>856</v>
      </c>
      <c r="I742" s="117" t="s">
        <v>855</v>
      </c>
      <c r="J742" s="116" t="s">
        <v>856</v>
      </c>
      <c r="K742" s="31">
        <v>0.03</v>
      </c>
      <c r="L742" s="32">
        <v>0</v>
      </c>
      <c r="M742" s="32">
        <v>0</v>
      </c>
      <c r="N742" s="33">
        <v>0</v>
      </c>
      <c r="O742" s="34">
        <f t="shared" si="12"/>
        <v>0.03</v>
      </c>
      <c r="P742" s="63">
        <v>25008</v>
      </c>
      <c r="Q742" s="26" t="s">
        <v>2763</v>
      </c>
    </row>
    <row r="743" spans="1:17" x14ac:dyDescent="0.2">
      <c r="A743" s="114">
        <v>745</v>
      </c>
      <c r="B743" s="115" t="s">
        <v>134</v>
      </c>
      <c r="C743" s="115" t="s">
        <v>533</v>
      </c>
      <c r="D743" s="116" t="str">
        <f>VLOOKUP(B743,'[1]TAX INFO'!$B$2:$F$900,3,0)</f>
        <v>CENTRAL AZUCARERA DE SAN ANTONIO</v>
      </c>
      <c r="E743" s="116" t="str">
        <f>VLOOKUP(B743,'[1]TAX INFO'!$B$2:$F$900,5,0)</f>
        <v>222-792-837-000</v>
      </c>
      <c r="F743" s="116" t="s">
        <v>857</v>
      </c>
      <c r="G743" s="116" t="s">
        <v>855</v>
      </c>
      <c r="H743" s="117" t="s">
        <v>856</v>
      </c>
      <c r="I743" s="117" t="s">
        <v>855</v>
      </c>
      <c r="J743" s="116" t="s">
        <v>856</v>
      </c>
      <c r="K743" s="31">
        <v>0.03</v>
      </c>
      <c r="L743" s="32">
        <v>0</v>
      </c>
      <c r="M743" s="32">
        <v>0</v>
      </c>
      <c r="N743" s="33">
        <v>0</v>
      </c>
      <c r="O743" s="34">
        <f t="shared" si="12"/>
        <v>0.03</v>
      </c>
      <c r="P743" s="63">
        <v>25009</v>
      </c>
      <c r="Q743" s="26" t="s">
        <v>2763</v>
      </c>
    </row>
    <row r="744" spans="1:17" x14ac:dyDescent="0.2">
      <c r="A744" s="114">
        <v>746</v>
      </c>
      <c r="B744" s="115" t="s">
        <v>135</v>
      </c>
      <c r="C744" s="115" t="s">
        <v>534</v>
      </c>
      <c r="D744" s="116" t="str">
        <f>VLOOKUP(B744,'[1]TAX INFO'!$B$2:$F$900,3,0)</f>
        <v xml:space="preserve">Central Negros Electric Cooperative, Inc. </v>
      </c>
      <c r="E744" s="116" t="str">
        <f>VLOOKUP(B744,'[1]TAX INFO'!$B$2:$F$900,5,0)</f>
        <v>000-709-966-000</v>
      </c>
      <c r="F744" s="116" t="s">
        <v>857</v>
      </c>
      <c r="G744" s="116" t="s">
        <v>855</v>
      </c>
      <c r="H744" s="117" t="s">
        <v>855</v>
      </c>
      <c r="I744" s="117" t="s">
        <v>856</v>
      </c>
      <c r="J744" s="116" t="s">
        <v>856</v>
      </c>
      <c r="K744" s="31">
        <v>7.28</v>
      </c>
      <c r="L744" s="32">
        <v>0</v>
      </c>
      <c r="M744" s="32">
        <v>0.87</v>
      </c>
      <c r="N744" s="33">
        <v>-0.15</v>
      </c>
      <c r="O744" s="34">
        <f t="shared" si="12"/>
        <v>8</v>
      </c>
      <c r="P744" s="63">
        <v>25010</v>
      </c>
      <c r="Q744" s="26" t="s">
        <v>2763</v>
      </c>
    </row>
    <row r="745" spans="1:17" x14ac:dyDescent="0.2">
      <c r="A745" s="114">
        <v>749</v>
      </c>
      <c r="B745" s="115" t="s">
        <v>137</v>
      </c>
      <c r="C745" s="115" t="s">
        <v>535</v>
      </c>
      <c r="D745" s="116" t="str">
        <f>VLOOKUP(B745,'[1]TAX INFO'!$B$2:$F$900,3,0)</f>
        <v xml:space="preserve">Citicore Energy Solutions, Inc. </v>
      </c>
      <c r="E745" s="116" t="str">
        <f>VLOOKUP(B745,'[1]TAX INFO'!$B$2:$F$900,5,0)</f>
        <v>009-333-221-00000</v>
      </c>
      <c r="F745" s="116" t="s">
        <v>857</v>
      </c>
      <c r="G745" s="116" t="s">
        <v>855</v>
      </c>
      <c r="H745" s="117" t="s">
        <v>856</v>
      </c>
      <c r="I745" s="117" t="s">
        <v>856</v>
      </c>
      <c r="J745" s="116" t="s">
        <v>856</v>
      </c>
      <c r="K745" s="31">
        <v>0</v>
      </c>
      <c r="L745" s="32">
        <v>0</v>
      </c>
      <c r="M745" s="32">
        <v>0</v>
      </c>
      <c r="N745" s="33">
        <v>0</v>
      </c>
      <c r="O745" s="34">
        <f t="shared" si="12"/>
        <v>0</v>
      </c>
      <c r="P745" s="63">
        <v>25012</v>
      </c>
      <c r="Q745" s="26" t="s">
        <v>2763</v>
      </c>
    </row>
    <row r="746" spans="1:17" x14ac:dyDescent="0.2">
      <c r="A746" s="114">
        <v>750</v>
      </c>
      <c r="B746" s="115" t="s">
        <v>137</v>
      </c>
      <c r="C746" s="115" t="s">
        <v>536</v>
      </c>
      <c r="D746" s="116" t="str">
        <f>VLOOKUP(B746,'[1]TAX INFO'!$B$2:$F$900,3,0)</f>
        <v xml:space="preserve">Citicore Energy Solutions, Inc. </v>
      </c>
      <c r="E746" s="116" t="str">
        <f>VLOOKUP(B746,'[1]TAX INFO'!$B$2:$F$900,5,0)</f>
        <v>009-333-221-00000</v>
      </c>
      <c r="F746" s="116" t="s">
        <v>857</v>
      </c>
      <c r="G746" s="116" t="s">
        <v>855</v>
      </c>
      <c r="H746" s="117" t="s">
        <v>856</v>
      </c>
      <c r="I746" s="117" t="s">
        <v>856</v>
      </c>
      <c r="J746" s="116" t="s">
        <v>856</v>
      </c>
      <c r="K746" s="31">
        <v>0.05</v>
      </c>
      <c r="L746" s="32">
        <v>0</v>
      </c>
      <c r="M746" s="32">
        <v>0.01</v>
      </c>
      <c r="N746" s="33">
        <v>0</v>
      </c>
      <c r="O746" s="34">
        <f t="shared" si="12"/>
        <v>6.0000000000000005E-2</v>
      </c>
      <c r="P746" s="63">
        <v>25012</v>
      </c>
      <c r="Q746" s="26" t="s">
        <v>2763</v>
      </c>
    </row>
    <row r="747" spans="1:17" x14ac:dyDescent="0.2">
      <c r="A747" s="114">
        <v>751</v>
      </c>
      <c r="B747" s="115" t="s">
        <v>138</v>
      </c>
      <c r="C747" s="115" t="s">
        <v>537</v>
      </c>
      <c r="D747" s="116" t="str">
        <f>VLOOKUP(B747,'[1]TAX INFO'!$B$2:$F$900,3,0)</f>
        <v xml:space="preserve">Citicore Energy Solutions, Inc. </v>
      </c>
      <c r="E747" s="116" t="str">
        <f>VLOOKUP(B747,'[1]TAX INFO'!$B$2:$F$900,5,0)</f>
        <v>009-333-221-00000</v>
      </c>
      <c r="F747" s="116" t="s">
        <v>857</v>
      </c>
      <c r="G747" s="116" t="s">
        <v>855</v>
      </c>
      <c r="H747" s="117" t="s">
        <v>856</v>
      </c>
      <c r="I747" s="117" t="s">
        <v>856</v>
      </c>
      <c r="J747" s="116" t="s">
        <v>856</v>
      </c>
      <c r="K747" s="31">
        <v>1.04</v>
      </c>
      <c r="L747" s="32">
        <v>0</v>
      </c>
      <c r="M747" s="32">
        <v>0.12</v>
      </c>
      <c r="N747" s="33">
        <v>-0.02</v>
      </c>
      <c r="O747" s="34">
        <f t="shared" si="12"/>
        <v>1.1400000000000001</v>
      </c>
      <c r="P747" s="63">
        <v>25012</v>
      </c>
      <c r="Q747" s="26" t="s">
        <v>2763</v>
      </c>
    </row>
    <row r="748" spans="1:17" x14ac:dyDescent="0.2">
      <c r="A748" s="114">
        <v>752</v>
      </c>
      <c r="B748" s="115" t="s">
        <v>138</v>
      </c>
      <c r="C748" s="115" t="s">
        <v>538</v>
      </c>
      <c r="D748" s="116" t="str">
        <f>VLOOKUP(B748,'[1]TAX INFO'!$B$2:$F$900,3,0)</f>
        <v xml:space="preserve">Citicore Energy Solutions, Inc. </v>
      </c>
      <c r="E748" s="116" t="str">
        <f>VLOOKUP(B748,'[1]TAX INFO'!$B$2:$F$900,5,0)</f>
        <v>009-333-221-00000</v>
      </c>
      <c r="F748" s="116" t="s">
        <v>857</v>
      </c>
      <c r="G748" s="116" t="s">
        <v>855</v>
      </c>
      <c r="H748" s="117" t="s">
        <v>856</v>
      </c>
      <c r="I748" s="117" t="s">
        <v>856</v>
      </c>
      <c r="J748" s="116" t="s">
        <v>856</v>
      </c>
      <c r="K748" s="31">
        <v>0.26</v>
      </c>
      <c r="L748" s="32">
        <v>0</v>
      </c>
      <c r="M748" s="32">
        <v>0.03</v>
      </c>
      <c r="N748" s="33">
        <v>-0.01</v>
      </c>
      <c r="O748" s="34">
        <f t="shared" si="12"/>
        <v>0.28000000000000003</v>
      </c>
      <c r="P748" s="63">
        <v>25012</v>
      </c>
      <c r="Q748" s="26" t="s">
        <v>2763</v>
      </c>
    </row>
    <row r="749" spans="1:17" x14ac:dyDescent="0.2">
      <c r="A749" s="114">
        <v>753</v>
      </c>
      <c r="B749" s="115" t="s">
        <v>139</v>
      </c>
      <c r="C749" s="115" t="s">
        <v>539</v>
      </c>
      <c r="D749" s="116" t="str">
        <f>VLOOKUP(B749,'[1]TAX INFO'!$B$2:$F$900,3,0)</f>
        <v xml:space="preserve">Citicore Renewable Energy Corporation </v>
      </c>
      <c r="E749" s="116" t="str">
        <f>VLOOKUP(B749,'[1]TAX INFO'!$B$2:$F$900,5,0)</f>
        <v>010-007-383-000</v>
      </c>
      <c r="F749" s="116" t="s">
        <v>854</v>
      </c>
      <c r="G749" s="116" t="s">
        <v>855</v>
      </c>
      <c r="H749" s="117" t="s">
        <v>856</v>
      </c>
      <c r="I749" s="117" t="s">
        <v>855</v>
      </c>
      <c r="J749" s="116" t="s">
        <v>855</v>
      </c>
      <c r="K749" s="31">
        <v>0</v>
      </c>
      <c r="L749" s="32">
        <v>0</v>
      </c>
      <c r="M749" s="32">
        <v>0</v>
      </c>
      <c r="N749" s="33">
        <v>0</v>
      </c>
      <c r="O749" s="34">
        <f t="shared" si="12"/>
        <v>0</v>
      </c>
      <c r="P749" s="63">
        <v>25013</v>
      </c>
      <c r="Q749" s="26" t="s">
        <v>2763</v>
      </c>
    </row>
    <row r="750" spans="1:17" x14ac:dyDescent="0.2">
      <c r="A750" s="114">
        <v>754</v>
      </c>
      <c r="B750" s="115" t="s">
        <v>140</v>
      </c>
      <c r="C750" s="115" t="s">
        <v>541</v>
      </c>
      <c r="D750" s="116" t="str">
        <f>VLOOKUP(B750,'[1]TAX INFO'!$B$2:$F$900,3,0)</f>
        <v>Citicore Solar Bataan, Inc.</v>
      </c>
      <c r="E750" s="116" t="str">
        <f>VLOOKUP(B750,'[1]TAX INFO'!$B$2:$F$900,5,0)</f>
        <v>008-673-696-000</v>
      </c>
      <c r="F750" s="116" t="s">
        <v>854</v>
      </c>
      <c r="G750" s="116" t="s">
        <v>855</v>
      </c>
      <c r="H750" s="117" t="s">
        <v>856</v>
      </c>
      <c r="I750" s="117" t="s">
        <v>855</v>
      </c>
      <c r="J750" s="116" t="s">
        <v>855</v>
      </c>
      <c r="K750" s="31">
        <v>0</v>
      </c>
      <c r="L750" s="32">
        <v>0.05</v>
      </c>
      <c r="M750" s="32">
        <v>0</v>
      </c>
      <c r="N750" s="33">
        <v>0</v>
      </c>
      <c r="O750" s="34">
        <f t="shared" si="12"/>
        <v>0.05</v>
      </c>
      <c r="P750" s="63">
        <v>25014</v>
      </c>
      <c r="Q750" s="26" t="s">
        <v>2763</v>
      </c>
    </row>
    <row r="751" spans="1:17" x14ac:dyDescent="0.2">
      <c r="A751" s="114">
        <v>755</v>
      </c>
      <c r="B751" s="115" t="s">
        <v>141</v>
      </c>
      <c r="C751" s="115" t="s">
        <v>543</v>
      </c>
      <c r="D751" s="116" t="str">
        <f>VLOOKUP(B751,'[1]TAX INFO'!$B$2:$F$900,3,0)</f>
        <v xml:space="preserve">Bulacan Solar Energy Corp. </v>
      </c>
      <c r="E751" s="116" t="str">
        <f>VLOOKUP(B751,'[1]TAX INFO'!$B$2:$F$900,5,0)</f>
        <v>009-025-130-000</v>
      </c>
      <c r="F751" s="116" t="s">
        <v>854</v>
      </c>
      <c r="G751" s="116" t="s">
        <v>855</v>
      </c>
      <c r="H751" s="117" t="s">
        <v>856</v>
      </c>
      <c r="I751" s="117" t="s">
        <v>855</v>
      </c>
      <c r="J751" s="116" t="s">
        <v>855</v>
      </c>
      <c r="K751" s="31">
        <v>0</v>
      </c>
      <c r="L751" s="32">
        <v>0</v>
      </c>
      <c r="M751" s="32">
        <v>0</v>
      </c>
      <c r="N751" s="33">
        <v>0</v>
      </c>
      <c r="O751" s="34">
        <f t="shared" si="12"/>
        <v>0</v>
      </c>
      <c r="P751" s="63">
        <v>25015</v>
      </c>
      <c r="Q751" s="26" t="s">
        <v>2763</v>
      </c>
    </row>
    <row r="752" spans="1:17" x14ac:dyDescent="0.2">
      <c r="A752" s="114">
        <v>756</v>
      </c>
      <c r="B752" s="115" t="s">
        <v>142</v>
      </c>
      <c r="C752" s="115" t="s">
        <v>544</v>
      </c>
      <c r="D752" s="116" t="str">
        <f>VLOOKUP(B752,'[1]TAX INFO'!$B$2:$F$900,3,0)</f>
        <v>Citicore Solar Cebu, Inc.</v>
      </c>
      <c r="E752" s="116" t="str">
        <f>VLOOKUP(B752,'[1]TAX INFO'!$B$2:$F$900,5,0)</f>
        <v>008-943-292-000</v>
      </c>
      <c r="F752" s="116" t="s">
        <v>854</v>
      </c>
      <c r="G752" s="116" t="s">
        <v>855</v>
      </c>
      <c r="H752" s="117" t="s">
        <v>856</v>
      </c>
      <c r="I752" s="117" t="s">
        <v>855</v>
      </c>
      <c r="J752" s="116" t="s">
        <v>855</v>
      </c>
      <c r="K752" s="31">
        <v>0</v>
      </c>
      <c r="L752" s="32">
        <v>1.02</v>
      </c>
      <c r="M752" s="32">
        <v>0</v>
      </c>
      <c r="N752" s="33">
        <v>-0.02</v>
      </c>
      <c r="O752" s="34">
        <f t="shared" si="12"/>
        <v>1</v>
      </c>
      <c r="P752" s="63">
        <v>25016</v>
      </c>
      <c r="Q752" s="26" t="s">
        <v>2763</v>
      </c>
    </row>
    <row r="753" spans="1:17" x14ac:dyDescent="0.2">
      <c r="A753" s="114">
        <v>757</v>
      </c>
      <c r="B753" s="115" t="s">
        <v>142</v>
      </c>
      <c r="C753" s="115" t="s">
        <v>545</v>
      </c>
      <c r="D753" s="116" t="str">
        <f>VLOOKUP(B753,'[1]TAX INFO'!$B$2:$F$900,3,0)</f>
        <v>Citicore Solar Cebu, Inc.</v>
      </c>
      <c r="E753" s="116" t="str">
        <f>VLOOKUP(B753,'[1]TAX INFO'!$B$2:$F$900,5,0)</f>
        <v>008-943-292-000</v>
      </c>
      <c r="F753" s="116" t="s">
        <v>857</v>
      </c>
      <c r="G753" s="116" t="s">
        <v>855</v>
      </c>
      <c r="H753" s="117" t="s">
        <v>856</v>
      </c>
      <c r="I753" s="117" t="s">
        <v>855</v>
      </c>
      <c r="J753" s="116" t="s">
        <v>855</v>
      </c>
      <c r="K753" s="31">
        <v>0</v>
      </c>
      <c r="L753" s="32">
        <v>0.01</v>
      </c>
      <c r="M753" s="32">
        <v>0</v>
      </c>
      <c r="N753" s="33">
        <v>0</v>
      </c>
      <c r="O753" s="34">
        <f t="shared" si="12"/>
        <v>0.01</v>
      </c>
      <c r="P753" s="63">
        <v>25016</v>
      </c>
      <c r="Q753" s="26" t="s">
        <v>2763</v>
      </c>
    </row>
    <row r="754" spans="1:17" x14ac:dyDescent="0.2">
      <c r="A754" s="114">
        <v>758</v>
      </c>
      <c r="B754" s="115" t="s">
        <v>143</v>
      </c>
      <c r="C754" s="115" t="s">
        <v>546</v>
      </c>
      <c r="D754" s="116" t="str">
        <f>VLOOKUP(B754,'[1]TAX INFO'!$B$2:$F$900,3,0)</f>
        <v xml:space="preserve">Citicore Solar Negros Occidental, Inc. </v>
      </c>
      <c r="E754" s="116" t="str">
        <f>VLOOKUP(B754,'[1]TAX INFO'!$B$2:$F$900,5,0)</f>
        <v>009-103-282-000</v>
      </c>
      <c r="F754" s="116" t="s">
        <v>854</v>
      </c>
      <c r="G754" s="116" t="s">
        <v>855</v>
      </c>
      <c r="H754" s="117" t="s">
        <v>856</v>
      </c>
      <c r="I754" s="117" t="s">
        <v>855</v>
      </c>
      <c r="J754" s="116" t="s">
        <v>855</v>
      </c>
      <c r="K754" s="31">
        <v>0</v>
      </c>
      <c r="L754" s="32">
        <v>4.21</v>
      </c>
      <c r="M754" s="32">
        <v>0</v>
      </c>
      <c r="N754" s="33">
        <v>-0.08</v>
      </c>
      <c r="O754" s="34">
        <f t="shared" si="12"/>
        <v>4.13</v>
      </c>
      <c r="P754" s="63">
        <v>25017</v>
      </c>
      <c r="Q754" s="26" t="s">
        <v>2763</v>
      </c>
    </row>
    <row r="755" spans="1:17" x14ac:dyDescent="0.2">
      <c r="A755" s="114">
        <v>759</v>
      </c>
      <c r="B755" s="115" t="s">
        <v>548</v>
      </c>
      <c r="C755" s="115" t="s">
        <v>548</v>
      </c>
      <c r="D755" s="116" t="str">
        <f>VLOOKUP(B755,'[1]TAX INFO'!$B$2:$F$900,3,0)</f>
        <v xml:space="preserve">Citicore Solar South Cotabato, Inc. </v>
      </c>
      <c r="E755" s="116" t="str">
        <f>VLOOKUP(B755,'[1]TAX INFO'!$B$2:$F$900,5,0)</f>
        <v>008-523-504-000</v>
      </c>
      <c r="F755" s="116" t="s">
        <v>854</v>
      </c>
      <c r="G755" s="116" t="s">
        <v>855</v>
      </c>
      <c r="H755" s="117" t="s">
        <v>856</v>
      </c>
      <c r="I755" s="117" t="s">
        <v>855</v>
      </c>
      <c r="J755" s="116" t="s">
        <v>855</v>
      </c>
      <c r="K755" s="31">
        <v>0</v>
      </c>
      <c r="L755" s="32">
        <v>0</v>
      </c>
      <c r="M755" s="32">
        <v>0</v>
      </c>
      <c r="N755" s="33">
        <v>0</v>
      </c>
      <c r="O755" s="34">
        <f t="shared" si="12"/>
        <v>0</v>
      </c>
      <c r="P755" s="63">
        <v>25018</v>
      </c>
      <c r="Q755" s="26" t="s">
        <v>2763</v>
      </c>
    </row>
    <row r="756" spans="1:17" x14ac:dyDescent="0.2">
      <c r="A756" s="114">
        <v>760</v>
      </c>
      <c r="B756" s="115" t="s">
        <v>549</v>
      </c>
      <c r="C756" s="115" t="s">
        <v>549</v>
      </c>
      <c r="D756" s="116" t="str">
        <f>VLOOKUP(B756,'[1]TAX INFO'!$B$2:$F$900,3,0)</f>
        <v>Citicore Solar Tarlac 1, Inc.</v>
      </c>
      <c r="E756" s="116" t="str">
        <f>VLOOKUP(B756,'[1]TAX INFO'!$B$2:$F$900,5,0)</f>
        <v>008-654-146-000</v>
      </c>
      <c r="F756" s="116" t="s">
        <v>854</v>
      </c>
      <c r="G756" s="116" t="s">
        <v>855</v>
      </c>
      <c r="H756" s="117" t="s">
        <v>856</v>
      </c>
      <c r="I756" s="117" t="s">
        <v>855</v>
      </c>
      <c r="J756" s="116" t="s">
        <v>855</v>
      </c>
      <c r="K756" s="31">
        <v>0</v>
      </c>
      <c r="L756" s="32">
        <v>0</v>
      </c>
      <c r="M756" s="32">
        <v>0</v>
      </c>
      <c r="N756" s="33">
        <v>0</v>
      </c>
      <c r="O756" s="34">
        <f t="shared" si="12"/>
        <v>0</v>
      </c>
      <c r="P756" s="63">
        <v>25019</v>
      </c>
      <c r="Q756" s="26" t="s">
        <v>2763</v>
      </c>
    </row>
    <row r="757" spans="1:17" x14ac:dyDescent="0.2">
      <c r="A757" s="114">
        <v>761</v>
      </c>
      <c r="B757" s="115" t="s">
        <v>550</v>
      </c>
      <c r="C757" s="115" t="s">
        <v>550</v>
      </c>
      <c r="D757" s="116" t="str">
        <f>VLOOKUP(B757,'[1]TAX INFO'!$B$2:$F$900,3,0)</f>
        <v>Citicore Solar Tarlac 2, Inc.</v>
      </c>
      <c r="E757" s="116" t="str">
        <f>VLOOKUP(B757,'[1]TAX INFO'!$B$2:$F$900,5,0)</f>
        <v>008-654-139-000</v>
      </c>
      <c r="F757" s="116" t="s">
        <v>854</v>
      </c>
      <c r="G757" s="116" t="s">
        <v>855</v>
      </c>
      <c r="H757" s="117" t="s">
        <v>856</v>
      </c>
      <c r="I757" s="117" t="s">
        <v>855</v>
      </c>
      <c r="J757" s="116" t="s">
        <v>855</v>
      </c>
      <c r="K757" s="31">
        <v>0</v>
      </c>
      <c r="L757" s="32">
        <v>0.01</v>
      </c>
      <c r="M757" s="32">
        <v>0</v>
      </c>
      <c r="N757" s="33">
        <v>0</v>
      </c>
      <c r="O757" s="34">
        <f t="shared" si="12"/>
        <v>0.01</v>
      </c>
      <c r="P757" s="63">
        <v>25020</v>
      </c>
      <c r="Q757" s="26" t="s">
        <v>2763</v>
      </c>
    </row>
    <row r="758" spans="1:17" x14ac:dyDescent="0.2">
      <c r="A758" s="114">
        <v>762</v>
      </c>
      <c r="B758" s="115" t="s">
        <v>144</v>
      </c>
      <c r="C758" s="115" t="s">
        <v>926</v>
      </c>
      <c r="D758" s="116" t="str">
        <f>VLOOKUP(B758,'[1]TAX INFO'!$B$2:$F$900,3,0)</f>
        <v xml:space="preserve">Clark Electric Distribution Corporation </v>
      </c>
      <c r="E758" s="116" t="str">
        <f>VLOOKUP(B758,'[1]TAX INFO'!$B$2:$F$900,5,0)</f>
        <v>005-310-198-000</v>
      </c>
      <c r="F758" s="116" t="s">
        <v>857</v>
      </c>
      <c r="G758" s="116" t="s">
        <v>855</v>
      </c>
      <c r="H758" s="117" t="s">
        <v>856</v>
      </c>
      <c r="I758" s="117" t="s">
        <v>856</v>
      </c>
      <c r="J758" s="116" t="s">
        <v>856</v>
      </c>
      <c r="K758" s="31">
        <v>1.1000000000000001</v>
      </c>
      <c r="L758" s="32">
        <v>0</v>
      </c>
      <c r="M758" s="32">
        <v>0.13</v>
      </c>
      <c r="N758" s="33">
        <v>-0.02</v>
      </c>
      <c r="O758" s="34">
        <f t="shared" si="12"/>
        <v>1.21</v>
      </c>
      <c r="P758" s="63">
        <v>25021</v>
      </c>
      <c r="Q758" s="26" t="s">
        <v>2763</v>
      </c>
    </row>
    <row r="759" spans="1:17" x14ac:dyDescent="0.2">
      <c r="A759" s="114">
        <v>763</v>
      </c>
      <c r="B759" s="115" t="s">
        <v>145</v>
      </c>
      <c r="C759" s="115" t="s">
        <v>551</v>
      </c>
      <c r="D759" s="116" t="str">
        <f>VLOOKUP(B759,'[1]TAX INFO'!$B$2:$F$900,3,0)</f>
        <v>Clark Electric Distribution Corporation</v>
      </c>
      <c r="E759" s="116" t="str">
        <f>VLOOKUP(B759,'[1]TAX INFO'!$B$2:$F$900,5,0)</f>
        <v>005-310-198-000</v>
      </c>
      <c r="F759" s="116" t="s">
        <v>857</v>
      </c>
      <c r="G759" s="116" t="s">
        <v>855</v>
      </c>
      <c r="H759" s="117" t="s">
        <v>856</v>
      </c>
      <c r="I759" s="117" t="s">
        <v>856</v>
      </c>
      <c r="J759" s="116" t="s">
        <v>856</v>
      </c>
      <c r="K759" s="31">
        <v>0.04</v>
      </c>
      <c r="L759" s="32">
        <v>0</v>
      </c>
      <c r="M759" s="32">
        <v>0</v>
      </c>
      <c r="N759" s="33">
        <v>0</v>
      </c>
      <c r="O759" s="34">
        <f t="shared" si="12"/>
        <v>0.04</v>
      </c>
      <c r="P759" s="63">
        <v>25021</v>
      </c>
      <c r="Q759" s="26" t="s">
        <v>2763</v>
      </c>
    </row>
    <row r="760" spans="1:17" x14ac:dyDescent="0.2">
      <c r="A760" s="114">
        <v>764</v>
      </c>
      <c r="B760" s="115" t="s">
        <v>146</v>
      </c>
      <c r="C760" s="115" t="s">
        <v>927</v>
      </c>
      <c r="D760" s="116" t="str">
        <f>VLOOKUP(B760,'[1]TAX INFO'!$B$2:$F$900,3,0)</f>
        <v>Consort Land Inc.</v>
      </c>
      <c r="E760" s="116" t="str">
        <f>VLOOKUP(B760,'[1]TAX INFO'!$B$2:$F$900,5,0)</f>
        <v>003-934-671-000</v>
      </c>
      <c r="F760" s="116" t="s">
        <v>857</v>
      </c>
      <c r="G760" s="116" t="s">
        <v>855</v>
      </c>
      <c r="H760" s="117" t="s">
        <v>856</v>
      </c>
      <c r="I760" s="117" t="s">
        <v>855</v>
      </c>
      <c r="J760" s="116" t="s">
        <v>855</v>
      </c>
      <c r="K760" s="31">
        <v>0</v>
      </c>
      <c r="L760" s="32">
        <v>0.21</v>
      </c>
      <c r="M760" s="32">
        <v>0</v>
      </c>
      <c r="N760" s="33">
        <v>0</v>
      </c>
      <c r="O760" s="34">
        <f t="shared" si="12"/>
        <v>0.21</v>
      </c>
      <c r="P760" s="63">
        <v>25022</v>
      </c>
      <c r="Q760" s="26" t="s">
        <v>2763</v>
      </c>
    </row>
    <row r="761" spans="1:17" x14ac:dyDescent="0.2">
      <c r="A761" s="114">
        <v>765</v>
      </c>
      <c r="B761" s="115" t="s">
        <v>147</v>
      </c>
      <c r="C761" s="115" t="s">
        <v>552</v>
      </c>
      <c r="D761" s="116" t="str">
        <f>VLOOKUP(B761,'[1]TAX INFO'!$B$2:$F$900,3,0)</f>
        <v xml:space="preserve">Corenergy, Inc. </v>
      </c>
      <c r="E761" s="116" t="str">
        <f>VLOOKUP(B761,'[1]TAX INFO'!$B$2:$F$900,5,0)</f>
        <v>431-572-703-00000</v>
      </c>
      <c r="F761" s="116" t="s">
        <v>857</v>
      </c>
      <c r="G761" s="116" t="s">
        <v>855</v>
      </c>
      <c r="H761" s="117" t="s">
        <v>856</v>
      </c>
      <c r="I761" s="117" t="s">
        <v>856</v>
      </c>
      <c r="J761" s="116" t="s">
        <v>856</v>
      </c>
      <c r="K761" s="31">
        <v>0.76</v>
      </c>
      <c r="L761" s="32">
        <v>0</v>
      </c>
      <c r="M761" s="32">
        <v>0.09</v>
      </c>
      <c r="N761" s="33">
        <v>-0.02</v>
      </c>
      <c r="O761" s="34">
        <f t="shared" si="12"/>
        <v>0.83</v>
      </c>
      <c r="P761" s="63">
        <v>25023</v>
      </c>
      <c r="Q761" s="26" t="s">
        <v>2763</v>
      </c>
    </row>
    <row r="762" spans="1:17" x14ac:dyDescent="0.2">
      <c r="A762" s="114">
        <v>766</v>
      </c>
      <c r="B762" s="115" t="s">
        <v>147</v>
      </c>
      <c r="C762" s="115" t="s">
        <v>553</v>
      </c>
      <c r="D762" s="116" t="str">
        <f>VLOOKUP(B762,'[1]TAX INFO'!$B$2:$F$900,3,0)</f>
        <v xml:space="preserve">Corenergy, Inc. </v>
      </c>
      <c r="E762" s="116" t="str">
        <f>VLOOKUP(B762,'[1]TAX INFO'!$B$2:$F$900,5,0)</f>
        <v>431-572-703-00000</v>
      </c>
      <c r="F762" s="116" t="s">
        <v>857</v>
      </c>
      <c r="G762" s="116" t="s">
        <v>855</v>
      </c>
      <c r="H762" s="117" t="s">
        <v>856</v>
      </c>
      <c r="I762" s="117" t="s">
        <v>856</v>
      </c>
      <c r="J762" s="116" t="s">
        <v>855</v>
      </c>
      <c r="K762" s="31">
        <v>0</v>
      </c>
      <c r="L762" s="32">
        <v>0.06</v>
      </c>
      <c r="M762" s="32">
        <v>0</v>
      </c>
      <c r="N762" s="33">
        <v>0</v>
      </c>
      <c r="O762" s="34">
        <f t="shared" si="12"/>
        <v>0.06</v>
      </c>
      <c r="P762" s="63">
        <v>25023</v>
      </c>
      <c r="Q762" s="26" t="s">
        <v>2763</v>
      </c>
    </row>
    <row r="763" spans="1:17" x14ac:dyDescent="0.2">
      <c r="A763" s="114">
        <v>767</v>
      </c>
      <c r="B763" s="115" t="s">
        <v>147</v>
      </c>
      <c r="C763" s="115" t="s">
        <v>554</v>
      </c>
      <c r="D763" s="116" t="str">
        <f>VLOOKUP(B763,'[1]TAX INFO'!$B$2:$F$900,3,0)</f>
        <v xml:space="preserve">Corenergy, Inc. </v>
      </c>
      <c r="E763" s="116" t="str">
        <f>VLOOKUP(B763,'[1]TAX INFO'!$B$2:$F$900,5,0)</f>
        <v>431-572-703-00000</v>
      </c>
      <c r="F763" s="116" t="s">
        <v>857</v>
      </c>
      <c r="G763" s="116" t="s">
        <v>855</v>
      </c>
      <c r="H763" s="117" t="s">
        <v>856</v>
      </c>
      <c r="I763" s="117" t="s">
        <v>856</v>
      </c>
      <c r="J763" s="116" t="s">
        <v>856</v>
      </c>
      <c r="K763" s="31">
        <v>0.23</v>
      </c>
      <c r="L763" s="32">
        <v>0</v>
      </c>
      <c r="M763" s="32">
        <v>0.03</v>
      </c>
      <c r="N763" s="33">
        <v>0</v>
      </c>
      <c r="O763" s="34">
        <f t="shared" si="12"/>
        <v>0.26</v>
      </c>
      <c r="P763" s="63">
        <v>25023</v>
      </c>
      <c r="Q763" s="26" t="s">
        <v>2763</v>
      </c>
    </row>
    <row r="764" spans="1:17" x14ac:dyDescent="0.2">
      <c r="A764" s="114">
        <v>768</v>
      </c>
      <c r="B764" s="115" t="s">
        <v>555</v>
      </c>
      <c r="C764" s="115" t="s">
        <v>555</v>
      </c>
      <c r="D764" s="116" t="str">
        <f>VLOOKUP(B764,'[1]TAX INFO'!$B$2:$F$900,3,0)</f>
        <v xml:space="preserve">Cotabato Electric Cooperative, Inc. - PPALMA </v>
      </c>
      <c r="E764" s="116" t="str">
        <f>VLOOKUP(B764,'[1]TAX INFO'!$B$2:$F$900,5,0)</f>
        <v>701-560-938-0000</v>
      </c>
      <c r="F764" s="116" t="s">
        <v>857</v>
      </c>
      <c r="G764" s="116" t="s">
        <v>855</v>
      </c>
      <c r="H764" s="117" t="s">
        <v>856</v>
      </c>
      <c r="I764" s="117" t="s">
        <v>856</v>
      </c>
      <c r="J764" s="116" t="s">
        <v>856</v>
      </c>
      <c r="K764" s="31">
        <v>0.1</v>
      </c>
      <c r="L764" s="32">
        <v>0</v>
      </c>
      <c r="M764" s="32">
        <v>0.01</v>
      </c>
      <c r="N764" s="33">
        <v>0</v>
      </c>
      <c r="O764" s="34">
        <f t="shared" si="12"/>
        <v>0.11</v>
      </c>
      <c r="P764" s="63">
        <v>25024</v>
      </c>
      <c r="Q764" s="26" t="s">
        <v>2763</v>
      </c>
    </row>
    <row r="765" spans="1:17" x14ac:dyDescent="0.2">
      <c r="A765" s="114">
        <v>769</v>
      </c>
      <c r="B765" s="115" t="s">
        <v>148</v>
      </c>
      <c r="C765" s="115" t="s">
        <v>928</v>
      </c>
      <c r="D765" s="116" t="str">
        <f>VLOOKUP(B765,'[1]TAX INFO'!$B$2:$F$900,3,0)</f>
        <v xml:space="preserve">Cotabato Light &amp; Power Company </v>
      </c>
      <c r="E765" s="116" t="str">
        <f>VLOOKUP(B765,'[1]TAX INFO'!$B$2:$F$900,5,0)</f>
        <v>000-948-784-00000</v>
      </c>
      <c r="F765" s="116" t="s">
        <v>857</v>
      </c>
      <c r="G765" s="116" t="s">
        <v>855</v>
      </c>
      <c r="H765" s="117" t="s">
        <v>856</v>
      </c>
      <c r="I765" s="117" t="s">
        <v>856</v>
      </c>
      <c r="J765" s="116" t="s">
        <v>856</v>
      </c>
      <c r="K765" s="31">
        <v>1.07</v>
      </c>
      <c r="L765" s="32">
        <v>0</v>
      </c>
      <c r="M765" s="32">
        <v>0.13</v>
      </c>
      <c r="N765" s="33">
        <v>-0.02</v>
      </c>
      <c r="O765" s="34">
        <f t="shared" si="12"/>
        <v>1.1800000000000002</v>
      </c>
      <c r="P765" s="63">
        <v>25025</v>
      </c>
      <c r="Q765" s="26" t="s">
        <v>2763</v>
      </c>
    </row>
    <row r="766" spans="1:17" x14ac:dyDescent="0.2">
      <c r="A766" s="114">
        <v>770</v>
      </c>
      <c r="B766" s="115" t="s">
        <v>149</v>
      </c>
      <c r="C766" s="115" t="s">
        <v>929</v>
      </c>
      <c r="D766" s="116" t="str">
        <f>VLOOKUP(B766,'[1]TAX INFO'!$B$2:$F$900,3,0)</f>
        <v xml:space="preserve">Davao Light &amp; Power Company Inc. </v>
      </c>
      <c r="E766" s="116" t="str">
        <f>VLOOKUP(B766,'[1]TAX INFO'!$B$2:$F$900,5,0)</f>
        <v>000-553-043-00000</v>
      </c>
      <c r="F766" s="116" t="s">
        <v>857</v>
      </c>
      <c r="G766" s="116" t="s">
        <v>855</v>
      </c>
      <c r="H766" s="117" t="s">
        <v>856</v>
      </c>
      <c r="I766" s="117" t="s">
        <v>856</v>
      </c>
      <c r="J766" s="116" t="s">
        <v>856</v>
      </c>
      <c r="K766" s="31">
        <v>14.68</v>
      </c>
      <c r="L766" s="32">
        <v>0</v>
      </c>
      <c r="M766" s="32">
        <v>1.76</v>
      </c>
      <c r="N766" s="33">
        <v>-0.28999999999999998</v>
      </c>
      <c r="O766" s="34">
        <f t="shared" si="12"/>
        <v>16.150000000000002</v>
      </c>
      <c r="P766" s="63">
        <v>25026</v>
      </c>
      <c r="Q766" s="26" t="s">
        <v>2763</v>
      </c>
    </row>
    <row r="767" spans="1:17" x14ac:dyDescent="0.2">
      <c r="A767" s="114">
        <v>771</v>
      </c>
      <c r="B767" s="115" t="s">
        <v>150</v>
      </c>
      <c r="C767" s="115" t="s">
        <v>556</v>
      </c>
      <c r="D767" s="116" t="str">
        <f>VLOOKUP(B767,'[1]TAX INFO'!$B$2:$F$900,3,0)</f>
        <v xml:space="preserve">Dagupan Electric Corporation </v>
      </c>
      <c r="E767" s="116" t="str">
        <f>VLOOKUP(B767,'[1]TAX INFO'!$B$2:$F$900,5,0)</f>
        <v>000-202-524-0000</v>
      </c>
      <c r="F767" s="116" t="s">
        <v>857</v>
      </c>
      <c r="G767" s="116" t="s">
        <v>855</v>
      </c>
      <c r="H767" s="117" t="s">
        <v>856</v>
      </c>
      <c r="I767" s="117" t="s">
        <v>856</v>
      </c>
      <c r="J767" s="116" t="s">
        <v>856</v>
      </c>
      <c r="K767" s="31">
        <v>1.74</v>
      </c>
      <c r="L767" s="32">
        <v>0</v>
      </c>
      <c r="M767" s="32">
        <v>0.21</v>
      </c>
      <c r="N767" s="33">
        <v>-0.03</v>
      </c>
      <c r="O767" s="34">
        <f t="shared" si="12"/>
        <v>1.92</v>
      </c>
      <c r="P767" s="63">
        <v>25027</v>
      </c>
      <c r="Q767" s="26" t="s">
        <v>2763</v>
      </c>
    </row>
    <row r="768" spans="1:17" x14ac:dyDescent="0.2">
      <c r="A768" s="114">
        <v>772</v>
      </c>
      <c r="B768" s="115" t="s">
        <v>151</v>
      </c>
      <c r="C768" s="115" t="s">
        <v>557</v>
      </c>
      <c r="D768" s="116" t="str">
        <f>VLOOKUP(B768,'[1]TAX INFO'!$B$2:$F$900,3,0)</f>
        <v xml:space="preserve">Davao Oriental Electric Cooperative, Inc. </v>
      </c>
      <c r="E768" s="116" t="str">
        <f>VLOOKUP(B768,'[1]TAX INFO'!$B$2:$F$900,5,0)</f>
        <v>000-946-042-000</v>
      </c>
      <c r="F768" s="116" t="s">
        <v>857</v>
      </c>
      <c r="G768" s="116" t="s">
        <v>855</v>
      </c>
      <c r="H768" s="117" t="s">
        <v>855</v>
      </c>
      <c r="I768" s="117" t="s">
        <v>856</v>
      </c>
      <c r="J768" s="116" t="s">
        <v>856</v>
      </c>
      <c r="K768" s="31">
        <v>0.24</v>
      </c>
      <c r="L768" s="32">
        <v>0</v>
      </c>
      <c r="M768" s="32">
        <v>0.03</v>
      </c>
      <c r="N768" s="33">
        <v>0</v>
      </c>
      <c r="O768" s="34">
        <f t="shared" si="12"/>
        <v>0.27</v>
      </c>
      <c r="P768" s="63">
        <v>25028</v>
      </c>
      <c r="Q768" s="26" t="s">
        <v>2763</v>
      </c>
    </row>
    <row r="769" spans="1:17" x14ac:dyDescent="0.2">
      <c r="A769" s="114">
        <v>773</v>
      </c>
      <c r="B769" s="115" t="s">
        <v>558</v>
      </c>
      <c r="C769" s="115" t="s">
        <v>558</v>
      </c>
      <c r="D769" s="116" t="str">
        <f>VLOOKUP(B769,'[1]TAX INFO'!$B$2:$F$900,3,0)</f>
        <v xml:space="preserve">Davao del Sur Electric Cooperative, Inc. </v>
      </c>
      <c r="E769" s="116" t="str">
        <f>VLOOKUP(B769,'[1]TAX INFO'!$B$2:$F$900,5,0)</f>
        <v>000-570-549-000</v>
      </c>
      <c r="F769" s="116" t="s">
        <v>857</v>
      </c>
      <c r="G769" s="116" t="s">
        <v>855</v>
      </c>
      <c r="H769" s="117" t="s">
        <v>855</v>
      </c>
      <c r="I769" s="117" t="s">
        <v>856</v>
      </c>
      <c r="J769" s="116" t="s">
        <v>856</v>
      </c>
      <c r="K769" s="31">
        <v>0.56999999999999995</v>
      </c>
      <c r="L769" s="32">
        <v>0</v>
      </c>
      <c r="M769" s="32">
        <v>7.0000000000000007E-2</v>
      </c>
      <c r="N769" s="33">
        <v>-0.01</v>
      </c>
      <c r="O769" s="34">
        <f t="shared" si="12"/>
        <v>0.62999999999999989</v>
      </c>
      <c r="P769" s="63">
        <v>25029</v>
      </c>
      <c r="Q769" s="26" t="s">
        <v>2763</v>
      </c>
    </row>
    <row r="770" spans="1:17" x14ac:dyDescent="0.2">
      <c r="A770" s="114">
        <v>774</v>
      </c>
      <c r="B770" s="115" t="s">
        <v>559</v>
      </c>
      <c r="C770" s="115" t="s">
        <v>559</v>
      </c>
      <c r="D770" s="116" t="str">
        <f>VLOOKUP(B770,'[1]TAX INFO'!$B$2:$F$900,3,0)</f>
        <v xml:space="preserve">DirectPower Services, Inc. </v>
      </c>
      <c r="E770" s="116" t="str">
        <f>VLOOKUP(B770,'[1]TAX INFO'!$B$2:$F$900,5,0)</f>
        <v>008-122-663-000</v>
      </c>
      <c r="F770" s="116" t="s">
        <v>857</v>
      </c>
      <c r="G770" s="116" t="s">
        <v>855</v>
      </c>
      <c r="H770" s="117" t="s">
        <v>856</v>
      </c>
      <c r="I770" s="117" t="s">
        <v>856</v>
      </c>
      <c r="J770" s="116" t="s">
        <v>856</v>
      </c>
      <c r="K770" s="31">
        <v>0.01</v>
      </c>
      <c r="L770" s="32">
        <v>0</v>
      </c>
      <c r="M770" s="32">
        <v>0</v>
      </c>
      <c r="N770" s="33">
        <v>0</v>
      </c>
      <c r="O770" s="34">
        <f t="shared" ref="O770:O833" si="13">SUM(K770:N770)</f>
        <v>0.01</v>
      </c>
      <c r="P770" s="63">
        <v>25030</v>
      </c>
      <c r="Q770" s="26" t="s">
        <v>2763</v>
      </c>
    </row>
    <row r="771" spans="1:17" x14ac:dyDescent="0.2">
      <c r="A771" s="114">
        <v>775</v>
      </c>
      <c r="B771" s="115" t="s">
        <v>559</v>
      </c>
      <c r="C771" s="115" t="s">
        <v>560</v>
      </c>
      <c r="D771" s="116" t="str">
        <f>VLOOKUP(B771,'[1]TAX INFO'!$B$2:$F$900,3,0)</f>
        <v xml:space="preserve">DirectPower Services, Inc. </v>
      </c>
      <c r="E771" s="116" t="str">
        <f>VLOOKUP(B771,'[1]TAX INFO'!$B$2:$F$900,5,0)</f>
        <v>008-122-663-000</v>
      </c>
      <c r="F771" s="116" t="s">
        <v>857</v>
      </c>
      <c r="G771" s="116" t="s">
        <v>855</v>
      </c>
      <c r="H771" s="117" t="s">
        <v>856</v>
      </c>
      <c r="I771" s="117" t="s">
        <v>856</v>
      </c>
      <c r="J771" s="116" t="s">
        <v>856</v>
      </c>
      <c r="K771" s="31">
        <v>0.05</v>
      </c>
      <c r="L771" s="32">
        <v>0</v>
      </c>
      <c r="M771" s="32">
        <v>0.01</v>
      </c>
      <c r="N771" s="33">
        <v>0</v>
      </c>
      <c r="O771" s="34">
        <f t="shared" si="13"/>
        <v>6.0000000000000005E-2</v>
      </c>
      <c r="P771" s="63">
        <v>25030</v>
      </c>
      <c r="Q771" s="26" t="s">
        <v>2763</v>
      </c>
    </row>
    <row r="772" spans="1:17" x14ac:dyDescent="0.2">
      <c r="A772" s="114">
        <v>776</v>
      </c>
      <c r="B772" s="115" t="s">
        <v>561</v>
      </c>
      <c r="C772" s="115" t="s">
        <v>561</v>
      </c>
      <c r="D772" s="116" t="str">
        <f>VLOOKUP(B772,'[1]TAX INFO'!$B$2:$F$900,3,0)</f>
        <v xml:space="preserve">DirectPower Services, Inc. </v>
      </c>
      <c r="E772" s="116" t="str">
        <f>VLOOKUP(B772,'[1]TAX INFO'!$B$2:$F$900,5,0)</f>
        <v>008-122-663-000</v>
      </c>
      <c r="F772" s="116" t="s">
        <v>857</v>
      </c>
      <c r="G772" s="116" t="s">
        <v>855</v>
      </c>
      <c r="H772" s="117" t="s">
        <v>856</v>
      </c>
      <c r="I772" s="117" t="s">
        <v>856</v>
      </c>
      <c r="J772" s="116" t="s">
        <v>856</v>
      </c>
      <c r="K772" s="31">
        <v>0.19</v>
      </c>
      <c r="L772" s="32">
        <v>0</v>
      </c>
      <c r="M772" s="32">
        <v>0.02</v>
      </c>
      <c r="N772" s="33">
        <v>0</v>
      </c>
      <c r="O772" s="34">
        <f t="shared" si="13"/>
        <v>0.21</v>
      </c>
      <c r="P772" s="63">
        <v>25030</v>
      </c>
      <c r="Q772" s="26" t="s">
        <v>2763</v>
      </c>
    </row>
    <row r="773" spans="1:17" x14ac:dyDescent="0.2">
      <c r="A773" s="114">
        <v>777</v>
      </c>
      <c r="B773" s="115" t="s">
        <v>561</v>
      </c>
      <c r="C773" s="115" t="s">
        <v>562</v>
      </c>
      <c r="D773" s="116" t="str">
        <f>VLOOKUP(B773,'[1]TAX INFO'!$B$2:$F$900,3,0)</f>
        <v xml:space="preserve">DirectPower Services, Inc. </v>
      </c>
      <c r="E773" s="116" t="str">
        <f>VLOOKUP(B773,'[1]TAX INFO'!$B$2:$F$900,5,0)</f>
        <v>008-122-663-000</v>
      </c>
      <c r="F773" s="116" t="s">
        <v>857</v>
      </c>
      <c r="G773" s="116" t="s">
        <v>855</v>
      </c>
      <c r="H773" s="117" t="s">
        <v>856</v>
      </c>
      <c r="I773" s="117" t="s">
        <v>856</v>
      </c>
      <c r="J773" s="116" t="s">
        <v>856</v>
      </c>
      <c r="K773" s="31">
        <v>0.46</v>
      </c>
      <c r="L773" s="32">
        <v>0</v>
      </c>
      <c r="M773" s="32">
        <v>0.06</v>
      </c>
      <c r="N773" s="33">
        <v>-0.01</v>
      </c>
      <c r="O773" s="34">
        <f t="shared" si="13"/>
        <v>0.51</v>
      </c>
      <c r="P773" s="63">
        <v>25030</v>
      </c>
      <c r="Q773" s="26" t="s">
        <v>2763</v>
      </c>
    </row>
    <row r="774" spans="1:17" x14ac:dyDescent="0.2">
      <c r="A774" s="114">
        <v>778</v>
      </c>
      <c r="B774" s="115" t="s">
        <v>152</v>
      </c>
      <c r="C774" s="115" t="s">
        <v>563</v>
      </c>
      <c r="D774" s="116" t="str">
        <f>VLOOKUP(B774,'[1]TAX INFO'!$B$2:$F$900,3,0)</f>
        <v>Don Orestes Romualdez Cooperative, Inc.</v>
      </c>
      <c r="E774" s="116" t="str">
        <f>VLOOKUP(B774,'[1]TAX INFO'!$B$2:$F$900,5,0)</f>
        <v>000-609-565-000</v>
      </c>
      <c r="F774" s="116" t="s">
        <v>857</v>
      </c>
      <c r="G774" s="116" t="s">
        <v>855</v>
      </c>
      <c r="H774" s="117" t="s">
        <v>855</v>
      </c>
      <c r="I774" s="117" t="s">
        <v>856</v>
      </c>
      <c r="J774" s="116" t="s">
        <v>856</v>
      </c>
      <c r="K774" s="31">
        <v>1.5</v>
      </c>
      <c r="L774" s="32">
        <v>0</v>
      </c>
      <c r="M774" s="32">
        <v>0.18</v>
      </c>
      <c r="N774" s="33">
        <v>-0.03</v>
      </c>
      <c r="O774" s="34">
        <f t="shared" si="13"/>
        <v>1.65</v>
      </c>
      <c r="P774" s="63">
        <v>25031</v>
      </c>
      <c r="Q774" s="26" t="s">
        <v>2763</v>
      </c>
    </row>
    <row r="775" spans="1:17" x14ac:dyDescent="0.2">
      <c r="A775" s="114">
        <v>779</v>
      </c>
      <c r="B775" s="115" t="s">
        <v>153</v>
      </c>
      <c r="C775" s="115" t="s">
        <v>564</v>
      </c>
      <c r="D775" s="116" t="str">
        <f>VLOOKUP(B775,'[1]TAX INFO'!$B$2:$F$900,3,0)</f>
        <v xml:space="preserve">Ecopark Energy of Valenzuela Corp. </v>
      </c>
      <c r="E775" s="116" t="str">
        <f>VLOOKUP(B775,'[1]TAX INFO'!$B$2:$F$900,5,0)</f>
        <v>009-279-358-0000</v>
      </c>
      <c r="F775" s="116" t="s">
        <v>854</v>
      </c>
      <c r="G775" s="116" t="s">
        <v>855</v>
      </c>
      <c r="H775" s="117" t="s">
        <v>855</v>
      </c>
      <c r="I775" s="117" t="s">
        <v>855</v>
      </c>
      <c r="J775" s="116" t="s">
        <v>855</v>
      </c>
      <c r="K775" s="31">
        <v>0</v>
      </c>
      <c r="L775" s="32">
        <v>0</v>
      </c>
      <c r="M775" s="32">
        <v>0</v>
      </c>
      <c r="N775" s="33">
        <v>0</v>
      </c>
      <c r="O775" s="34">
        <f t="shared" si="13"/>
        <v>0</v>
      </c>
      <c r="P775" s="63">
        <v>25032</v>
      </c>
      <c r="Q775" s="26" t="s">
        <v>2763</v>
      </c>
    </row>
    <row r="776" spans="1:17" x14ac:dyDescent="0.2">
      <c r="A776" s="114">
        <v>780</v>
      </c>
      <c r="B776" s="115" t="s">
        <v>153</v>
      </c>
      <c r="C776" s="115" t="s">
        <v>565</v>
      </c>
      <c r="D776" s="116" t="str">
        <f>VLOOKUP(B776,'[1]TAX INFO'!$B$2:$F$900,3,0)</f>
        <v xml:space="preserve">Ecopark Energy of Valenzuela Corp. </v>
      </c>
      <c r="E776" s="116" t="str">
        <f>VLOOKUP(B776,'[1]TAX INFO'!$B$2:$F$900,5,0)</f>
        <v>009-279-358-0000</v>
      </c>
      <c r="F776" s="116" t="s">
        <v>854</v>
      </c>
      <c r="G776" s="116" t="s">
        <v>855</v>
      </c>
      <c r="H776" s="117" t="s">
        <v>855</v>
      </c>
      <c r="I776" s="117" t="s">
        <v>855</v>
      </c>
      <c r="J776" s="116" t="s">
        <v>855</v>
      </c>
      <c r="K776" s="31">
        <v>0</v>
      </c>
      <c r="L776" s="32">
        <v>0</v>
      </c>
      <c r="M776" s="32">
        <v>0</v>
      </c>
      <c r="N776" s="33">
        <v>0</v>
      </c>
      <c r="O776" s="34">
        <f t="shared" si="13"/>
        <v>0</v>
      </c>
      <c r="P776" s="63">
        <v>25032</v>
      </c>
      <c r="Q776" s="26" t="s">
        <v>2763</v>
      </c>
    </row>
    <row r="777" spans="1:17" x14ac:dyDescent="0.2">
      <c r="A777" s="114">
        <v>781</v>
      </c>
      <c r="B777" s="115" t="s">
        <v>154</v>
      </c>
      <c r="C777" s="115" t="s">
        <v>930</v>
      </c>
      <c r="D777" s="116" t="str">
        <f>VLOOKUP(B777,'[1]TAX INFO'!$B$2:$F$900,3,0)</f>
        <v>EDC Burgos Wind Power Corporation</v>
      </c>
      <c r="E777" s="116" t="str">
        <f>VLOOKUP(B777,'[1]TAX INFO'!$B$2:$F$900,5,0)</f>
        <v>007-726-294</v>
      </c>
      <c r="F777" s="116" t="s">
        <v>854</v>
      </c>
      <c r="G777" s="116" t="s">
        <v>855</v>
      </c>
      <c r="H777" s="117" t="s">
        <v>856</v>
      </c>
      <c r="I777" s="117" t="s">
        <v>855</v>
      </c>
      <c r="J777" s="116" t="s">
        <v>856</v>
      </c>
      <c r="K777" s="31">
        <v>0</v>
      </c>
      <c r="L777" s="32">
        <v>0</v>
      </c>
      <c r="M777" s="32">
        <v>0</v>
      </c>
      <c r="N777" s="33">
        <v>0</v>
      </c>
      <c r="O777" s="34">
        <f t="shared" si="13"/>
        <v>0</v>
      </c>
      <c r="P777" s="63">
        <v>25033</v>
      </c>
      <c r="Q777" s="26" t="s">
        <v>2763</v>
      </c>
    </row>
    <row r="778" spans="1:17" x14ac:dyDescent="0.2">
      <c r="A778" s="114">
        <v>782</v>
      </c>
      <c r="B778" s="115" t="s">
        <v>154</v>
      </c>
      <c r="C778" s="115" t="s">
        <v>566</v>
      </c>
      <c r="D778" s="116" t="str">
        <f>VLOOKUP(B778,'[1]TAX INFO'!$B$2:$F$900,3,0)</f>
        <v>EDC Burgos Wind Power Corporation</v>
      </c>
      <c r="E778" s="116" t="str">
        <f>VLOOKUP(B778,'[1]TAX INFO'!$B$2:$F$900,5,0)</f>
        <v>007-726-294</v>
      </c>
      <c r="F778" s="116" t="s">
        <v>857</v>
      </c>
      <c r="G778" s="116" t="s">
        <v>855</v>
      </c>
      <c r="H778" s="117" t="s">
        <v>856</v>
      </c>
      <c r="I778" s="117" t="s">
        <v>855</v>
      </c>
      <c r="J778" s="116" t="s">
        <v>856</v>
      </c>
      <c r="K778" s="31">
        <v>0.05</v>
      </c>
      <c r="L778" s="32">
        <v>0</v>
      </c>
      <c r="M778" s="32">
        <v>0.01</v>
      </c>
      <c r="N778" s="33">
        <v>0</v>
      </c>
      <c r="O778" s="34">
        <f t="shared" si="13"/>
        <v>6.0000000000000005E-2</v>
      </c>
      <c r="P778" s="63">
        <v>25033</v>
      </c>
      <c r="Q778" s="26" t="s">
        <v>2763</v>
      </c>
    </row>
    <row r="779" spans="1:17" x14ac:dyDescent="0.2">
      <c r="A779" s="114">
        <v>783</v>
      </c>
      <c r="B779" s="115" t="s">
        <v>155</v>
      </c>
      <c r="C779" s="115" t="s">
        <v>931</v>
      </c>
      <c r="D779" s="116" t="str">
        <f>VLOOKUP(B779,'[1]TAX INFO'!$B$2:$F$900,3,0)</f>
        <v xml:space="preserve">EEI Energy Solutions Corporation </v>
      </c>
      <c r="E779" s="116" t="str">
        <f>VLOOKUP(B779,'[1]TAX INFO'!$B$2:$F$900,5,0)</f>
        <v>010-470-000-000</v>
      </c>
      <c r="F779" s="116" t="s">
        <v>857</v>
      </c>
      <c r="G779" s="116" t="s">
        <v>855</v>
      </c>
      <c r="H779" s="117" t="s">
        <v>856</v>
      </c>
      <c r="I779" s="117" t="s">
        <v>856</v>
      </c>
      <c r="J779" s="116" t="s">
        <v>856</v>
      </c>
      <c r="K779" s="31">
        <v>0</v>
      </c>
      <c r="L779" s="32">
        <v>0</v>
      </c>
      <c r="M779" s="32">
        <v>0</v>
      </c>
      <c r="N779" s="33">
        <v>0</v>
      </c>
      <c r="O779" s="34">
        <f t="shared" si="13"/>
        <v>0</v>
      </c>
      <c r="P779" s="63">
        <v>25034</v>
      </c>
      <c r="Q779" s="26" t="s">
        <v>2763</v>
      </c>
    </row>
    <row r="780" spans="1:17" x14ac:dyDescent="0.2">
      <c r="A780" s="114">
        <v>784</v>
      </c>
      <c r="B780" s="115" t="s">
        <v>156</v>
      </c>
      <c r="C780" s="115" t="s">
        <v>1186</v>
      </c>
      <c r="D780" s="116" t="str">
        <f>VLOOKUP(B780,'[1]TAX INFO'!$B$2:$F$900,3,0)</f>
        <v xml:space="preserve">Enervantage Suppliers Co., Inc. </v>
      </c>
      <c r="E780" s="116" t="str">
        <f>VLOOKUP(B780,'[1]TAX INFO'!$B$2:$F$900,5,0)</f>
        <v>234-538-475-000</v>
      </c>
      <c r="F780" s="116" t="s">
        <v>854</v>
      </c>
      <c r="G780" s="116" t="s">
        <v>855</v>
      </c>
      <c r="H780" s="117" t="s">
        <v>856</v>
      </c>
      <c r="I780" s="117" t="s">
        <v>855</v>
      </c>
      <c r="J780" s="116" t="s">
        <v>855</v>
      </c>
      <c r="K780" s="31">
        <v>0</v>
      </c>
      <c r="L780" s="32">
        <v>0</v>
      </c>
      <c r="M780" s="32">
        <v>0</v>
      </c>
      <c r="N780" s="33">
        <v>0</v>
      </c>
      <c r="O780" s="34">
        <f t="shared" si="13"/>
        <v>0</v>
      </c>
      <c r="P780" s="63"/>
      <c r="Q780" s="26" t="s">
        <v>2763</v>
      </c>
    </row>
    <row r="781" spans="1:17" x14ac:dyDescent="0.2">
      <c r="A781" s="114">
        <v>785</v>
      </c>
      <c r="B781" s="115" t="s">
        <v>567</v>
      </c>
      <c r="C781" s="115" t="s">
        <v>567</v>
      </c>
      <c r="D781" s="116" t="str">
        <f>VLOOKUP(B781,'[1]TAX INFO'!$B$2:$F$900,3,0)</f>
        <v xml:space="preserve">Euro Hydro Power (Asia) Holdings, Inc. </v>
      </c>
      <c r="E781" s="116" t="str">
        <f>VLOOKUP(B781,'[1]TAX INFO'!$B$2:$F$900,5,0)</f>
        <v>412-638-436-000</v>
      </c>
      <c r="F781" s="116" t="s">
        <v>854</v>
      </c>
      <c r="G781" s="116" t="s">
        <v>855</v>
      </c>
      <c r="H781" s="117" t="s">
        <v>855</v>
      </c>
      <c r="I781" s="117" t="s">
        <v>855</v>
      </c>
      <c r="J781" s="116" t="s">
        <v>855</v>
      </c>
      <c r="K781" s="31">
        <v>0</v>
      </c>
      <c r="L781" s="32">
        <v>0</v>
      </c>
      <c r="M781" s="32">
        <v>0</v>
      </c>
      <c r="N781" s="33">
        <v>0</v>
      </c>
      <c r="O781" s="34">
        <f t="shared" si="13"/>
        <v>0</v>
      </c>
      <c r="P781" s="63">
        <v>25035</v>
      </c>
      <c r="Q781" s="26" t="s">
        <v>2763</v>
      </c>
    </row>
    <row r="782" spans="1:17" x14ac:dyDescent="0.2">
      <c r="A782" s="114">
        <v>786</v>
      </c>
      <c r="B782" s="115" t="s">
        <v>567</v>
      </c>
      <c r="C782" s="115" t="s">
        <v>568</v>
      </c>
      <c r="D782" s="116" t="str">
        <f>VLOOKUP(B782,'[1]TAX INFO'!$B$2:$F$900,3,0)</f>
        <v xml:space="preserve">Euro Hydro Power (Asia) Holdings, Inc. </v>
      </c>
      <c r="E782" s="116" t="str">
        <f>VLOOKUP(B782,'[1]TAX INFO'!$B$2:$F$900,5,0)</f>
        <v>412-638-436-000</v>
      </c>
      <c r="F782" s="116" t="s">
        <v>854</v>
      </c>
      <c r="G782" s="116" t="s">
        <v>855</v>
      </c>
      <c r="H782" s="117" t="s">
        <v>855</v>
      </c>
      <c r="I782" s="117" t="s">
        <v>855</v>
      </c>
      <c r="J782" s="116" t="s">
        <v>855</v>
      </c>
      <c r="K782" s="31">
        <v>0</v>
      </c>
      <c r="L782" s="32">
        <v>0</v>
      </c>
      <c r="M782" s="32">
        <v>0</v>
      </c>
      <c r="N782" s="33">
        <v>0</v>
      </c>
      <c r="O782" s="34">
        <f t="shared" si="13"/>
        <v>0</v>
      </c>
      <c r="P782" s="63">
        <v>25035</v>
      </c>
      <c r="Q782" s="26" t="s">
        <v>2763</v>
      </c>
    </row>
    <row r="783" spans="1:17" x14ac:dyDescent="0.2">
      <c r="A783" s="114">
        <v>787</v>
      </c>
      <c r="B783" s="115" t="s">
        <v>157</v>
      </c>
      <c r="C783" s="115" t="s">
        <v>933</v>
      </c>
      <c r="D783" s="116" t="str">
        <f>VLOOKUP(B783,'[1]TAX INFO'!$B$2:$F$900,3,0)</f>
        <v xml:space="preserve">East Asia Utilities Corporation </v>
      </c>
      <c r="E783" s="116" t="str">
        <f>VLOOKUP(B783,'[1]TAX INFO'!$B$2:$F$900,5,0)</f>
        <v>004-760-842-00000</v>
      </c>
      <c r="F783" s="116" t="s">
        <v>854</v>
      </c>
      <c r="G783" s="116" t="s">
        <v>855</v>
      </c>
      <c r="H783" s="117" t="s">
        <v>856</v>
      </c>
      <c r="I783" s="117" t="s">
        <v>856</v>
      </c>
      <c r="J783" s="116" t="s">
        <v>856</v>
      </c>
      <c r="K783" s="31">
        <v>0</v>
      </c>
      <c r="L783" s="32">
        <v>0</v>
      </c>
      <c r="M783" s="32">
        <v>0</v>
      </c>
      <c r="N783" s="33">
        <v>0</v>
      </c>
      <c r="O783" s="34">
        <f t="shared" si="13"/>
        <v>0</v>
      </c>
      <c r="P783" s="63">
        <v>25036</v>
      </c>
      <c r="Q783" s="26" t="s">
        <v>2763</v>
      </c>
    </row>
    <row r="784" spans="1:17" x14ac:dyDescent="0.2">
      <c r="A784" s="114">
        <v>788</v>
      </c>
      <c r="B784" s="115" t="s">
        <v>157</v>
      </c>
      <c r="C784" s="115" t="s">
        <v>570</v>
      </c>
      <c r="D784" s="116" t="str">
        <f>VLOOKUP(B784,'[1]TAX INFO'!$B$2:$F$900,3,0)</f>
        <v xml:space="preserve">East Asia Utilities Corporation </v>
      </c>
      <c r="E784" s="116" t="str">
        <f>VLOOKUP(B784,'[1]TAX INFO'!$B$2:$F$900,5,0)</f>
        <v>004-760-842-00000</v>
      </c>
      <c r="F784" s="116" t="s">
        <v>857</v>
      </c>
      <c r="G784" s="116" t="s">
        <v>855</v>
      </c>
      <c r="H784" s="117" t="s">
        <v>856</v>
      </c>
      <c r="I784" s="117" t="s">
        <v>856</v>
      </c>
      <c r="J784" s="116" t="s">
        <v>856</v>
      </c>
      <c r="K784" s="31">
        <v>0.03</v>
      </c>
      <c r="L784" s="32">
        <v>0</v>
      </c>
      <c r="M784" s="32">
        <v>0</v>
      </c>
      <c r="N784" s="33">
        <v>0</v>
      </c>
      <c r="O784" s="34">
        <f t="shared" si="13"/>
        <v>0.03</v>
      </c>
      <c r="P784" s="63">
        <v>25036</v>
      </c>
      <c r="Q784" s="26" t="s">
        <v>2763</v>
      </c>
    </row>
    <row r="785" spans="1:17" x14ac:dyDescent="0.2">
      <c r="A785" s="114">
        <v>789</v>
      </c>
      <c r="B785" s="115" t="s">
        <v>571</v>
      </c>
      <c r="C785" s="115" t="s">
        <v>571</v>
      </c>
      <c r="D785" s="116" t="str">
        <f>VLOOKUP(B785,'[1]TAX INFO'!$B$2:$F$900,3,0)</f>
        <v xml:space="preserve">Eastern Samar Electric Cooperative, Inc. </v>
      </c>
      <c r="E785" s="116" t="str">
        <f>VLOOKUP(B785,'[1]TAX INFO'!$B$2:$F$900,5,0)</f>
        <v>000-571-316-000</v>
      </c>
      <c r="F785" s="116" t="s">
        <v>857</v>
      </c>
      <c r="G785" s="116" t="s">
        <v>855</v>
      </c>
      <c r="H785" s="117" t="s">
        <v>855</v>
      </c>
      <c r="I785" s="117" t="s">
        <v>856</v>
      </c>
      <c r="J785" s="116" t="s">
        <v>856</v>
      </c>
      <c r="K785" s="31">
        <v>1.82</v>
      </c>
      <c r="L785" s="32">
        <v>0</v>
      </c>
      <c r="M785" s="32">
        <v>0.22</v>
      </c>
      <c r="N785" s="33">
        <v>-0.04</v>
      </c>
      <c r="O785" s="34">
        <f t="shared" si="13"/>
        <v>2</v>
      </c>
      <c r="P785" s="63">
        <v>25037</v>
      </c>
      <c r="Q785" s="26" t="s">
        <v>2763</v>
      </c>
    </row>
    <row r="786" spans="1:17" x14ac:dyDescent="0.2">
      <c r="A786" s="114">
        <v>790</v>
      </c>
      <c r="B786" s="115" t="s">
        <v>158</v>
      </c>
      <c r="C786" s="115" t="s">
        <v>934</v>
      </c>
      <c r="D786" s="116" t="str">
        <f>VLOOKUP(B786,'[1]TAX INFO'!$B$2:$F$900,3,0)</f>
        <v>Energy Development Corporation</v>
      </c>
      <c r="E786" s="116" t="str">
        <f>VLOOKUP(B786,'[1]TAX INFO'!$B$2:$F$900,5,0)</f>
        <v>000-169-125-0000</v>
      </c>
      <c r="F786" s="116" t="s">
        <v>854</v>
      </c>
      <c r="G786" s="116" t="s">
        <v>855</v>
      </c>
      <c r="H786" s="117" t="s">
        <v>856</v>
      </c>
      <c r="I786" s="117" t="s">
        <v>855</v>
      </c>
      <c r="J786" s="116" t="s">
        <v>856</v>
      </c>
      <c r="K786" s="31">
        <v>0.19</v>
      </c>
      <c r="L786" s="32">
        <v>0</v>
      </c>
      <c r="M786" s="32">
        <v>0.02</v>
      </c>
      <c r="N786" s="33">
        <v>0</v>
      </c>
      <c r="O786" s="34">
        <f t="shared" si="13"/>
        <v>0.21</v>
      </c>
      <c r="P786" s="63">
        <v>25038</v>
      </c>
      <c r="Q786" s="26" t="s">
        <v>2763</v>
      </c>
    </row>
    <row r="787" spans="1:17" x14ac:dyDescent="0.2">
      <c r="A787" s="114">
        <v>791</v>
      </c>
      <c r="B787" s="115" t="s">
        <v>159</v>
      </c>
      <c r="C787" s="115" t="s">
        <v>572</v>
      </c>
      <c r="D787" s="116" t="str">
        <f>VLOOKUP(B787,'[1]TAX INFO'!$B$2:$F$900,3,0)</f>
        <v xml:space="preserve">Energy Development Corporation </v>
      </c>
      <c r="E787" s="116" t="str">
        <f>VLOOKUP(B787,'[1]TAX INFO'!$B$2:$F$900,5,0)</f>
        <v>000-169-125-0000</v>
      </c>
      <c r="F787" s="116" t="s">
        <v>854</v>
      </c>
      <c r="G787" s="116" t="s">
        <v>855</v>
      </c>
      <c r="H787" s="117" t="s">
        <v>856</v>
      </c>
      <c r="I787" s="117" t="s">
        <v>855</v>
      </c>
      <c r="J787" s="116" t="s">
        <v>855</v>
      </c>
      <c r="K787" s="31">
        <v>0</v>
      </c>
      <c r="L787" s="32">
        <v>0</v>
      </c>
      <c r="M787" s="32">
        <v>0</v>
      </c>
      <c r="N787" s="33">
        <v>0</v>
      </c>
      <c r="O787" s="34">
        <f t="shared" si="13"/>
        <v>0</v>
      </c>
      <c r="P787" s="63">
        <v>25038</v>
      </c>
      <c r="Q787" s="26" t="s">
        <v>2763</v>
      </c>
    </row>
    <row r="788" spans="1:17" x14ac:dyDescent="0.2">
      <c r="A788" s="114">
        <v>792</v>
      </c>
      <c r="B788" s="115" t="s">
        <v>159</v>
      </c>
      <c r="C788" s="115" t="s">
        <v>573</v>
      </c>
      <c r="D788" s="116" t="str">
        <f>VLOOKUP(B788,'[1]TAX INFO'!$B$2:$F$900,3,0)</f>
        <v xml:space="preserve">Energy Development Corporation </v>
      </c>
      <c r="E788" s="116" t="str">
        <f>VLOOKUP(B788,'[1]TAX INFO'!$B$2:$F$900,5,0)</f>
        <v>000-169-125-0000</v>
      </c>
      <c r="F788" s="116" t="s">
        <v>854</v>
      </c>
      <c r="G788" s="116" t="s">
        <v>855</v>
      </c>
      <c r="H788" s="117" t="s">
        <v>855</v>
      </c>
      <c r="I788" s="117" t="s">
        <v>855</v>
      </c>
      <c r="J788" s="116" t="s">
        <v>856</v>
      </c>
      <c r="K788" s="31">
        <v>0</v>
      </c>
      <c r="L788" s="32">
        <v>0</v>
      </c>
      <c r="M788" s="32">
        <v>0</v>
      </c>
      <c r="N788" s="33">
        <v>0</v>
      </c>
      <c r="O788" s="34">
        <f t="shared" si="13"/>
        <v>0</v>
      </c>
      <c r="P788" s="63">
        <v>25038</v>
      </c>
      <c r="Q788" s="26" t="s">
        <v>2763</v>
      </c>
    </row>
    <row r="789" spans="1:17" x14ac:dyDescent="0.2">
      <c r="A789" s="114">
        <v>793</v>
      </c>
      <c r="B789" s="115" t="s">
        <v>158</v>
      </c>
      <c r="C789" s="115" t="s">
        <v>936</v>
      </c>
      <c r="D789" s="116" t="str">
        <f>VLOOKUP(B789,'[1]TAX INFO'!$B$2:$F$900,3,0)</f>
        <v>Energy Development Corporation</v>
      </c>
      <c r="E789" s="116" t="str">
        <f>VLOOKUP(B789,'[1]TAX INFO'!$B$2:$F$900,5,0)</f>
        <v>000-169-125-0000</v>
      </c>
      <c r="F789" s="116" t="s">
        <v>854</v>
      </c>
      <c r="G789" s="116" t="s">
        <v>855</v>
      </c>
      <c r="H789" s="117" t="s">
        <v>856</v>
      </c>
      <c r="I789" s="117" t="s">
        <v>855</v>
      </c>
      <c r="J789" s="116" t="s">
        <v>856</v>
      </c>
      <c r="K789" s="31">
        <v>0</v>
      </c>
      <c r="L789" s="32">
        <v>0</v>
      </c>
      <c r="M789" s="32">
        <v>0</v>
      </c>
      <c r="N789" s="33">
        <v>0</v>
      </c>
      <c r="O789" s="34">
        <f t="shared" si="13"/>
        <v>0</v>
      </c>
      <c r="P789" s="63">
        <v>25038</v>
      </c>
      <c r="Q789" s="26" t="s">
        <v>2763</v>
      </c>
    </row>
    <row r="790" spans="1:17" x14ac:dyDescent="0.2">
      <c r="A790" s="114">
        <v>794</v>
      </c>
      <c r="B790" s="115" t="s">
        <v>158</v>
      </c>
      <c r="C790" s="115" t="s">
        <v>937</v>
      </c>
      <c r="D790" s="116" t="str">
        <f>VLOOKUP(B790,'[1]TAX INFO'!$B$2:$F$900,3,0)</f>
        <v>Energy Development Corporation</v>
      </c>
      <c r="E790" s="116" t="str">
        <f>VLOOKUP(B790,'[1]TAX INFO'!$B$2:$F$900,5,0)</f>
        <v>000-169-125-0000</v>
      </c>
      <c r="F790" s="116" t="s">
        <v>854</v>
      </c>
      <c r="G790" s="116" t="s">
        <v>855</v>
      </c>
      <c r="H790" s="117" t="s">
        <v>856</v>
      </c>
      <c r="I790" s="117" t="s">
        <v>855</v>
      </c>
      <c r="J790" s="116" t="s">
        <v>856</v>
      </c>
      <c r="K790" s="31">
        <v>0</v>
      </c>
      <c r="L790" s="32">
        <v>0</v>
      </c>
      <c r="M790" s="32">
        <v>0</v>
      </c>
      <c r="N790" s="33">
        <v>0</v>
      </c>
      <c r="O790" s="34">
        <f t="shared" si="13"/>
        <v>0</v>
      </c>
      <c r="P790" s="63">
        <v>25038</v>
      </c>
      <c r="Q790" s="26" t="s">
        <v>2763</v>
      </c>
    </row>
    <row r="791" spans="1:17" x14ac:dyDescent="0.2">
      <c r="A791" s="114">
        <v>795</v>
      </c>
      <c r="B791" s="115" t="s">
        <v>158</v>
      </c>
      <c r="C791" s="115" t="s">
        <v>938</v>
      </c>
      <c r="D791" s="116" t="str">
        <f>VLOOKUP(B791,'[1]TAX INFO'!$B$2:$F$900,3,0)</f>
        <v>Energy Development Corporation</v>
      </c>
      <c r="E791" s="116" t="str">
        <f>VLOOKUP(B791,'[1]TAX INFO'!$B$2:$F$900,5,0)</f>
        <v>000-169-125-0000</v>
      </c>
      <c r="F791" s="116" t="s">
        <v>857</v>
      </c>
      <c r="G791" s="116" t="s">
        <v>855</v>
      </c>
      <c r="H791" s="117" t="s">
        <v>856</v>
      </c>
      <c r="I791" s="117" t="s">
        <v>855</v>
      </c>
      <c r="J791" s="116" t="s">
        <v>856</v>
      </c>
      <c r="K791" s="31">
        <v>5.32</v>
      </c>
      <c r="L791" s="32">
        <v>0</v>
      </c>
      <c r="M791" s="32">
        <v>0.64</v>
      </c>
      <c r="N791" s="33">
        <v>-0.11</v>
      </c>
      <c r="O791" s="34">
        <f t="shared" si="13"/>
        <v>5.85</v>
      </c>
      <c r="P791" s="63">
        <v>25038</v>
      </c>
      <c r="Q791" s="26" t="s">
        <v>2763</v>
      </c>
    </row>
    <row r="792" spans="1:17" x14ac:dyDescent="0.2">
      <c r="A792" s="114">
        <v>796</v>
      </c>
      <c r="B792" s="115" t="s">
        <v>163</v>
      </c>
      <c r="C792" s="115" t="s">
        <v>939</v>
      </c>
      <c r="D792" s="116" t="str">
        <f>VLOOKUP(B792,'[1]TAX INFO'!$B$2:$F$900,3,0)</f>
        <v>Energy Logics Philippines, Inc.</v>
      </c>
      <c r="E792" s="116" t="str">
        <f>VLOOKUP(B792,'[1]TAX INFO'!$B$2:$F$900,5,0)</f>
        <v>200-654-769-000</v>
      </c>
      <c r="F792" s="116" t="s">
        <v>854</v>
      </c>
      <c r="G792" s="116" t="s">
        <v>855</v>
      </c>
      <c r="H792" s="117" t="s">
        <v>855</v>
      </c>
      <c r="I792" s="117" t="s">
        <v>855</v>
      </c>
      <c r="J792" s="116" t="s">
        <v>855</v>
      </c>
      <c r="K792" s="31">
        <v>0</v>
      </c>
      <c r="L792" s="32">
        <v>0</v>
      </c>
      <c r="M792" s="32">
        <v>0</v>
      </c>
      <c r="N792" s="33">
        <v>0</v>
      </c>
      <c r="O792" s="34">
        <f t="shared" si="13"/>
        <v>0</v>
      </c>
      <c r="P792" s="63">
        <v>25039</v>
      </c>
      <c r="Q792" s="26" t="s">
        <v>2763</v>
      </c>
    </row>
    <row r="793" spans="1:17" x14ac:dyDescent="0.2">
      <c r="A793" s="114">
        <v>797</v>
      </c>
      <c r="B793" s="115" t="s">
        <v>163</v>
      </c>
      <c r="C793" s="115" t="s">
        <v>576</v>
      </c>
      <c r="D793" s="116" t="str">
        <f>VLOOKUP(B793,'[1]TAX INFO'!$B$2:$F$900,3,0)</f>
        <v>Energy Logics Philippines, Inc.</v>
      </c>
      <c r="E793" s="116" t="str">
        <f>VLOOKUP(B793,'[1]TAX INFO'!$B$2:$F$900,5,0)</f>
        <v>200-654-769-000</v>
      </c>
      <c r="F793" s="116" t="s">
        <v>857</v>
      </c>
      <c r="G793" s="116" t="s">
        <v>855</v>
      </c>
      <c r="H793" s="117" t="s">
        <v>855</v>
      </c>
      <c r="I793" s="117" t="s">
        <v>855</v>
      </c>
      <c r="J793" s="116" t="s">
        <v>855</v>
      </c>
      <c r="K793" s="31">
        <v>0</v>
      </c>
      <c r="L793" s="32">
        <v>0.02</v>
      </c>
      <c r="M793" s="32">
        <v>0</v>
      </c>
      <c r="N793" s="33">
        <v>0</v>
      </c>
      <c r="O793" s="34">
        <f t="shared" si="13"/>
        <v>0.02</v>
      </c>
      <c r="P793" s="63">
        <v>25039</v>
      </c>
      <c r="Q793" s="26" t="s">
        <v>2763</v>
      </c>
    </row>
    <row r="794" spans="1:17" x14ac:dyDescent="0.2">
      <c r="A794" s="114">
        <v>798</v>
      </c>
      <c r="B794" s="115" t="s">
        <v>164</v>
      </c>
      <c r="C794" s="115" t="s">
        <v>940</v>
      </c>
      <c r="D794" s="116" t="str">
        <f>VLOOKUP(B794,'[1]TAX INFO'!$B$2:$F$900,3,0)</f>
        <v>Excellent Energy Resources Inc.</v>
      </c>
      <c r="E794" s="116" t="str">
        <f>VLOOKUP(B794,'[1]TAX INFO'!$B$2:$F$900,5,0)</f>
        <v>010-438-198-00000</v>
      </c>
      <c r="F794" s="116" t="s">
        <v>854</v>
      </c>
      <c r="G794" s="116" t="s">
        <v>855</v>
      </c>
      <c r="H794" s="117" t="s">
        <v>855</v>
      </c>
      <c r="I794" s="117" t="s">
        <v>856</v>
      </c>
      <c r="J794" s="116" t="s">
        <v>856</v>
      </c>
      <c r="K794" s="31">
        <v>0</v>
      </c>
      <c r="L794" s="32">
        <v>0</v>
      </c>
      <c r="M794" s="32">
        <v>0</v>
      </c>
      <c r="N794" s="33">
        <v>0</v>
      </c>
      <c r="O794" s="34">
        <f t="shared" si="13"/>
        <v>0</v>
      </c>
      <c r="P794" s="63">
        <v>25040</v>
      </c>
      <c r="Q794" s="26" t="s">
        <v>2763</v>
      </c>
    </row>
    <row r="795" spans="1:17" x14ac:dyDescent="0.2">
      <c r="A795" s="114">
        <v>799</v>
      </c>
      <c r="B795" s="115" t="s">
        <v>164</v>
      </c>
      <c r="C795" s="115" t="s">
        <v>941</v>
      </c>
      <c r="D795" s="116" t="str">
        <f>VLOOKUP(B795,'[1]TAX INFO'!$B$2:$F$900,3,0)</f>
        <v>Excellent Energy Resources Inc.</v>
      </c>
      <c r="E795" s="116" t="str">
        <f>VLOOKUP(B795,'[1]TAX INFO'!$B$2:$F$900,5,0)</f>
        <v>010-438-198-00000</v>
      </c>
      <c r="F795" s="116" t="s">
        <v>857</v>
      </c>
      <c r="G795" s="116" t="s">
        <v>855</v>
      </c>
      <c r="H795" s="117" t="s">
        <v>855</v>
      </c>
      <c r="I795" s="117" t="s">
        <v>856</v>
      </c>
      <c r="J795" s="116" t="s">
        <v>856</v>
      </c>
      <c r="K795" s="31">
        <v>1.22</v>
      </c>
      <c r="L795" s="32">
        <v>0</v>
      </c>
      <c r="M795" s="32">
        <v>0.15</v>
      </c>
      <c r="N795" s="33">
        <v>-0.02</v>
      </c>
      <c r="O795" s="34">
        <f t="shared" si="13"/>
        <v>1.3499999999999999</v>
      </c>
      <c r="P795" s="63">
        <v>25040</v>
      </c>
      <c r="Q795" s="26" t="s">
        <v>2763</v>
      </c>
    </row>
    <row r="796" spans="1:17" x14ac:dyDescent="0.2">
      <c r="A796" s="114">
        <v>800</v>
      </c>
      <c r="B796" s="115" t="s">
        <v>166</v>
      </c>
      <c r="C796" s="115" t="s">
        <v>942</v>
      </c>
      <c r="D796" s="116" t="str">
        <f>VLOOKUP(B796,'[1]TAX INFO'!$B$2:$F$900,3,0)</f>
        <v>FCF Minerals Corporation</v>
      </c>
      <c r="E796" s="116" t="str">
        <f>VLOOKUP(B796,'[1]TAX INFO'!$B$2:$F$900,5,0)</f>
        <v>238-154-069-000</v>
      </c>
      <c r="F796" s="116" t="s">
        <v>857</v>
      </c>
      <c r="G796" s="116" t="s">
        <v>855</v>
      </c>
      <c r="H796" s="117" t="s">
        <v>856</v>
      </c>
      <c r="I796" s="117" t="s">
        <v>856</v>
      </c>
      <c r="J796" s="116" t="s">
        <v>856</v>
      </c>
      <c r="K796" s="31">
        <v>0.02</v>
      </c>
      <c r="L796" s="32">
        <v>0</v>
      </c>
      <c r="M796" s="32">
        <v>0</v>
      </c>
      <c r="N796" s="33">
        <v>0</v>
      </c>
      <c r="O796" s="34">
        <f t="shared" si="13"/>
        <v>0.02</v>
      </c>
      <c r="P796" s="63">
        <v>25041</v>
      </c>
      <c r="Q796" s="26" t="s">
        <v>2763</v>
      </c>
    </row>
    <row r="797" spans="1:17" x14ac:dyDescent="0.2">
      <c r="A797" s="114">
        <v>801</v>
      </c>
      <c r="B797" s="115" t="s">
        <v>167</v>
      </c>
      <c r="C797" s="115" t="s">
        <v>943</v>
      </c>
      <c r="D797" s="116" t="str">
        <f>VLOOKUP(B797,'[1]TAX INFO'!$B$2:$F$900,3,0)</f>
        <v xml:space="preserve">FDC Misamis Power Corporation </v>
      </c>
      <c r="E797" s="116" t="str">
        <f>VLOOKUP(B797,'[1]TAX INFO'!$B$2:$F$900,5,0)</f>
        <v>007-475-436-00000</v>
      </c>
      <c r="F797" s="116" t="s">
        <v>854</v>
      </c>
      <c r="G797" s="116" t="s">
        <v>855</v>
      </c>
      <c r="H797" s="117" t="s">
        <v>856</v>
      </c>
      <c r="I797" s="117" t="s">
        <v>856</v>
      </c>
      <c r="J797" s="116" t="s">
        <v>856</v>
      </c>
      <c r="K797" s="31">
        <v>16.23</v>
      </c>
      <c r="L797" s="32">
        <v>0</v>
      </c>
      <c r="M797" s="32">
        <v>1.95</v>
      </c>
      <c r="N797" s="33">
        <v>-0.32</v>
      </c>
      <c r="O797" s="34">
        <f t="shared" si="13"/>
        <v>17.86</v>
      </c>
      <c r="P797" s="63">
        <v>25042</v>
      </c>
      <c r="Q797" s="26" t="s">
        <v>2763</v>
      </c>
    </row>
    <row r="798" spans="1:17" x14ac:dyDescent="0.2">
      <c r="A798" s="114">
        <v>802</v>
      </c>
      <c r="B798" s="115" t="s">
        <v>168</v>
      </c>
      <c r="C798" s="115" t="s">
        <v>577</v>
      </c>
      <c r="D798" s="116" t="str">
        <f>VLOOKUP(B798,'[1]TAX INFO'!$B$2:$F$900,3,0)</f>
        <v xml:space="preserve">FDC Retail Electricity Sales Corporation </v>
      </c>
      <c r="E798" s="116" t="str">
        <f>VLOOKUP(B798,'[1]TAX INFO'!$B$2:$F$900,5,0)</f>
        <v>007-475-660-00000</v>
      </c>
      <c r="F798" s="116" t="s">
        <v>857</v>
      </c>
      <c r="G798" s="116" t="s">
        <v>855</v>
      </c>
      <c r="H798" s="117" t="s">
        <v>856</v>
      </c>
      <c r="I798" s="117" t="s">
        <v>856</v>
      </c>
      <c r="J798" s="116" t="s">
        <v>856</v>
      </c>
      <c r="K798" s="31">
        <v>0.3</v>
      </c>
      <c r="L798" s="32">
        <v>0</v>
      </c>
      <c r="M798" s="32">
        <v>0.04</v>
      </c>
      <c r="N798" s="33">
        <v>-0.01</v>
      </c>
      <c r="O798" s="34">
        <f t="shared" si="13"/>
        <v>0.32999999999999996</v>
      </c>
      <c r="P798" s="63">
        <v>25043</v>
      </c>
      <c r="Q798" s="26" t="s">
        <v>2763</v>
      </c>
    </row>
    <row r="799" spans="1:17" x14ac:dyDescent="0.2">
      <c r="A799" s="114">
        <v>803</v>
      </c>
      <c r="B799" s="115" t="s">
        <v>168</v>
      </c>
      <c r="C799" s="115" t="s">
        <v>578</v>
      </c>
      <c r="D799" s="116" t="str">
        <f>VLOOKUP(B799,'[1]TAX INFO'!$B$2:$F$900,3,0)</f>
        <v xml:space="preserve">FDC Retail Electricity Sales Corporation </v>
      </c>
      <c r="E799" s="116" t="str">
        <f>VLOOKUP(B799,'[1]TAX INFO'!$B$2:$F$900,5,0)</f>
        <v>007-475-660-00000</v>
      </c>
      <c r="F799" s="116" t="s">
        <v>857</v>
      </c>
      <c r="G799" s="116" t="s">
        <v>855</v>
      </c>
      <c r="H799" s="117" t="s">
        <v>856</v>
      </c>
      <c r="I799" s="117" t="s">
        <v>856</v>
      </c>
      <c r="J799" s="116" t="s">
        <v>856</v>
      </c>
      <c r="K799" s="31">
        <v>0.28000000000000003</v>
      </c>
      <c r="L799" s="32">
        <v>0</v>
      </c>
      <c r="M799" s="32">
        <v>0.03</v>
      </c>
      <c r="N799" s="33">
        <v>-0.01</v>
      </c>
      <c r="O799" s="34">
        <f t="shared" si="13"/>
        <v>0.30000000000000004</v>
      </c>
      <c r="P799" s="63">
        <v>25043</v>
      </c>
      <c r="Q799" s="26" t="s">
        <v>2763</v>
      </c>
    </row>
    <row r="800" spans="1:17" x14ac:dyDescent="0.2">
      <c r="A800" s="114">
        <v>804</v>
      </c>
      <c r="B800" s="115" t="s">
        <v>169</v>
      </c>
      <c r="C800" s="115" t="s">
        <v>944</v>
      </c>
      <c r="D800" s="116" t="str">
        <f>VLOOKUP(B800,'[1]TAX INFO'!$B$2:$F$900,3,0)</f>
        <v xml:space="preserve">FG Bukidnon Power Corporation </v>
      </c>
      <c r="E800" s="116" t="str">
        <f>VLOOKUP(B800,'[1]TAX INFO'!$B$2:$F$900,5,0)</f>
        <v>236-277-238-000</v>
      </c>
      <c r="F800" s="116" t="s">
        <v>854</v>
      </c>
      <c r="G800" s="116" t="s">
        <v>855</v>
      </c>
      <c r="H800" s="117" t="s">
        <v>856</v>
      </c>
      <c r="I800" s="117" t="s">
        <v>855</v>
      </c>
      <c r="J800" s="116" t="s">
        <v>855</v>
      </c>
      <c r="K800" s="31">
        <v>0</v>
      </c>
      <c r="L800" s="32">
        <v>0</v>
      </c>
      <c r="M800" s="32">
        <v>0</v>
      </c>
      <c r="N800" s="33">
        <v>0</v>
      </c>
      <c r="O800" s="34">
        <f t="shared" si="13"/>
        <v>0</v>
      </c>
      <c r="P800" s="63">
        <v>25044</v>
      </c>
      <c r="Q800" s="26" t="s">
        <v>2763</v>
      </c>
    </row>
    <row r="801" spans="1:17" x14ac:dyDescent="0.2">
      <c r="A801" s="114">
        <v>805</v>
      </c>
      <c r="B801" s="115" t="s">
        <v>170</v>
      </c>
      <c r="C801" s="115" t="s">
        <v>580</v>
      </c>
      <c r="D801" s="116" t="str">
        <f>VLOOKUP(B801,'[1]TAX INFO'!$B$2:$F$900,3,0)</f>
        <v xml:space="preserve">FGP Corp. </v>
      </c>
      <c r="E801" s="116" t="str">
        <f>VLOOKUP(B801,'[1]TAX INFO'!$B$2:$F$900,5,0)</f>
        <v>005-011-427-000</v>
      </c>
      <c r="F801" s="116" t="s">
        <v>854</v>
      </c>
      <c r="G801" s="116" t="s">
        <v>855</v>
      </c>
      <c r="H801" s="117" t="s">
        <v>856</v>
      </c>
      <c r="I801" s="117" t="s">
        <v>856</v>
      </c>
      <c r="J801" s="116" t="s">
        <v>856</v>
      </c>
      <c r="K801" s="31">
        <v>0</v>
      </c>
      <c r="L801" s="32">
        <v>0</v>
      </c>
      <c r="M801" s="32">
        <v>0</v>
      </c>
      <c r="N801" s="33">
        <v>0</v>
      </c>
      <c r="O801" s="34">
        <f t="shared" si="13"/>
        <v>0</v>
      </c>
      <c r="P801" s="63">
        <v>25045</v>
      </c>
      <c r="Q801" s="26" t="s">
        <v>2763</v>
      </c>
    </row>
    <row r="802" spans="1:17" x14ac:dyDescent="0.2">
      <c r="A802" s="114">
        <v>806</v>
      </c>
      <c r="B802" s="115" t="s">
        <v>170</v>
      </c>
      <c r="C802" s="115" t="s">
        <v>581</v>
      </c>
      <c r="D802" s="116" t="str">
        <f>VLOOKUP(B802,'[1]TAX INFO'!$B$2:$F$900,3,0)</f>
        <v xml:space="preserve">FGP Corp. </v>
      </c>
      <c r="E802" s="116" t="str">
        <f>VLOOKUP(B802,'[1]TAX INFO'!$B$2:$F$900,5,0)</f>
        <v>005-011-427-000</v>
      </c>
      <c r="F802" s="116" t="s">
        <v>857</v>
      </c>
      <c r="G802" s="116" t="s">
        <v>855</v>
      </c>
      <c r="H802" s="117" t="s">
        <v>856</v>
      </c>
      <c r="I802" s="117" t="s">
        <v>856</v>
      </c>
      <c r="J802" s="116" t="s">
        <v>856</v>
      </c>
      <c r="K802" s="31">
        <v>0.01</v>
      </c>
      <c r="L802" s="32">
        <v>0</v>
      </c>
      <c r="M802" s="32">
        <v>0</v>
      </c>
      <c r="N802" s="33">
        <v>0</v>
      </c>
      <c r="O802" s="34">
        <f t="shared" si="13"/>
        <v>0.01</v>
      </c>
      <c r="P802" s="63">
        <v>25045</v>
      </c>
      <c r="Q802" s="26" t="s">
        <v>2763</v>
      </c>
    </row>
    <row r="803" spans="1:17" x14ac:dyDescent="0.2">
      <c r="A803" s="114">
        <v>807</v>
      </c>
      <c r="B803" s="115" t="s">
        <v>171</v>
      </c>
      <c r="C803" s="115" t="s">
        <v>945</v>
      </c>
      <c r="D803" s="116" t="str">
        <f>VLOOKUP(B803,'[1]TAX INFO'!$B$2:$F$900,3,0)</f>
        <v xml:space="preserve">First Bukidnon Electric Cooperative, Inc. </v>
      </c>
      <c r="E803" s="116" t="str">
        <f>VLOOKUP(B803,'[1]TAX INFO'!$B$2:$F$900,5,0)</f>
        <v>000-224-065-000</v>
      </c>
      <c r="F803" s="116" t="s">
        <v>857</v>
      </c>
      <c r="G803" s="116" t="s">
        <v>855</v>
      </c>
      <c r="H803" s="117" t="s">
        <v>856</v>
      </c>
      <c r="I803" s="117" t="s">
        <v>856</v>
      </c>
      <c r="J803" s="116" t="s">
        <v>856</v>
      </c>
      <c r="K803" s="31">
        <v>1.1100000000000001</v>
      </c>
      <c r="L803" s="32">
        <v>0</v>
      </c>
      <c r="M803" s="32">
        <v>0.13</v>
      </c>
      <c r="N803" s="33">
        <v>-0.02</v>
      </c>
      <c r="O803" s="34">
        <f t="shared" si="13"/>
        <v>1.2200000000000002</v>
      </c>
      <c r="P803" s="63">
        <v>25046</v>
      </c>
      <c r="Q803" s="26" t="s">
        <v>2763</v>
      </c>
    </row>
    <row r="804" spans="1:17" x14ac:dyDescent="0.2">
      <c r="A804" s="114">
        <v>808</v>
      </c>
      <c r="B804" s="115" t="s">
        <v>172</v>
      </c>
      <c r="C804" s="115" t="s">
        <v>946</v>
      </c>
      <c r="D804" s="116" t="str">
        <f>VLOOKUP(B804,'[1]TAX INFO'!$B$2:$F$900,3,0)</f>
        <v xml:space="preserve">First Cabanatuan Renewable Ventures Inc. </v>
      </c>
      <c r="E804" s="116" t="str">
        <f>VLOOKUP(B804,'[1]TAX INFO'!$B$2:$F$900,5,0)</f>
        <v>008-944-766-000</v>
      </c>
      <c r="F804" s="116" t="s">
        <v>854</v>
      </c>
      <c r="G804" s="116" t="s">
        <v>855</v>
      </c>
      <c r="H804" s="117" t="s">
        <v>856</v>
      </c>
      <c r="I804" s="117" t="s">
        <v>855</v>
      </c>
      <c r="J804" s="116" t="s">
        <v>855</v>
      </c>
      <c r="K804" s="31">
        <v>0</v>
      </c>
      <c r="L804" s="32">
        <v>0</v>
      </c>
      <c r="M804" s="32">
        <v>0</v>
      </c>
      <c r="N804" s="33">
        <v>0</v>
      </c>
      <c r="O804" s="34">
        <f t="shared" si="13"/>
        <v>0</v>
      </c>
      <c r="P804" s="63">
        <v>25047</v>
      </c>
      <c r="Q804" s="26" t="s">
        <v>2763</v>
      </c>
    </row>
    <row r="805" spans="1:17" x14ac:dyDescent="0.2">
      <c r="A805" s="114">
        <v>809</v>
      </c>
      <c r="B805" s="115" t="s">
        <v>173</v>
      </c>
      <c r="C805" s="115" t="s">
        <v>947</v>
      </c>
      <c r="D805" s="116" t="str">
        <f>VLOOKUP(B805,'[1]TAX INFO'!$B$2:$F$900,3,0)</f>
        <v xml:space="preserve">First Farmers Holding Corporation </v>
      </c>
      <c r="E805" s="116" t="str">
        <f>VLOOKUP(B805,'[1]TAX INFO'!$B$2:$F$900,5,0)</f>
        <v>002-011-670-000</v>
      </c>
      <c r="F805" s="116" t="s">
        <v>854</v>
      </c>
      <c r="G805" s="116" t="s">
        <v>855</v>
      </c>
      <c r="H805" s="117" t="s">
        <v>856</v>
      </c>
      <c r="I805" s="117" t="s">
        <v>855</v>
      </c>
      <c r="J805" s="116" t="s">
        <v>855</v>
      </c>
      <c r="K805" s="31">
        <v>0</v>
      </c>
      <c r="L805" s="32">
        <v>0</v>
      </c>
      <c r="M805" s="32">
        <v>0</v>
      </c>
      <c r="N805" s="33">
        <v>0</v>
      </c>
      <c r="O805" s="34">
        <f t="shared" si="13"/>
        <v>0</v>
      </c>
      <c r="P805" s="63">
        <v>25048</v>
      </c>
      <c r="Q805" s="26" t="s">
        <v>2763</v>
      </c>
    </row>
    <row r="806" spans="1:17" x14ac:dyDescent="0.2">
      <c r="A806" s="114">
        <v>810</v>
      </c>
      <c r="B806" s="115" t="s">
        <v>173</v>
      </c>
      <c r="C806" s="115" t="s">
        <v>582</v>
      </c>
      <c r="D806" s="116" t="str">
        <f>VLOOKUP(B806,'[1]TAX INFO'!$B$2:$F$900,3,0)</f>
        <v xml:space="preserve">First Farmers Holding Corporation </v>
      </c>
      <c r="E806" s="116" t="str">
        <f>VLOOKUP(B806,'[1]TAX INFO'!$B$2:$F$900,5,0)</f>
        <v>002-011-670-000</v>
      </c>
      <c r="F806" s="116" t="s">
        <v>857</v>
      </c>
      <c r="G806" s="116" t="s">
        <v>855</v>
      </c>
      <c r="H806" s="117" t="s">
        <v>856</v>
      </c>
      <c r="I806" s="117" t="s">
        <v>855</v>
      </c>
      <c r="J806" s="116" t="s">
        <v>855</v>
      </c>
      <c r="K806" s="31">
        <v>0</v>
      </c>
      <c r="L806" s="32">
        <v>0.06</v>
      </c>
      <c r="M806" s="32">
        <v>0</v>
      </c>
      <c r="N806" s="33">
        <v>0</v>
      </c>
      <c r="O806" s="34">
        <f t="shared" si="13"/>
        <v>0.06</v>
      </c>
      <c r="P806" s="63">
        <v>25048</v>
      </c>
      <c r="Q806" s="26" t="s">
        <v>2763</v>
      </c>
    </row>
    <row r="807" spans="1:17" x14ac:dyDescent="0.2">
      <c r="A807" s="114">
        <v>811</v>
      </c>
      <c r="B807" s="115" t="s">
        <v>174</v>
      </c>
      <c r="C807" s="115" t="s">
        <v>583</v>
      </c>
      <c r="D807" s="116" t="str">
        <f>VLOOKUP(B807,'[1]TAX INFO'!$B$2:$F$900,3,0)</f>
        <v xml:space="preserve">First Gas Power Corporation </v>
      </c>
      <c r="E807" s="116" t="str">
        <f>VLOOKUP(B807,'[1]TAX INFO'!$B$2:$F$900,5,0)</f>
        <v>004-470-601-000</v>
      </c>
      <c r="F807" s="116" t="s">
        <v>854</v>
      </c>
      <c r="G807" s="116" t="s">
        <v>855</v>
      </c>
      <c r="H807" s="117" t="s">
        <v>856</v>
      </c>
      <c r="I807" s="117" t="s">
        <v>856</v>
      </c>
      <c r="J807" s="116" t="s">
        <v>856</v>
      </c>
      <c r="K807" s="31">
        <v>0</v>
      </c>
      <c r="L807" s="32">
        <v>0</v>
      </c>
      <c r="M807" s="32">
        <v>0</v>
      </c>
      <c r="N807" s="33">
        <v>0</v>
      </c>
      <c r="O807" s="34">
        <f t="shared" si="13"/>
        <v>0</v>
      </c>
      <c r="P807" s="63">
        <v>25049</v>
      </c>
      <c r="Q807" s="26" t="s">
        <v>2763</v>
      </c>
    </row>
    <row r="808" spans="1:17" x14ac:dyDescent="0.2">
      <c r="A808" s="114">
        <v>812</v>
      </c>
      <c r="B808" s="115" t="s">
        <v>174</v>
      </c>
      <c r="C808" s="115" t="s">
        <v>584</v>
      </c>
      <c r="D808" s="116" t="str">
        <f>VLOOKUP(B808,'[1]TAX INFO'!$B$2:$F$900,3,0)</f>
        <v xml:space="preserve">First Gas Power Corporation </v>
      </c>
      <c r="E808" s="116" t="str">
        <f>VLOOKUP(B808,'[1]TAX INFO'!$B$2:$F$900,5,0)</f>
        <v>004-470-601-000</v>
      </c>
      <c r="F808" s="116" t="s">
        <v>857</v>
      </c>
      <c r="G808" s="116" t="s">
        <v>855</v>
      </c>
      <c r="H808" s="117" t="s">
        <v>856</v>
      </c>
      <c r="I808" s="117" t="s">
        <v>856</v>
      </c>
      <c r="J808" s="116" t="s">
        <v>856</v>
      </c>
      <c r="K808" s="31">
        <v>0.03</v>
      </c>
      <c r="L808" s="32">
        <v>0</v>
      </c>
      <c r="M808" s="32">
        <v>0</v>
      </c>
      <c r="N808" s="33">
        <v>0</v>
      </c>
      <c r="O808" s="34">
        <f t="shared" si="13"/>
        <v>0.03</v>
      </c>
      <c r="P808" s="63">
        <v>25049</v>
      </c>
      <c r="Q808" s="26" t="s">
        <v>2763</v>
      </c>
    </row>
    <row r="809" spans="1:17" x14ac:dyDescent="0.2">
      <c r="A809" s="114">
        <v>813</v>
      </c>
      <c r="B809" s="115" t="s">
        <v>175</v>
      </c>
      <c r="C809" s="115" t="s">
        <v>585</v>
      </c>
      <c r="D809" s="116" t="str">
        <f>VLOOKUP(B809,'[1]TAX INFO'!$B$2:$F$900,3,0)</f>
        <v xml:space="preserve">First Gen Energy Solutions, Inc. </v>
      </c>
      <c r="E809" s="116" t="str">
        <f>VLOOKUP(B809,'[1]TAX INFO'!$B$2:$F$900,5,0)</f>
        <v>006-537-631-000</v>
      </c>
      <c r="F809" s="116" t="s">
        <v>857</v>
      </c>
      <c r="G809" s="116" t="s">
        <v>855</v>
      </c>
      <c r="H809" s="117" t="s">
        <v>856</v>
      </c>
      <c r="I809" s="117" t="s">
        <v>856</v>
      </c>
      <c r="J809" s="116" t="s">
        <v>856</v>
      </c>
      <c r="K809" s="31">
        <v>0.01</v>
      </c>
      <c r="L809" s="32">
        <v>0</v>
      </c>
      <c r="M809" s="32">
        <v>0</v>
      </c>
      <c r="N809" s="33">
        <v>0</v>
      </c>
      <c r="O809" s="34">
        <f t="shared" si="13"/>
        <v>0.01</v>
      </c>
      <c r="P809" s="63">
        <v>25050</v>
      </c>
      <c r="Q809" s="26" t="s">
        <v>2763</v>
      </c>
    </row>
    <row r="810" spans="1:17" x14ac:dyDescent="0.2">
      <c r="A810" s="114">
        <v>814</v>
      </c>
      <c r="B810" s="115" t="s">
        <v>175</v>
      </c>
      <c r="C810" s="115" t="s">
        <v>586</v>
      </c>
      <c r="D810" s="116" t="str">
        <f>VLOOKUP(B810,'[1]TAX INFO'!$B$2:$F$900,3,0)</f>
        <v xml:space="preserve">First Gen Energy Solutions, Inc. </v>
      </c>
      <c r="E810" s="116" t="str">
        <f>VLOOKUP(B810,'[1]TAX INFO'!$B$2:$F$900,5,0)</f>
        <v>006-537-631-000</v>
      </c>
      <c r="F810" s="116" t="s">
        <v>857</v>
      </c>
      <c r="G810" s="116" t="s">
        <v>855</v>
      </c>
      <c r="H810" s="117" t="s">
        <v>856</v>
      </c>
      <c r="I810" s="117" t="s">
        <v>856</v>
      </c>
      <c r="J810" s="116" t="s">
        <v>856</v>
      </c>
      <c r="K810" s="31">
        <v>7.0000000000000007E-2</v>
      </c>
      <c r="L810" s="32">
        <v>0</v>
      </c>
      <c r="M810" s="32">
        <v>0.01</v>
      </c>
      <c r="N810" s="33">
        <v>0</v>
      </c>
      <c r="O810" s="34">
        <f t="shared" si="13"/>
        <v>0.08</v>
      </c>
      <c r="P810" s="63">
        <v>25050</v>
      </c>
      <c r="Q810" s="26" t="s">
        <v>2763</v>
      </c>
    </row>
    <row r="811" spans="1:17" x14ac:dyDescent="0.2">
      <c r="A811" s="114">
        <v>815</v>
      </c>
      <c r="B811" s="115" t="s">
        <v>176</v>
      </c>
      <c r="C811" s="115" t="s">
        <v>587</v>
      </c>
      <c r="D811" s="116" t="str">
        <f>VLOOKUP(B811,'[1]TAX INFO'!$B$2:$F$900,3,0)</f>
        <v xml:space="preserve">First Gen Energy Solutions, Inc. </v>
      </c>
      <c r="E811" s="116" t="str">
        <f>VLOOKUP(B811,'[1]TAX INFO'!$B$2:$F$900,5,0)</f>
        <v>006-537-631-000</v>
      </c>
      <c r="F811" s="116" t="s">
        <v>857</v>
      </c>
      <c r="G811" s="116" t="s">
        <v>855</v>
      </c>
      <c r="H811" s="117" t="s">
        <v>856</v>
      </c>
      <c r="I811" s="117" t="s">
        <v>856</v>
      </c>
      <c r="J811" s="116" t="s">
        <v>856</v>
      </c>
      <c r="K811" s="31">
        <v>0.01</v>
      </c>
      <c r="L811" s="32">
        <v>0</v>
      </c>
      <c r="M811" s="32">
        <v>0</v>
      </c>
      <c r="N811" s="33">
        <v>0</v>
      </c>
      <c r="O811" s="34">
        <f t="shared" si="13"/>
        <v>0.01</v>
      </c>
      <c r="P811" s="63">
        <v>25050</v>
      </c>
      <c r="Q811" s="26" t="s">
        <v>2763</v>
      </c>
    </row>
    <row r="812" spans="1:17" x14ac:dyDescent="0.2">
      <c r="A812" s="114">
        <v>816</v>
      </c>
      <c r="B812" s="115" t="s">
        <v>177</v>
      </c>
      <c r="C812" s="115" t="s">
        <v>949</v>
      </c>
      <c r="D812" s="116" t="str">
        <f>VLOOKUP(B812,'[1]TAX INFO'!$B$2:$F$900,3,0)</f>
        <v xml:space="preserve">First Gen Hydro Power Corporation </v>
      </c>
      <c r="E812" s="116" t="str">
        <f>VLOOKUP(B812,'[1]TAX INFO'!$B$2:$F$900,5,0)</f>
        <v>244-335-986-000</v>
      </c>
      <c r="F812" s="116" t="s">
        <v>854</v>
      </c>
      <c r="G812" s="116" t="s">
        <v>855</v>
      </c>
      <c r="H812" s="117" t="s">
        <v>856</v>
      </c>
      <c r="I812" s="117" t="s">
        <v>855</v>
      </c>
      <c r="J812" s="116" t="s">
        <v>855</v>
      </c>
      <c r="K812" s="31">
        <v>0</v>
      </c>
      <c r="L812" s="32">
        <v>0.3</v>
      </c>
      <c r="M812" s="32">
        <v>0</v>
      </c>
      <c r="N812" s="33">
        <v>-0.01</v>
      </c>
      <c r="O812" s="34">
        <f t="shared" si="13"/>
        <v>0.28999999999999998</v>
      </c>
      <c r="P812" s="63">
        <v>25051</v>
      </c>
      <c r="Q812" s="26" t="s">
        <v>2763</v>
      </c>
    </row>
    <row r="813" spans="1:17" x14ac:dyDescent="0.2">
      <c r="A813" s="114">
        <v>817</v>
      </c>
      <c r="B813" s="115" t="s">
        <v>177</v>
      </c>
      <c r="C813" s="115" t="s">
        <v>950</v>
      </c>
      <c r="D813" s="116" t="str">
        <f>VLOOKUP(B813,'[1]TAX INFO'!$B$2:$F$900,3,0)</f>
        <v xml:space="preserve">First Gen Hydro Power Corporation </v>
      </c>
      <c r="E813" s="116" t="str">
        <f>VLOOKUP(B813,'[1]TAX INFO'!$B$2:$F$900,5,0)</f>
        <v>244-335-986-000</v>
      </c>
      <c r="F813" s="116" t="s">
        <v>857</v>
      </c>
      <c r="G813" s="116" t="s">
        <v>855</v>
      </c>
      <c r="H813" s="117" t="s">
        <v>856</v>
      </c>
      <c r="I813" s="117" t="s">
        <v>856</v>
      </c>
      <c r="J813" s="116" t="s">
        <v>855</v>
      </c>
      <c r="K813" s="31">
        <v>0</v>
      </c>
      <c r="L813" s="32">
        <v>0</v>
      </c>
      <c r="M813" s="32">
        <v>0</v>
      </c>
      <c r="N813" s="33">
        <v>0</v>
      </c>
      <c r="O813" s="34">
        <f t="shared" si="13"/>
        <v>0</v>
      </c>
      <c r="P813" s="63">
        <v>25051</v>
      </c>
      <c r="Q813" s="26" t="s">
        <v>2763</v>
      </c>
    </row>
    <row r="814" spans="1:17" x14ac:dyDescent="0.2">
      <c r="A814" s="114">
        <v>818</v>
      </c>
      <c r="B814" s="115" t="s">
        <v>177</v>
      </c>
      <c r="C814" s="115" t="s">
        <v>588</v>
      </c>
      <c r="D814" s="116" t="str">
        <f>VLOOKUP(B814,'[1]TAX INFO'!$B$2:$F$900,3,0)</f>
        <v xml:space="preserve">First Gen Hydro Power Corporation </v>
      </c>
      <c r="E814" s="116" t="str">
        <f>VLOOKUP(B814,'[1]TAX INFO'!$B$2:$F$900,5,0)</f>
        <v>244-335-986-000</v>
      </c>
      <c r="F814" s="116" t="s">
        <v>857</v>
      </c>
      <c r="G814" s="116" t="s">
        <v>855</v>
      </c>
      <c r="H814" s="117" t="s">
        <v>856</v>
      </c>
      <c r="I814" s="117" t="s">
        <v>856</v>
      </c>
      <c r="J814" s="116" t="s">
        <v>855</v>
      </c>
      <c r="K814" s="31">
        <v>0</v>
      </c>
      <c r="L814" s="32">
        <v>0.01</v>
      </c>
      <c r="M814" s="32">
        <v>0</v>
      </c>
      <c r="N814" s="33">
        <v>0</v>
      </c>
      <c r="O814" s="34">
        <f t="shared" si="13"/>
        <v>0.01</v>
      </c>
      <c r="P814" s="63">
        <v>25051</v>
      </c>
      <c r="Q814" s="26" t="s">
        <v>2763</v>
      </c>
    </row>
    <row r="815" spans="1:17" x14ac:dyDescent="0.2">
      <c r="A815" s="114">
        <v>819</v>
      </c>
      <c r="B815" s="115" t="s">
        <v>177</v>
      </c>
      <c r="C815" s="115" t="s">
        <v>589</v>
      </c>
      <c r="D815" s="116" t="str">
        <f>VLOOKUP(B815,'[1]TAX INFO'!$B$2:$F$900,3,0)</f>
        <v xml:space="preserve">First Gen Hydro Power Corporation </v>
      </c>
      <c r="E815" s="116" t="str">
        <f>VLOOKUP(B815,'[1]TAX INFO'!$B$2:$F$900,5,0)</f>
        <v>244-335-986-000</v>
      </c>
      <c r="F815" s="116" t="s">
        <v>857</v>
      </c>
      <c r="G815" s="116" t="s">
        <v>855</v>
      </c>
      <c r="H815" s="117" t="s">
        <v>856</v>
      </c>
      <c r="I815" s="117" t="s">
        <v>855</v>
      </c>
      <c r="J815" s="116" t="s">
        <v>855</v>
      </c>
      <c r="K815" s="31">
        <v>0</v>
      </c>
      <c r="L815" s="32">
        <v>0.02</v>
      </c>
      <c r="M815" s="32">
        <v>0</v>
      </c>
      <c r="N815" s="33">
        <v>0</v>
      </c>
      <c r="O815" s="34">
        <f t="shared" si="13"/>
        <v>0.02</v>
      </c>
      <c r="P815" s="63">
        <v>25051</v>
      </c>
      <c r="Q815" s="26" t="s">
        <v>2763</v>
      </c>
    </row>
    <row r="816" spans="1:17" x14ac:dyDescent="0.2">
      <c r="A816" s="114">
        <v>820</v>
      </c>
      <c r="B816" s="115" t="s">
        <v>177</v>
      </c>
      <c r="C816" s="115" t="s">
        <v>951</v>
      </c>
      <c r="D816" s="116" t="str">
        <f>VLOOKUP(B816,'[1]TAX INFO'!$B$2:$F$900,3,0)</f>
        <v xml:space="preserve">First Gen Hydro Power Corporation </v>
      </c>
      <c r="E816" s="116" t="str">
        <f>VLOOKUP(B816,'[1]TAX INFO'!$B$2:$F$900,5,0)</f>
        <v>244-335-986-000</v>
      </c>
      <c r="F816" s="116" t="s">
        <v>857</v>
      </c>
      <c r="G816" s="116" t="s">
        <v>855</v>
      </c>
      <c r="H816" s="117" t="s">
        <v>856</v>
      </c>
      <c r="I816" s="117" t="s">
        <v>856</v>
      </c>
      <c r="J816" s="116" t="s">
        <v>855</v>
      </c>
      <c r="K816" s="31">
        <v>0</v>
      </c>
      <c r="L816" s="32">
        <v>0.15</v>
      </c>
      <c r="M816" s="32">
        <v>0</v>
      </c>
      <c r="N816" s="33">
        <v>0</v>
      </c>
      <c r="O816" s="34">
        <f t="shared" si="13"/>
        <v>0.15</v>
      </c>
      <c r="P816" s="63">
        <v>25051</v>
      </c>
      <c r="Q816" s="26" t="s">
        <v>2763</v>
      </c>
    </row>
    <row r="817" spans="1:17" x14ac:dyDescent="0.2">
      <c r="A817" s="114">
        <v>821</v>
      </c>
      <c r="B817" s="115" t="s">
        <v>180</v>
      </c>
      <c r="C817" s="115" t="s">
        <v>590</v>
      </c>
      <c r="D817" s="116" t="str">
        <f>VLOOKUP(B817,'[1]TAX INFO'!$B$2:$F$900,3,0)</f>
        <v xml:space="preserve">First Gen Hydro Power Corporation </v>
      </c>
      <c r="E817" s="116" t="str">
        <f>VLOOKUP(B817,'[1]TAX INFO'!$B$2:$F$900,5,0)</f>
        <v>244-335-986-000</v>
      </c>
      <c r="F817" s="116" t="s">
        <v>857</v>
      </c>
      <c r="G817" s="116" t="s">
        <v>855</v>
      </c>
      <c r="H817" s="117" t="s">
        <v>856</v>
      </c>
      <c r="I817" s="117" t="s">
        <v>856</v>
      </c>
      <c r="J817" s="116" t="s">
        <v>855</v>
      </c>
      <c r="K817" s="31">
        <v>0</v>
      </c>
      <c r="L817" s="32">
        <v>0</v>
      </c>
      <c r="M817" s="32">
        <v>0</v>
      </c>
      <c r="N817" s="33">
        <v>0</v>
      </c>
      <c r="O817" s="34">
        <f t="shared" si="13"/>
        <v>0</v>
      </c>
      <c r="P817" s="63">
        <v>25051</v>
      </c>
      <c r="Q817" s="26" t="s">
        <v>2763</v>
      </c>
    </row>
    <row r="818" spans="1:17" x14ac:dyDescent="0.2">
      <c r="A818" s="114">
        <v>822</v>
      </c>
      <c r="B818" s="115" t="s">
        <v>181</v>
      </c>
      <c r="C818" s="115" t="s">
        <v>952</v>
      </c>
      <c r="D818" s="116" t="str">
        <f>VLOOKUP(B818,'[1]TAX INFO'!$B$2:$F$900,3,0)</f>
        <v xml:space="preserve">First Laguna Electric Cooperative, Inc. </v>
      </c>
      <c r="E818" s="116" t="str">
        <f>VLOOKUP(B818,'[1]TAX INFO'!$B$2:$F$900,5,0)</f>
        <v>000-624-679-0000</v>
      </c>
      <c r="F818" s="116" t="s">
        <v>857</v>
      </c>
      <c r="G818" s="116" t="s">
        <v>855</v>
      </c>
      <c r="H818" s="117" t="s">
        <v>856</v>
      </c>
      <c r="I818" s="117" t="s">
        <v>856</v>
      </c>
      <c r="J818" s="116" t="s">
        <v>856</v>
      </c>
      <c r="K818" s="31">
        <v>0.65</v>
      </c>
      <c r="L818" s="32">
        <v>0</v>
      </c>
      <c r="M818" s="32">
        <v>0.08</v>
      </c>
      <c r="N818" s="33">
        <v>-0.01</v>
      </c>
      <c r="O818" s="34">
        <f t="shared" si="13"/>
        <v>0.72</v>
      </c>
      <c r="P818" s="63">
        <v>25052</v>
      </c>
      <c r="Q818" s="26" t="s">
        <v>2763</v>
      </c>
    </row>
    <row r="819" spans="1:17" x14ac:dyDescent="0.2">
      <c r="A819" s="114">
        <v>823</v>
      </c>
      <c r="B819" s="115" t="s">
        <v>182</v>
      </c>
      <c r="C819" s="115" t="s">
        <v>953</v>
      </c>
      <c r="D819" s="116" t="str">
        <f>VLOOKUP(B819,'[1]TAX INFO'!$B$2:$F$900,3,0)</f>
        <v xml:space="preserve">First Natgas Power Corp. </v>
      </c>
      <c r="E819" s="116" t="str">
        <f>VLOOKUP(B819,'[1]TAX INFO'!$B$2:$F$900,5,0)</f>
        <v>237-151-695-000</v>
      </c>
      <c r="F819" s="116" t="s">
        <v>854</v>
      </c>
      <c r="G819" s="116" t="s">
        <v>855</v>
      </c>
      <c r="H819" s="117" t="s">
        <v>856</v>
      </c>
      <c r="I819" s="117" t="s">
        <v>856</v>
      </c>
      <c r="J819" s="116" t="s">
        <v>856</v>
      </c>
      <c r="K819" s="31">
        <v>0.03</v>
      </c>
      <c r="L819" s="32">
        <v>0</v>
      </c>
      <c r="M819" s="32">
        <v>0</v>
      </c>
      <c r="N819" s="33">
        <v>0</v>
      </c>
      <c r="O819" s="34">
        <f t="shared" si="13"/>
        <v>0.03</v>
      </c>
      <c r="P819" s="63">
        <v>25053</v>
      </c>
      <c r="Q819" s="26" t="s">
        <v>2763</v>
      </c>
    </row>
    <row r="820" spans="1:17" x14ac:dyDescent="0.2">
      <c r="A820" s="114">
        <v>824</v>
      </c>
      <c r="B820" s="115" t="s">
        <v>182</v>
      </c>
      <c r="C820" s="115" t="s">
        <v>954</v>
      </c>
      <c r="D820" s="116" t="str">
        <f>VLOOKUP(B820,'[1]TAX INFO'!$B$2:$F$900,3,0)</f>
        <v xml:space="preserve">First Natgas Power Corp. </v>
      </c>
      <c r="E820" s="116" t="str">
        <f>VLOOKUP(B820,'[1]TAX INFO'!$B$2:$F$900,5,0)</f>
        <v>237-151-695-000</v>
      </c>
      <c r="F820" s="116" t="s">
        <v>857</v>
      </c>
      <c r="G820" s="116" t="s">
        <v>855</v>
      </c>
      <c r="H820" s="117" t="s">
        <v>856</v>
      </c>
      <c r="I820" s="117" t="s">
        <v>856</v>
      </c>
      <c r="J820" s="116" t="s">
        <v>856</v>
      </c>
      <c r="K820" s="31">
        <v>0.25</v>
      </c>
      <c r="L820" s="32">
        <v>0</v>
      </c>
      <c r="M820" s="32">
        <v>0.03</v>
      </c>
      <c r="N820" s="33">
        <v>0</v>
      </c>
      <c r="O820" s="34">
        <f t="shared" si="13"/>
        <v>0.28000000000000003</v>
      </c>
      <c r="P820" s="63">
        <v>25053</v>
      </c>
      <c r="Q820" s="26" t="s">
        <v>2763</v>
      </c>
    </row>
    <row r="821" spans="1:17" x14ac:dyDescent="0.2">
      <c r="A821" s="114">
        <v>825</v>
      </c>
      <c r="B821" s="115" t="s">
        <v>184</v>
      </c>
      <c r="C821" s="115" t="s">
        <v>955</v>
      </c>
      <c r="D821" s="116" t="str">
        <f>VLOOKUP(B821,'[1]TAX INFO'!$B$2:$F$900,3,0)</f>
        <v>FIRST SOLEQ ENERGY CORP.</v>
      </c>
      <c r="E821" s="116" t="str">
        <f>VLOOKUP(B821,'[1]TAX INFO'!$B$2:$F$900,5,0)</f>
        <v>008-104-865-000</v>
      </c>
      <c r="F821" s="116" t="s">
        <v>854</v>
      </c>
      <c r="G821" s="116" t="s">
        <v>855</v>
      </c>
      <c r="H821" s="117" t="s">
        <v>856</v>
      </c>
      <c r="I821" s="117" t="s">
        <v>855</v>
      </c>
      <c r="J821" s="116" t="s">
        <v>855</v>
      </c>
      <c r="K821" s="31">
        <v>0</v>
      </c>
      <c r="L821" s="32">
        <v>0</v>
      </c>
      <c r="M821" s="32">
        <v>0</v>
      </c>
      <c r="N821" s="33">
        <v>0</v>
      </c>
      <c r="O821" s="34">
        <f t="shared" si="13"/>
        <v>0</v>
      </c>
      <c r="P821" s="63">
        <v>25054</v>
      </c>
      <c r="Q821" s="26" t="s">
        <v>2763</v>
      </c>
    </row>
    <row r="822" spans="1:17" x14ac:dyDescent="0.2">
      <c r="A822" s="114">
        <v>826</v>
      </c>
      <c r="B822" s="115" t="s">
        <v>184</v>
      </c>
      <c r="C822" s="115" t="s">
        <v>591</v>
      </c>
      <c r="D822" s="116" t="str">
        <f>VLOOKUP(B822,'[1]TAX INFO'!$B$2:$F$900,3,0)</f>
        <v>FIRST SOLEQ ENERGY CORP.</v>
      </c>
      <c r="E822" s="116" t="str">
        <f>VLOOKUP(B822,'[1]TAX INFO'!$B$2:$F$900,5,0)</f>
        <v>008-104-865-000</v>
      </c>
      <c r="F822" s="116" t="s">
        <v>857</v>
      </c>
      <c r="G822" s="116" t="s">
        <v>855</v>
      </c>
      <c r="H822" s="117" t="s">
        <v>856</v>
      </c>
      <c r="I822" s="117" t="s">
        <v>855</v>
      </c>
      <c r="J822" s="116" t="s">
        <v>855</v>
      </c>
      <c r="K822" s="31">
        <v>0</v>
      </c>
      <c r="L822" s="32">
        <v>0.01</v>
      </c>
      <c r="M822" s="32">
        <v>0</v>
      </c>
      <c r="N822" s="33">
        <v>0</v>
      </c>
      <c r="O822" s="34">
        <f t="shared" si="13"/>
        <v>0.01</v>
      </c>
      <c r="P822" s="63">
        <v>25054</v>
      </c>
      <c r="Q822" s="26" t="s">
        <v>2763</v>
      </c>
    </row>
    <row r="823" spans="1:17" x14ac:dyDescent="0.2">
      <c r="A823" s="114">
        <v>827</v>
      </c>
      <c r="B823" s="115" t="s">
        <v>185</v>
      </c>
      <c r="C823" s="115" t="s">
        <v>956</v>
      </c>
      <c r="D823" s="116" t="str">
        <f>VLOOKUP(B823,'[1]TAX INFO'!$B$2:$F$900,3,0)</f>
        <v>Fresh River Lakes Corp.</v>
      </c>
      <c r="E823" s="116" t="str">
        <f>VLOOKUP(B823,'[1]TAX INFO'!$B$2:$F$900,5,0)</f>
        <v>609-510-450-000</v>
      </c>
      <c r="F823" s="116" t="s">
        <v>854</v>
      </c>
      <c r="G823" s="116" t="s">
        <v>856</v>
      </c>
      <c r="H823" s="117" t="s">
        <v>856</v>
      </c>
      <c r="I823" s="117" t="s">
        <v>855</v>
      </c>
      <c r="J823" s="116" t="s">
        <v>856</v>
      </c>
      <c r="K823" s="31">
        <v>0.1</v>
      </c>
      <c r="L823" s="32">
        <v>0</v>
      </c>
      <c r="M823" s="32">
        <v>0.01</v>
      </c>
      <c r="N823" s="33">
        <v>0</v>
      </c>
      <c r="O823" s="34">
        <f t="shared" si="13"/>
        <v>0.11</v>
      </c>
      <c r="P823" s="63">
        <v>25055</v>
      </c>
      <c r="Q823" s="26" t="s">
        <v>2763</v>
      </c>
    </row>
    <row r="824" spans="1:17" x14ac:dyDescent="0.2">
      <c r="A824" s="114">
        <v>828</v>
      </c>
      <c r="B824" s="115" t="s">
        <v>187</v>
      </c>
      <c r="C824" s="115" t="s">
        <v>592</v>
      </c>
      <c r="D824" s="116" t="str">
        <f>VLOOKUP(B824,'[1]TAX INFO'!$B$2:$F$900,3,0)</f>
        <v>GIGA ACE 4, INC.</v>
      </c>
      <c r="E824" s="116" t="str">
        <f>VLOOKUP(B824,'[1]TAX INFO'!$B$2:$F$900,5,0)</f>
        <v>758-765-902-000</v>
      </c>
      <c r="F824" s="116" t="s">
        <v>854</v>
      </c>
      <c r="G824" s="116" t="s">
        <v>855</v>
      </c>
      <c r="H824" s="117" t="s">
        <v>855</v>
      </c>
      <c r="I824" s="117" t="s">
        <v>856</v>
      </c>
      <c r="J824" s="116" t="s">
        <v>856</v>
      </c>
      <c r="K824" s="31">
        <v>0</v>
      </c>
      <c r="L824" s="32">
        <v>0</v>
      </c>
      <c r="M824" s="32">
        <v>0</v>
      </c>
      <c r="N824" s="33">
        <v>0</v>
      </c>
      <c r="O824" s="34">
        <f t="shared" si="13"/>
        <v>0</v>
      </c>
      <c r="P824" s="63">
        <v>25056</v>
      </c>
      <c r="Q824" s="26" t="s">
        <v>2763</v>
      </c>
    </row>
    <row r="825" spans="1:17" x14ac:dyDescent="0.2">
      <c r="A825" s="114">
        <v>829</v>
      </c>
      <c r="B825" s="115" t="s">
        <v>187</v>
      </c>
      <c r="C825" s="115" t="s">
        <v>593</v>
      </c>
      <c r="D825" s="116" t="str">
        <f>VLOOKUP(B825,'[1]TAX INFO'!$B$2:$F$900,3,0)</f>
        <v>GIGA ACE 4, INC.</v>
      </c>
      <c r="E825" s="116" t="str">
        <f>VLOOKUP(B825,'[1]TAX INFO'!$B$2:$F$900,5,0)</f>
        <v>758-765-902-000</v>
      </c>
      <c r="F825" s="116" t="s">
        <v>857</v>
      </c>
      <c r="G825" s="116" t="s">
        <v>855</v>
      </c>
      <c r="H825" s="117" t="s">
        <v>855</v>
      </c>
      <c r="I825" s="117" t="s">
        <v>856</v>
      </c>
      <c r="J825" s="116" t="s">
        <v>856</v>
      </c>
      <c r="K825" s="31">
        <v>0.06</v>
      </c>
      <c r="L825" s="32">
        <v>0</v>
      </c>
      <c r="M825" s="32">
        <v>0.01</v>
      </c>
      <c r="N825" s="33">
        <v>0</v>
      </c>
      <c r="O825" s="34">
        <f t="shared" si="13"/>
        <v>6.9999999999999993E-2</v>
      </c>
      <c r="P825" s="63">
        <v>25056</v>
      </c>
      <c r="Q825" s="26" t="s">
        <v>2763</v>
      </c>
    </row>
    <row r="826" spans="1:17" x14ac:dyDescent="0.2">
      <c r="A826" s="114">
        <v>830</v>
      </c>
      <c r="B826" s="115" t="s">
        <v>188</v>
      </c>
      <c r="C826" s="115" t="s">
        <v>594</v>
      </c>
      <c r="D826" s="116" t="str">
        <f>VLOOKUP(B826,'[1]TAX INFO'!$B$2:$F$900,3,0)</f>
        <v xml:space="preserve">GIGASOL3, Inc. </v>
      </c>
      <c r="E826" s="116" t="str">
        <f>VLOOKUP(B826,'[1]TAX INFO'!$B$2:$F$900,5,0)</f>
        <v>009-597-701-000</v>
      </c>
      <c r="F826" s="116" t="s">
        <v>854</v>
      </c>
      <c r="G826" s="116" t="s">
        <v>855</v>
      </c>
      <c r="H826" s="117" t="s">
        <v>855</v>
      </c>
      <c r="I826" s="117" t="s">
        <v>855</v>
      </c>
      <c r="J826" s="116" t="s">
        <v>855</v>
      </c>
      <c r="K826" s="31">
        <v>0</v>
      </c>
      <c r="L826" s="32">
        <v>0</v>
      </c>
      <c r="M826" s="32">
        <v>0</v>
      </c>
      <c r="N826" s="33">
        <v>0</v>
      </c>
      <c r="O826" s="34">
        <f t="shared" si="13"/>
        <v>0</v>
      </c>
      <c r="P826" s="63">
        <v>25057</v>
      </c>
      <c r="Q826" s="26" t="s">
        <v>2763</v>
      </c>
    </row>
    <row r="827" spans="1:17" x14ac:dyDescent="0.2">
      <c r="A827" s="114">
        <v>831</v>
      </c>
      <c r="B827" s="115" t="s">
        <v>188</v>
      </c>
      <c r="C827" s="115" t="s">
        <v>595</v>
      </c>
      <c r="D827" s="116" t="str">
        <f>VLOOKUP(B827,'[1]TAX INFO'!$B$2:$F$900,3,0)</f>
        <v xml:space="preserve">GIGASOL3, Inc. </v>
      </c>
      <c r="E827" s="116" t="str">
        <f>VLOOKUP(B827,'[1]TAX INFO'!$B$2:$F$900,5,0)</f>
        <v>009-597-701-000</v>
      </c>
      <c r="F827" s="116" t="s">
        <v>857</v>
      </c>
      <c r="G827" s="116" t="s">
        <v>855</v>
      </c>
      <c r="H827" s="117" t="s">
        <v>855</v>
      </c>
      <c r="I827" s="117" t="s">
        <v>855</v>
      </c>
      <c r="J827" s="116" t="s">
        <v>855</v>
      </c>
      <c r="K827" s="31">
        <v>0</v>
      </c>
      <c r="L827" s="32">
        <v>0.01</v>
      </c>
      <c r="M827" s="32">
        <v>0</v>
      </c>
      <c r="N827" s="33">
        <v>0</v>
      </c>
      <c r="O827" s="34">
        <f t="shared" si="13"/>
        <v>0.01</v>
      </c>
      <c r="P827" s="63">
        <v>25057</v>
      </c>
      <c r="Q827" s="26" t="s">
        <v>2763</v>
      </c>
    </row>
    <row r="828" spans="1:17" x14ac:dyDescent="0.2">
      <c r="A828" s="114">
        <v>832</v>
      </c>
      <c r="B828" s="115" t="s">
        <v>189</v>
      </c>
      <c r="C828" s="115" t="s">
        <v>958</v>
      </c>
      <c r="D828" s="116" t="str">
        <f>VLOOKUP(B828,'[1]TAX INFO'!$B$2:$F$900,3,0)</f>
        <v xml:space="preserve">GNPower Dinginin Ltd. Co. </v>
      </c>
      <c r="E828" s="116" t="str">
        <f>VLOOKUP(B828,'[1]TAX INFO'!$B$2:$F$900,5,0)</f>
        <v>008-778-572-000</v>
      </c>
      <c r="F828" s="116" t="s">
        <v>854</v>
      </c>
      <c r="G828" s="116" t="s">
        <v>855</v>
      </c>
      <c r="H828" s="117" t="s">
        <v>855</v>
      </c>
      <c r="I828" s="117" t="s">
        <v>856</v>
      </c>
      <c r="J828" s="116" t="s">
        <v>856</v>
      </c>
      <c r="K828" s="31">
        <v>2.0499999999999998</v>
      </c>
      <c r="L828" s="32">
        <v>0</v>
      </c>
      <c r="M828" s="32">
        <v>0.25</v>
      </c>
      <c r="N828" s="33">
        <v>-0.04</v>
      </c>
      <c r="O828" s="34">
        <f t="shared" si="13"/>
        <v>2.2599999999999998</v>
      </c>
      <c r="P828" s="63">
        <v>25058</v>
      </c>
      <c r="Q828" s="26" t="s">
        <v>2763</v>
      </c>
    </row>
    <row r="829" spans="1:17" x14ac:dyDescent="0.2">
      <c r="A829" s="114">
        <v>833</v>
      </c>
      <c r="B829" s="115" t="s">
        <v>190</v>
      </c>
      <c r="C829" s="115" t="s">
        <v>596</v>
      </c>
      <c r="D829" s="116" t="str">
        <f>VLOOKUP(B829,'[1]TAX INFO'!$B$2:$F$900,3,0)</f>
        <v xml:space="preserve">GNPower Kauswagan Ltd. Co. </v>
      </c>
      <c r="E829" s="116" t="str">
        <f>VLOOKUP(B829,'[1]TAX INFO'!$B$2:$F$900,5,0)</f>
        <v>008-653-749-00000</v>
      </c>
      <c r="F829" s="116" t="s">
        <v>854</v>
      </c>
      <c r="G829" s="116" t="s">
        <v>855</v>
      </c>
      <c r="H829" s="117" t="s">
        <v>855</v>
      </c>
      <c r="I829" s="117" t="s">
        <v>856</v>
      </c>
      <c r="J829" s="116" t="s">
        <v>856</v>
      </c>
      <c r="K829" s="31">
        <v>0</v>
      </c>
      <c r="L829" s="32">
        <v>0</v>
      </c>
      <c r="M829" s="32">
        <v>0</v>
      </c>
      <c r="N829" s="33">
        <v>0</v>
      </c>
      <c r="O829" s="34">
        <f t="shared" si="13"/>
        <v>0</v>
      </c>
      <c r="P829" s="63">
        <v>25059</v>
      </c>
      <c r="Q829" s="26" t="s">
        <v>2763</v>
      </c>
    </row>
    <row r="830" spans="1:17" x14ac:dyDescent="0.2">
      <c r="A830" s="114">
        <v>834</v>
      </c>
      <c r="B830" s="115" t="s">
        <v>190</v>
      </c>
      <c r="C830" s="115" t="s">
        <v>597</v>
      </c>
      <c r="D830" s="116" t="str">
        <f>VLOOKUP(B830,'[1]TAX INFO'!$B$2:$F$900,3,0)</f>
        <v xml:space="preserve">GNPower Kauswagan Ltd. Co. </v>
      </c>
      <c r="E830" s="116" t="str">
        <f>VLOOKUP(B830,'[1]TAX INFO'!$B$2:$F$900,5,0)</f>
        <v>008-653-749-00000</v>
      </c>
      <c r="F830" s="116" t="s">
        <v>857</v>
      </c>
      <c r="G830" s="116" t="s">
        <v>855</v>
      </c>
      <c r="H830" s="117" t="s">
        <v>855</v>
      </c>
      <c r="I830" s="117" t="s">
        <v>856</v>
      </c>
      <c r="J830" s="116" t="s">
        <v>856</v>
      </c>
      <c r="K830" s="31">
        <v>0.01</v>
      </c>
      <c r="L830" s="32">
        <v>0</v>
      </c>
      <c r="M830" s="32">
        <v>0</v>
      </c>
      <c r="N830" s="33">
        <v>0</v>
      </c>
      <c r="O830" s="34">
        <f t="shared" si="13"/>
        <v>0.01</v>
      </c>
      <c r="P830" s="63">
        <v>25059</v>
      </c>
      <c r="Q830" s="26" t="s">
        <v>2763</v>
      </c>
    </row>
    <row r="831" spans="1:17" x14ac:dyDescent="0.2">
      <c r="A831" s="114">
        <v>835</v>
      </c>
      <c r="B831" s="115" t="s">
        <v>598</v>
      </c>
      <c r="C831" s="115" t="s">
        <v>598</v>
      </c>
      <c r="D831" s="116" t="str">
        <f>VLOOKUP(B831,'[1]TAX INFO'!$B$2:$F$900,3,0)</f>
        <v>GNPower Ltd. Co.</v>
      </c>
      <c r="E831" s="116" t="str">
        <f>VLOOKUP(B831,'[1]TAX INFO'!$B$2:$F$900,5,0)</f>
        <v>202-920-663-00000</v>
      </c>
      <c r="F831" s="116" t="s">
        <v>857</v>
      </c>
      <c r="G831" s="116" t="s">
        <v>855</v>
      </c>
      <c r="H831" s="117" t="s">
        <v>856</v>
      </c>
      <c r="I831" s="117" t="s">
        <v>856</v>
      </c>
      <c r="J831" s="116" t="s">
        <v>856</v>
      </c>
      <c r="K831" s="31">
        <v>0.83</v>
      </c>
      <c r="L831" s="32">
        <v>0</v>
      </c>
      <c r="M831" s="32">
        <v>0.1</v>
      </c>
      <c r="N831" s="33">
        <v>-0.02</v>
      </c>
      <c r="O831" s="34">
        <f t="shared" si="13"/>
        <v>0.90999999999999992</v>
      </c>
      <c r="P831" s="63">
        <v>25060</v>
      </c>
      <c r="Q831" s="26" t="s">
        <v>2763</v>
      </c>
    </row>
    <row r="832" spans="1:17" x14ac:dyDescent="0.2">
      <c r="A832" s="114">
        <v>836</v>
      </c>
      <c r="B832" s="115" t="s">
        <v>598</v>
      </c>
      <c r="C832" s="115" t="s">
        <v>599</v>
      </c>
      <c r="D832" s="116" t="str">
        <f>VLOOKUP(B832,'[1]TAX INFO'!$B$2:$F$900,3,0)</f>
        <v>GNPower Ltd. Co.</v>
      </c>
      <c r="E832" s="116" t="str">
        <f>VLOOKUP(B832,'[1]TAX INFO'!$B$2:$F$900,5,0)</f>
        <v>202-920-663-00000</v>
      </c>
      <c r="F832" s="116" t="s">
        <v>857</v>
      </c>
      <c r="G832" s="116" t="s">
        <v>855</v>
      </c>
      <c r="H832" s="117" t="s">
        <v>856</v>
      </c>
      <c r="I832" s="117" t="s">
        <v>855</v>
      </c>
      <c r="J832" s="116" t="s">
        <v>855</v>
      </c>
      <c r="K832" s="31">
        <v>0</v>
      </c>
      <c r="L832" s="32">
        <v>0.17</v>
      </c>
      <c r="M832" s="32">
        <v>0</v>
      </c>
      <c r="N832" s="33">
        <v>0</v>
      </c>
      <c r="O832" s="34">
        <f t="shared" si="13"/>
        <v>0.17</v>
      </c>
      <c r="P832" s="63">
        <v>25060</v>
      </c>
      <c r="Q832" s="26" t="s">
        <v>2763</v>
      </c>
    </row>
    <row r="833" spans="1:17" x14ac:dyDescent="0.2">
      <c r="A833" s="114">
        <v>837</v>
      </c>
      <c r="B833" s="115" t="s">
        <v>191</v>
      </c>
      <c r="C833" s="115" t="s">
        <v>959</v>
      </c>
      <c r="D833" s="116" t="str">
        <f>VLOOKUP(B833,'[1]TAX INFO'!$B$2:$F$900,3,0)</f>
        <v xml:space="preserve">GNPower Mariveles Energy Center Ltd. Co. </v>
      </c>
      <c r="E833" s="116" t="str">
        <f>VLOOKUP(B833,'[1]TAX INFO'!$B$2:$F$900,5,0)</f>
        <v>006-659-706-000</v>
      </c>
      <c r="F833" s="116" t="s">
        <v>854</v>
      </c>
      <c r="G833" s="116" t="s">
        <v>855</v>
      </c>
      <c r="H833" s="117" t="s">
        <v>856</v>
      </c>
      <c r="I833" s="117" t="s">
        <v>856</v>
      </c>
      <c r="J833" s="116" t="s">
        <v>856</v>
      </c>
      <c r="K833" s="31">
        <v>0.13</v>
      </c>
      <c r="L833" s="32">
        <v>0</v>
      </c>
      <c r="M833" s="32">
        <v>0.02</v>
      </c>
      <c r="N833" s="33">
        <v>0</v>
      </c>
      <c r="O833" s="34">
        <f t="shared" si="13"/>
        <v>0.15</v>
      </c>
      <c r="P833" s="63">
        <v>25061</v>
      </c>
      <c r="Q833" s="26" t="s">
        <v>2763</v>
      </c>
    </row>
    <row r="834" spans="1:17" x14ac:dyDescent="0.2">
      <c r="A834" s="114">
        <v>838</v>
      </c>
      <c r="B834" s="115" t="s">
        <v>191</v>
      </c>
      <c r="C834" s="115" t="s">
        <v>600</v>
      </c>
      <c r="D834" s="116" t="str">
        <f>VLOOKUP(B834,'[1]TAX INFO'!$B$2:$F$900,3,0)</f>
        <v xml:space="preserve">GNPower Mariveles Energy Center Ltd. Co. </v>
      </c>
      <c r="E834" s="116" t="str">
        <f>VLOOKUP(B834,'[1]TAX INFO'!$B$2:$F$900,5,0)</f>
        <v>006-659-706-000</v>
      </c>
      <c r="F834" s="116" t="s">
        <v>857</v>
      </c>
      <c r="G834" s="116" t="s">
        <v>855</v>
      </c>
      <c r="H834" s="117" t="s">
        <v>856</v>
      </c>
      <c r="I834" s="117" t="s">
        <v>856</v>
      </c>
      <c r="J834" s="116" t="s">
        <v>856</v>
      </c>
      <c r="K834" s="31">
        <v>0.01</v>
      </c>
      <c r="L834" s="32">
        <v>0</v>
      </c>
      <c r="M834" s="32">
        <v>0</v>
      </c>
      <c r="N834" s="33">
        <v>0</v>
      </c>
      <c r="O834" s="34">
        <f t="shared" ref="O834:O897" si="14">SUM(K834:N834)</f>
        <v>0.01</v>
      </c>
      <c r="P834" s="63">
        <v>25061</v>
      </c>
      <c r="Q834" s="26" t="s">
        <v>2763</v>
      </c>
    </row>
    <row r="835" spans="1:17" x14ac:dyDescent="0.2">
      <c r="A835" s="114">
        <v>839</v>
      </c>
      <c r="B835" s="115" t="s">
        <v>192</v>
      </c>
      <c r="C835" s="115" t="s">
        <v>960</v>
      </c>
      <c r="D835" s="116" t="str">
        <f>VLOOKUP(B835,'[1]TAX INFO'!$B$2:$F$900,3,0)</f>
        <v xml:space="preserve">Grass Gold Renewable Energy Corporation </v>
      </c>
      <c r="E835" s="116" t="str">
        <f>VLOOKUP(B835,'[1]TAX INFO'!$B$2:$F$900,5,0)</f>
        <v>008-771-462-000</v>
      </c>
      <c r="F835" s="116" t="s">
        <v>854</v>
      </c>
      <c r="G835" s="116" t="s">
        <v>855</v>
      </c>
      <c r="H835" s="117" t="s">
        <v>855</v>
      </c>
      <c r="I835" s="117" t="s">
        <v>855</v>
      </c>
      <c r="J835" s="116" t="s">
        <v>855</v>
      </c>
      <c r="K835" s="31">
        <v>0</v>
      </c>
      <c r="L835" s="32">
        <v>0</v>
      </c>
      <c r="M835" s="32">
        <v>0</v>
      </c>
      <c r="N835" s="33">
        <v>0</v>
      </c>
      <c r="O835" s="34">
        <f t="shared" si="14"/>
        <v>0</v>
      </c>
      <c r="P835" s="63">
        <v>25062</v>
      </c>
      <c r="Q835" s="26" t="s">
        <v>2763</v>
      </c>
    </row>
    <row r="836" spans="1:17" x14ac:dyDescent="0.2">
      <c r="A836" s="114">
        <v>840</v>
      </c>
      <c r="B836" s="115" t="s">
        <v>193</v>
      </c>
      <c r="C836" s="115" t="s">
        <v>961</v>
      </c>
      <c r="D836" s="116" t="str">
        <f>VLOOKUP(B836,'[1]TAX INFO'!$B$2:$F$900,3,0)</f>
        <v>GT-Energy Corp.</v>
      </c>
      <c r="E836" s="116" t="str">
        <f>VLOOKUP(B836,'[1]TAX INFO'!$B$2:$F$900,5,0)</f>
        <v>010-253-834-0000</v>
      </c>
      <c r="F836" s="116" t="s">
        <v>854</v>
      </c>
      <c r="G836" s="116" t="s">
        <v>855</v>
      </c>
      <c r="H836" s="117" t="s">
        <v>856</v>
      </c>
      <c r="I836" s="117" t="s">
        <v>856</v>
      </c>
      <c r="J836" s="116" t="s">
        <v>856</v>
      </c>
      <c r="K836" s="31">
        <v>0</v>
      </c>
      <c r="L836" s="32">
        <v>0</v>
      </c>
      <c r="M836" s="32">
        <v>0</v>
      </c>
      <c r="N836" s="33">
        <v>0</v>
      </c>
      <c r="O836" s="34">
        <f t="shared" si="14"/>
        <v>0</v>
      </c>
      <c r="P836" s="63">
        <v>25063</v>
      </c>
      <c r="Q836" s="26" t="s">
        <v>2763</v>
      </c>
    </row>
    <row r="837" spans="1:17" x14ac:dyDescent="0.2">
      <c r="A837" s="114">
        <v>841</v>
      </c>
      <c r="B837" s="115" t="s">
        <v>193</v>
      </c>
      <c r="C837" s="115" t="s">
        <v>962</v>
      </c>
      <c r="D837" s="116" t="str">
        <f>VLOOKUP(B837,'[1]TAX INFO'!$B$2:$F$900,3,0)</f>
        <v>GT-Energy Corp.</v>
      </c>
      <c r="E837" s="116" t="str">
        <f>VLOOKUP(B837,'[1]TAX INFO'!$B$2:$F$900,5,0)</f>
        <v>010-253-834-0000</v>
      </c>
      <c r="F837" s="116" t="s">
        <v>857</v>
      </c>
      <c r="G837" s="116" t="s">
        <v>855</v>
      </c>
      <c r="H837" s="117" t="s">
        <v>856</v>
      </c>
      <c r="I837" s="117" t="s">
        <v>856</v>
      </c>
      <c r="J837" s="116" t="s">
        <v>856</v>
      </c>
      <c r="K837" s="31">
        <v>0</v>
      </c>
      <c r="L837" s="32">
        <v>0</v>
      </c>
      <c r="M837" s="32">
        <v>0</v>
      </c>
      <c r="N837" s="33">
        <v>0</v>
      </c>
      <c r="O837" s="34">
        <f t="shared" si="14"/>
        <v>0</v>
      </c>
      <c r="P837" s="63">
        <v>25063</v>
      </c>
      <c r="Q837" s="26" t="s">
        <v>2763</v>
      </c>
    </row>
    <row r="838" spans="1:17" x14ac:dyDescent="0.2">
      <c r="A838" s="114">
        <v>842</v>
      </c>
      <c r="B838" s="115" t="s">
        <v>195</v>
      </c>
      <c r="C838" s="115" t="s">
        <v>602</v>
      </c>
      <c r="D838" s="116" t="str">
        <f>VLOOKUP(B838,'[1]TAX INFO'!$B$2:$F$900,3,0)</f>
        <v xml:space="preserve">Global Energy Supply Corporation </v>
      </c>
      <c r="E838" s="116" t="str">
        <f>VLOOKUP(B838,'[1]TAX INFO'!$B$2:$F$900,5,0)</f>
        <v>234-621-270-00000</v>
      </c>
      <c r="F838" s="116" t="s">
        <v>857</v>
      </c>
      <c r="G838" s="116" t="s">
        <v>855</v>
      </c>
      <c r="H838" s="117" t="s">
        <v>856</v>
      </c>
      <c r="I838" s="117" t="s">
        <v>856</v>
      </c>
      <c r="J838" s="116" t="s">
        <v>856</v>
      </c>
      <c r="K838" s="31">
        <v>0.01</v>
      </c>
      <c r="L838" s="32">
        <v>0</v>
      </c>
      <c r="M838" s="32">
        <v>0</v>
      </c>
      <c r="N838" s="33">
        <v>0</v>
      </c>
      <c r="O838" s="34">
        <f t="shared" si="14"/>
        <v>0.01</v>
      </c>
      <c r="P838" s="63">
        <v>25064</v>
      </c>
      <c r="Q838" s="26" t="s">
        <v>2763</v>
      </c>
    </row>
    <row r="839" spans="1:17" x14ac:dyDescent="0.2">
      <c r="A839" s="114">
        <v>843</v>
      </c>
      <c r="B839" s="115" t="s">
        <v>196</v>
      </c>
      <c r="C839" s="115" t="s">
        <v>964</v>
      </c>
      <c r="D839" s="116" t="str">
        <f>VLOOKUP(B839,'[1]TAX INFO'!$B$2:$F$900,3,0)</f>
        <v>Goodfound Cement Corporation</v>
      </c>
      <c r="E839" s="116" t="str">
        <f>VLOOKUP(B839,'[1]TAX INFO'!$B$2:$F$900,5,0)</f>
        <v>005-613-132-000</v>
      </c>
      <c r="F839" s="116" t="s">
        <v>857</v>
      </c>
      <c r="G839" s="116" t="s">
        <v>855</v>
      </c>
      <c r="H839" s="117" t="s">
        <v>856</v>
      </c>
      <c r="I839" s="117" t="s">
        <v>856</v>
      </c>
      <c r="J839" s="116" t="s">
        <v>856</v>
      </c>
      <c r="K839" s="31">
        <v>0.52</v>
      </c>
      <c r="L839" s="32">
        <v>0</v>
      </c>
      <c r="M839" s="32">
        <v>0.06</v>
      </c>
      <c r="N839" s="33">
        <v>-0.01</v>
      </c>
      <c r="O839" s="34">
        <f t="shared" si="14"/>
        <v>0.57000000000000006</v>
      </c>
      <c r="P839" s="63">
        <v>25065</v>
      </c>
      <c r="Q839" s="26" t="s">
        <v>2763</v>
      </c>
    </row>
    <row r="840" spans="1:17" x14ac:dyDescent="0.2">
      <c r="A840" s="114">
        <v>844</v>
      </c>
      <c r="B840" s="115" t="s">
        <v>197</v>
      </c>
      <c r="C840" s="115" t="s">
        <v>603</v>
      </c>
      <c r="D840" s="116" t="str">
        <f>VLOOKUP(B840,'[1]TAX INFO'!$B$2:$F$900,3,0)</f>
        <v>Green Core Geothermal, Inc.</v>
      </c>
      <c r="E840" s="116" t="str">
        <f>VLOOKUP(B840,'[1]TAX INFO'!$B$2:$F$900,5,0)</f>
        <v>007-317-982-00000</v>
      </c>
      <c r="F840" s="116" t="s">
        <v>857</v>
      </c>
      <c r="G840" s="116" t="s">
        <v>855</v>
      </c>
      <c r="H840" s="117" t="s">
        <v>856</v>
      </c>
      <c r="I840" s="117" t="s">
        <v>856</v>
      </c>
      <c r="J840" s="116" t="s">
        <v>856</v>
      </c>
      <c r="K840" s="31">
        <v>0.02</v>
      </c>
      <c r="L840" s="32">
        <v>0</v>
      </c>
      <c r="M840" s="32">
        <v>0</v>
      </c>
      <c r="N840" s="33">
        <v>0</v>
      </c>
      <c r="O840" s="34">
        <f t="shared" si="14"/>
        <v>0.02</v>
      </c>
      <c r="P840" s="63">
        <v>25066</v>
      </c>
      <c r="Q840" s="26" t="s">
        <v>2763</v>
      </c>
    </row>
    <row r="841" spans="1:17" x14ac:dyDescent="0.2">
      <c r="A841" s="114">
        <v>845</v>
      </c>
      <c r="B841" s="115" t="s">
        <v>197</v>
      </c>
      <c r="C841" s="115" t="s">
        <v>604</v>
      </c>
      <c r="D841" s="116" t="str">
        <f>VLOOKUP(B841,'[1]TAX INFO'!$B$2:$F$900,3,0)</f>
        <v>Green Core Geothermal, Inc.</v>
      </c>
      <c r="E841" s="116" t="str">
        <f>VLOOKUP(B841,'[1]TAX INFO'!$B$2:$F$900,5,0)</f>
        <v>007-317-982-00000</v>
      </c>
      <c r="F841" s="116" t="s">
        <v>857</v>
      </c>
      <c r="G841" s="116" t="s">
        <v>855</v>
      </c>
      <c r="H841" s="117" t="s">
        <v>856</v>
      </c>
      <c r="I841" s="117" t="s">
        <v>856</v>
      </c>
      <c r="J841" s="116" t="s">
        <v>855</v>
      </c>
      <c r="K841" s="31">
        <v>0</v>
      </c>
      <c r="L841" s="32">
        <v>0.01</v>
      </c>
      <c r="M841" s="32">
        <v>0</v>
      </c>
      <c r="N841" s="33">
        <v>0</v>
      </c>
      <c r="O841" s="34">
        <f t="shared" si="14"/>
        <v>0.01</v>
      </c>
      <c r="P841" s="63">
        <v>25066</v>
      </c>
      <c r="Q841" s="26" t="s">
        <v>2763</v>
      </c>
    </row>
    <row r="842" spans="1:17" x14ac:dyDescent="0.2">
      <c r="A842" s="114">
        <v>846</v>
      </c>
      <c r="B842" s="115" t="s">
        <v>197</v>
      </c>
      <c r="C842" s="115" t="s">
        <v>605</v>
      </c>
      <c r="D842" s="116" t="str">
        <f>VLOOKUP(B842,'[1]TAX INFO'!$B$2:$F$900,3,0)</f>
        <v>Green Core Geothermal, Inc.</v>
      </c>
      <c r="E842" s="116" t="str">
        <f>VLOOKUP(B842,'[1]TAX INFO'!$B$2:$F$900,5,0)</f>
        <v>007-317-982-00000</v>
      </c>
      <c r="F842" s="116" t="s">
        <v>857</v>
      </c>
      <c r="G842" s="116" t="s">
        <v>855</v>
      </c>
      <c r="H842" s="117" t="s">
        <v>856</v>
      </c>
      <c r="I842" s="117" t="s">
        <v>856</v>
      </c>
      <c r="J842" s="116" t="s">
        <v>856</v>
      </c>
      <c r="K842" s="31">
        <v>0.01</v>
      </c>
      <c r="L842" s="32">
        <v>0</v>
      </c>
      <c r="M842" s="32">
        <v>0</v>
      </c>
      <c r="N842" s="33">
        <v>0</v>
      </c>
      <c r="O842" s="34">
        <f t="shared" si="14"/>
        <v>0.01</v>
      </c>
      <c r="P842" s="63">
        <v>25066</v>
      </c>
      <c r="Q842" s="26" t="s">
        <v>2763</v>
      </c>
    </row>
    <row r="843" spans="1:17" x14ac:dyDescent="0.2">
      <c r="A843" s="114">
        <v>847</v>
      </c>
      <c r="B843" s="115" t="s">
        <v>198</v>
      </c>
      <c r="C843" s="115" t="s">
        <v>965</v>
      </c>
      <c r="D843" s="116" t="str">
        <f>VLOOKUP(B843,'[1]TAX INFO'!$B$2:$F$900,3,0)</f>
        <v>Green Core Geothermal, Inc.</v>
      </c>
      <c r="E843" s="116" t="str">
        <f>VLOOKUP(B843,'[1]TAX INFO'!$B$2:$F$900,5,0)</f>
        <v>007-317-982-00000</v>
      </c>
      <c r="F843" s="116" t="s">
        <v>854</v>
      </c>
      <c r="G843" s="116" t="s">
        <v>855</v>
      </c>
      <c r="H843" s="117" t="s">
        <v>856</v>
      </c>
      <c r="I843" s="117" t="s">
        <v>855</v>
      </c>
      <c r="J843" s="116" t="s">
        <v>856</v>
      </c>
      <c r="K843" s="31">
        <v>0.05</v>
      </c>
      <c r="L843" s="32">
        <v>0</v>
      </c>
      <c r="M843" s="32">
        <v>0.01</v>
      </c>
      <c r="N843" s="33">
        <v>0</v>
      </c>
      <c r="O843" s="34">
        <f t="shared" si="14"/>
        <v>6.0000000000000005E-2</v>
      </c>
      <c r="P843" s="63">
        <v>25066</v>
      </c>
      <c r="Q843" s="26" t="s">
        <v>2763</v>
      </c>
    </row>
    <row r="844" spans="1:17" x14ac:dyDescent="0.2">
      <c r="A844" s="114">
        <v>848</v>
      </c>
      <c r="B844" s="115" t="s">
        <v>199</v>
      </c>
      <c r="C844" s="115" t="s">
        <v>606</v>
      </c>
      <c r="D844" s="116" t="str">
        <f>VLOOKUP(B844,'[1]TAX INFO'!$B$2:$F$900,3,0)</f>
        <v>Green Core Geothermal, Inc.</v>
      </c>
      <c r="E844" s="116" t="str">
        <f>VLOOKUP(B844,'[1]TAX INFO'!$B$2:$F$900,5,0)</f>
        <v>007-317-982-00000</v>
      </c>
      <c r="F844" s="116" t="s">
        <v>857</v>
      </c>
      <c r="G844" s="116" t="s">
        <v>855</v>
      </c>
      <c r="H844" s="117" t="s">
        <v>856</v>
      </c>
      <c r="I844" s="117" t="s">
        <v>856</v>
      </c>
      <c r="J844" s="116" t="s">
        <v>856</v>
      </c>
      <c r="K844" s="31">
        <v>0.13</v>
      </c>
      <c r="L844" s="32">
        <v>0</v>
      </c>
      <c r="M844" s="32">
        <v>0.02</v>
      </c>
      <c r="N844" s="33">
        <v>0</v>
      </c>
      <c r="O844" s="34">
        <f t="shared" si="14"/>
        <v>0.15</v>
      </c>
      <c r="P844" s="63">
        <v>25066</v>
      </c>
      <c r="Q844" s="26" t="s">
        <v>2763</v>
      </c>
    </row>
    <row r="845" spans="1:17" x14ac:dyDescent="0.2">
      <c r="A845" s="114">
        <v>849</v>
      </c>
      <c r="B845" s="115" t="s">
        <v>199</v>
      </c>
      <c r="C845" s="115" t="s">
        <v>607</v>
      </c>
      <c r="D845" s="116" t="str">
        <f>VLOOKUP(B845,'[1]TAX INFO'!$B$2:$F$900,3,0)</f>
        <v>Green Core Geothermal, Inc.</v>
      </c>
      <c r="E845" s="116" t="str">
        <f>VLOOKUP(B845,'[1]TAX INFO'!$B$2:$F$900,5,0)</f>
        <v>007-317-982-00000</v>
      </c>
      <c r="F845" s="116" t="s">
        <v>857</v>
      </c>
      <c r="G845" s="116" t="s">
        <v>855</v>
      </c>
      <c r="H845" s="117" t="s">
        <v>856</v>
      </c>
      <c r="I845" s="117" t="s">
        <v>856</v>
      </c>
      <c r="J845" s="116" t="s">
        <v>855</v>
      </c>
      <c r="K845" s="31">
        <v>0</v>
      </c>
      <c r="L845" s="32">
        <v>0.22</v>
      </c>
      <c r="M845" s="32">
        <v>0</v>
      </c>
      <c r="N845" s="33">
        <v>0</v>
      </c>
      <c r="O845" s="34">
        <f t="shared" si="14"/>
        <v>0.22</v>
      </c>
      <c r="P845" s="63">
        <v>25066</v>
      </c>
      <c r="Q845" s="26" t="s">
        <v>2763</v>
      </c>
    </row>
    <row r="846" spans="1:17" x14ac:dyDescent="0.2">
      <c r="A846" s="114">
        <v>850</v>
      </c>
      <c r="B846" s="115" t="s">
        <v>199</v>
      </c>
      <c r="C846" s="115" t="s">
        <v>608</v>
      </c>
      <c r="D846" s="116" t="str">
        <f>VLOOKUP(B846,'[1]TAX INFO'!$B$2:$F$900,3,0)</f>
        <v>Green Core Geothermal, Inc.</v>
      </c>
      <c r="E846" s="116" t="str">
        <f>VLOOKUP(B846,'[1]TAX INFO'!$B$2:$F$900,5,0)</f>
        <v>007-317-982-00000</v>
      </c>
      <c r="F846" s="116" t="s">
        <v>857</v>
      </c>
      <c r="G846" s="116" t="s">
        <v>855</v>
      </c>
      <c r="H846" s="117" t="s">
        <v>856</v>
      </c>
      <c r="I846" s="117" t="s">
        <v>856</v>
      </c>
      <c r="J846" s="116" t="s">
        <v>856</v>
      </c>
      <c r="K846" s="31">
        <v>0.1</v>
      </c>
      <c r="L846" s="32">
        <v>0</v>
      </c>
      <c r="M846" s="32">
        <v>0.01</v>
      </c>
      <c r="N846" s="33">
        <v>0</v>
      </c>
      <c r="O846" s="34">
        <f t="shared" si="14"/>
        <v>0.11</v>
      </c>
      <c r="P846" s="63">
        <v>25066</v>
      </c>
      <c r="Q846" s="26" t="s">
        <v>2763</v>
      </c>
    </row>
    <row r="847" spans="1:17" x14ac:dyDescent="0.2">
      <c r="A847" s="114">
        <v>851</v>
      </c>
      <c r="B847" s="115" t="s">
        <v>199</v>
      </c>
      <c r="C847" s="115" t="s">
        <v>609</v>
      </c>
      <c r="D847" s="116" t="str">
        <f>VLOOKUP(B847,'[1]TAX INFO'!$B$2:$F$900,3,0)</f>
        <v>Green Core Geothermal, Inc.</v>
      </c>
      <c r="E847" s="116" t="str">
        <f>VLOOKUP(B847,'[1]TAX INFO'!$B$2:$F$900,5,0)</f>
        <v>007-317-982-00000</v>
      </c>
      <c r="F847" s="116" t="s">
        <v>857</v>
      </c>
      <c r="G847" s="116" t="s">
        <v>855</v>
      </c>
      <c r="H847" s="117" t="s">
        <v>856</v>
      </c>
      <c r="I847" s="117" t="s">
        <v>856</v>
      </c>
      <c r="J847" s="116" t="s">
        <v>855</v>
      </c>
      <c r="K847" s="31">
        <v>0</v>
      </c>
      <c r="L847" s="32">
        <v>0.01</v>
      </c>
      <c r="M847" s="32">
        <v>0</v>
      </c>
      <c r="N847" s="33">
        <v>0</v>
      </c>
      <c r="O847" s="34">
        <f t="shared" si="14"/>
        <v>0.01</v>
      </c>
      <c r="P847" s="63">
        <v>25066</v>
      </c>
      <c r="Q847" s="26" t="s">
        <v>2763</v>
      </c>
    </row>
    <row r="848" spans="1:17" x14ac:dyDescent="0.2">
      <c r="A848" s="114">
        <v>852</v>
      </c>
      <c r="B848" s="115" t="s">
        <v>200</v>
      </c>
      <c r="C848" s="115" t="s">
        <v>968</v>
      </c>
      <c r="D848" s="116" t="str">
        <f>VLOOKUP(B848,'[1]TAX INFO'!$B$2:$F$900,3,0)</f>
        <v xml:space="preserve">Green Future Innovations, Inc. </v>
      </c>
      <c r="E848" s="116" t="str">
        <f>VLOOKUP(B848,'[1]TAX INFO'!$B$2:$F$900,5,0)</f>
        <v>006-922-063-000</v>
      </c>
      <c r="F848" s="116" t="s">
        <v>857</v>
      </c>
      <c r="G848" s="116" t="s">
        <v>855</v>
      </c>
      <c r="H848" s="117" t="s">
        <v>856</v>
      </c>
      <c r="I848" s="117" t="s">
        <v>855</v>
      </c>
      <c r="J848" s="116" t="s">
        <v>855</v>
      </c>
      <c r="K848" s="31">
        <v>0</v>
      </c>
      <c r="L848" s="32">
        <v>0.03</v>
      </c>
      <c r="M848" s="32">
        <v>0</v>
      </c>
      <c r="N848" s="33">
        <v>0</v>
      </c>
      <c r="O848" s="34">
        <f t="shared" si="14"/>
        <v>0.03</v>
      </c>
      <c r="P848" s="63">
        <v>25067</v>
      </c>
      <c r="Q848" s="26" t="s">
        <v>2763</v>
      </c>
    </row>
    <row r="849" spans="1:17" x14ac:dyDescent="0.2">
      <c r="A849" s="114">
        <v>853</v>
      </c>
      <c r="B849" s="115" t="s">
        <v>202</v>
      </c>
      <c r="C849" s="115" t="s">
        <v>969</v>
      </c>
      <c r="D849" s="116" t="str">
        <f>VLOOKUP(B849,'[1]TAX INFO'!$B$2:$F$900,3,0)</f>
        <v xml:space="preserve">Green Innovations for Tomorrow Corporation </v>
      </c>
      <c r="E849" s="116" t="str">
        <f>VLOOKUP(B849,'[1]TAX INFO'!$B$2:$F$900,5,0)</f>
        <v>436-997-925-000</v>
      </c>
      <c r="F849" s="116" t="s">
        <v>854</v>
      </c>
      <c r="G849" s="116" t="s">
        <v>855</v>
      </c>
      <c r="H849" s="117" t="s">
        <v>856</v>
      </c>
      <c r="I849" s="117" t="s">
        <v>855</v>
      </c>
      <c r="J849" s="116" t="s">
        <v>855</v>
      </c>
      <c r="K849" s="31">
        <v>0</v>
      </c>
      <c r="L849" s="32">
        <v>0</v>
      </c>
      <c r="M849" s="32">
        <v>0</v>
      </c>
      <c r="N849" s="33">
        <v>0</v>
      </c>
      <c r="O849" s="34">
        <f t="shared" si="14"/>
        <v>0</v>
      </c>
      <c r="P849" s="63">
        <v>25068</v>
      </c>
      <c r="Q849" s="26" t="s">
        <v>2763</v>
      </c>
    </row>
    <row r="850" spans="1:17" x14ac:dyDescent="0.2">
      <c r="A850" s="114">
        <v>854</v>
      </c>
      <c r="B850" s="115" t="s">
        <v>202</v>
      </c>
      <c r="C850" s="115" t="s">
        <v>970</v>
      </c>
      <c r="D850" s="116" t="str">
        <f>VLOOKUP(B850,'[1]TAX INFO'!$B$2:$F$900,3,0)</f>
        <v xml:space="preserve">Green Innovations for Tomorrow Corporation </v>
      </c>
      <c r="E850" s="116" t="str">
        <f>VLOOKUP(B850,'[1]TAX INFO'!$B$2:$F$900,5,0)</f>
        <v>436-997-925-000</v>
      </c>
      <c r="F850" s="116" t="s">
        <v>854</v>
      </c>
      <c r="G850" s="116" t="s">
        <v>855</v>
      </c>
      <c r="H850" s="117" t="s">
        <v>855</v>
      </c>
      <c r="I850" s="117" t="s">
        <v>855</v>
      </c>
      <c r="J850" s="116" t="s">
        <v>855</v>
      </c>
      <c r="K850" s="31">
        <v>0</v>
      </c>
      <c r="L850" s="32">
        <v>0</v>
      </c>
      <c r="M850" s="32">
        <v>0</v>
      </c>
      <c r="N850" s="33">
        <v>0</v>
      </c>
      <c r="O850" s="34">
        <f t="shared" si="14"/>
        <v>0</v>
      </c>
      <c r="P850" s="63">
        <v>25068</v>
      </c>
      <c r="Q850" s="26" t="s">
        <v>2763</v>
      </c>
    </row>
    <row r="851" spans="1:17" x14ac:dyDescent="0.2">
      <c r="A851" s="114">
        <v>855</v>
      </c>
      <c r="B851" s="115" t="s">
        <v>206</v>
      </c>
      <c r="C851" s="115" t="s">
        <v>973</v>
      </c>
      <c r="D851" s="116" t="str">
        <f>VLOOKUP(B851,'[1]TAX INFO'!$B$2:$F$900,3,0)</f>
        <v>Greencore Power Solutions 3, Inc.</v>
      </c>
      <c r="E851" s="116" t="str">
        <f>VLOOKUP(B851,'[1]TAX INFO'!$B$2:$F$900,5,0)</f>
        <v>010-168-348-000</v>
      </c>
      <c r="F851" s="116" t="s">
        <v>854</v>
      </c>
      <c r="G851" s="116" t="s">
        <v>855</v>
      </c>
      <c r="H851" s="117" t="s">
        <v>855</v>
      </c>
      <c r="I851" s="117" t="s">
        <v>855</v>
      </c>
      <c r="J851" s="116" t="s">
        <v>855</v>
      </c>
      <c r="K851" s="31">
        <v>0</v>
      </c>
      <c r="L851" s="32">
        <v>0</v>
      </c>
      <c r="M851" s="32">
        <v>0</v>
      </c>
      <c r="N851" s="33">
        <v>0</v>
      </c>
      <c r="O851" s="34">
        <f t="shared" si="14"/>
        <v>0</v>
      </c>
      <c r="P851" s="63">
        <v>25069</v>
      </c>
      <c r="Q851" s="26" t="s">
        <v>2763</v>
      </c>
    </row>
    <row r="852" spans="1:17" x14ac:dyDescent="0.2">
      <c r="A852" s="114">
        <v>856</v>
      </c>
      <c r="B852" s="115" t="s">
        <v>206</v>
      </c>
      <c r="C852" s="115" t="s">
        <v>610</v>
      </c>
      <c r="D852" s="116" t="str">
        <f>VLOOKUP(B852,'[1]TAX INFO'!$B$2:$F$900,3,0)</f>
        <v>Greencore Power Solutions 3, Inc.</v>
      </c>
      <c r="E852" s="116" t="str">
        <f>VLOOKUP(B852,'[1]TAX INFO'!$B$2:$F$900,5,0)</f>
        <v>010-168-348-000</v>
      </c>
      <c r="F852" s="116" t="s">
        <v>857</v>
      </c>
      <c r="G852" s="116" t="s">
        <v>855</v>
      </c>
      <c r="H852" s="117" t="s">
        <v>855</v>
      </c>
      <c r="I852" s="117" t="s">
        <v>855</v>
      </c>
      <c r="J852" s="116" t="s">
        <v>855</v>
      </c>
      <c r="K852" s="31">
        <v>0</v>
      </c>
      <c r="L852" s="32">
        <v>0.01</v>
      </c>
      <c r="M852" s="32">
        <v>0</v>
      </c>
      <c r="N852" s="33">
        <v>0</v>
      </c>
      <c r="O852" s="34">
        <f t="shared" si="14"/>
        <v>0.01</v>
      </c>
      <c r="P852" s="63">
        <v>25069</v>
      </c>
      <c r="Q852" s="26" t="s">
        <v>2763</v>
      </c>
    </row>
    <row r="853" spans="1:17" x14ac:dyDescent="0.2">
      <c r="A853" s="114">
        <v>857</v>
      </c>
      <c r="B853" s="115" t="s">
        <v>207</v>
      </c>
      <c r="C853" s="115" t="s">
        <v>611</v>
      </c>
      <c r="D853" s="116" t="str">
        <f>VLOOKUP(B853,'[1]TAX INFO'!$B$2:$F$900,3,0)</f>
        <v>Guimaras Electric Cooperative, Inc.</v>
      </c>
      <c r="E853" s="116" t="str">
        <f>VLOOKUP(B853,'[1]TAX INFO'!$B$2:$F$900,5,0)</f>
        <v>000-994-641-000</v>
      </c>
      <c r="F853" s="116" t="s">
        <v>857</v>
      </c>
      <c r="G853" s="116" t="s">
        <v>855</v>
      </c>
      <c r="H853" s="117" t="s">
        <v>855</v>
      </c>
      <c r="I853" s="117" t="s">
        <v>856</v>
      </c>
      <c r="J853" s="116" t="s">
        <v>856</v>
      </c>
      <c r="K853" s="31">
        <v>0.24</v>
      </c>
      <c r="L853" s="32">
        <v>0</v>
      </c>
      <c r="M853" s="32">
        <v>0.03</v>
      </c>
      <c r="N853" s="33">
        <v>0</v>
      </c>
      <c r="O853" s="34">
        <f t="shared" si="14"/>
        <v>0.27</v>
      </c>
      <c r="P853" s="63">
        <v>25070</v>
      </c>
      <c r="Q853" s="26" t="s">
        <v>2763</v>
      </c>
    </row>
    <row r="854" spans="1:17" x14ac:dyDescent="0.2">
      <c r="A854" s="114">
        <v>858</v>
      </c>
      <c r="B854" s="115" t="s">
        <v>208</v>
      </c>
      <c r="C854" s="115" t="s">
        <v>974</v>
      </c>
      <c r="D854" s="116" t="str">
        <f>VLOOKUP(B854,'[1]TAX INFO'!$B$2:$F$900,3,0)</f>
        <v xml:space="preserve">Guimaras Wind Corporation </v>
      </c>
      <c r="E854" s="116" t="str">
        <f>VLOOKUP(B854,'[1]TAX INFO'!$B$2:$F$900,5,0)</f>
        <v>004-500-956-000</v>
      </c>
      <c r="F854" s="116" t="s">
        <v>854</v>
      </c>
      <c r="G854" s="116" t="s">
        <v>855</v>
      </c>
      <c r="H854" s="117" t="s">
        <v>856</v>
      </c>
      <c r="I854" s="117" t="s">
        <v>855</v>
      </c>
      <c r="J854" s="116" t="s">
        <v>855</v>
      </c>
      <c r="K854" s="31">
        <v>0</v>
      </c>
      <c r="L854" s="32">
        <v>0</v>
      </c>
      <c r="M854" s="32">
        <v>0</v>
      </c>
      <c r="N854" s="33">
        <v>0</v>
      </c>
      <c r="O854" s="34">
        <f t="shared" si="14"/>
        <v>0</v>
      </c>
      <c r="P854" s="63">
        <v>25071</v>
      </c>
      <c r="Q854" s="26" t="s">
        <v>2763</v>
      </c>
    </row>
    <row r="855" spans="1:17" x14ac:dyDescent="0.2">
      <c r="A855" s="114">
        <v>859</v>
      </c>
      <c r="B855" s="115" t="s">
        <v>208</v>
      </c>
      <c r="C855" s="115" t="s">
        <v>612</v>
      </c>
      <c r="D855" s="116" t="str">
        <f>VLOOKUP(B855,'[1]TAX INFO'!$B$2:$F$900,3,0)</f>
        <v xml:space="preserve">Guimaras Wind Corporation </v>
      </c>
      <c r="E855" s="116" t="str">
        <f>VLOOKUP(B855,'[1]TAX INFO'!$B$2:$F$900,5,0)</f>
        <v>004-500-956-000</v>
      </c>
      <c r="F855" s="116" t="s">
        <v>857</v>
      </c>
      <c r="G855" s="116" t="s">
        <v>855</v>
      </c>
      <c r="H855" s="117" t="s">
        <v>856</v>
      </c>
      <c r="I855" s="117" t="s">
        <v>855</v>
      </c>
      <c r="J855" s="116" t="s">
        <v>855</v>
      </c>
      <c r="K855" s="31">
        <v>0</v>
      </c>
      <c r="L855" s="32">
        <v>0.01</v>
      </c>
      <c r="M855" s="32">
        <v>0</v>
      </c>
      <c r="N855" s="33">
        <v>0</v>
      </c>
      <c r="O855" s="34">
        <f t="shared" si="14"/>
        <v>0.01</v>
      </c>
      <c r="P855" s="63">
        <v>25071</v>
      </c>
      <c r="Q855" s="26" t="s">
        <v>2763</v>
      </c>
    </row>
    <row r="856" spans="1:17" x14ac:dyDescent="0.2">
      <c r="A856" s="114">
        <v>860</v>
      </c>
      <c r="B856" s="115" t="s">
        <v>209</v>
      </c>
      <c r="C856" s="115" t="s">
        <v>975</v>
      </c>
      <c r="D856" s="116" t="str">
        <f>VLOOKUP(B856,'[1]TAX INFO'!$B$2:$F$900,3,0)</f>
        <v xml:space="preserve">Hedcor Bukidnon, Inc. </v>
      </c>
      <c r="E856" s="116" t="str">
        <f>VLOOKUP(B856,'[1]TAX INFO'!$B$2:$F$900,5,0)</f>
        <v>409-930-580-00000</v>
      </c>
      <c r="F856" s="116" t="s">
        <v>854</v>
      </c>
      <c r="G856" s="116" t="s">
        <v>855</v>
      </c>
      <c r="H856" s="117" t="s">
        <v>855</v>
      </c>
      <c r="I856" s="117" t="s">
        <v>855</v>
      </c>
      <c r="J856" s="116" t="s">
        <v>855</v>
      </c>
      <c r="K856" s="31">
        <v>0</v>
      </c>
      <c r="L856" s="32">
        <v>0</v>
      </c>
      <c r="M856" s="32">
        <v>0</v>
      </c>
      <c r="N856" s="33">
        <v>0</v>
      </c>
      <c r="O856" s="34">
        <f t="shared" si="14"/>
        <v>0</v>
      </c>
      <c r="P856" s="63">
        <v>25072</v>
      </c>
      <c r="Q856" s="26" t="s">
        <v>2763</v>
      </c>
    </row>
    <row r="857" spans="1:17" x14ac:dyDescent="0.2">
      <c r="A857" s="114">
        <v>861</v>
      </c>
      <c r="B857" s="115" t="s">
        <v>210</v>
      </c>
      <c r="C857" s="115" t="s">
        <v>614</v>
      </c>
      <c r="D857" s="116" t="str">
        <f>VLOOKUP(B857,'[1]TAX INFO'!$B$2:$F$900,3,0)</f>
        <v>Hedcor Sibulan Inc.</v>
      </c>
      <c r="E857" s="116" t="str">
        <f>VLOOKUP(B857,'[1]TAX INFO'!$B$2:$F$900,5,0)</f>
        <v>005-633-984-00000</v>
      </c>
      <c r="F857" s="116" t="s">
        <v>854</v>
      </c>
      <c r="G857" s="116" t="s">
        <v>855</v>
      </c>
      <c r="H857" s="117" t="s">
        <v>856</v>
      </c>
      <c r="I857" s="117" t="s">
        <v>855</v>
      </c>
      <c r="J857" s="116" t="s">
        <v>855</v>
      </c>
      <c r="K857" s="31">
        <v>0</v>
      </c>
      <c r="L857" s="32">
        <v>0</v>
      </c>
      <c r="M857" s="32">
        <v>0</v>
      </c>
      <c r="N857" s="33">
        <v>0</v>
      </c>
      <c r="O857" s="34">
        <f t="shared" si="14"/>
        <v>0</v>
      </c>
      <c r="P857" s="63">
        <v>25073</v>
      </c>
      <c r="Q857" s="26" t="s">
        <v>2763</v>
      </c>
    </row>
    <row r="858" spans="1:17" x14ac:dyDescent="0.2">
      <c r="A858" s="114">
        <v>862</v>
      </c>
      <c r="B858" s="115" t="s">
        <v>211</v>
      </c>
      <c r="C858" s="115" t="s">
        <v>976</v>
      </c>
      <c r="D858" s="116" t="str">
        <f>VLOOKUP(B858,'[1]TAX INFO'!$B$2:$F$900,3,0)</f>
        <v xml:space="preserve">Hedcor Tudaya, Inc.  </v>
      </c>
      <c r="E858" s="116" t="str">
        <f>VLOOKUP(B858,'[1]TAX INFO'!$B$2:$F$900,5,0)</f>
        <v>409-828-199-00000</v>
      </c>
      <c r="F858" s="116" t="s">
        <v>854</v>
      </c>
      <c r="G858" s="116" t="s">
        <v>855</v>
      </c>
      <c r="H858" s="117" t="s">
        <v>856</v>
      </c>
      <c r="I858" s="117" t="s">
        <v>855</v>
      </c>
      <c r="J858" s="116" t="s">
        <v>855</v>
      </c>
      <c r="K858" s="31">
        <v>0</v>
      </c>
      <c r="L858" s="32">
        <v>0</v>
      </c>
      <c r="M858" s="32">
        <v>0</v>
      </c>
      <c r="N858" s="33">
        <v>0</v>
      </c>
      <c r="O858" s="34">
        <f t="shared" si="14"/>
        <v>0</v>
      </c>
      <c r="P858" s="63">
        <v>25074</v>
      </c>
      <c r="Q858" s="26" t="s">
        <v>2763</v>
      </c>
    </row>
    <row r="859" spans="1:17" x14ac:dyDescent="0.2">
      <c r="A859" s="114">
        <v>863</v>
      </c>
      <c r="B859" s="115" t="s">
        <v>213</v>
      </c>
      <c r="C859" s="115" t="s">
        <v>616</v>
      </c>
      <c r="D859" s="116" t="str">
        <f>VLOOKUP(B859,'[1]TAX INFO'!$B$2:$F$900,3,0)</f>
        <v xml:space="preserve">HEDCOR, Inc. </v>
      </c>
      <c r="E859" s="116" t="str">
        <f>VLOOKUP(B859,'[1]TAX INFO'!$B$2:$F$900,5,0)</f>
        <v>001-946-873-00000</v>
      </c>
      <c r="F859" s="116" t="s">
        <v>854</v>
      </c>
      <c r="G859" s="116" t="s">
        <v>855</v>
      </c>
      <c r="H859" s="117" t="s">
        <v>856</v>
      </c>
      <c r="I859" s="117" t="s">
        <v>855</v>
      </c>
      <c r="J859" s="116" t="s">
        <v>855</v>
      </c>
      <c r="K859" s="31">
        <v>0</v>
      </c>
      <c r="L859" s="32">
        <v>0</v>
      </c>
      <c r="M859" s="32">
        <v>0</v>
      </c>
      <c r="N859" s="33">
        <v>0</v>
      </c>
      <c r="O859" s="34">
        <f t="shared" si="14"/>
        <v>0</v>
      </c>
      <c r="P859" s="63">
        <v>25075</v>
      </c>
      <c r="Q859" s="26" t="s">
        <v>2763</v>
      </c>
    </row>
    <row r="860" spans="1:17" x14ac:dyDescent="0.2">
      <c r="A860" s="114">
        <v>864</v>
      </c>
      <c r="B860" s="115" t="s">
        <v>213</v>
      </c>
      <c r="C860" s="115" t="s">
        <v>617</v>
      </c>
      <c r="D860" s="116" t="str">
        <f>VLOOKUP(B860,'[1]TAX INFO'!$B$2:$F$900,3,0)</f>
        <v xml:space="preserve">HEDCOR, Inc. </v>
      </c>
      <c r="E860" s="116" t="str">
        <f>VLOOKUP(B860,'[1]TAX INFO'!$B$2:$F$900,5,0)</f>
        <v>001-946-873-00000</v>
      </c>
      <c r="F860" s="116" t="s">
        <v>854</v>
      </c>
      <c r="G860" s="116" t="s">
        <v>855</v>
      </c>
      <c r="H860" s="117" t="s">
        <v>856</v>
      </c>
      <c r="I860" s="117" t="s">
        <v>855</v>
      </c>
      <c r="J860" s="116" t="s">
        <v>855</v>
      </c>
      <c r="K860" s="31">
        <v>0</v>
      </c>
      <c r="L860" s="32">
        <v>0</v>
      </c>
      <c r="M860" s="32">
        <v>0</v>
      </c>
      <c r="N860" s="33">
        <v>0</v>
      </c>
      <c r="O860" s="34">
        <f t="shared" si="14"/>
        <v>0</v>
      </c>
      <c r="P860" s="63">
        <v>25075</v>
      </c>
      <c r="Q860" s="26" t="s">
        <v>2763</v>
      </c>
    </row>
    <row r="861" spans="1:17" x14ac:dyDescent="0.2">
      <c r="A861" s="114">
        <v>865</v>
      </c>
      <c r="B861" s="115" t="s">
        <v>213</v>
      </c>
      <c r="C861" s="115" t="s">
        <v>618</v>
      </c>
      <c r="D861" s="116" t="str">
        <f>VLOOKUP(B861,'[1]TAX INFO'!$B$2:$F$900,3,0)</f>
        <v xml:space="preserve">HEDCOR, Inc. </v>
      </c>
      <c r="E861" s="116" t="str">
        <f>VLOOKUP(B861,'[1]TAX INFO'!$B$2:$F$900,5,0)</f>
        <v>001-946-873-00000</v>
      </c>
      <c r="F861" s="116" t="s">
        <v>854</v>
      </c>
      <c r="G861" s="116" t="s">
        <v>855</v>
      </c>
      <c r="H861" s="117" t="s">
        <v>856</v>
      </c>
      <c r="I861" s="117" t="s">
        <v>855</v>
      </c>
      <c r="J861" s="116" t="s">
        <v>855</v>
      </c>
      <c r="K861" s="31">
        <v>0</v>
      </c>
      <c r="L861" s="32">
        <v>0</v>
      </c>
      <c r="M861" s="32">
        <v>0</v>
      </c>
      <c r="N861" s="33">
        <v>0</v>
      </c>
      <c r="O861" s="34">
        <f t="shared" si="14"/>
        <v>0</v>
      </c>
      <c r="P861" s="63">
        <v>25075</v>
      </c>
      <c r="Q861" s="26" t="s">
        <v>2763</v>
      </c>
    </row>
    <row r="862" spans="1:17" x14ac:dyDescent="0.2">
      <c r="A862" s="114">
        <v>866</v>
      </c>
      <c r="B862" s="115" t="s">
        <v>213</v>
      </c>
      <c r="C862" s="115" t="s">
        <v>619</v>
      </c>
      <c r="D862" s="116" t="str">
        <f>VLOOKUP(B862,'[1]TAX INFO'!$B$2:$F$900,3,0)</f>
        <v xml:space="preserve">HEDCOR, Inc. </v>
      </c>
      <c r="E862" s="116" t="str">
        <f>VLOOKUP(B862,'[1]TAX INFO'!$B$2:$F$900,5,0)</f>
        <v>001-946-873-00000</v>
      </c>
      <c r="F862" s="116" t="s">
        <v>854</v>
      </c>
      <c r="G862" s="116" t="s">
        <v>855</v>
      </c>
      <c r="H862" s="117" t="s">
        <v>855</v>
      </c>
      <c r="I862" s="117" t="s">
        <v>855</v>
      </c>
      <c r="J862" s="116" t="s">
        <v>855</v>
      </c>
      <c r="K862" s="31">
        <v>0</v>
      </c>
      <c r="L862" s="32">
        <v>0</v>
      </c>
      <c r="M862" s="32">
        <v>0</v>
      </c>
      <c r="N862" s="33">
        <v>0</v>
      </c>
      <c r="O862" s="34">
        <f t="shared" si="14"/>
        <v>0</v>
      </c>
      <c r="P862" s="63">
        <v>25075</v>
      </c>
      <c r="Q862" s="26" t="s">
        <v>2763</v>
      </c>
    </row>
    <row r="863" spans="1:17" x14ac:dyDescent="0.2">
      <c r="A863" s="114">
        <v>867</v>
      </c>
      <c r="B863" s="115" t="s">
        <v>620</v>
      </c>
      <c r="C863" s="115" t="s">
        <v>620</v>
      </c>
      <c r="D863" s="116" t="str">
        <f>VLOOKUP(B863,'[1]TAX INFO'!$B$2:$F$900,3,0)</f>
        <v>Hedcor, Inc.</v>
      </c>
      <c r="E863" s="116" t="str">
        <f>VLOOKUP(B863,'[1]TAX INFO'!$B$2:$F$900,5,0)</f>
        <v>001-946-873-00000</v>
      </c>
      <c r="F863" s="116" t="s">
        <v>854</v>
      </c>
      <c r="G863" s="116" t="s">
        <v>855</v>
      </c>
      <c r="H863" s="117" t="s">
        <v>856</v>
      </c>
      <c r="I863" s="117" t="s">
        <v>855</v>
      </c>
      <c r="J863" s="116" t="s">
        <v>855</v>
      </c>
      <c r="K863" s="31">
        <v>0</v>
      </c>
      <c r="L863" s="32">
        <v>0</v>
      </c>
      <c r="M863" s="32">
        <v>0</v>
      </c>
      <c r="N863" s="33">
        <v>0</v>
      </c>
      <c r="O863" s="34">
        <f t="shared" si="14"/>
        <v>0</v>
      </c>
      <c r="P863" s="63">
        <v>25075</v>
      </c>
      <c r="Q863" s="26" t="s">
        <v>2763</v>
      </c>
    </row>
    <row r="864" spans="1:17" x14ac:dyDescent="0.2">
      <c r="A864" s="114">
        <v>868</v>
      </c>
      <c r="B864" s="115" t="s">
        <v>214</v>
      </c>
      <c r="C864" s="115" t="s">
        <v>978</v>
      </c>
      <c r="D864" s="116" t="str">
        <f>VLOOKUP(B864,'[1]TAX INFO'!$B$2:$F$900,3,0)</f>
        <v>Hawaiian-Philippine Company</v>
      </c>
      <c r="E864" s="116" t="str">
        <f>VLOOKUP(B864,'[1]TAX INFO'!$B$2:$F$900,5,0)</f>
        <v>000-424-722-00000</v>
      </c>
      <c r="F864" s="116" t="s">
        <v>854</v>
      </c>
      <c r="G864" s="116" t="s">
        <v>855</v>
      </c>
      <c r="H864" s="117" t="s">
        <v>856</v>
      </c>
      <c r="I864" s="117" t="s">
        <v>855</v>
      </c>
      <c r="J864" s="116" t="s">
        <v>856</v>
      </c>
      <c r="K864" s="31">
        <v>0</v>
      </c>
      <c r="L864" s="32">
        <v>0</v>
      </c>
      <c r="M864" s="32">
        <v>0</v>
      </c>
      <c r="N864" s="33">
        <v>0</v>
      </c>
      <c r="O864" s="34">
        <f t="shared" si="14"/>
        <v>0</v>
      </c>
      <c r="P864" s="63">
        <v>25076</v>
      </c>
      <c r="Q864" s="26" t="s">
        <v>2763</v>
      </c>
    </row>
    <row r="865" spans="1:17" x14ac:dyDescent="0.2">
      <c r="A865" s="114">
        <v>869</v>
      </c>
      <c r="B865" s="115" t="s">
        <v>214</v>
      </c>
      <c r="C865" s="115" t="s">
        <v>979</v>
      </c>
      <c r="D865" s="116" t="str">
        <f>VLOOKUP(B865,'[1]TAX INFO'!$B$2:$F$900,3,0)</f>
        <v>Hawaiian-Philippine Company</v>
      </c>
      <c r="E865" s="116" t="str">
        <f>VLOOKUP(B865,'[1]TAX INFO'!$B$2:$F$900,5,0)</f>
        <v>000-424-722-00000</v>
      </c>
      <c r="F865" s="116" t="s">
        <v>857</v>
      </c>
      <c r="G865" s="116" t="s">
        <v>855</v>
      </c>
      <c r="H865" s="117" t="s">
        <v>856</v>
      </c>
      <c r="I865" s="117" t="s">
        <v>855</v>
      </c>
      <c r="J865" s="116" t="s">
        <v>856</v>
      </c>
      <c r="K865" s="31">
        <v>7.0000000000000007E-2</v>
      </c>
      <c r="L865" s="32">
        <v>0</v>
      </c>
      <c r="M865" s="32">
        <v>0.01</v>
      </c>
      <c r="N865" s="33">
        <v>0</v>
      </c>
      <c r="O865" s="34">
        <f t="shared" si="14"/>
        <v>0.08</v>
      </c>
      <c r="P865" s="63">
        <v>25076</v>
      </c>
      <c r="Q865" s="26" t="s">
        <v>2763</v>
      </c>
    </row>
    <row r="866" spans="1:17" x14ac:dyDescent="0.2">
      <c r="A866" s="114">
        <v>870</v>
      </c>
      <c r="B866" s="115" t="s">
        <v>216</v>
      </c>
      <c r="C866" s="115" t="s">
        <v>980</v>
      </c>
      <c r="D866" s="116" t="str">
        <f>VLOOKUP(B866,'[1]TAX INFO'!$B$2:$F$900,3,0)</f>
        <v xml:space="preserve">Hedcor Sabangan, Inc. </v>
      </c>
      <c r="E866" s="116" t="str">
        <f>VLOOKUP(B866,'[1]TAX INFO'!$B$2:$F$900,5,0)</f>
        <v>409-507-988-00000</v>
      </c>
      <c r="F866" s="116" t="s">
        <v>854</v>
      </c>
      <c r="G866" s="116" t="s">
        <v>855</v>
      </c>
      <c r="H866" s="117" t="s">
        <v>856</v>
      </c>
      <c r="I866" s="117" t="s">
        <v>855</v>
      </c>
      <c r="J866" s="116" t="s">
        <v>855</v>
      </c>
      <c r="K866" s="31">
        <v>0</v>
      </c>
      <c r="L866" s="32">
        <v>0</v>
      </c>
      <c r="M866" s="32">
        <v>0</v>
      </c>
      <c r="N866" s="33">
        <v>0</v>
      </c>
      <c r="O866" s="34">
        <f t="shared" si="14"/>
        <v>0</v>
      </c>
      <c r="P866" s="63">
        <v>25077</v>
      </c>
      <c r="Q866" s="26" t="s">
        <v>2763</v>
      </c>
    </row>
    <row r="867" spans="1:17" x14ac:dyDescent="0.2">
      <c r="A867" s="114">
        <v>871</v>
      </c>
      <c r="B867" s="115" t="s">
        <v>217</v>
      </c>
      <c r="C867" s="115" t="s">
        <v>981</v>
      </c>
      <c r="D867" s="116" t="str">
        <f>VLOOKUP(B867,'[1]TAX INFO'!$B$2:$F$900,3,0)</f>
        <v>HELIOS SOLAR ENERGY CORP.</v>
      </c>
      <c r="E867" s="116" t="str">
        <f>VLOOKUP(B867,'[1]TAX INFO'!$B$2:$F$900,5,0)</f>
        <v>008-841-526-000</v>
      </c>
      <c r="F867" s="116" t="s">
        <v>854</v>
      </c>
      <c r="G867" s="116" t="s">
        <v>855</v>
      </c>
      <c r="H867" s="117" t="s">
        <v>856</v>
      </c>
      <c r="I867" s="117" t="s">
        <v>855</v>
      </c>
      <c r="J867" s="116" t="s">
        <v>855</v>
      </c>
      <c r="K867" s="31">
        <v>0</v>
      </c>
      <c r="L867" s="32">
        <v>0.01</v>
      </c>
      <c r="M867" s="32">
        <v>0</v>
      </c>
      <c r="N867" s="33">
        <v>0</v>
      </c>
      <c r="O867" s="34">
        <f t="shared" si="14"/>
        <v>0.01</v>
      </c>
      <c r="P867" s="63">
        <v>25078</v>
      </c>
      <c r="Q867" s="26" t="s">
        <v>2763</v>
      </c>
    </row>
    <row r="868" spans="1:17" x14ac:dyDescent="0.2">
      <c r="A868" s="114">
        <v>872</v>
      </c>
      <c r="B868" s="115" t="s">
        <v>217</v>
      </c>
      <c r="C868" s="115" t="s">
        <v>627</v>
      </c>
      <c r="D868" s="116" t="str">
        <f>VLOOKUP(B868,'[1]TAX INFO'!$B$2:$F$900,3,0)</f>
        <v>HELIOS SOLAR ENERGY CORP.</v>
      </c>
      <c r="E868" s="116" t="str">
        <f>VLOOKUP(B868,'[1]TAX INFO'!$B$2:$F$900,5,0)</f>
        <v>008-841-526-000</v>
      </c>
      <c r="F868" s="116" t="s">
        <v>857</v>
      </c>
      <c r="G868" s="116" t="s">
        <v>855</v>
      </c>
      <c r="H868" s="117" t="s">
        <v>856</v>
      </c>
      <c r="I868" s="117" t="s">
        <v>855</v>
      </c>
      <c r="J868" s="116" t="s">
        <v>855</v>
      </c>
      <c r="K868" s="31">
        <v>0</v>
      </c>
      <c r="L868" s="32">
        <v>0.02</v>
      </c>
      <c r="M868" s="32">
        <v>0</v>
      </c>
      <c r="N868" s="33">
        <v>0</v>
      </c>
      <c r="O868" s="34">
        <f t="shared" si="14"/>
        <v>0.02</v>
      </c>
      <c r="P868" s="63">
        <v>25078</v>
      </c>
      <c r="Q868" s="26" t="s">
        <v>2763</v>
      </c>
    </row>
    <row r="869" spans="1:17" x14ac:dyDescent="0.2">
      <c r="A869" s="114">
        <v>873</v>
      </c>
      <c r="B869" s="115" t="s">
        <v>218</v>
      </c>
      <c r="C869" s="115" t="s">
        <v>982</v>
      </c>
      <c r="D869" s="116" t="str">
        <f>VLOOKUP(B869,'[1]TAX INFO'!$B$2:$F$900,3,0)</f>
        <v>Hydrocore Corp.</v>
      </c>
      <c r="E869" s="116" t="str">
        <f>VLOOKUP(B869,'[1]TAX INFO'!$B$2:$F$900,5,0)</f>
        <v>006-590-937-000</v>
      </c>
      <c r="F869" s="116" t="s">
        <v>854</v>
      </c>
      <c r="G869" s="116" t="s">
        <v>855</v>
      </c>
      <c r="H869" s="117" t="s">
        <v>855</v>
      </c>
      <c r="I869" s="117" t="s">
        <v>855</v>
      </c>
      <c r="J869" s="116" t="s">
        <v>855</v>
      </c>
      <c r="K869" s="31">
        <v>0</v>
      </c>
      <c r="L869" s="32">
        <v>0</v>
      </c>
      <c r="M869" s="32">
        <v>0</v>
      </c>
      <c r="N869" s="33">
        <v>0</v>
      </c>
      <c r="O869" s="34">
        <f t="shared" si="14"/>
        <v>0</v>
      </c>
      <c r="P869" s="63">
        <v>25079</v>
      </c>
      <c r="Q869" s="26" t="s">
        <v>2763</v>
      </c>
    </row>
    <row r="870" spans="1:17" x14ac:dyDescent="0.2">
      <c r="A870" s="114">
        <v>874</v>
      </c>
      <c r="B870" s="115" t="s">
        <v>222</v>
      </c>
      <c r="C870" s="115" t="s">
        <v>986</v>
      </c>
      <c r="D870" s="116" t="str">
        <f>VLOOKUP(B870,'[1]TAX INFO'!$B$2:$F$900,3,0)</f>
        <v>INGRID POWER HOLDINGS, INC.</v>
      </c>
      <c r="E870" s="116" t="str">
        <f>VLOOKUP(B870,'[1]TAX INFO'!$B$2:$F$900,5,0)</f>
        <v>010-031-135-00000</v>
      </c>
      <c r="F870" s="116" t="s">
        <v>854</v>
      </c>
      <c r="G870" s="116" t="s">
        <v>855</v>
      </c>
      <c r="H870" s="117" t="s">
        <v>856</v>
      </c>
      <c r="I870" s="117" t="s">
        <v>856</v>
      </c>
      <c r="J870" s="116" t="s">
        <v>856</v>
      </c>
      <c r="K870" s="31">
        <v>0</v>
      </c>
      <c r="L870" s="32">
        <v>0</v>
      </c>
      <c r="M870" s="32">
        <v>0</v>
      </c>
      <c r="N870" s="33">
        <v>0</v>
      </c>
      <c r="O870" s="34">
        <f t="shared" si="14"/>
        <v>0</v>
      </c>
      <c r="P870" s="63">
        <v>25081</v>
      </c>
      <c r="Q870" s="26" t="s">
        <v>2763</v>
      </c>
    </row>
    <row r="871" spans="1:17" x14ac:dyDescent="0.2">
      <c r="A871" s="114">
        <v>875</v>
      </c>
      <c r="B871" s="115" t="s">
        <v>222</v>
      </c>
      <c r="C871" s="115" t="s">
        <v>987</v>
      </c>
      <c r="D871" s="116" t="str">
        <f>VLOOKUP(B871,'[1]TAX INFO'!$B$2:$F$900,3,0)</f>
        <v>INGRID POWER HOLDINGS, INC.</v>
      </c>
      <c r="E871" s="116" t="str">
        <f>VLOOKUP(B871,'[1]TAX INFO'!$B$2:$F$900,5,0)</f>
        <v>010-031-135-00000</v>
      </c>
      <c r="F871" s="116" t="s">
        <v>857</v>
      </c>
      <c r="G871" s="116" t="s">
        <v>855</v>
      </c>
      <c r="H871" s="117" t="s">
        <v>856</v>
      </c>
      <c r="I871" s="117" t="s">
        <v>856</v>
      </c>
      <c r="J871" s="116" t="s">
        <v>856</v>
      </c>
      <c r="K871" s="31">
        <v>0</v>
      </c>
      <c r="L871" s="32">
        <v>0</v>
      </c>
      <c r="M871" s="32">
        <v>0</v>
      </c>
      <c r="N871" s="33">
        <v>0</v>
      </c>
      <c r="O871" s="34">
        <f t="shared" si="14"/>
        <v>0</v>
      </c>
      <c r="P871" s="63">
        <v>25081</v>
      </c>
      <c r="Q871" s="26" t="s">
        <v>2763</v>
      </c>
    </row>
    <row r="872" spans="1:17" x14ac:dyDescent="0.2">
      <c r="A872" s="114">
        <v>876</v>
      </c>
      <c r="B872" s="115" t="s">
        <v>224</v>
      </c>
      <c r="C872" s="115" t="s">
        <v>988</v>
      </c>
      <c r="D872" s="116" t="str">
        <f>VLOOKUP(B872,'[1]TAX INFO'!$B$2:$F$900,3,0)</f>
        <v xml:space="preserve">Iligan Light &amp; Power, Inc. </v>
      </c>
      <c r="E872" s="116" t="str">
        <f>VLOOKUP(B872,'[1]TAX INFO'!$B$2:$F$900,5,0)</f>
        <v>000-555-133-00000</v>
      </c>
      <c r="F872" s="116" t="s">
        <v>857</v>
      </c>
      <c r="G872" s="116" t="s">
        <v>855</v>
      </c>
      <c r="H872" s="117" t="s">
        <v>856</v>
      </c>
      <c r="I872" s="117" t="s">
        <v>856</v>
      </c>
      <c r="J872" s="116" t="s">
        <v>856</v>
      </c>
      <c r="K872" s="31">
        <v>1.83</v>
      </c>
      <c r="L872" s="32">
        <v>0</v>
      </c>
      <c r="M872" s="32">
        <v>0.22</v>
      </c>
      <c r="N872" s="33">
        <v>-0.04</v>
      </c>
      <c r="O872" s="34">
        <f t="shared" si="14"/>
        <v>2.0100000000000002</v>
      </c>
      <c r="P872" s="63">
        <v>25082</v>
      </c>
      <c r="Q872" s="26" t="s">
        <v>2763</v>
      </c>
    </row>
    <row r="873" spans="1:17" x14ac:dyDescent="0.2">
      <c r="A873" s="114">
        <v>877</v>
      </c>
      <c r="B873" s="115" t="s">
        <v>225</v>
      </c>
      <c r="C873" s="115" t="s">
        <v>989</v>
      </c>
      <c r="D873" s="116" t="str">
        <f>VLOOKUP(B873,'[1]TAX INFO'!$B$2:$F$900,3,0)</f>
        <v xml:space="preserve">Ilocos Norte Electric Cooperative, Inc. </v>
      </c>
      <c r="E873" s="116" t="str">
        <f>VLOOKUP(B873,'[1]TAX INFO'!$B$2:$F$900,5,0)</f>
        <v>000-716-369-000</v>
      </c>
      <c r="F873" s="116" t="s">
        <v>857</v>
      </c>
      <c r="G873" s="116" t="s">
        <v>855</v>
      </c>
      <c r="H873" s="117" t="s">
        <v>856</v>
      </c>
      <c r="I873" s="117" t="s">
        <v>856</v>
      </c>
      <c r="J873" s="116" t="s">
        <v>856</v>
      </c>
      <c r="K873" s="31">
        <v>1.42</v>
      </c>
      <c r="L873" s="32">
        <v>0</v>
      </c>
      <c r="M873" s="32">
        <v>0.17</v>
      </c>
      <c r="N873" s="33">
        <v>-0.03</v>
      </c>
      <c r="O873" s="34">
        <f t="shared" si="14"/>
        <v>1.5599999999999998</v>
      </c>
      <c r="P873" s="63">
        <v>25083</v>
      </c>
      <c r="Q873" s="26" t="s">
        <v>2763</v>
      </c>
    </row>
    <row r="874" spans="1:17" x14ac:dyDescent="0.2">
      <c r="A874" s="114">
        <v>878</v>
      </c>
      <c r="B874" s="115" t="s">
        <v>226</v>
      </c>
      <c r="C874" s="115" t="s">
        <v>990</v>
      </c>
      <c r="D874" s="116" t="str">
        <f>VLOOKUP(B874,'[1]TAX INFO'!$B$2:$F$900,3,0)</f>
        <v>Ilocos Sur Electric Cooperative, Inc.</v>
      </c>
      <c r="E874" s="116" t="str">
        <f>VLOOKUP(B874,'[1]TAX INFO'!$B$2:$F$900,5,0)</f>
        <v>000-555-221-00000</v>
      </c>
      <c r="F874" s="116" t="s">
        <v>857</v>
      </c>
      <c r="G874" s="116" t="s">
        <v>855</v>
      </c>
      <c r="H874" s="117" t="s">
        <v>856</v>
      </c>
      <c r="I874" s="117" t="s">
        <v>856</v>
      </c>
      <c r="J874" s="116" t="s">
        <v>856</v>
      </c>
      <c r="K874" s="31">
        <v>0.82</v>
      </c>
      <c r="L874" s="32">
        <v>0</v>
      </c>
      <c r="M874" s="32">
        <v>0.1</v>
      </c>
      <c r="N874" s="33">
        <v>-0.02</v>
      </c>
      <c r="O874" s="34">
        <f t="shared" si="14"/>
        <v>0.89999999999999991</v>
      </c>
      <c r="P874" s="63">
        <v>25084</v>
      </c>
      <c r="Q874" s="26" t="s">
        <v>2763</v>
      </c>
    </row>
    <row r="875" spans="1:17" x14ac:dyDescent="0.2">
      <c r="A875" s="114">
        <v>879</v>
      </c>
      <c r="B875" s="115" t="s">
        <v>227</v>
      </c>
      <c r="C875" s="115" t="s">
        <v>991</v>
      </c>
      <c r="D875" s="116" t="str">
        <f>VLOOKUP(B875,'[1]TAX INFO'!$B$2:$F$900,3,0)</f>
        <v xml:space="preserve">Iloilo I Electric Cooperative, Inc. </v>
      </c>
      <c r="E875" s="116" t="str">
        <f>VLOOKUP(B875,'[1]TAX INFO'!$B$2:$F$900,5,0)</f>
        <v>000-994-935-000</v>
      </c>
      <c r="F875" s="116" t="s">
        <v>857</v>
      </c>
      <c r="G875" s="116" t="s">
        <v>855</v>
      </c>
      <c r="H875" s="117" t="s">
        <v>856</v>
      </c>
      <c r="I875" s="117" t="s">
        <v>856</v>
      </c>
      <c r="J875" s="116" t="s">
        <v>856</v>
      </c>
      <c r="K875" s="31">
        <v>2.64</v>
      </c>
      <c r="L875" s="32">
        <v>0</v>
      </c>
      <c r="M875" s="32">
        <v>0.32</v>
      </c>
      <c r="N875" s="33">
        <v>-0.05</v>
      </c>
      <c r="O875" s="34">
        <f t="shared" si="14"/>
        <v>2.91</v>
      </c>
      <c r="P875" s="63">
        <v>25085</v>
      </c>
      <c r="Q875" s="26" t="s">
        <v>2763</v>
      </c>
    </row>
    <row r="876" spans="1:17" x14ac:dyDescent="0.2">
      <c r="A876" s="114">
        <v>880</v>
      </c>
      <c r="B876" s="115" t="s">
        <v>228</v>
      </c>
      <c r="C876" s="115" t="s">
        <v>992</v>
      </c>
      <c r="D876" s="116" t="str">
        <f>VLOOKUP(B876,'[1]TAX INFO'!$B$2:$F$900,3,0)</f>
        <v xml:space="preserve">Iloilo II Electric Cooperative, Inc. </v>
      </c>
      <c r="E876" s="116" t="str">
        <f>VLOOKUP(B876,'[1]TAX INFO'!$B$2:$F$900,5,0)</f>
        <v>000-994-942-000</v>
      </c>
      <c r="F876" s="116" t="s">
        <v>857</v>
      </c>
      <c r="G876" s="116" t="s">
        <v>855</v>
      </c>
      <c r="H876" s="117" t="s">
        <v>855</v>
      </c>
      <c r="I876" s="117" t="s">
        <v>856</v>
      </c>
      <c r="J876" s="116" t="s">
        <v>856</v>
      </c>
      <c r="K876" s="31">
        <v>1.65</v>
      </c>
      <c r="L876" s="32">
        <v>0</v>
      </c>
      <c r="M876" s="32">
        <v>0.2</v>
      </c>
      <c r="N876" s="33">
        <v>-0.03</v>
      </c>
      <c r="O876" s="34">
        <f t="shared" si="14"/>
        <v>1.8199999999999998</v>
      </c>
      <c r="P876" s="63">
        <v>25086</v>
      </c>
      <c r="Q876" s="26" t="s">
        <v>2763</v>
      </c>
    </row>
    <row r="877" spans="1:17" x14ac:dyDescent="0.2">
      <c r="A877" s="114">
        <v>881</v>
      </c>
      <c r="B877" s="115" t="s">
        <v>229</v>
      </c>
      <c r="C877" s="115" t="s">
        <v>993</v>
      </c>
      <c r="D877" s="116" t="str">
        <f>VLOOKUP(B877,'[1]TAX INFO'!$B$2:$F$900,3,0)</f>
        <v xml:space="preserve">Iloilo III Electric Cooperative, Inc. </v>
      </c>
      <c r="E877" s="116" t="str">
        <f>VLOOKUP(B877,'[1]TAX INFO'!$B$2:$F$900,5,0)</f>
        <v>002-391-979-000</v>
      </c>
      <c r="F877" s="116" t="s">
        <v>857</v>
      </c>
      <c r="G877" s="116" t="s">
        <v>855</v>
      </c>
      <c r="H877" s="117" t="s">
        <v>856</v>
      </c>
      <c r="I877" s="117" t="s">
        <v>856</v>
      </c>
      <c r="J877" s="116" t="s">
        <v>856</v>
      </c>
      <c r="K877" s="31">
        <v>1.2</v>
      </c>
      <c r="L877" s="32">
        <v>0</v>
      </c>
      <c r="M877" s="32">
        <v>0.14000000000000001</v>
      </c>
      <c r="N877" s="33">
        <v>-0.02</v>
      </c>
      <c r="O877" s="34">
        <f t="shared" si="14"/>
        <v>1.3199999999999998</v>
      </c>
      <c r="P877" s="63">
        <v>25087</v>
      </c>
      <c r="Q877" s="26" t="s">
        <v>2763</v>
      </c>
    </row>
    <row r="878" spans="1:17" x14ac:dyDescent="0.2">
      <c r="A878" s="114">
        <v>882</v>
      </c>
      <c r="B878" s="115" t="s">
        <v>230</v>
      </c>
      <c r="C878" s="115" t="s">
        <v>628</v>
      </c>
      <c r="D878" s="116" t="str">
        <f>VLOOKUP(B878,'[1]TAX INFO'!$B$2:$F$900,3,0)</f>
        <v xml:space="preserve">Iraya Ventures, Inc. </v>
      </c>
      <c r="E878" s="116">
        <f>VLOOKUP(B878,'[1]TAX INFO'!$B$2:$F$900,5,0)</f>
        <v>746356438</v>
      </c>
      <c r="F878" s="116" t="s">
        <v>854</v>
      </c>
      <c r="G878" s="116" t="s">
        <v>855</v>
      </c>
      <c r="H878" s="117" t="s">
        <v>855</v>
      </c>
      <c r="I878" s="117" t="s">
        <v>855</v>
      </c>
      <c r="J878" s="116" t="s">
        <v>855</v>
      </c>
      <c r="K878" s="31">
        <v>0</v>
      </c>
      <c r="L878" s="32">
        <v>0</v>
      </c>
      <c r="M878" s="32">
        <v>0</v>
      </c>
      <c r="N878" s="33">
        <v>0</v>
      </c>
      <c r="O878" s="34">
        <f t="shared" si="14"/>
        <v>0</v>
      </c>
      <c r="P878" s="63">
        <v>25088</v>
      </c>
      <c r="Q878" s="26" t="s">
        <v>2763</v>
      </c>
    </row>
    <row r="879" spans="1:17" x14ac:dyDescent="0.2">
      <c r="A879" s="114">
        <v>883</v>
      </c>
      <c r="B879" s="115" t="s">
        <v>230</v>
      </c>
      <c r="C879" s="115" t="s">
        <v>629</v>
      </c>
      <c r="D879" s="116" t="str">
        <f>VLOOKUP(B879,'[1]TAX INFO'!$B$2:$F$900,3,0)</f>
        <v xml:space="preserve">Iraya Ventures, Inc. </v>
      </c>
      <c r="E879" s="116">
        <f>VLOOKUP(B879,'[1]TAX INFO'!$B$2:$F$900,5,0)</f>
        <v>746356438</v>
      </c>
      <c r="F879" s="116" t="s">
        <v>857</v>
      </c>
      <c r="G879" s="116" t="s">
        <v>855</v>
      </c>
      <c r="H879" s="117" t="s">
        <v>855</v>
      </c>
      <c r="I879" s="117" t="s">
        <v>855</v>
      </c>
      <c r="J879" s="116" t="s">
        <v>855</v>
      </c>
      <c r="K879" s="31">
        <v>0</v>
      </c>
      <c r="L879" s="32">
        <v>0.02</v>
      </c>
      <c r="M879" s="32">
        <v>0</v>
      </c>
      <c r="N879" s="33">
        <v>0</v>
      </c>
      <c r="O879" s="34">
        <f t="shared" si="14"/>
        <v>0.02</v>
      </c>
      <c r="P879" s="63">
        <v>25088</v>
      </c>
      <c r="Q879" s="26" t="s">
        <v>2763</v>
      </c>
    </row>
    <row r="880" spans="1:17" x14ac:dyDescent="0.2">
      <c r="A880" s="114">
        <v>884</v>
      </c>
      <c r="B880" s="115" t="s">
        <v>231</v>
      </c>
      <c r="C880" s="115" t="s">
        <v>994</v>
      </c>
      <c r="D880" s="116" t="str">
        <f>VLOOKUP(B880,'[1]TAX INFO'!$B$2:$F$900,3,0)</f>
        <v>Isabel Ancillary Services Co. Ltd.</v>
      </c>
      <c r="E880" s="116" t="str">
        <f>VLOOKUP(B880,'[1]TAX INFO'!$B$2:$F$900,5,0)</f>
        <v>010-011-077-000</v>
      </c>
      <c r="F880" s="116" t="s">
        <v>854</v>
      </c>
      <c r="G880" s="116" t="s">
        <v>855</v>
      </c>
      <c r="H880" s="117" t="s">
        <v>856</v>
      </c>
      <c r="I880" s="117" t="s">
        <v>856</v>
      </c>
      <c r="J880" s="116" t="s">
        <v>856</v>
      </c>
      <c r="K880" s="31">
        <v>0</v>
      </c>
      <c r="L880" s="32">
        <v>0</v>
      </c>
      <c r="M880" s="32">
        <v>0</v>
      </c>
      <c r="N880" s="33">
        <v>0</v>
      </c>
      <c r="O880" s="34">
        <f t="shared" si="14"/>
        <v>0</v>
      </c>
      <c r="P880" s="63">
        <v>25089</v>
      </c>
      <c r="Q880" s="26" t="s">
        <v>2763</v>
      </c>
    </row>
    <row r="881" spans="1:17" x14ac:dyDescent="0.2">
      <c r="A881" s="114">
        <v>885</v>
      </c>
      <c r="B881" s="115" t="s">
        <v>231</v>
      </c>
      <c r="C881" s="115" t="s">
        <v>630</v>
      </c>
      <c r="D881" s="116" t="str">
        <f>VLOOKUP(B881,'[1]TAX INFO'!$B$2:$F$900,3,0)</f>
        <v>Isabel Ancillary Services Co. Ltd.</v>
      </c>
      <c r="E881" s="116" t="str">
        <f>VLOOKUP(B881,'[1]TAX INFO'!$B$2:$F$900,5,0)</f>
        <v>010-011-077-000</v>
      </c>
      <c r="F881" s="116" t="s">
        <v>857</v>
      </c>
      <c r="G881" s="116" t="s">
        <v>855</v>
      </c>
      <c r="H881" s="117" t="s">
        <v>856</v>
      </c>
      <c r="I881" s="117" t="s">
        <v>856</v>
      </c>
      <c r="J881" s="116" t="s">
        <v>856</v>
      </c>
      <c r="K881" s="31">
        <v>0.01</v>
      </c>
      <c r="L881" s="32">
        <v>0</v>
      </c>
      <c r="M881" s="32">
        <v>0</v>
      </c>
      <c r="N881" s="33">
        <v>0</v>
      </c>
      <c r="O881" s="34">
        <f t="shared" si="14"/>
        <v>0.01</v>
      </c>
      <c r="P881" s="63">
        <v>25089</v>
      </c>
      <c r="Q881" s="26" t="s">
        <v>2763</v>
      </c>
    </row>
    <row r="882" spans="1:17" x14ac:dyDescent="0.2">
      <c r="A882" s="114">
        <v>886</v>
      </c>
      <c r="B882" s="115" t="s">
        <v>232</v>
      </c>
      <c r="C882" s="115" t="s">
        <v>995</v>
      </c>
      <c r="D882" s="116" t="str">
        <f>VLOOKUP(B882,'[1]TAX INFO'!$B$2:$F$900,3,0)</f>
        <v xml:space="preserve">Isabela Biomass Energy Corporation </v>
      </c>
      <c r="E882" s="116" t="str">
        <f>VLOOKUP(B882,'[1]TAX INFO'!$B$2:$F$900,5,0)</f>
        <v>008-350-337-000</v>
      </c>
      <c r="F882" s="116" t="s">
        <v>854</v>
      </c>
      <c r="G882" s="116" t="s">
        <v>855</v>
      </c>
      <c r="H882" s="117" t="s">
        <v>856</v>
      </c>
      <c r="I882" s="117" t="s">
        <v>855</v>
      </c>
      <c r="J882" s="116" t="s">
        <v>855</v>
      </c>
      <c r="K882" s="31">
        <v>0</v>
      </c>
      <c r="L882" s="32">
        <v>0</v>
      </c>
      <c r="M882" s="32">
        <v>0</v>
      </c>
      <c r="N882" s="33">
        <v>0</v>
      </c>
      <c r="O882" s="34">
        <f t="shared" si="14"/>
        <v>0</v>
      </c>
      <c r="P882" s="63">
        <v>25090</v>
      </c>
      <c r="Q882" s="26" t="s">
        <v>2763</v>
      </c>
    </row>
    <row r="883" spans="1:17" x14ac:dyDescent="0.2">
      <c r="A883" s="114">
        <v>887</v>
      </c>
      <c r="B883" s="115" t="s">
        <v>232</v>
      </c>
      <c r="C883" s="115" t="s">
        <v>1187</v>
      </c>
      <c r="D883" s="116" t="str">
        <f>VLOOKUP(B883,'[1]TAX INFO'!$B$2:$F$900,3,0)</f>
        <v xml:space="preserve">Isabela Biomass Energy Corporation </v>
      </c>
      <c r="E883" s="116" t="str">
        <f>VLOOKUP(B883,'[1]TAX INFO'!$B$2:$F$900,5,0)</f>
        <v>008-350-337-000</v>
      </c>
      <c r="F883" s="116" t="s">
        <v>857</v>
      </c>
      <c r="G883" s="116" t="s">
        <v>855</v>
      </c>
      <c r="H883" s="117" t="s">
        <v>856</v>
      </c>
      <c r="I883" s="117" t="s">
        <v>855</v>
      </c>
      <c r="J883" s="116" t="s">
        <v>855</v>
      </c>
      <c r="K883" s="31">
        <v>0</v>
      </c>
      <c r="L883" s="32">
        <v>0.01</v>
      </c>
      <c r="M883" s="32">
        <v>0</v>
      </c>
      <c r="N883" s="33">
        <v>0</v>
      </c>
      <c r="O883" s="34">
        <f t="shared" si="14"/>
        <v>0.01</v>
      </c>
      <c r="P883" s="63">
        <v>25090</v>
      </c>
      <c r="Q883" s="26" t="s">
        <v>2763</v>
      </c>
    </row>
    <row r="884" spans="1:17" x14ac:dyDescent="0.2">
      <c r="A884" s="114">
        <v>888</v>
      </c>
      <c r="B884" s="115" t="s">
        <v>234</v>
      </c>
      <c r="C884" s="115" t="s">
        <v>996</v>
      </c>
      <c r="D884" s="116" t="str">
        <f>VLOOKUP(B884,'[1]TAX INFO'!$B$2:$F$900,3,0)</f>
        <v xml:space="preserve">Isabela I Electric Cooperative, Inc. </v>
      </c>
      <c r="E884" s="116" t="str">
        <f>VLOOKUP(B884,'[1]TAX INFO'!$B$2:$F$900,5,0)</f>
        <v>000-875-857-00000</v>
      </c>
      <c r="F884" s="116" t="s">
        <v>857</v>
      </c>
      <c r="G884" s="116" t="s">
        <v>855</v>
      </c>
      <c r="H884" s="117" t="s">
        <v>856</v>
      </c>
      <c r="I884" s="117" t="s">
        <v>856</v>
      </c>
      <c r="J884" s="116" t="s">
        <v>856</v>
      </c>
      <c r="K884" s="31">
        <v>5.51</v>
      </c>
      <c r="L884" s="32">
        <v>0</v>
      </c>
      <c r="M884" s="32">
        <v>0.66</v>
      </c>
      <c r="N884" s="33">
        <v>-0.11</v>
      </c>
      <c r="O884" s="34">
        <f t="shared" si="14"/>
        <v>6.06</v>
      </c>
      <c r="P884" s="63">
        <v>25091</v>
      </c>
      <c r="Q884" s="26" t="s">
        <v>2763</v>
      </c>
    </row>
    <row r="885" spans="1:17" x14ac:dyDescent="0.2">
      <c r="A885" s="114">
        <v>889</v>
      </c>
      <c r="B885" s="115" t="s">
        <v>235</v>
      </c>
      <c r="C885" s="115" t="s">
        <v>997</v>
      </c>
      <c r="D885" s="116" t="str">
        <f>VLOOKUP(B885,'[1]TAX INFO'!$B$2:$F$900,3,0)</f>
        <v xml:space="preserve">Isabela II Electric Cooperative, Inc. </v>
      </c>
      <c r="E885" s="116" t="str">
        <f>VLOOKUP(B885,'[1]TAX INFO'!$B$2:$F$900,5,0)</f>
        <v>002-833-960-000</v>
      </c>
      <c r="F885" s="116" t="s">
        <v>857</v>
      </c>
      <c r="G885" s="116" t="s">
        <v>855</v>
      </c>
      <c r="H885" s="117" t="s">
        <v>856</v>
      </c>
      <c r="I885" s="117" t="s">
        <v>856</v>
      </c>
      <c r="J885" s="116" t="s">
        <v>856</v>
      </c>
      <c r="K885" s="31">
        <v>3</v>
      </c>
      <c r="L885" s="32">
        <v>0</v>
      </c>
      <c r="M885" s="32">
        <v>0.36</v>
      </c>
      <c r="N885" s="33">
        <v>-0.06</v>
      </c>
      <c r="O885" s="34">
        <f t="shared" si="14"/>
        <v>3.3</v>
      </c>
      <c r="P885" s="63">
        <v>25092</v>
      </c>
      <c r="Q885" s="26" t="s">
        <v>2763</v>
      </c>
    </row>
    <row r="886" spans="1:17" x14ac:dyDescent="0.2">
      <c r="A886" s="114">
        <v>890</v>
      </c>
      <c r="B886" s="115" t="s">
        <v>236</v>
      </c>
      <c r="C886" s="115" t="s">
        <v>998</v>
      </c>
      <c r="D886" s="116" t="str">
        <f>VLOOKUP(B886,'[1]TAX INFO'!$B$2:$F$900,3,0)</f>
        <v>Isabela La Suerte Rice Mill Corporation</v>
      </c>
      <c r="E886" s="116" t="str">
        <f>VLOOKUP(B886,'[1]TAX INFO'!$B$2:$F$900,5,0)</f>
        <v>006-737-622-000</v>
      </c>
      <c r="F886" s="116" t="s">
        <v>854</v>
      </c>
      <c r="G886" s="116" t="s">
        <v>855</v>
      </c>
      <c r="H886" s="117" t="s">
        <v>856</v>
      </c>
      <c r="I886" s="117" t="s">
        <v>855</v>
      </c>
      <c r="J886" s="116" t="s">
        <v>856</v>
      </c>
      <c r="K886" s="31">
        <v>0</v>
      </c>
      <c r="L886" s="32">
        <v>0</v>
      </c>
      <c r="M886" s="32">
        <v>0</v>
      </c>
      <c r="N886" s="33">
        <v>0</v>
      </c>
      <c r="O886" s="34">
        <f t="shared" si="14"/>
        <v>0</v>
      </c>
      <c r="P886" s="63">
        <v>25093</v>
      </c>
      <c r="Q886" s="26" t="s">
        <v>2763</v>
      </c>
    </row>
    <row r="887" spans="1:17" x14ac:dyDescent="0.2">
      <c r="A887" s="114">
        <v>891</v>
      </c>
      <c r="B887" s="115" t="s">
        <v>237</v>
      </c>
      <c r="C887" s="115" t="s">
        <v>631</v>
      </c>
      <c r="D887" s="116" t="str">
        <f>VLOOKUP(B887,'[1]TAX INFO'!$B$2:$F$900,3,0)</f>
        <v>Jin Navitas Electric Corp.</v>
      </c>
      <c r="E887" s="116" t="str">
        <f>VLOOKUP(B887,'[1]TAX INFO'!$B$2:$F$900,5,0)</f>
        <v>779-471-422-00000</v>
      </c>
      <c r="F887" s="116" t="s">
        <v>857</v>
      </c>
      <c r="G887" s="116" t="s">
        <v>856</v>
      </c>
      <c r="H887" s="117" t="s">
        <v>856</v>
      </c>
      <c r="I887" s="117" t="s">
        <v>856</v>
      </c>
      <c r="J887" s="116" t="s">
        <v>856</v>
      </c>
      <c r="K887" s="31">
        <v>0.48</v>
      </c>
      <c r="L887" s="32">
        <v>0</v>
      </c>
      <c r="M887" s="32">
        <v>0.06</v>
      </c>
      <c r="N887" s="33">
        <v>0</v>
      </c>
      <c r="O887" s="34">
        <f t="shared" si="14"/>
        <v>0.54</v>
      </c>
      <c r="P887" s="63">
        <v>25094</v>
      </c>
      <c r="Q887" s="26" t="s">
        <v>2763</v>
      </c>
    </row>
    <row r="888" spans="1:17" x14ac:dyDescent="0.2">
      <c r="A888" s="114">
        <v>892</v>
      </c>
      <c r="B888" s="115" t="s">
        <v>237</v>
      </c>
      <c r="C888" s="115" t="s">
        <v>632</v>
      </c>
      <c r="D888" s="116" t="str">
        <f>VLOOKUP(B888,'[1]TAX INFO'!$B$2:$F$900,3,0)</f>
        <v>Jin Navitas Electric Corp.</v>
      </c>
      <c r="E888" s="116" t="str">
        <f>VLOOKUP(B888,'[1]TAX INFO'!$B$2:$F$900,5,0)</f>
        <v>779-471-422-00000</v>
      </c>
      <c r="F888" s="116" t="s">
        <v>857</v>
      </c>
      <c r="G888" s="116" t="s">
        <v>856</v>
      </c>
      <c r="H888" s="117" t="s">
        <v>856</v>
      </c>
      <c r="I888" s="117" t="s">
        <v>856</v>
      </c>
      <c r="J888" s="116" t="s">
        <v>856</v>
      </c>
      <c r="K888" s="31">
        <v>1.03</v>
      </c>
      <c r="L888" s="32">
        <v>0</v>
      </c>
      <c r="M888" s="32">
        <v>0.12</v>
      </c>
      <c r="N888" s="33">
        <v>0</v>
      </c>
      <c r="O888" s="34">
        <f t="shared" si="14"/>
        <v>1.1499999999999999</v>
      </c>
      <c r="P888" s="63">
        <v>25094</v>
      </c>
      <c r="Q888" s="26" t="s">
        <v>2763</v>
      </c>
    </row>
    <row r="889" spans="1:17" x14ac:dyDescent="0.2">
      <c r="A889" s="114">
        <v>893</v>
      </c>
      <c r="B889" s="115" t="s">
        <v>238</v>
      </c>
      <c r="C889" s="115" t="s">
        <v>999</v>
      </c>
      <c r="D889" s="116" t="str">
        <f>VLOOKUP(B889,'[1]TAX INFO'!$B$2:$F$900,3,0)</f>
        <v xml:space="preserve">Jobin –SQM Inc. </v>
      </c>
      <c r="E889" s="116" t="str">
        <f>VLOOKUP(B889,'[1]TAX INFO'!$B$2:$F$900,5,0)</f>
        <v>007-549-103-000</v>
      </c>
      <c r="F889" s="116" t="s">
        <v>854</v>
      </c>
      <c r="G889" s="116" t="s">
        <v>855</v>
      </c>
      <c r="H889" s="117" t="s">
        <v>855</v>
      </c>
      <c r="I889" s="117" t="s">
        <v>855</v>
      </c>
      <c r="J889" s="116" t="s">
        <v>855</v>
      </c>
      <c r="K889" s="31">
        <v>0</v>
      </c>
      <c r="L889" s="32">
        <v>0.04</v>
      </c>
      <c r="M889" s="32">
        <v>0</v>
      </c>
      <c r="N889" s="33">
        <v>0</v>
      </c>
      <c r="O889" s="34">
        <f t="shared" si="14"/>
        <v>0.04</v>
      </c>
      <c r="P889" s="63">
        <v>25095</v>
      </c>
      <c r="Q889" s="26" t="s">
        <v>2763</v>
      </c>
    </row>
    <row r="890" spans="1:17" x14ac:dyDescent="0.2">
      <c r="A890" s="114">
        <v>894</v>
      </c>
      <c r="B890" s="115" t="s">
        <v>238</v>
      </c>
      <c r="C890" s="115" t="s">
        <v>633</v>
      </c>
      <c r="D890" s="116" t="str">
        <f>VLOOKUP(B890,'[1]TAX INFO'!$B$2:$F$900,3,0)</f>
        <v xml:space="preserve">Jobin –SQM Inc. </v>
      </c>
      <c r="E890" s="116" t="str">
        <f>VLOOKUP(B890,'[1]TAX INFO'!$B$2:$F$900,5,0)</f>
        <v>007-549-103-000</v>
      </c>
      <c r="F890" s="116" t="s">
        <v>857</v>
      </c>
      <c r="G890" s="116" t="s">
        <v>855</v>
      </c>
      <c r="H890" s="117" t="s">
        <v>855</v>
      </c>
      <c r="I890" s="117" t="s">
        <v>855</v>
      </c>
      <c r="J890" s="116" t="s">
        <v>855</v>
      </c>
      <c r="K890" s="31">
        <v>0</v>
      </c>
      <c r="L890" s="32">
        <v>0.04</v>
      </c>
      <c r="M890" s="32">
        <v>0</v>
      </c>
      <c r="N890" s="33">
        <v>0</v>
      </c>
      <c r="O890" s="34">
        <f t="shared" si="14"/>
        <v>0.04</v>
      </c>
      <c r="P890" s="63">
        <v>25095</v>
      </c>
      <c r="Q890" s="26" t="s">
        <v>2763</v>
      </c>
    </row>
    <row r="891" spans="1:17" x14ac:dyDescent="0.2">
      <c r="A891" s="114">
        <v>895</v>
      </c>
      <c r="B891" s="115" t="s">
        <v>239</v>
      </c>
      <c r="C891" s="115" t="s">
        <v>1000</v>
      </c>
      <c r="D891" s="116" t="str">
        <f>VLOOKUP(B891,'[1]TAX INFO'!$B$2:$F$900,3,0)</f>
        <v xml:space="preserve">KEPCO SPC Power Corporation </v>
      </c>
      <c r="E891" s="116" t="str">
        <f>VLOOKUP(B891,'[1]TAX INFO'!$B$2:$F$900,5,0)</f>
        <v>244-498-539-00000</v>
      </c>
      <c r="F891" s="116" t="s">
        <v>854</v>
      </c>
      <c r="G891" s="116" t="s">
        <v>855</v>
      </c>
      <c r="H891" s="117" t="s">
        <v>856</v>
      </c>
      <c r="I891" s="117" t="s">
        <v>856</v>
      </c>
      <c r="J891" s="116" t="s">
        <v>856</v>
      </c>
      <c r="K891" s="31">
        <v>0.03</v>
      </c>
      <c r="L891" s="32">
        <v>0</v>
      </c>
      <c r="M891" s="32">
        <v>0</v>
      </c>
      <c r="N891" s="33">
        <v>0</v>
      </c>
      <c r="O891" s="34">
        <f t="shared" si="14"/>
        <v>0.03</v>
      </c>
      <c r="P891" s="63">
        <v>25096</v>
      </c>
      <c r="Q891" s="26" t="s">
        <v>2763</v>
      </c>
    </row>
    <row r="892" spans="1:17" x14ac:dyDescent="0.2">
      <c r="A892" s="114">
        <v>896</v>
      </c>
      <c r="B892" s="115" t="s">
        <v>240</v>
      </c>
      <c r="C892" s="115" t="s">
        <v>634</v>
      </c>
      <c r="D892" s="116" t="str">
        <f>VLOOKUP(B892,'[1]TAX INFO'!$B$2:$F$900,3,0)</f>
        <v xml:space="preserve">KEPCO SPC Power Corporation </v>
      </c>
      <c r="E892" s="116" t="str">
        <f>VLOOKUP(B892,'[1]TAX INFO'!$B$2:$F$900,5,0)</f>
        <v>244-498-539-00000</v>
      </c>
      <c r="F892" s="116" t="s">
        <v>857</v>
      </c>
      <c r="G892" s="116" t="s">
        <v>855</v>
      </c>
      <c r="H892" s="117" t="s">
        <v>856</v>
      </c>
      <c r="I892" s="117" t="s">
        <v>856</v>
      </c>
      <c r="J892" s="116" t="s">
        <v>856</v>
      </c>
      <c r="K892" s="31">
        <v>0.01</v>
      </c>
      <c r="L892" s="32">
        <v>0</v>
      </c>
      <c r="M892" s="32">
        <v>0</v>
      </c>
      <c r="N892" s="33">
        <v>0</v>
      </c>
      <c r="O892" s="34">
        <f t="shared" si="14"/>
        <v>0.01</v>
      </c>
      <c r="P892" s="63">
        <v>25096</v>
      </c>
      <c r="Q892" s="26" t="s">
        <v>2763</v>
      </c>
    </row>
    <row r="893" spans="1:17" x14ac:dyDescent="0.2">
      <c r="A893" s="114">
        <v>897</v>
      </c>
      <c r="B893" s="115" t="s">
        <v>241</v>
      </c>
      <c r="C893" s="115" t="s">
        <v>1003</v>
      </c>
      <c r="D893" s="116" t="str">
        <f>VLOOKUP(B893,'[1]TAX INFO'!$B$2:$F$900,3,0)</f>
        <v>Kalinga-Apayao Electric Cooperative, Inc.</v>
      </c>
      <c r="E893" s="116" t="str">
        <f>VLOOKUP(B893,'[1]TAX INFO'!$B$2:$F$900,5,0)</f>
        <v>001-001-041-0000</v>
      </c>
      <c r="F893" s="116" t="s">
        <v>857</v>
      </c>
      <c r="G893" s="116" t="s">
        <v>855</v>
      </c>
      <c r="H893" s="117" t="s">
        <v>856</v>
      </c>
      <c r="I893" s="117" t="s">
        <v>856</v>
      </c>
      <c r="J893" s="116" t="s">
        <v>856</v>
      </c>
      <c r="K893" s="31">
        <v>0.23</v>
      </c>
      <c r="L893" s="32">
        <v>0</v>
      </c>
      <c r="M893" s="32">
        <v>0.03</v>
      </c>
      <c r="N893" s="33">
        <v>0</v>
      </c>
      <c r="O893" s="34">
        <f t="shared" si="14"/>
        <v>0.26</v>
      </c>
      <c r="P893" s="63">
        <v>25097</v>
      </c>
      <c r="Q893" s="26" t="s">
        <v>2763</v>
      </c>
    </row>
    <row r="894" spans="1:17" x14ac:dyDescent="0.2">
      <c r="A894" s="114">
        <v>898</v>
      </c>
      <c r="B894" s="115" t="s">
        <v>242</v>
      </c>
      <c r="C894" s="115" t="s">
        <v>635</v>
      </c>
      <c r="D894" s="116" t="str">
        <f>VLOOKUP(B894,'[1]TAX INFO'!$B$2:$F$900,3,0)</f>
        <v xml:space="preserve">King Energy Generation Inc. </v>
      </c>
      <c r="E894" s="116" t="str">
        <f>VLOOKUP(B894,'[1]TAX INFO'!$B$2:$F$900,5,0)</f>
        <v>007-935-629-000</v>
      </c>
      <c r="F894" s="116" t="s">
        <v>854</v>
      </c>
      <c r="G894" s="116" t="s">
        <v>855</v>
      </c>
      <c r="H894" s="117" t="s">
        <v>856</v>
      </c>
      <c r="I894" s="117" t="s">
        <v>856</v>
      </c>
      <c r="J894" s="116" t="s">
        <v>856</v>
      </c>
      <c r="K894" s="31">
        <v>0</v>
      </c>
      <c r="L894" s="32">
        <v>0</v>
      </c>
      <c r="M894" s="32">
        <v>0</v>
      </c>
      <c r="N894" s="33">
        <v>0</v>
      </c>
      <c r="O894" s="34">
        <f t="shared" si="14"/>
        <v>0</v>
      </c>
      <c r="P894" s="63">
        <v>25098</v>
      </c>
      <c r="Q894" s="26" t="s">
        <v>2763</v>
      </c>
    </row>
    <row r="895" spans="1:17" x14ac:dyDescent="0.2">
      <c r="A895" s="114">
        <v>899</v>
      </c>
      <c r="B895" s="115" t="s">
        <v>242</v>
      </c>
      <c r="C895" s="115" t="s">
        <v>636</v>
      </c>
      <c r="D895" s="116" t="str">
        <f>VLOOKUP(B895,'[1]TAX INFO'!$B$2:$F$900,3,0)</f>
        <v xml:space="preserve">King Energy Generation Inc. </v>
      </c>
      <c r="E895" s="116" t="str">
        <f>VLOOKUP(B895,'[1]TAX INFO'!$B$2:$F$900,5,0)</f>
        <v>007-935-629-000</v>
      </c>
      <c r="F895" s="116" t="s">
        <v>857</v>
      </c>
      <c r="G895" s="116" t="s">
        <v>855</v>
      </c>
      <c r="H895" s="117" t="s">
        <v>856</v>
      </c>
      <c r="I895" s="117" t="s">
        <v>856</v>
      </c>
      <c r="J895" s="116" t="s">
        <v>856</v>
      </c>
      <c r="K895" s="31">
        <v>0.02</v>
      </c>
      <c r="L895" s="32">
        <v>0</v>
      </c>
      <c r="M895" s="32">
        <v>0</v>
      </c>
      <c r="N895" s="33">
        <v>0</v>
      </c>
      <c r="O895" s="34">
        <f t="shared" si="14"/>
        <v>0.02</v>
      </c>
      <c r="P895" s="63">
        <v>25098</v>
      </c>
      <c r="Q895" s="26" t="s">
        <v>2763</v>
      </c>
    </row>
    <row r="896" spans="1:17" x14ac:dyDescent="0.2">
      <c r="A896" s="114">
        <v>900</v>
      </c>
      <c r="B896" s="115" t="s">
        <v>637</v>
      </c>
      <c r="C896" s="115" t="s">
        <v>637</v>
      </c>
      <c r="D896" s="116" t="str">
        <f>VLOOKUP(B896,'[1]TAX INFO'!$B$2:$F$900,3,0)</f>
        <v xml:space="preserve">Kratos RES, Inc. </v>
      </c>
      <c r="E896" s="116" t="str">
        <f>VLOOKUP(B896,'[1]TAX INFO'!$B$2:$F$900,5,0)</f>
        <v>008-098-676-000</v>
      </c>
      <c r="F896" s="116" t="s">
        <v>857</v>
      </c>
      <c r="G896" s="116" t="s">
        <v>855</v>
      </c>
      <c r="H896" s="117" t="s">
        <v>856</v>
      </c>
      <c r="I896" s="117" t="s">
        <v>856</v>
      </c>
      <c r="J896" s="116" t="s">
        <v>856</v>
      </c>
      <c r="K896" s="31">
        <v>1.19</v>
      </c>
      <c r="L896" s="32">
        <v>0</v>
      </c>
      <c r="M896" s="32">
        <v>0.14000000000000001</v>
      </c>
      <c r="N896" s="33">
        <v>-0.02</v>
      </c>
      <c r="O896" s="34">
        <f t="shared" si="14"/>
        <v>1.31</v>
      </c>
      <c r="P896" s="63">
        <v>25099</v>
      </c>
      <c r="Q896" s="26" t="s">
        <v>2763</v>
      </c>
    </row>
    <row r="897" spans="1:17" x14ac:dyDescent="0.2">
      <c r="A897" s="114">
        <v>901</v>
      </c>
      <c r="B897" s="115" t="s">
        <v>637</v>
      </c>
      <c r="C897" s="115" t="s">
        <v>638</v>
      </c>
      <c r="D897" s="116" t="str">
        <f>VLOOKUP(B897,'[1]TAX INFO'!$B$2:$F$900,3,0)</f>
        <v xml:space="preserve">Kratos RES, Inc. </v>
      </c>
      <c r="E897" s="116" t="str">
        <f>VLOOKUP(B897,'[1]TAX INFO'!$B$2:$F$900,5,0)</f>
        <v>008-098-676-000</v>
      </c>
      <c r="F897" s="116" t="s">
        <v>857</v>
      </c>
      <c r="G897" s="116" t="s">
        <v>855</v>
      </c>
      <c r="H897" s="117" t="s">
        <v>856</v>
      </c>
      <c r="I897" s="117" t="s">
        <v>856</v>
      </c>
      <c r="J897" s="116" t="s">
        <v>856</v>
      </c>
      <c r="K897" s="31">
        <v>0.05</v>
      </c>
      <c r="L897" s="32">
        <v>0</v>
      </c>
      <c r="M897" s="32">
        <v>0.01</v>
      </c>
      <c r="N897" s="33">
        <v>0</v>
      </c>
      <c r="O897" s="34">
        <f t="shared" si="14"/>
        <v>6.0000000000000005E-2</v>
      </c>
      <c r="P897" s="63">
        <v>25099</v>
      </c>
      <c r="Q897" s="26" t="s">
        <v>2763</v>
      </c>
    </row>
    <row r="898" spans="1:17" x14ac:dyDescent="0.2">
      <c r="A898" s="114">
        <v>902</v>
      </c>
      <c r="B898" s="115" t="s">
        <v>243</v>
      </c>
      <c r="C898" s="115" t="s">
        <v>1004</v>
      </c>
      <c r="D898" s="116" t="str">
        <f>VLOOKUP(B898,'[1]TAX INFO'!$B$2:$F$900,3,0)</f>
        <v>Lide Management Corporation</v>
      </c>
      <c r="E898" s="116" t="str">
        <f>VLOOKUP(B898,'[1]TAX INFO'!$B$2:$F$900,5,0)</f>
        <v>003-740-115-0000</v>
      </c>
      <c r="F898" s="116" t="s">
        <v>857</v>
      </c>
      <c r="G898" s="116" t="s">
        <v>855</v>
      </c>
      <c r="H898" s="117" t="s">
        <v>856</v>
      </c>
      <c r="I898" s="117" t="s">
        <v>856</v>
      </c>
      <c r="J898" s="116" t="s">
        <v>856</v>
      </c>
      <c r="K898" s="31">
        <v>7.0000000000000007E-2</v>
      </c>
      <c r="L898" s="32">
        <v>0</v>
      </c>
      <c r="M898" s="32">
        <v>0.01</v>
      </c>
      <c r="N898" s="33">
        <v>0</v>
      </c>
      <c r="O898" s="34">
        <f t="shared" ref="O898:O961" si="15">SUM(K898:N898)</f>
        <v>0.08</v>
      </c>
      <c r="P898" s="63">
        <v>25100</v>
      </c>
      <c r="Q898" s="26" t="s">
        <v>2763</v>
      </c>
    </row>
    <row r="899" spans="1:17" x14ac:dyDescent="0.2">
      <c r="A899" s="114">
        <v>903</v>
      </c>
      <c r="B899" s="115" t="s">
        <v>244</v>
      </c>
      <c r="C899" s="115" t="s">
        <v>1005</v>
      </c>
      <c r="D899" s="116" t="str">
        <f>VLOOKUP(B899,'[1]TAX INFO'!$B$2:$F$900,3,0)</f>
        <v xml:space="preserve">La Union Electric Cooperative, Inc. </v>
      </c>
      <c r="E899" s="116" t="str">
        <f>VLOOKUP(B899,'[1]TAX INFO'!$B$2:$F$900,5,0)</f>
        <v>000-537-355-0000</v>
      </c>
      <c r="F899" s="116" t="s">
        <v>857</v>
      </c>
      <c r="G899" s="116" t="s">
        <v>855</v>
      </c>
      <c r="H899" s="117" t="s">
        <v>856</v>
      </c>
      <c r="I899" s="117" t="s">
        <v>856</v>
      </c>
      <c r="J899" s="116" t="s">
        <v>856</v>
      </c>
      <c r="K899" s="31">
        <v>0.52</v>
      </c>
      <c r="L899" s="32">
        <v>0</v>
      </c>
      <c r="M899" s="32">
        <v>0.06</v>
      </c>
      <c r="N899" s="33">
        <v>-0.01</v>
      </c>
      <c r="O899" s="34">
        <f t="shared" si="15"/>
        <v>0.57000000000000006</v>
      </c>
      <c r="P899" s="63">
        <v>25101</v>
      </c>
      <c r="Q899" s="26" t="s">
        <v>2763</v>
      </c>
    </row>
    <row r="900" spans="1:17" x14ac:dyDescent="0.2">
      <c r="A900" s="114">
        <v>904</v>
      </c>
      <c r="B900" s="115" t="s">
        <v>245</v>
      </c>
      <c r="C900" s="115" t="s">
        <v>1006</v>
      </c>
      <c r="D900" s="116" t="str">
        <f>VLOOKUP(B900,'[1]TAX INFO'!$B$2:$F$900,3,0)</f>
        <v>LABAYAT I HYDROPOWER</v>
      </c>
      <c r="E900" s="116" t="str">
        <f>VLOOKUP(B900,'[1]TAX INFO'!$B$2:$F$900,5,0)</f>
        <v>009-110-521-000</v>
      </c>
      <c r="F900" s="116" t="s">
        <v>854</v>
      </c>
      <c r="G900" s="116" t="s">
        <v>855</v>
      </c>
      <c r="H900" s="117" t="s">
        <v>855</v>
      </c>
      <c r="I900" s="117" t="s">
        <v>855</v>
      </c>
      <c r="J900" s="116" t="s">
        <v>855</v>
      </c>
      <c r="K900" s="31">
        <v>0</v>
      </c>
      <c r="L900" s="32">
        <v>0</v>
      </c>
      <c r="M900" s="32">
        <v>0</v>
      </c>
      <c r="N900" s="33">
        <v>0</v>
      </c>
      <c r="O900" s="34">
        <f t="shared" si="15"/>
        <v>0</v>
      </c>
      <c r="P900" s="63">
        <v>25102</v>
      </c>
      <c r="Q900" s="26" t="s">
        <v>2763</v>
      </c>
    </row>
    <row r="901" spans="1:17" x14ac:dyDescent="0.2">
      <c r="A901" s="114">
        <v>905</v>
      </c>
      <c r="B901" s="115" t="s">
        <v>246</v>
      </c>
      <c r="C901" s="115" t="s">
        <v>1007</v>
      </c>
      <c r="D901" s="116" t="str">
        <f>VLOOKUP(B901,'[1]TAX INFO'!$B$2:$F$900,3,0)</f>
        <v xml:space="preserve">Lamsan Power Corporation </v>
      </c>
      <c r="E901" s="116" t="str">
        <f>VLOOKUP(B901,'[1]TAX INFO'!$B$2:$F$900,5,0)</f>
        <v>008-469-494-000</v>
      </c>
      <c r="F901" s="116" t="s">
        <v>854</v>
      </c>
      <c r="G901" s="116" t="s">
        <v>855</v>
      </c>
      <c r="H901" s="117" t="s">
        <v>855</v>
      </c>
      <c r="I901" s="117" t="s">
        <v>855</v>
      </c>
      <c r="J901" s="116" t="s">
        <v>856</v>
      </c>
      <c r="K901" s="31">
        <v>0</v>
      </c>
      <c r="L901" s="32">
        <v>0</v>
      </c>
      <c r="M901" s="32">
        <v>0</v>
      </c>
      <c r="N901" s="33">
        <v>0</v>
      </c>
      <c r="O901" s="34">
        <f t="shared" si="15"/>
        <v>0</v>
      </c>
      <c r="P901" s="63">
        <v>25103</v>
      </c>
      <c r="Q901" s="26" t="s">
        <v>2763</v>
      </c>
    </row>
    <row r="902" spans="1:17" x14ac:dyDescent="0.2">
      <c r="A902" s="114">
        <v>906</v>
      </c>
      <c r="B902" s="115" t="s">
        <v>247</v>
      </c>
      <c r="C902" s="115" t="s">
        <v>1008</v>
      </c>
      <c r="D902" s="116" t="str">
        <f>VLOOKUP(B902,'[1]TAX INFO'!$B$2:$F$900,3,0)</f>
        <v xml:space="preserve">Lanao Del Norte Electric Cooperative, Inc. </v>
      </c>
      <c r="E902" s="116" t="str">
        <f>VLOOKUP(B902,'[1]TAX INFO'!$B$2:$F$900,5,0)</f>
        <v>000-954-478-00000</v>
      </c>
      <c r="F902" s="116" t="s">
        <v>857</v>
      </c>
      <c r="G902" s="116" t="s">
        <v>855</v>
      </c>
      <c r="H902" s="117" t="s">
        <v>856</v>
      </c>
      <c r="I902" s="117" t="s">
        <v>856</v>
      </c>
      <c r="J902" s="116" t="s">
        <v>856</v>
      </c>
      <c r="K902" s="31">
        <v>0.09</v>
      </c>
      <c r="L902" s="32">
        <v>0</v>
      </c>
      <c r="M902" s="32">
        <v>0.01</v>
      </c>
      <c r="N902" s="33">
        <v>0</v>
      </c>
      <c r="O902" s="34">
        <f t="shared" si="15"/>
        <v>9.9999999999999992E-2</v>
      </c>
      <c r="P902" s="63">
        <v>25104</v>
      </c>
      <c r="Q902" s="26" t="s">
        <v>2763</v>
      </c>
    </row>
    <row r="903" spans="1:17" x14ac:dyDescent="0.2">
      <c r="A903" s="114">
        <v>907</v>
      </c>
      <c r="B903" s="115" t="s">
        <v>248</v>
      </c>
      <c r="C903" s="115" t="s">
        <v>641</v>
      </c>
      <c r="D903" s="116" t="str">
        <f>VLOOKUP(B903,'[1]TAX INFO'!$B$2:$F$900,3,0)</f>
        <v xml:space="preserve">Leyte II Electric Cooperative, Inc. </v>
      </c>
      <c r="E903" s="116" t="str">
        <f>VLOOKUP(B903,'[1]TAX INFO'!$B$2:$F$900,5,0)</f>
        <v>000-611-721-00000</v>
      </c>
      <c r="F903" s="116" t="s">
        <v>857</v>
      </c>
      <c r="G903" s="116" t="s">
        <v>855</v>
      </c>
      <c r="H903" s="117" t="s">
        <v>855</v>
      </c>
      <c r="I903" s="117" t="s">
        <v>856</v>
      </c>
      <c r="J903" s="116" t="s">
        <v>856</v>
      </c>
      <c r="K903" s="31">
        <v>2.4300000000000002</v>
      </c>
      <c r="L903" s="32">
        <v>0</v>
      </c>
      <c r="M903" s="32">
        <v>0.28999999999999998</v>
      </c>
      <c r="N903" s="33">
        <v>-0.05</v>
      </c>
      <c r="O903" s="34">
        <f t="shared" si="15"/>
        <v>2.6700000000000004</v>
      </c>
      <c r="P903" s="63">
        <v>25105</v>
      </c>
      <c r="Q903" s="26" t="s">
        <v>2763</v>
      </c>
    </row>
    <row r="904" spans="1:17" x14ac:dyDescent="0.2">
      <c r="A904" s="114">
        <v>908</v>
      </c>
      <c r="B904" s="115" t="s">
        <v>249</v>
      </c>
      <c r="C904" s="115" t="s">
        <v>642</v>
      </c>
      <c r="D904" s="116" t="str">
        <f>VLOOKUP(B904,'[1]TAX INFO'!$B$2:$F$900,3,0)</f>
        <v xml:space="preserve">Leyte III Electric Cooperative, Inc. </v>
      </c>
      <c r="E904" s="116" t="str">
        <f>VLOOKUP(B904,'[1]TAX INFO'!$B$2:$F$900,5,0)</f>
        <v>000-977-608-000</v>
      </c>
      <c r="F904" s="116" t="s">
        <v>857</v>
      </c>
      <c r="G904" s="116" t="s">
        <v>855</v>
      </c>
      <c r="H904" s="117" t="s">
        <v>856</v>
      </c>
      <c r="I904" s="117" t="s">
        <v>856</v>
      </c>
      <c r="J904" s="116" t="s">
        <v>856</v>
      </c>
      <c r="K904" s="31">
        <v>0.74</v>
      </c>
      <c r="L904" s="32">
        <v>0</v>
      </c>
      <c r="M904" s="32">
        <v>0.09</v>
      </c>
      <c r="N904" s="33">
        <v>-0.01</v>
      </c>
      <c r="O904" s="34">
        <f t="shared" si="15"/>
        <v>0.82</v>
      </c>
      <c r="P904" s="63">
        <v>25106</v>
      </c>
      <c r="Q904" s="26" t="s">
        <v>2763</v>
      </c>
    </row>
    <row r="905" spans="1:17" x14ac:dyDescent="0.2">
      <c r="A905" s="114">
        <v>909</v>
      </c>
      <c r="B905" s="115" t="s">
        <v>250</v>
      </c>
      <c r="C905" s="115" t="s">
        <v>643</v>
      </c>
      <c r="D905" s="116" t="str">
        <f>VLOOKUP(B905,'[1]TAX INFO'!$B$2:$F$900,3,0)</f>
        <v xml:space="preserve">Leyte IV Electric Cooperative, Inc. </v>
      </c>
      <c r="E905" s="116" t="str">
        <f>VLOOKUP(B905,'[1]TAX INFO'!$B$2:$F$900,5,0)</f>
        <v>000-782-737-000</v>
      </c>
      <c r="F905" s="116" t="s">
        <v>857</v>
      </c>
      <c r="G905" s="116" t="s">
        <v>855</v>
      </c>
      <c r="H905" s="117" t="s">
        <v>856</v>
      </c>
      <c r="I905" s="117" t="s">
        <v>856</v>
      </c>
      <c r="J905" s="116" t="s">
        <v>856</v>
      </c>
      <c r="K905" s="31">
        <v>1.1100000000000001</v>
      </c>
      <c r="L905" s="32">
        <v>0</v>
      </c>
      <c r="M905" s="32">
        <v>0.13</v>
      </c>
      <c r="N905" s="33">
        <v>-0.02</v>
      </c>
      <c r="O905" s="34">
        <f t="shared" si="15"/>
        <v>1.2200000000000002</v>
      </c>
      <c r="P905" s="63">
        <v>25107</v>
      </c>
      <c r="Q905" s="26" t="s">
        <v>2763</v>
      </c>
    </row>
    <row r="906" spans="1:17" x14ac:dyDescent="0.2">
      <c r="A906" s="114">
        <v>910</v>
      </c>
      <c r="B906" s="115" t="s">
        <v>251</v>
      </c>
      <c r="C906" s="115" t="s">
        <v>644</v>
      </c>
      <c r="D906" s="116" t="str">
        <f>VLOOKUP(B906,'[1]TAX INFO'!$B$2:$F$900,3,0)</f>
        <v>Leyte V Electric Cooperative, Inc.</v>
      </c>
      <c r="E906" s="116" t="str">
        <f>VLOOKUP(B906,'[1]TAX INFO'!$B$2:$F$900,5,0)</f>
        <v>001-383-331-000</v>
      </c>
      <c r="F906" s="116" t="s">
        <v>857</v>
      </c>
      <c r="G906" s="116" t="s">
        <v>855</v>
      </c>
      <c r="H906" s="117" t="s">
        <v>855</v>
      </c>
      <c r="I906" s="117" t="s">
        <v>856</v>
      </c>
      <c r="J906" s="116" t="s">
        <v>856</v>
      </c>
      <c r="K906" s="31">
        <v>2.86</v>
      </c>
      <c r="L906" s="32">
        <v>0</v>
      </c>
      <c r="M906" s="32">
        <v>0.34</v>
      </c>
      <c r="N906" s="33">
        <v>-0.06</v>
      </c>
      <c r="O906" s="34">
        <f t="shared" si="15"/>
        <v>3.1399999999999997</v>
      </c>
      <c r="P906" s="63">
        <v>25108</v>
      </c>
      <c r="Q906" s="26" t="s">
        <v>2763</v>
      </c>
    </row>
    <row r="907" spans="1:17" x14ac:dyDescent="0.2">
      <c r="A907" s="114">
        <v>911</v>
      </c>
      <c r="B907" s="115" t="s">
        <v>252</v>
      </c>
      <c r="C907" s="115" t="s">
        <v>645</v>
      </c>
      <c r="D907" s="116" t="str">
        <f>VLOOKUP(B907,'[1]TAX INFO'!$B$2:$F$900,3,0)</f>
        <v>Liangan Power Corporation</v>
      </c>
      <c r="E907" s="116" t="str">
        <f>VLOOKUP(B907,'[1]TAX INFO'!$B$2:$F$900,5,0)</f>
        <v>008-958-290-000</v>
      </c>
      <c r="F907" s="116" t="s">
        <v>854</v>
      </c>
      <c r="G907" s="116" t="s">
        <v>855</v>
      </c>
      <c r="H907" s="117" t="s">
        <v>855</v>
      </c>
      <c r="I907" s="117" t="s">
        <v>855</v>
      </c>
      <c r="J907" s="116" t="s">
        <v>856</v>
      </c>
      <c r="K907" s="31">
        <v>0</v>
      </c>
      <c r="L907" s="32">
        <v>0</v>
      </c>
      <c r="M907" s="32">
        <v>0</v>
      </c>
      <c r="N907" s="33">
        <v>0</v>
      </c>
      <c r="O907" s="34">
        <f t="shared" si="15"/>
        <v>0</v>
      </c>
      <c r="P907" s="63">
        <v>25109</v>
      </c>
      <c r="Q907" s="26" t="s">
        <v>2763</v>
      </c>
    </row>
    <row r="908" spans="1:17" x14ac:dyDescent="0.2">
      <c r="A908" s="114">
        <v>912</v>
      </c>
      <c r="B908" s="115" t="s">
        <v>253</v>
      </c>
      <c r="C908" s="115" t="s">
        <v>1009</v>
      </c>
      <c r="D908" s="116" t="str">
        <f>VLOOKUP(B908,'[1]TAX INFO'!$B$2:$F$900,3,0)</f>
        <v>Libertad Power and Energy Corporation</v>
      </c>
      <c r="E908" s="116" t="str">
        <f>VLOOKUP(B908,'[1]TAX INFO'!$B$2:$F$900,5,0)</f>
        <v>497-484-717-0000</v>
      </c>
      <c r="F908" s="116" t="s">
        <v>854</v>
      </c>
      <c r="G908" s="116" t="s">
        <v>855</v>
      </c>
      <c r="H908" s="117" t="s">
        <v>855</v>
      </c>
      <c r="I908" s="117" t="s">
        <v>855</v>
      </c>
      <c r="J908" s="116" t="s">
        <v>855</v>
      </c>
      <c r="K908" s="31">
        <v>0</v>
      </c>
      <c r="L908" s="32">
        <v>0.01</v>
      </c>
      <c r="M908" s="32">
        <v>0</v>
      </c>
      <c r="N908" s="33">
        <v>0</v>
      </c>
      <c r="O908" s="34">
        <f t="shared" si="15"/>
        <v>0.01</v>
      </c>
      <c r="P908" s="63">
        <v>25110</v>
      </c>
      <c r="Q908" s="26" t="s">
        <v>2763</v>
      </c>
    </row>
    <row r="909" spans="1:17" x14ac:dyDescent="0.2">
      <c r="A909" s="114">
        <v>913</v>
      </c>
      <c r="B909" s="115" t="s">
        <v>254</v>
      </c>
      <c r="C909" s="115" t="s">
        <v>1010</v>
      </c>
      <c r="D909" s="116" t="str">
        <f>VLOOKUP(B909,'[1]TAX INFO'!$B$2:$F$900,3,0)</f>
        <v xml:space="preserve">Lima Enerzone Corporation </v>
      </c>
      <c r="E909" s="116" t="str">
        <f>VLOOKUP(B909,'[1]TAX INFO'!$B$2:$F$900,5,0)</f>
        <v>005-183-049-000</v>
      </c>
      <c r="F909" s="116" t="s">
        <v>857</v>
      </c>
      <c r="G909" s="116" t="s">
        <v>855</v>
      </c>
      <c r="H909" s="117" t="s">
        <v>856</v>
      </c>
      <c r="I909" s="117" t="s">
        <v>856</v>
      </c>
      <c r="J909" s="116" t="s">
        <v>856</v>
      </c>
      <c r="K909" s="31">
        <v>0.64</v>
      </c>
      <c r="L909" s="32">
        <v>0</v>
      </c>
      <c r="M909" s="32">
        <v>0.08</v>
      </c>
      <c r="N909" s="33">
        <v>-0.01</v>
      </c>
      <c r="O909" s="34">
        <f t="shared" si="15"/>
        <v>0.71</v>
      </c>
      <c r="P909" s="63">
        <v>25111</v>
      </c>
      <c r="Q909" s="26" t="s">
        <v>2763</v>
      </c>
    </row>
    <row r="910" spans="1:17" x14ac:dyDescent="0.2">
      <c r="A910" s="114">
        <v>914</v>
      </c>
      <c r="B910" s="115" t="s">
        <v>255</v>
      </c>
      <c r="C910" s="115" t="s">
        <v>646</v>
      </c>
      <c r="D910" s="116" t="str">
        <f>VLOOKUP(B910,'[1]TAX INFO'!$B$2:$F$900,3,0)</f>
        <v>LIMAY POWER INC.</v>
      </c>
      <c r="E910" s="116" t="str">
        <f>VLOOKUP(B910,'[1]TAX INFO'!$B$2:$F$900,5,0)</f>
        <v>008-107-131-000</v>
      </c>
      <c r="F910" s="116" t="s">
        <v>854</v>
      </c>
      <c r="G910" s="116" t="s">
        <v>855</v>
      </c>
      <c r="H910" s="117" t="s">
        <v>856</v>
      </c>
      <c r="I910" s="117" t="s">
        <v>856</v>
      </c>
      <c r="J910" s="116" t="s">
        <v>856</v>
      </c>
      <c r="K910" s="31">
        <v>23.05</v>
      </c>
      <c r="L910" s="32">
        <v>0</v>
      </c>
      <c r="M910" s="32">
        <v>2.77</v>
      </c>
      <c r="N910" s="33">
        <v>-0.46</v>
      </c>
      <c r="O910" s="34">
        <f t="shared" si="15"/>
        <v>25.36</v>
      </c>
      <c r="P910" s="63">
        <v>25112</v>
      </c>
      <c r="Q910" s="26" t="s">
        <v>2763</v>
      </c>
    </row>
    <row r="911" spans="1:17" x14ac:dyDescent="0.2">
      <c r="A911" s="114">
        <v>915</v>
      </c>
      <c r="B911" s="115" t="s">
        <v>255</v>
      </c>
      <c r="C911" s="115" t="s">
        <v>647</v>
      </c>
      <c r="D911" s="116" t="str">
        <f>VLOOKUP(B911,'[1]TAX INFO'!$B$2:$F$900,3,0)</f>
        <v>LIMAY POWER INC.</v>
      </c>
      <c r="E911" s="116" t="str">
        <f>VLOOKUP(B911,'[1]TAX INFO'!$B$2:$F$900,5,0)</f>
        <v>008-107-131-000</v>
      </c>
      <c r="F911" s="116" t="s">
        <v>857</v>
      </c>
      <c r="G911" s="116" t="s">
        <v>855</v>
      </c>
      <c r="H911" s="117" t="s">
        <v>856</v>
      </c>
      <c r="I911" s="117" t="s">
        <v>856</v>
      </c>
      <c r="J911" s="116" t="s">
        <v>856</v>
      </c>
      <c r="K911" s="31">
        <v>0</v>
      </c>
      <c r="L911" s="32">
        <v>0</v>
      </c>
      <c r="M911" s="32">
        <v>0</v>
      </c>
      <c r="N911" s="33">
        <v>0</v>
      </c>
      <c r="O911" s="34">
        <f t="shared" si="15"/>
        <v>0</v>
      </c>
      <c r="P911" s="63">
        <v>25112</v>
      </c>
      <c r="Q911" s="26" t="s">
        <v>2763</v>
      </c>
    </row>
    <row r="912" spans="1:17" x14ac:dyDescent="0.2">
      <c r="A912" s="114">
        <v>916</v>
      </c>
      <c r="B912" s="115" t="s">
        <v>255</v>
      </c>
      <c r="C912" s="115" t="s">
        <v>648</v>
      </c>
      <c r="D912" s="116" t="str">
        <f>VLOOKUP(B912,'[1]TAX INFO'!$B$2:$F$900,3,0)</f>
        <v>LIMAY POWER INC.</v>
      </c>
      <c r="E912" s="116" t="str">
        <f>VLOOKUP(B912,'[1]TAX INFO'!$B$2:$F$900,5,0)</f>
        <v>008-107-131-000</v>
      </c>
      <c r="F912" s="116" t="s">
        <v>857</v>
      </c>
      <c r="G912" s="116" t="s">
        <v>855</v>
      </c>
      <c r="H912" s="117" t="s">
        <v>856</v>
      </c>
      <c r="I912" s="117" t="s">
        <v>856</v>
      </c>
      <c r="J912" s="116" t="s">
        <v>856</v>
      </c>
      <c r="K912" s="31">
        <v>0.04</v>
      </c>
      <c r="L912" s="32">
        <v>0</v>
      </c>
      <c r="M912" s="32">
        <v>0</v>
      </c>
      <c r="N912" s="33">
        <v>0</v>
      </c>
      <c r="O912" s="34">
        <f t="shared" si="15"/>
        <v>0.04</v>
      </c>
      <c r="P912" s="63">
        <v>25112</v>
      </c>
      <c r="Q912" s="26" t="s">
        <v>2763</v>
      </c>
    </row>
    <row r="913" spans="1:17" x14ac:dyDescent="0.2">
      <c r="A913" s="114">
        <v>917</v>
      </c>
      <c r="B913" s="115" t="s">
        <v>255</v>
      </c>
      <c r="C913" s="115" t="s">
        <v>649</v>
      </c>
      <c r="D913" s="116" t="str">
        <f>VLOOKUP(B913,'[1]TAX INFO'!$B$2:$F$900,3,0)</f>
        <v>LIMAY POWER INC.</v>
      </c>
      <c r="E913" s="116" t="str">
        <f>VLOOKUP(B913,'[1]TAX INFO'!$B$2:$F$900,5,0)</f>
        <v>008-107-131-000</v>
      </c>
      <c r="F913" s="116" t="s">
        <v>857</v>
      </c>
      <c r="G913" s="116" t="s">
        <v>855</v>
      </c>
      <c r="H913" s="117" t="s">
        <v>856</v>
      </c>
      <c r="I913" s="117" t="s">
        <v>856</v>
      </c>
      <c r="J913" s="116" t="s">
        <v>856</v>
      </c>
      <c r="K913" s="31">
        <v>0.05</v>
      </c>
      <c r="L913" s="32">
        <v>0</v>
      </c>
      <c r="M913" s="32">
        <v>0.01</v>
      </c>
      <c r="N913" s="33">
        <v>0</v>
      </c>
      <c r="O913" s="34">
        <f t="shared" si="15"/>
        <v>6.0000000000000005E-2</v>
      </c>
      <c r="P913" s="63">
        <v>25112</v>
      </c>
      <c r="Q913" s="26" t="s">
        <v>2763</v>
      </c>
    </row>
    <row r="914" spans="1:17" x14ac:dyDescent="0.2">
      <c r="A914" s="114">
        <v>918</v>
      </c>
      <c r="B914" s="115" t="s">
        <v>650</v>
      </c>
      <c r="C914" s="115" t="s">
        <v>650</v>
      </c>
      <c r="D914" s="116" t="str">
        <f>VLOOKUP(B914,'[1]TAX INFO'!$B$2:$F$900,3,0)</f>
        <v>LIMAY POWER INC.</v>
      </c>
      <c r="E914" s="116" t="str">
        <f>VLOOKUP(B914,'[1]TAX INFO'!$B$2:$F$900,5,0)</f>
        <v>008-107-131-000</v>
      </c>
      <c r="F914" s="116" t="s">
        <v>857</v>
      </c>
      <c r="G914" s="116" t="s">
        <v>855</v>
      </c>
      <c r="H914" s="117" t="s">
        <v>856</v>
      </c>
      <c r="I914" s="117" t="s">
        <v>856</v>
      </c>
      <c r="J914" s="116" t="s">
        <v>856</v>
      </c>
      <c r="K914" s="31">
        <v>1.57</v>
      </c>
      <c r="L914" s="32">
        <v>0</v>
      </c>
      <c r="M914" s="32">
        <v>0.19</v>
      </c>
      <c r="N914" s="33">
        <v>-0.03</v>
      </c>
      <c r="O914" s="34">
        <f t="shared" si="15"/>
        <v>1.73</v>
      </c>
      <c r="P914" s="63">
        <v>25112</v>
      </c>
      <c r="Q914" s="26" t="s">
        <v>2763</v>
      </c>
    </row>
    <row r="915" spans="1:17" x14ac:dyDescent="0.2">
      <c r="A915" s="114">
        <v>919</v>
      </c>
      <c r="B915" s="115" t="s">
        <v>650</v>
      </c>
      <c r="C915" s="115" t="s">
        <v>651</v>
      </c>
      <c r="D915" s="116" t="str">
        <f>VLOOKUP(B915,'[1]TAX INFO'!$B$2:$F$900,3,0)</f>
        <v>LIMAY POWER INC.</v>
      </c>
      <c r="E915" s="116" t="str">
        <f>VLOOKUP(B915,'[1]TAX INFO'!$B$2:$F$900,5,0)</f>
        <v>008-107-131-000</v>
      </c>
      <c r="F915" s="116" t="s">
        <v>857</v>
      </c>
      <c r="G915" s="116" t="s">
        <v>855</v>
      </c>
      <c r="H915" s="117" t="s">
        <v>856</v>
      </c>
      <c r="I915" s="117" t="s">
        <v>856</v>
      </c>
      <c r="J915" s="116" t="s">
        <v>856</v>
      </c>
      <c r="K915" s="31">
        <v>1</v>
      </c>
      <c r="L915" s="32">
        <v>0</v>
      </c>
      <c r="M915" s="32">
        <v>0.12</v>
      </c>
      <c r="N915" s="33">
        <v>-0.02</v>
      </c>
      <c r="O915" s="34">
        <f t="shared" si="15"/>
        <v>1.1000000000000001</v>
      </c>
      <c r="P915" s="63">
        <v>25112</v>
      </c>
      <c r="Q915" s="26" t="s">
        <v>2763</v>
      </c>
    </row>
    <row r="916" spans="1:17" x14ac:dyDescent="0.2">
      <c r="A916" s="114">
        <v>920</v>
      </c>
      <c r="B916" s="115" t="s">
        <v>256</v>
      </c>
      <c r="C916" s="115" t="s">
        <v>1011</v>
      </c>
      <c r="D916" s="116" t="str">
        <f>VLOOKUP(B916,'[1]TAX INFO'!$B$2:$F$900,3,0)</f>
        <v>LINDE PHILIPPINES INC.</v>
      </c>
      <c r="E916" s="116" t="str">
        <f>VLOOKUP(B916,'[1]TAX INFO'!$B$2:$F$900,5,0)</f>
        <v>000-053-829-000</v>
      </c>
      <c r="F916" s="116" t="s">
        <v>857</v>
      </c>
      <c r="G916" s="116" t="s">
        <v>855</v>
      </c>
      <c r="H916" s="117" t="s">
        <v>856</v>
      </c>
      <c r="I916" s="117" t="s">
        <v>856</v>
      </c>
      <c r="J916" s="116" t="s">
        <v>856</v>
      </c>
      <c r="K916" s="31">
        <v>0.01</v>
      </c>
      <c r="L916" s="32">
        <v>0</v>
      </c>
      <c r="M916" s="32">
        <v>0</v>
      </c>
      <c r="N916" s="33">
        <v>0</v>
      </c>
      <c r="O916" s="34">
        <f t="shared" si="15"/>
        <v>0.01</v>
      </c>
      <c r="P916" s="63">
        <v>25113</v>
      </c>
      <c r="Q916" s="26" t="s">
        <v>2763</v>
      </c>
    </row>
    <row r="917" spans="1:17" x14ac:dyDescent="0.2">
      <c r="A917" s="114">
        <v>921</v>
      </c>
      <c r="B917" s="115" t="s">
        <v>652</v>
      </c>
      <c r="C917" s="115" t="s">
        <v>652</v>
      </c>
      <c r="D917" s="116" t="str">
        <f>VLOOKUP(B917,'[1]TAX INFO'!$B$2:$F$900,3,0)</f>
        <v xml:space="preserve">Manila Electric Company </v>
      </c>
      <c r="E917" s="116" t="str">
        <f>VLOOKUP(B917,'[1]TAX INFO'!$B$2:$F$900,5,0)</f>
        <v>000-101-528-065</v>
      </c>
      <c r="F917" s="116" t="s">
        <v>857</v>
      </c>
      <c r="G917" s="116" t="s">
        <v>855</v>
      </c>
      <c r="H917" s="117" t="s">
        <v>856</v>
      </c>
      <c r="I917" s="117" t="s">
        <v>856</v>
      </c>
      <c r="J917" s="116" t="s">
        <v>856</v>
      </c>
      <c r="K917" s="31">
        <v>0.08</v>
      </c>
      <c r="L917" s="32">
        <v>0</v>
      </c>
      <c r="M917" s="32">
        <v>0.01</v>
      </c>
      <c r="N917" s="33">
        <v>0</v>
      </c>
      <c r="O917" s="34">
        <f t="shared" si="15"/>
        <v>0.09</v>
      </c>
      <c r="P917" s="63">
        <v>25114</v>
      </c>
      <c r="Q917" s="26" t="s">
        <v>2763</v>
      </c>
    </row>
    <row r="918" spans="1:17" x14ac:dyDescent="0.2">
      <c r="A918" s="114">
        <v>922</v>
      </c>
      <c r="B918" s="115" t="s">
        <v>257</v>
      </c>
      <c r="C918" s="115" t="s">
        <v>1012</v>
      </c>
      <c r="D918" s="116" t="str">
        <f>VLOOKUP(B918,'[1]TAX INFO'!$B$2:$F$900,3,0)</f>
        <v>MCCI Corporation</v>
      </c>
      <c r="E918" s="116" t="str">
        <f>VLOOKUP(B918,'[1]TAX INFO'!$B$2:$F$900,5,0)</f>
        <v>000-131-768-001</v>
      </c>
      <c r="F918" s="116" t="s">
        <v>857</v>
      </c>
      <c r="G918" s="116" t="s">
        <v>855</v>
      </c>
      <c r="H918" s="117" t="s">
        <v>856</v>
      </c>
      <c r="I918" s="117" t="s">
        <v>856</v>
      </c>
      <c r="J918" s="116" t="s">
        <v>856</v>
      </c>
      <c r="K918" s="31">
        <v>0</v>
      </c>
      <c r="L918" s="32">
        <v>0</v>
      </c>
      <c r="M918" s="32">
        <v>0</v>
      </c>
      <c r="N918" s="33">
        <v>0</v>
      </c>
      <c r="O918" s="34">
        <f t="shared" si="15"/>
        <v>0</v>
      </c>
      <c r="P918" s="63">
        <v>25115</v>
      </c>
      <c r="Q918" s="26" t="s">
        <v>2763</v>
      </c>
    </row>
    <row r="919" spans="1:17" x14ac:dyDescent="0.2">
      <c r="A919" s="114">
        <v>923</v>
      </c>
      <c r="B919" s="115" t="s">
        <v>258</v>
      </c>
      <c r="C919" s="115" t="s">
        <v>1013</v>
      </c>
      <c r="D919" s="116" t="str">
        <f>VLOOKUP(B919,'[1]TAX INFO'!$B$2:$F$900,3,0)</f>
        <v>Mindoro Grid Corporation</v>
      </c>
      <c r="E919" s="116" t="str">
        <f>VLOOKUP(B919,'[1]TAX INFO'!$B$2:$F$900,5,0)</f>
        <v>007-900-016-000</v>
      </c>
      <c r="F919" s="116" t="s">
        <v>854</v>
      </c>
      <c r="G919" s="116" t="s">
        <v>855</v>
      </c>
      <c r="H919" s="117" t="s">
        <v>856</v>
      </c>
      <c r="I919" s="117" t="s">
        <v>855</v>
      </c>
      <c r="J919" s="116" t="s">
        <v>855</v>
      </c>
      <c r="K919" s="31">
        <v>0</v>
      </c>
      <c r="L919" s="32">
        <v>0</v>
      </c>
      <c r="M919" s="32">
        <v>0</v>
      </c>
      <c r="N919" s="33">
        <v>0</v>
      </c>
      <c r="O919" s="34">
        <f t="shared" si="15"/>
        <v>0</v>
      </c>
      <c r="P919" s="63">
        <v>25116</v>
      </c>
      <c r="Q919" s="26" t="s">
        <v>2763</v>
      </c>
    </row>
    <row r="920" spans="1:17" x14ac:dyDescent="0.2">
      <c r="A920" s="114">
        <v>924</v>
      </c>
      <c r="B920" s="115" t="s">
        <v>653</v>
      </c>
      <c r="C920" s="115" t="s">
        <v>653</v>
      </c>
      <c r="D920" s="116" t="str">
        <f>VLOOKUP(B920,'[1]TAX INFO'!$B$2:$F$900,3,0)</f>
        <v>Misamis Oriental-1 Rural Electric Service Cooperative, Inc.</v>
      </c>
      <c r="E920" s="116" t="str">
        <f>VLOOKUP(B920,'[1]TAX INFO'!$B$2:$F$900,5,0)</f>
        <v>000-558-337-000</v>
      </c>
      <c r="F920" s="116" t="s">
        <v>857</v>
      </c>
      <c r="G920" s="116" t="s">
        <v>855</v>
      </c>
      <c r="H920" s="117" t="s">
        <v>856</v>
      </c>
      <c r="I920" s="117" t="s">
        <v>856</v>
      </c>
      <c r="J920" s="116" t="s">
        <v>856</v>
      </c>
      <c r="K920" s="31">
        <v>0.47</v>
      </c>
      <c r="L920" s="32">
        <v>0</v>
      </c>
      <c r="M920" s="32">
        <v>0.06</v>
      </c>
      <c r="N920" s="33">
        <v>-0.01</v>
      </c>
      <c r="O920" s="34">
        <f t="shared" si="15"/>
        <v>0.52</v>
      </c>
      <c r="P920" s="63">
        <v>25117</v>
      </c>
      <c r="Q920" s="26" t="s">
        <v>2763</v>
      </c>
    </row>
    <row r="921" spans="1:17" x14ac:dyDescent="0.2">
      <c r="A921" s="114">
        <v>925</v>
      </c>
      <c r="B921" s="115" t="s">
        <v>260</v>
      </c>
      <c r="C921" s="115" t="s">
        <v>1015</v>
      </c>
      <c r="D921" s="116" t="str">
        <f>VLOOKUP(B921,'[1]TAX INFO'!$B$2:$F$900,3,0)</f>
        <v xml:space="preserve">MORE Electric and Power Corporation </v>
      </c>
      <c r="E921" s="116" t="str">
        <f>VLOOKUP(B921,'[1]TAX INFO'!$B$2:$F$900,5,0)</f>
        <v>007-106-367-000</v>
      </c>
      <c r="F921" s="116" t="s">
        <v>857</v>
      </c>
      <c r="G921" s="116" t="s">
        <v>855</v>
      </c>
      <c r="H921" s="117" t="s">
        <v>856</v>
      </c>
      <c r="I921" s="117" t="s">
        <v>856</v>
      </c>
      <c r="J921" s="116" t="s">
        <v>856</v>
      </c>
      <c r="K921" s="31">
        <v>3.32</v>
      </c>
      <c r="L921" s="32">
        <v>0</v>
      </c>
      <c r="M921" s="32">
        <v>0.4</v>
      </c>
      <c r="N921" s="33">
        <v>-7.0000000000000007E-2</v>
      </c>
      <c r="O921" s="34">
        <f t="shared" si="15"/>
        <v>3.65</v>
      </c>
      <c r="P921" s="63">
        <v>25118</v>
      </c>
      <c r="Q921" s="26" t="s">
        <v>2763</v>
      </c>
    </row>
    <row r="922" spans="1:17" x14ac:dyDescent="0.2">
      <c r="A922" s="114">
        <v>926</v>
      </c>
      <c r="B922" s="115" t="s">
        <v>261</v>
      </c>
      <c r="C922" s="115" t="s">
        <v>1016</v>
      </c>
      <c r="D922" s="116" t="str">
        <f>VLOOKUP(B922,'[1]TAX INFO'!$B$2:$F$900,3,0)</f>
        <v>MORE Power Barge Inc.</v>
      </c>
      <c r="E922" s="116" t="str">
        <f>VLOOKUP(B922,'[1]TAX INFO'!$B$2:$F$900,5,0)</f>
        <v>601-191-398-000</v>
      </c>
      <c r="F922" s="116" t="s">
        <v>854</v>
      </c>
      <c r="G922" s="116" t="s">
        <v>855</v>
      </c>
      <c r="H922" s="117" t="s">
        <v>856</v>
      </c>
      <c r="I922" s="117" t="s">
        <v>856</v>
      </c>
      <c r="J922" s="116" t="s">
        <v>856</v>
      </c>
      <c r="K922" s="31">
        <v>0</v>
      </c>
      <c r="L922" s="32">
        <v>0</v>
      </c>
      <c r="M922" s="32">
        <v>0</v>
      </c>
      <c r="N922" s="33">
        <v>0</v>
      </c>
      <c r="O922" s="34">
        <f t="shared" si="15"/>
        <v>0</v>
      </c>
      <c r="P922" s="63">
        <v>25119</v>
      </c>
      <c r="Q922" s="26" t="s">
        <v>2763</v>
      </c>
    </row>
    <row r="923" spans="1:17" x14ac:dyDescent="0.2">
      <c r="A923" s="114">
        <v>927</v>
      </c>
      <c r="B923" s="115" t="s">
        <v>261</v>
      </c>
      <c r="C923" s="115" t="s">
        <v>654</v>
      </c>
      <c r="D923" s="116" t="str">
        <f>VLOOKUP(B923,'[1]TAX INFO'!$B$2:$F$900,3,0)</f>
        <v>MORE Power Barge Inc.</v>
      </c>
      <c r="E923" s="116" t="str">
        <f>VLOOKUP(B923,'[1]TAX INFO'!$B$2:$F$900,5,0)</f>
        <v>601-191-398-000</v>
      </c>
      <c r="F923" s="116" t="s">
        <v>857</v>
      </c>
      <c r="G923" s="116" t="s">
        <v>855</v>
      </c>
      <c r="H923" s="117" t="s">
        <v>856</v>
      </c>
      <c r="I923" s="117" t="s">
        <v>856</v>
      </c>
      <c r="J923" s="116" t="s">
        <v>856</v>
      </c>
      <c r="K923" s="31">
        <v>0.01</v>
      </c>
      <c r="L923" s="32">
        <v>0</v>
      </c>
      <c r="M923" s="32">
        <v>0</v>
      </c>
      <c r="N923" s="33">
        <v>0</v>
      </c>
      <c r="O923" s="34">
        <f t="shared" si="15"/>
        <v>0.01</v>
      </c>
      <c r="P923" s="63">
        <v>25119</v>
      </c>
      <c r="Q923" s="26" t="s">
        <v>2763</v>
      </c>
    </row>
    <row r="924" spans="1:17" x14ac:dyDescent="0.2">
      <c r="A924" s="114">
        <v>928</v>
      </c>
      <c r="B924" s="115" t="s">
        <v>262</v>
      </c>
      <c r="C924" s="115" t="s">
        <v>655</v>
      </c>
      <c r="D924" s="116" t="str">
        <f>VLOOKUP(B924,'[1]TAX INFO'!$B$2:$F$900,3,0)</f>
        <v>Mabuhay Energy Corporation</v>
      </c>
      <c r="E924" s="116" t="str">
        <f>VLOOKUP(B924,'[1]TAX INFO'!$B$2:$F$900,5,0)</f>
        <v>009-541-806-000</v>
      </c>
      <c r="F924" s="116" t="s">
        <v>857</v>
      </c>
      <c r="G924" s="116" t="s">
        <v>855</v>
      </c>
      <c r="H924" s="117" t="s">
        <v>856</v>
      </c>
      <c r="I924" s="117" t="s">
        <v>856</v>
      </c>
      <c r="J924" s="116" t="s">
        <v>856</v>
      </c>
      <c r="K924" s="31">
        <v>0.05</v>
      </c>
      <c r="L924" s="32">
        <v>0</v>
      </c>
      <c r="M924" s="32">
        <v>0.01</v>
      </c>
      <c r="N924" s="33">
        <v>0</v>
      </c>
      <c r="O924" s="34">
        <f t="shared" si="15"/>
        <v>6.0000000000000005E-2</v>
      </c>
      <c r="P924" s="63">
        <v>25120</v>
      </c>
      <c r="Q924" s="26" t="s">
        <v>2763</v>
      </c>
    </row>
    <row r="925" spans="1:17" x14ac:dyDescent="0.2">
      <c r="A925" s="114">
        <v>929</v>
      </c>
      <c r="B925" s="115" t="s">
        <v>263</v>
      </c>
      <c r="C925" s="115" t="s">
        <v>1017</v>
      </c>
      <c r="D925" s="116" t="str">
        <f>VLOOKUP(B925,'[1]TAX INFO'!$B$2:$F$900,3,0)</f>
        <v>Mabuhay Vinyl Corporation</v>
      </c>
      <c r="E925" s="116" t="str">
        <f>VLOOKUP(B925,'[1]TAX INFO'!$B$2:$F$900,5,0)</f>
        <v>000-164-009-00003</v>
      </c>
      <c r="F925" s="116" t="s">
        <v>857</v>
      </c>
      <c r="G925" s="116" t="s">
        <v>855</v>
      </c>
      <c r="H925" s="117" t="s">
        <v>856</v>
      </c>
      <c r="I925" s="117" t="s">
        <v>856</v>
      </c>
      <c r="J925" s="116" t="s">
        <v>856</v>
      </c>
      <c r="K925" s="31">
        <v>0</v>
      </c>
      <c r="L925" s="32">
        <v>0</v>
      </c>
      <c r="M925" s="32">
        <v>0</v>
      </c>
      <c r="N925" s="33">
        <v>0</v>
      </c>
      <c r="O925" s="34">
        <f t="shared" si="15"/>
        <v>0</v>
      </c>
      <c r="P925" s="63">
        <v>25121</v>
      </c>
      <c r="Q925" s="26" t="s">
        <v>2763</v>
      </c>
    </row>
    <row r="926" spans="1:17" x14ac:dyDescent="0.2">
      <c r="A926" s="114">
        <v>930</v>
      </c>
      <c r="B926" s="115" t="s">
        <v>264</v>
      </c>
      <c r="C926" s="115" t="s">
        <v>1018</v>
      </c>
      <c r="D926" s="116" t="str">
        <f>VLOOKUP(B926,'[1]TAX INFO'!$B$2:$F$900,3,0)</f>
        <v xml:space="preserve">Mactan Electric Company </v>
      </c>
      <c r="E926" s="116" t="str">
        <f>VLOOKUP(B926,'[1]TAX INFO'!$B$2:$F$900,5,0)</f>
        <v>000-259-873-00000</v>
      </c>
      <c r="F926" s="116" t="s">
        <v>857</v>
      </c>
      <c r="G926" s="116" t="s">
        <v>855</v>
      </c>
      <c r="H926" s="117" t="s">
        <v>856</v>
      </c>
      <c r="I926" s="117" t="s">
        <v>856</v>
      </c>
      <c r="J926" s="116" t="s">
        <v>856</v>
      </c>
      <c r="K926" s="31">
        <v>9.4600000000000009</v>
      </c>
      <c r="L926" s="32">
        <v>0</v>
      </c>
      <c r="M926" s="32">
        <v>1.1399999999999999</v>
      </c>
      <c r="N926" s="33">
        <v>-0.19</v>
      </c>
      <c r="O926" s="34">
        <f t="shared" si="15"/>
        <v>10.410000000000002</v>
      </c>
      <c r="P926" s="63">
        <v>25122</v>
      </c>
      <c r="Q926" s="26" t="s">
        <v>2763</v>
      </c>
    </row>
    <row r="927" spans="1:17" x14ac:dyDescent="0.2">
      <c r="A927" s="114">
        <v>931</v>
      </c>
      <c r="B927" s="115" t="s">
        <v>265</v>
      </c>
      <c r="C927" s="115" t="s">
        <v>1019</v>
      </c>
      <c r="D927" s="116" t="str">
        <f>VLOOKUP(B927,'[1]TAX INFO'!$B$2:$F$900,3,0)</f>
        <v xml:space="preserve">Mactan Enerzone Corporation </v>
      </c>
      <c r="E927" s="116" t="str">
        <f>VLOOKUP(B927,'[1]TAX INFO'!$B$2:$F$900,5,0)</f>
        <v>250-327-890-000</v>
      </c>
      <c r="F927" s="116" t="s">
        <v>857</v>
      </c>
      <c r="G927" s="116" t="s">
        <v>855</v>
      </c>
      <c r="H927" s="117" t="s">
        <v>856</v>
      </c>
      <c r="I927" s="117" t="s">
        <v>856</v>
      </c>
      <c r="J927" s="116" t="s">
        <v>856</v>
      </c>
      <c r="K927" s="31">
        <v>0.22</v>
      </c>
      <c r="L927" s="32">
        <v>0</v>
      </c>
      <c r="M927" s="32">
        <v>0.03</v>
      </c>
      <c r="N927" s="33">
        <v>0</v>
      </c>
      <c r="O927" s="34">
        <f t="shared" si="15"/>
        <v>0.25</v>
      </c>
      <c r="P927" s="63">
        <v>25123</v>
      </c>
      <c r="Q927" s="26" t="s">
        <v>2763</v>
      </c>
    </row>
    <row r="928" spans="1:17" x14ac:dyDescent="0.2">
      <c r="A928" s="114">
        <v>932</v>
      </c>
      <c r="B928" s="115" t="s">
        <v>266</v>
      </c>
      <c r="C928" s="115" t="s">
        <v>1020</v>
      </c>
      <c r="D928" s="116" t="str">
        <f>VLOOKUP(B928,'[1]TAX INFO'!$B$2:$F$900,3,0)</f>
        <v>Maibarara Geothermal, Inc.</v>
      </c>
      <c r="E928" s="116" t="str">
        <f>VLOOKUP(B928,'[1]TAX INFO'!$B$2:$F$900,5,0)</f>
        <v>007-843-328-00000</v>
      </c>
      <c r="F928" s="116" t="s">
        <v>854</v>
      </c>
      <c r="G928" s="116" t="s">
        <v>855</v>
      </c>
      <c r="H928" s="117" t="s">
        <v>855</v>
      </c>
      <c r="I928" s="117" t="s">
        <v>855</v>
      </c>
      <c r="J928" s="116" t="s">
        <v>855</v>
      </c>
      <c r="K928" s="31">
        <v>0</v>
      </c>
      <c r="L928" s="32">
        <v>0.24</v>
      </c>
      <c r="M928" s="32">
        <v>0</v>
      </c>
      <c r="N928" s="33">
        <v>0</v>
      </c>
      <c r="O928" s="34">
        <f t="shared" si="15"/>
        <v>0.24</v>
      </c>
      <c r="P928" s="63">
        <v>25124</v>
      </c>
      <c r="Q928" s="26" t="s">
        <v>2763</v>
      </c>
    </row>
    <row r="929" spans="1:17" x14ac:dyDescent="0.2">
      <c r="A929" s="114">
        <v>933</v>
      </c>
      <c r="B929" s="115" t="s">
        <v>267</v>
      </c>
      <c r="C929" s="115" t="s">
        <v>1021</v>
      </c>
      <c r="D929" s="116" t="str">
        <f>VLOOKUP(B929,'[1]TAX INFO'!$B$2:$F$900,3,0)</f>
        <v>Majayjay Hydropower Company, Inc</v>
      </c>
      <c r="E929" s="116" t="str">
        <f>VLOOKUP(B929,'[1]TAX INFO'!$B$2:$F$900,5,0)</f>
        <v>006-998-745</v>
      </c>
      <c r="F929" s="116" t="s">
        <v>854</v>
      </c>
      <c r="G929" s="116" t="s">
        <v>855</v>
      </c>
      <c r="H929" s="117" t="s">
        <v>855</v>
      </c>
      <c r="I929" s="117" t="s">
        <v>855</v>
      </c>
      <c r="J929" s="116" t="s">
        <v>856</v>
      </c>
      <c r="K929" s="31">
        <v>0</v>
      </c>
      <c r="L929" s="32">
        <v>0</v>
      </c>
      <c r="M929" s="32">
        <v>0</v>
      </c>
      <c r="N929" s="33">
        <v>0</v>
      </c>
      <c r="O929" s="34">
        <f t="shared" si="15"/>
        <v>0</v>
      </c>
      <c r="P929" s="63">
        <v>25125</v>
      </c>
      <c r="Q929" s="26" t="s">
        <v>2763</v>
      </c>
    </row>
    <row r="930" spans="1:17" x14ac:dyDescent="0.2">
      <c r="A930" s="114">
        <v>934</v>
      </c>
      <c r="B930" s="115" t="s">
        <v>268</v>
      </c>
      <c r="C930" s="115" t="s">
        <v>1022</v>
      </c>
      <c r="D930" s="116" t="str">
        <f>VLOOKUP(B930,'[1]TAX INFO'!$B$2:$F$900,3,0)</f>
        <v>Majestics Energy Corporation</v>
      </c>
      <c r="E930" s="116" t="str">
        <f>VLOOKUP(B930,'[1]TAX INFO'!$B$2:$F$900,5,0)</f>
        <v>006-986-390-00000</v>
      </c>
      <c r="F930" s="116" t="s">
        <v>854</v>
      </c>
      <c r="G930" s="116" t="s">
        <v>855</v>
      </c>
      <c r="H930" s="117" t="s">
        <v>856</v>
      </c>
      <c r="I930" s="117" t="s">
        <v>855</v>
      </c>
      <c r="J930" s="116" t="s">
        <v>856</v>
      </c>
      <c r="K930" s="31">
        <v>0</v>
      </c>
      <c r="L930" s="32">
        <v>0</v>
      </c>
      <c r="M930" s="32">
        <v>0</v>
      </c>
      <c r="N930" s="33">
        <v>0</v>
      </c>
      <c r="O930" s="34">
        <f t="shared" si="15"/>
        <v>0</v>
      </c>
      <c r="P930" s="63">
        <v>25126</v>
      </c>
      <c r="Q930" s="26" t="s">
        <v>2763</v>
      </c>
    </row>
    <row r="931" spans="1:17" x14ac:dyDescent="0.2">
      <c r="A931" s="114">
        <v>935</v>
      </c>
      <c r="B931" s="115" t="s">
        <v>268</v>
      </c>
      <c r="C931" s="115" t="s">
        <v>1023</v>
      </c>
      <c r="D931" s="116" t="str">
        <f>VLOOKUP(B931,'[1]TAX INFO'!$B$2:$F$900,3,0)</f>
        <v>Majestics Energy Corporation</v>
      </c>
      <c r="E931" s="116" t="str">
        <f>VLOOKUP(B931,'[1]TAX INFO'!$B$2:$F$900,5,0)</f>
        <v>006-986-390-00000</v>
      </c>
      <c r="F931" s="116" t="s">
        <v>857</v>
      </c>
      <c r="G931" s="116" t="s">
        <v>855</v>
      </c>
      <c r="H931" s="117" t="s">
        <v>856</v>
      </c>
      <c r="I931" s="117" t="s">
        <v>855</v>
      </c>
      <c r="J931" s="116" t="s">
        <v>856</v>
      </c>
      <c r="K931" s="31">
        <v>0.01</v>
      </c>
      <c r="L931" s="32">
        <v>0</v>
      </c>
      <c r="M931" s="32">
        <v>0</v>
      </c>
      <c r="N931" s="33">
        <v>0</v>
      </c>
      <c r="O931" s="34">
        <f t="shared" si="15"/>
        <v>0.01</v>
      </c>
      <c r="P931" s="63">
        <v>25126</v>
      </c>
      <c r="Q931" s="26" t="s">
        <v>2763</v>
      </c>
    </row>
    <row r="932" spans="1:17" x14ac:dyDescent="0.2">
      <c r="A932" s="114">
        <v>936</v>
      </c>
      <c r="B932" s="115" t="s">
        <v>270</v>
      </c>
      <c r="C932" s="115" t="s">
        <v>1024</v>
      </c>
      <c r="D932" s="116" t="str">
        <f>VLOOKUP(B932,'[1]TAX INFO'!$B$2:$F$900,3,0)</f>
        <v>Malita Power Inc.</v>
      </c>
      <c r="E932" s="116" t="str">
        <f>VLOOKUP(B932,'[1]TAX INFO'!$B$2:$F$900,5,0)</f>
        <v>008-107-123-00000</v>
      </c>
      <c r="F932" s="116" t="s">
        <v>854</v>
      </c>
      <c r="G932" s="116" t="s">
        <v>855</v>
      </c>
      <c r="H932" s="117" t="s">
        <v>856</v>
      </c>
      <c r="I932" s="117" t="s">
        <v>856</v>
      </c>
      <c r="J932" s="116" t="s">
        <v>856</v>
      </c>
      <c r="K932" s="31">
        <v>0.01</v>
      </c>
      <c r="L932" s="32">
        <v>0</v>
      </c>
      <c r="M932" s="32">
        <v>0</v>
      </c>
      <c r="N932" s="33">
        <v>0</v>
      </c>
      <c r="O932" s="34">
        <f t="shared" si="15"/>
        <v>0.01</v>
      </c>
      <c r="P932" s="63">
        <v>25127</v>
      </c>
      <c r="Q932" s="26" t="s">
        <v>2763</v>
      </c>
    </row>
    <row r="933" spans="1:17" x14ac:dyDescent="0.2">
      <c r="A933" s="114">
        <v>937</v>
      </c>
      <c r="B933" s="115" t="s">
        <v>270</v>
      </c>
      <c r="C933" s="115" t="s">
        <v>656</v>
      </c>
      <c r="D933" s="116" t="str">
        <f>VLOOKUP(B933,'[1]TAX INFO'!$B$2:$F$900,3,0)</f>
        <v>Malita Power Inc.</v>
      </c>
      <c r="E933" s="116" t="str">
        <f>VLOOKUP(B933,'[1]TAX INFO'!$B$2:$F$900,5,0)</f>
        <v>008-107-123-00000</v>
      </c>
      <c r="F933" s="116" t="s">
        <v>857</v>
      </c>
      <c r="G933" s="116" t="s">
        <v>855</v>
      </c>
      <c r="H933" s="117" t="s">
        <v>856</v>
      </c>
      <c r="I933" s="117" t="s">
        <v>856</v>
      </c>
      <c r="J933" s="116" t="s">
        <v>856</v>
      </c>
      <c r="K933" s="31">
        <v>0.02</v>
      </c>
      <c r="L933" s="32">
        <v>0</v>
      </c>
      <c r="M933" s="32">
        <v>0</v>
      </c>
      <c r="N933" s="33">
        <v>0</v>
      </c>
      <c r="O933" s="34">
        <f t="shared" si="15"/>
        <v>0.02</v>
      </c>
      <c r="P933" s="63">
        <v>25127</v>
      </c>
      <c r="Q933" s="26" t="s">
        <v>2763</v>
      </c>
    </row>
    <row r="934" spans="1:17" x14ac:dyDescent="0.2">
      <c r="A934" s="114">
        <v>938</v>
      </c>
      <c r="B934" s="115" t="s">
        <v>270</v>
      </c>
      <c r="C934" s="115" t="s">
        <v>1025</v>
      </c>
      <c r="D934" s="116" t="str">
        <f>VLOOKUP(B934,'[1]TAX INFO'!$B$2:$F$900,3,0)</f>
        <v>Malita Power Inc.</v>
      </c>
      <c r="E934" s="116" t="str">
        <f>VLOOKUP(B934,'[1]TAX INFO'!$B$2:$F$900,5,0)</f>
        <v>008-107-123-00000</v>
      </c>
      <c r="F934" s="116" t="s">
        <v>857</v>
      </c>
      <c r="G934" s="116" t="s">
        <v>855</v>
      </c>
      <c r="H934" s="117" t="s">
        <v>856</v>
      </c>
      <c r="I934" s="117" t="s">
        <v>856</v>
      </c>
      <c r="J934" s="116" t="s">
        <v>856</v>
      </c>
      <c r="K934" s="31">
        <v>0.06</v>
      </c>
      <c r="L934" s="32">
        <v>0</v>
      </c>
      <c r="M934" s="32">
        <v>0.01</v>
      </c>
      <c r="N934" s="33">
        <v>0</v>
      </c>
      <c r="O934" s="34">
        <f t="shared" si="15"/>
        <v>6.9999999999999993E-2</v>
      </c>
      <c r="P934" s="63">
        <v>25127</v>
      </c>
      <c r="Q934" s="26" t="s">
        <v>2763</v>
      </c>
    </row>
    <row r="935" spans="1:17" x14ac:dyDescent="0.2">
      <c r="A935" s="114">
        <v>939</v>
      </c>
      <c r="B935" s="115" t="s">
        <v>272</v>
      </c>
      <c r="C935" s="115" t="s">
        <v>1026</v>
      </c>
      <c r="D935" s="116" t="str">
        <f>VLOOKUP(B935,'[1]TAX INFO'!$B$2:$F$900,3,0)</f>
        <v xml:space="preserve">Malvar Enerzone Corporation </v>
      </c>
      <c r="E935" s="116" t="str">
        <f>VLOOKUP(B935,'[1]TAX INFO'!$B$2:$F$900,5,0)</f>
        <v>009-698-677-000</v>
      </c>
      <c r="F935" s="116" t="s">
        <v>857</v>
      </c>
      <c r="G935" s="116" t="s">
        <v>855</v>
      </c>
      <c r="H935" s="117" t="s">
        <v>856</v>
      </c>
      <c r="I935" s="117" t="s">
        <v>856</v>
      </c>
      <c r="J935" s="116" t="s">
        <v>856</v>
      </c>
      <c r="K935" s="31">
        <v>0.16</v>
      </c>
      <c r="L935" s="32">
        <v>0</v>
      </c>
      <c r="M935" s="32">
        <v>0.02</v>
      </c>
      <c r="N935" s="33">
        <v>0</v>
      </c>
      <c r="O935" s="34">
        <f t="shared" si="15"/>
        <v>0.18</v>
      </c>
      <c r="P935" s="63">
        <v>25128</v>
      </c>
      <c r="Q935" s="26" t="s">
        <v>2763</v>
      </c>
    </row>
    <row r="936" spans="1:17" x14ac:dyDescent="0.2">
      <c r="A936" s="114">
        <v>940</v>
      </c>
      <c r="B936" s="115" t="s">
        <v>273</v>
      </c>
      <c r="C936" s="115" t="s">
        <v>657</v>
      </c>
      <c r="D936" s="116" t="str">
        <f>VLOOKUP(B936,'[1]TAX INFO'!$B$2:$F$900,3,0)</f>
        <v xml:space="preserve">Manila Electric Company </v>
      </c>
      <c r="E936" s="116" t="str">
        <f>VLOOKUP(B936,'[1]TAX INFO'!$B$2:$F$900,5,0)</f>
        <v>000-101-528-0000</v>
      </c>
      <c r="F936" s="116" t="s">
        <v>857</v>
      </c>
      <c r="G936" s="116" t="s">
        <v>855</v>
      </c>
      <c r="H936" s="117" t="s">
        <v>856</v>
      </c>
      <c r="I936" s="117" t="s">
        <v>856</v>
      </c>
      <c r="J936" s="116" t="s">
        <v>856</v>
      </c>
      <c r="K936" s="31">
        <v>0.54</v>
      </c>
      <c r="L936" s="32">
        <v>0</v>
      </c>
      <c r="M936" s="32">
        <v>0.06</v>
      </c>
      <c r="N936" s="33">
        <v>-0.01</v>
      </c>
      <c r="O936" s="34">
        <f t="shared" si="15"/>
        <v>0.59000000000000008</v>
      </c>
      <c r="P936" s="63">
        <v>25129</v>
      </c>
      <c r="Q936" s="26" t="s">
        <v>2763</v>
      </c>
    </row>
    <row r="937" spans="1:17" x14ac:dyDescent="0.2">
      <c r="A937" s="114">
        <v>941</v>
      </c>
      <c r="B937" s="115" t="s">
        <v>273</v>
      </c>
      <c r="C937" s="115" t="s">
        <v>658</v>
      </c>
      <c r="D937" s="116" t="str">
        <f>VLOOKUP(B937,'[1]TAX INFO'!$B$2:$F$900,3,0)</f>
        <v xml:space="preserve">Manila Electric Company </v>
      </c>
      <c r="E937" s="116" t="str">
        <f>VLOOKUP(B937,'[1]TAX INFO'!$B$2:$F$900,5,0)</f>
        <v>000-101-528-0000</v>
      </c>
      <c r="F937" s="116" t="s">
        <v>857</v>
      </c>
      <c r="G937" s="116" t="s">
        <v>855</v>
      </c>
      <c r="H937" s="117" t="s">
        <v>856</v>
      </c>
      <c r="I937" s="117" t="s">
        <v>856</v>
      </c>
      <c r="J937" s="116" t="s">
        <v>856</v>
      </c>
      <c r="K937" s="31">
        <v>125.32</v>
      </c>
      <c r="L937" s="32">
        <v>0</v>
      </c>
      <c r="M937" s="32">
        <v>15.04</v>
      </c>
      <c r="N937" s="33">
        <v>-2.5099999999999998</v>
      </c>
      <c r="O937" s="34">
        <f t="shared" si="15"/>
        <v>137.85</v>
      </c>
      <c r="P937" s="63">
        <v>25129</v>
      </c>
      <c r="Q937" s="26" t="s">
        <v>2763</v>
      </c>
    </row>
    <row r="938" spans="1:17" x14ac:dyDescent="0.2">
      <c r="A938" s="114">
        <v>942</v>
      </c>
      <c r="B938" s="115" t="s">
        <v>659</v>
      </c>
      <c r="C938" s="115" t="s">
        <v>659</v>
      </c>
      <c r="D938" s="116" t="str">
        <f>VLOOKUP(B938,'[1]TAX INFO'!$B$2:$F$900,3,0)</f>
        <v xml:space="preserve">Manila Electric Company </v>
      </c>
      <c r="E938" s="116" t="str">
        <f>VLOOKUP(B938,'[1]TAX INFO'!$B$2:$F$900,5,0)</f>
        <v>000-101-528-065</v>
      </c>
      <c r="F938" s="116" t="s">
        <v>857</v>
      </c>
      <c r="G938" s="116" t="s">
        <v>855</v>
      </c>
      <c r="H938" s="117" t="s">
        <v>856</v>
      </c>
      <c r="I938" s="117" t="s">
        <v>856</v>
      </c>
      <c r="J938" s="116" t="s">
        <v>856</v>
      </c>
      <c r="K938" s="31">
        <v>1.46</v>
      </c>
      <c r="L938" s="32">
        <v>0</v>
      </c>
      <c r="M938" s="32">
        <v>0.18</v>
      </c>
      <c r="N938" s="33">
        <v>-0.03</v>
      </c>
      <c r="O938" s="34">
        <f t="shared" si="15"/>
        <v>1.6099999999999999</v>
      </c>
      <c r="P938" s="63">
        <v>25114</v>
      </c>
      <c r="Q938" s="26" t="s">
        <v>2763</v>
      </c>
    </row>
    <row r="939" spans="1:17" x14ac:dyDescent="0.2">
      <c r="A939" s="114">
        <v>943</v>
      </c>
      <c r="B939" s="115" t="s">
        <v>274</v>
      </c>
      <c r="C939" s="115" t="s">
        <v>1027</v>
      </c>
      <c r="D939" s="116" t="str">
        <f>VLOOKUP(B939,'[1]TAX INFO'!$B$2:$F$900,3,0)</f>
        <v xml:space="preserve">Mapalad Energy Generating Corporation </v>
      </c>
      <c r="E939" s="116" t="str">
        <f>VLOOKUP(B939,'[1]TAX INFO'!$B$2:$F$900,5,0)</f>
        <v>413-583-943-000</v>
      </c>
      <c r="F939" s="116" t="s">
        <v>854</v>
      </c>
      <c r="G939" s="116" t="s">
        <v>855</v>
      </c>
      <c r="H939" s="117" t="s">
        <v>856</v>
      </c>
      <c r="I939" s="117" t="s">
        <v>856</v>
      </c>
      <c r="J939" s="116" t="s">
        <v>856</v>
      </c>
      <c r="K939" s="31">
        <v>0</v>
      </c>
      <c r="L939" s="32">
        <v>0</v>
      </c>
      <c r="M939" s="32">
        <v>0</v>
      </c>
      <c r="N939" s="33">
        <v>0</v>
      </c>
      <c r="O939" s="34">
        <f t="shared" si="15"/>
        <v>0</v>
      </c>
      <c r="P939" s="63">
        <v>25130</v>
      </c>
      <c r="Q939" s="26" t="s">
        <v>2763</v>
      </c>
    </row>
    <row r="940" spans="1:17" x14ac:dyDescent="0.2">
      <c r="A940" s="114">
        <v>944</v>
      </c>
      <c r="B940" s="115" t="s">
        <v>275</v>
      </c>
      <c r="C940" s="115" t="s">
        <v>1028</v>
      </c>
      <c r="D940" s="116" t="str">
        <f>VLOOKUP(B940,'[1]TAX INFO'!$B$2:$F$900,3,0)</f>
        <v xml:space="preserve">Mapalad Power Corporation </v>
      </c>
      <c r="E940" s="116" t="str">
        <f>VLOOKUP(B940,'[1]TAX INFO'!$B$2:$F$900,5,0)</f>
        <v>007-814-093-000</v>
      </c>
      <c r="F940" s="116" t="s">
        <v>854</v>
      </c>
      <c r="G940" s="116" t="s">
        <v>855</v>
      </c>
      <c r="H940" s="117" t="s">
        <v>856</v>
      </c>
      <c r="I940" s="117" t="s">
        <v>856</v>
      </c>
      <c r="J940" s="116" t="s">
        <v>856</v>
      </c>
      <c r="K940" s="31">
        <v>0</v>
      </c>
      <c r="L940" s="32">
        <v>0</v>
      </c>
      <c r="M940" s="32">
        <v>0</v>
      </c>
      <c r="N940" s="33">
        <v>0</v>
      </c>
      <c r="O940" s="34">
        <f t="shared" si="15"/>
        <v>0</v>
      </c>
      <c r="P940" s="63">
        <v>25131</v>
      </c>
      <c r="Q940" s="26" t="s">
        <v>2763</v>
      </c>
    </row>
    <row r="941" spans="1:17" x14ac:dyDescent="0.2">
      <c r="A941" s="114">
        <v>945</v>
      </c>
      <c r="B941" s="115" t="s">
        <v>275</v>
      </c>
      <c r="C941" s="115" t="s">
        <v>1029</v>
      </c>
      <c r="D941" s="116" t="str">
        <f>VLOOKUP(B941,'[1]TAX INFO'!$B$2:$F$900,3,0)</f>
        <v xml:space="preserve">Mapalad Power Corporation </v>
      </c>
      <c r="E941" s="116" t="str">
        <f>VLOOKUP(B941,'[1]TAX INFO'!$B$2:$F$900,5,0)</f>
        <v>007-814-093-000</v>
      </c>
      <c r="F941" s="116" t="s">
        <v>857</v>
      </c>
      <c r="G941" s="116" t="s">
        <v>855</v>
      </c>
      <c r="H941" s="117" t="s">
        <v>856</v>
      </c>
      <c r="I941" s="117" t="s">
        <v>856</v>
      </c>
      <c r="J941" s="116" t="s">
        <v>856</v>
      </c>
      <c r="K941" s="31">
        <v>0.01</v>
      </c>
      <c r="L941" s="32">
        <v>0</v>
      </c>
      <c r="M941" s="32">
        <v>0</v>
      </c>
      <c r="N941" s="33">
        <v>0</v>
      </c>
      <c r="O941" s="34">
        <f t="shared" si="15"/>
        <v>0.01</v>
      </c>
      <c r="P941" s="63">
        <v>25131</v>
      </c>
      <c r="Q941" s="26" t="s">
        <v>2763</v>
      </c>
    </row>
    <row r="942" spans="1:17" x14ac:dyDescent="0.2">
      <c r="A942" s="114">
        <v>946</v>
      </c>
      <c r="B942" s="115" t="s">
        <v>277</v>
      </c>
      <c r="C942" s="115" t="s">
        <v>1030</v>
      </c>
      <c r="D942" s="116" t="str">
        <f>VLOOKUP(B942,'[1]TAX INFO'!$B$2:$F$900,3,0)</f>
        <v xml:space="preserve">Mariveles Power Generation Corporation </v>
      </c>
      <c r="E942" s="116" t="str">
        <f>VLOOKUP(B942,'[1]TAX INFO'!$B$2:$F$900,5,0)</f>
        <v>008-941-048-00000</v>
      </c>
      <c r="F942" s="116" t="s">
        <v>854</v>
      </c>
      <c r="G942" s="116" t="s">
        <v>855</v>
      </c>
      <c r="H942" s="117" t="s">
        <v>856</v>
      </c>
      <c r="I942" s="117" t="s">
        <v>856</v>
      </c>
      <c r="J942" s="116" t="s">
        <v>856</v>
      </c>
      <c r="K942" s="31">
        <v>0.22</v>
      </c>
      <c r="L942" s="32">
        <v>0</v>
      </c>
      <c r="M942" s="32">
        <v>0.03</v>
      </c>
      <c r="N942" s="33">
        <v>0</v>
      </c>
      <c r="O942" s="34">
        <f t="shared" si="15"/>
        <v>0.25</v>
      </c>
      <c r="P942" s="63">
        <v>25132</v>
      </c>
      <c r="Q942" s="26" t="s">
        <v>2763</v>
      </c>
    </row>
    <row r="943" spans="1:17" x14ac:dyDescent="0.2">
      <c r="A943" s="114">
        <v>947</v>
      </c>
      <c r="B943" s="115" t="s">
        <v>277</v>
      </c>
      <c r="C943" s="115" t="s">
        <v>1031</v>
      </c>
      <c r="D943" s="116" t="str">
        <f>VLOOKUP(B943,'[1]TAX INFO'!$B$2:$F$900,3,0)</f>
        <v xml:space="preserve">Mariveles Power Generation Corporation </v>
      </c>
      <c r="E943" s="116" t="str">
        <f>VLOOKUP(B943,'[1]TAX INFO'!$B$2:$F$900,5,0)</f>
        <v>008-941-048-00000</v>
      </c>
      <c r="F943" s="116" t="s">
        <v>854</v>
      </c>
      <c r="G943" s="116" t="s">
        <v>855</v>
      </c>
      <c r="H943" s="117" t="s">
        <v>855</v>
      </c>
      <c r="I943" s="117" t="s">
        <v>856</v>
      </c>
      <c r="J943" s="116" t="s">
        <v>856</v>
      </c>
      <c r="K943" s="31">
        <v>0.11</v>
      </c>
      <c r="L943" s="32">
        <v>0</v>
      </c>
      <c r="M943" s="32">
        <v>0.01</v>
      </c>
      <c r="N943" s="33">
        <v>0</v>
      </c>
      <c r="O943" s="34">
        <f t="shared" si="15"/>
        <v>0.12</v>
      </c>
      <c r="P943" s="63">
        <v>25132</v>
      </c>
      <c r="Q943" s="26" t="s">
        <v>2763</v>
      </c>
    </row>
    <row r="944" spans="1:17" x14ac:dyDescent="0.2">
      <c r="A944" s="114">
        <v>948</v>
      </c>
      <c r="B944" s="115" t="s">
        <v>279</v>
      </c>
      <c r="C944" s="115" t="s">
        <v>1032</v>
      </c>
      <c r="D944" s="116" t="str">
        <f>VLOOKUP(B944,'[1]TAX INFO'!$B$2:$F$900,3,0)</f>
        <v>Masinloc Power Co. Ltd</v>
      </c>
      <c r="E944" s="116" t="str">
        <f>VLOOKUP(B944,'[1]TAX INFO'!$B$2:$F$900,5,0)</f>
        <v>006-786-124-000</v>
      </c>
      <c r="F944" s="116" t="s">
        <v>854</v>
      </c>
      <c r="G944" s="116" t="s">
        <v>855</v>
      </c>
      <c r="H944" s="117" t="s">
        <v>856</v>
      </c>
      <c r="I944" s="117" t="s">
        <v>856</v>
      </c>
      <c r="J944" s="116" t="s">
        <v>856</v>
      </c>
      <c r="K944" s="31">
        <v>3.25</v>
      </c>
      <c r="L944" s="32">
        <v>0</v>
      </c>
      <c r="M944" s="32">
        <v>0.39</v>
      </c>
      <c r="N944" s="33">
        <v>-0.06</v>
      </c>
      <c r="O944" s="34">
        <f t="shared" si="15"/>
        <v>3.58</v>
      </c>
      <c r="P944" s="63">
        <v>25133</v>
      </c>
      <c r="Q944" s="26" t="s">
        <v>2763</v>
      </c>
    </row>
    <row r="945" spans="1:17" x14ac:dyDescent="0.2">
      <c r="A945" s="114">
        <v>949</v>
      </c>
      <c r="B945" s="115" t="s">
        <v>279</v>
      </c>
      <c r="C945" s="115" t="s">
        <v>660</v>
      </c>
      <c r="D945" s="116" t="str">
        <f>VLOOKUP(B945,'[1]TAX INFO'!$B$2:$F$900,3,0)</f>
        <v>Masinloc Power Co. Ltd</v>
      </c>
      <c r="E945" s="116" t="str">
        <f>VLOOKUP(B945,'[1]TAX INFO'!$B$2:$F$900,5,0)</f>
        <v>006-786-124-000</v>
      </c>
      <c r="F945" s="116" t="s">
        <v>854</v>
      </c>
      <c r="G945" s="116" t="s">
        <v>855</v>
      </c>
      <c r="H945" s="117" t="s">
        <v>856</v>
      </c>
      <c r="I945" s="117" t="s">
        <v>856</v>
      </c>
      <c r="J945" s="116" t="s">
        <v>856</v>
      </c>
      <c r="K945" s="31">
        <v>0.01</v>
      </c>
      <c r="L945" s="32">
        <v>0</v>
      </c>
      <c r="M945" s="32">
        <v>0</v>
      </c>
      <c r="N945" s="33">
        <v>0</v>
      </c>
      <c r="O945" s="34">
        <f t="shared" si="15"/>
        <v>0.01</v>
      </c>
      <c r="P945" s="63">
        <v>25133</v>
      </c>
      <c r="Q945" s="26" t="s">
        <v>2763</v>
      </c>
    </row>
    <row r="946" spans="1:17" x14ac:dyDescent="0.2">
      <c r="A946" s="114">
        <v>950</v>
      </c>
      <c r="B946" s="115" t="s">
        <v>279</v>
      </c>
      <c r="C946" s="115" t="s">
        <v>661</v>
      </c>
      <c r="D946" s="116" t="str">
        <f>VLOOKUP(B946,'[1]TAX INFO'!$B$2:$F$900,3,0)</f>
        <v>Masinloc Power Co. Ltd</v>
      </c>
      <c r="E946" s="116" t="str">
        <f>VLOOKUP(B946,'[1]TAX INFO'!$B$2:$F$900,5,0)</f>
        <v>006-786-124-000</v>
      </c>
      <c r="F946" s="116" t="s">
        <v>857</v>
      </c>
      <c r="G946" s="116" t="s">
        <v>855</v>
      </c>
      <c r="H946" s="117" t="s">
        <v>856</v>
      </c>
      <c r="I946" s="117" t="s">
        <v>856</v>
      </c>
      <c r="J946" s="116" t="s">
        <v>856</v>
      </c>
      <c r="K946" s="31">
        <v>0.41</v>
      </c>
      <c r="L946" s="32">
        <v>0</v>
      </c>
      <c r="M946" s="32">
        <v>0.05</v>
      </c>
      <c r="N946" s="33">
        <v>-0.01</v>
      </c>
      <c r="O946" s="34">
        <f t="shared" si="15"/>
        <v>0.44999999999999996</v>
      </c>
      <c r="P946" s="63">
        <v>25133</v>
      </c>
      <c r="Q946" s="26" t="s">
        <v>2763</v>
      </c>
    </row>
    <row r="947" spans="1:17" x14ac:dyDescent="0.2">
      <c r="A947" s="114">
        <v>951</v>
      </c>
      <c r="B947" s="115" t="s">
        <v>279</v>
      </c>
      <c r="C947" s="115" t="s">
        <v>1033</v>
      </c>
      <c r="D947" s="116" t="str">
        <f>VLOOKUP(B947,'[1]TAX INFO'!$B$2:$F$900,3,0)</f>
        <v>Masinloc Power Co. Ltd</v>
      </c>
      <c r="E947" s="116" t="str">
        <f>VLOOKUP(B947,'[1]TAX INFO'!$B$2:$F$900,5,0)</f>
        <v>006-786-124-000</v>
      </c>
      <c r="F947" s="116" t="s">
        <v>857</v>
      </c>
      <c r="G947" s="116" t="s">
        <v>855</v>
      </c>
      <c r="H947" s="117" t="s">
        <v>856</v>
      </c>
      <c r="I947" s="117" t="s">
        <v>856</v>
      </c>
      <c r="J947" s="116" t="s">
        <v>856</v>
      </c>
      <c r="K947" s="31">
        <v>3.33</v>
      </c>
      <c r="L947" s="32">
        <v>0</v>
      </c>
      <c r="M947" s="32">
        <v>0.4</v>
      </c>
      <c r="N947" s="33">
        <v>-7.0000000000000007E-2</v>
      </c>
      <c r="O947" s="34">
        <f t="shared" si="15"/>
        <v>3.66</v>
      </c>
      <c r="P947" s="63">
        <v>25133</v>
      </c>
      <c r="Q947" s="26" t="s">
        <v>2763</v>
      </c>
    </row>
    <row r="948" spans="1:17" x14ac:dyDescent="0.2">
      <c r="A948" s="114">
        <v>952</v>
      </c>
      <c r="B948" s="115" t="s">
        <v>662</v>
      </c>
      <c r="C948" s="115" t="s">
        <v>662</v>
      </c>
      <c r="D948" s="116" t="str">
        <f>VLOOKUP(B948,'[1]TAX INFO'!$B$2:$F$900,3,0)</f>
        <v>Masinloc Power Co. Ltd</v>
      </c>
      <c r="E948" s="116" t="str">
        <f>VLOOKUP(B948,'[1]TAX INFO'!$B$2:$F$900,5,0)</f>
        <v>006-786-124-000</v>
      </c>
      <c r="F948" s="116" t="s">
        <v>857</v>
      </c>
      <c r="G948" s="116" t="s">
        <v>855</v>
      </c>
      <c r="H948" s="117" t="s">
        <v>856</v>
      </c>
      <c r="I948" s="117" t="s">
        <v>856</v>
      </c>
      <c r="J948" s="116" t="s">
        <v>856</v>
      </c>
      <c r="K948" s="31">
        <v>0.14000000000000001</v>
      </c>
      <c r="L948" s="32">
        <v>0</v>
      </c>
      <c r="M948" s="32">
        <v>0.02</v>
      </c>
      <c r="N948" s="33">
        <v>0</v>
      </c>
      <c r="O948" s="34">
        <f t="shared" si="15"/>
        <v>0.16</v>
      </c>
      <c r="P948" s="63">
        <v>25133</v>
      </c>
      <c r="Q948" s="26" t="s">
        <v>2763</v>
      </c>
    </row>
    <row r="949" spans="1:17" x14ac:dyDescent="0.2">
      <c r="A949" s="114">
        <v>953</v>
      </c>
      <c r="B949" s="115" t="s">
        <v>662</v>
      </c>
      <c r="C949" s="115" t="s">
        <v>663</v>
      </c>
      <c r="D949" s="116" t="str">
        <f>VLOOKUP(B949,'[1]TAX INFO'!$B$2:$F$900,3,0)</f>
        <v>Masinloc Power Co. Ltd</v>
      </c>
      <c r="E949" s="116" t="str">
        <f>VLOOKUP(B949,'[1]TAX INFO'!$B$2:$F$900,5,0)</f>
        <v>006-786-124-000</v>
      </c>
      <c r="F949" s="116" t="s">
        <v>857</v>
      </c>
      <c r="G949" s="116" t="s">
        <v>855</v>
      </c>
      <c r="H949" s="117" t="s">
        <v>856</v>
      </c>
      <c r="I949" s="117" t="s">
        <v>856</v>
      </c>
      <c r="J949" s="116" t="s">
        <v>856</v>
      </c>
      <c r="K949" s="31">
        <v>0.01</v>
      </c>
      <c r="L949" s="32">
        <v>0</v>
      </c>
      <c r="M949" s="32">
        <v>0</v>
      </c>
      <c r="N949" s="33">
        <v>0</v>
      </c>
      <c r="O949" s="34">
        <f t="shared" si="15"/>
        <v>0.01</v>
      </c>
      <c r="P949" s="63">
        <v>25133</v>
      </c>
      <c r="Q949" s="26" t="s">
        <v>2763</v>
      </c>
    </row>
    <row r="950" spans="1:17" x14ac:dyDescent="0.2">
      <c r="A950" s="114">
        <v>954</v>
      </c>
      <c r="B950" s="115" t="s">
        <v>662</v>
      </c>
      <c r="C950" s="115" t="s">
        <v>664</v>
      </c>
      <c r="D950" s="116" t="str">
        <f>VLOOKUP(B950,'[1]TAX INFO'!$B$2:$F$900,3,0)</f>
        <v>Masinloc Power Co. Ltd</v>
      </c>
      <c r="E950" s="116" t="str">
        <f>VLOOKUP(B950,'[1]TAX INFO'!$B$2:$F$900,5,0)</f>
        <v>006-786-124-000</v>
      </c>
      <c r="F950" s="116" t="s">
        <v>857</v>
      </c>
      <c r="G950" s="116" t="s">
        <v>855</v>
      </c>
      <c r="H950" s="117" t="s">
        <v>856</v>
      </c>
      <c r="I950" s="117" t="s">
        <v>856</v>
      </c>
      <c r="J950" s="116" t="s">
        <v>856</v>
      </c>
      <c r="K950" s="31">
        <v>0.03</v>
      </c>
      <c r="L950" s="32">
        <v>0</v>
      </c>
      <c r="M950" s="32">
        <v>0</v>
      </c>
      <c r="N950" s="33">
        <v>0</v>
      </c>
      <c r="O950" s="34">
        <f t="shared" si="15"/>
        <v>0.03</v>
      </c>
      <c r="P950" s="63">
        <v>25133</v>
      </c>
      <c r="Q950" s="26" t="s">
        <v>2763</v>
      </c>
    </row>
    <row r="951" spans="1:17" x14ac:dyDescent="0.2">
      <c r="A951" s="114">
        <v>955</v>
      </c>
      <c r="B951" s="115" t="s">
        <v>279</v>
      </c>
      <c r="C951" s="115" t="s">
        <v>665</v>
      </c>
      <c r="D951" s="116" t="str">
        <f>VLOOKUP(B951,'[1]TAX INFO'!$B$2:$F$900,3,0)</f>
        <v>Masinloc Power Co. Ltd</v>
      </c>
      <c r="E951" s="116" t="str">
        <f>VLOOKUP(B951,'[1]TAX INFO'!$B$2:$F$900,5,0)</f>
        <v>006-786-124-000</v>
      </c>
      <c r="F951" s="116" t="s">
        <v>857</v>
      </c>
      <c r="G951" s="116" t="s">
        <v>855</v>
      </c>
      <c r="H951" s="117" t="s">
        <v>856</v>
      </c>
      <c r="I951" s="117" t="s">
        <v>856</v>
      </c>
      <c r="J951" s="116" t="s">
        <v>856</v>
      </c>
      <c r="K951" s="31">
        <v>0</v>
      </c>
      <c r="L951" s="32">
        <v>0</v>
      </c>
      <c r="M951" s="32">
        <v>0</v>
      </c>
      <c r="N951" s="33">
        <v>0</v>
      </c>
      <c r="O951" s="34">
        <f t="shared" si="15"/>
        <v>0</v>
      </c>
      <c r="P951" s="63">
        <v>25133</v>
      </c>
      <c r="Q951" s="26" t="s">
        <v>2763</v>
      </c>
    </row>
    <row r="952" spans="1:17" x14ac:dyDescent="0.2">
      <c r="A952" s="114">
        <v>956</v>
      </c>
      <c r="B952" s="115" t="s">
        <v>279</v>
      </c>
      <c r="C952" s="115" t="s">
        <v>1034</v>
      </c>
      <c r="D952" s="116" t="str">
        <f>VLOOKUP(B952,'[1]TAX INFO'!$B$2:$F$900,3,0)</f>
        <v>Masinloc Power Co. Ltd</v>
      </c>
      <c r="E952" s="116" t="str">
        <f>VLOOKUP(B952,'[1]TAX INFO'!$B$2:$F$900,5,0)</f>
        <v>006-786-124-000</v>
      </c>
      <c r="F952" s="116" t="s">
        <v>857</v>
      </c>
      <c r="G952" s="116" t="s">
        <v>855</v>
      </c>
      <c r="H952" s="117" t="s">
        <v>856</v>
      </c>
      <c r="I952" s="117" t="s">
        <v>856</v>
      </c>
      <c r="J952" s="116" t="s">
        <v>856</v>
      </c>
      <c r="K952" s="31">
        <v>0.63</v>
      </c>
      <c r="L952" s="32">
        <v>0</v>
      </c>
      <c r="M952" s="32">
        <v>0.08</v>
      </c>
      <c r="N952" s="33">
        <v>-0.01</v>
      </c>
      <c r="O952" s="34">
        <f t="shared" si="15"/>
        <v>0.7</v>
      </c>
      <c r="P952" s="63">
        <v>25133</v>
      </c>
      <c r="Q952" s="26" t="s">
        <v>2763</v>
      </c>
    </row>
    <row r="953" spans="1:17" x14ac:dyDescent="0.2">
      <c r="A953" s="114">
        <v>957</v>
      </c>
      <c r="B953" s="115" t="s">
        <v>282</v>
      </c>
      <c r="C953" s="115" t="s">
        <v>1035</v>
      </c>
      <c r="D953" s="116" t="str">
        <f>VLOOKUP(B953,'[1]TAX INFO'!$B$2:$F$900,3,0)</f>
        <v>Matuno River Development Corporation</v>
      </c>
      <c r="E953" s="116" t="str">
        <f>VLOOKUP(B953,'[1]TAX INFO'!$B$2:$F$900,5,0)</f>
        <v>008-850-704-00000</v>
      </c>
      <c r="F953" s="116" t="s">
        <v>854</v>
      </c>
      <c r="G953" s="116" t="s">
        <v>855</v>
      </c>
      <c r="H953" s="117" t="s">
        <v>855</v>
      </c>
      <c r="I953" s="117" t="s">
        <v>855</v>
      </c>
      <c r="J953" s="116" t="s">
        <v>855</v>
      </c>
      <c r="K953" s="31">
        <v>0</v>
      </c>
      <c r="L953" s="32">
        <v>0</v>
      </c>
      <c r="M953" s="32">
        <v>0</v>
      </c>
      <c r="N953" s="33">
        <v>0</v>
      </c>
      <c r="O953" s="34">
        <f t="shared" si="15"/>
        <v>0</v>
      </c>
      <c r="P953" s="63"/>
      <c r="Q953" s="26" t="s">
        <v>2763</v>
      </c>
    </row>
    <row r="954" spans="1:17" x14ac:dyDescent="0.2">
      <c r="A954" s="114">
        <v>958</v>
      </c>
      <c r="B954" s="115" t="s">
        <v>283</v>
      </c>
      <c r="C954" s="115" t="s">
        <v>1036</v>
      </c>
      <c r="D954" s="116" t="str">
        <f>VLOOKUP(B954,'[1]TAX INFO'!$B$2:$F$900,3,0)</f>
        <v>Meridian Power Inc.</v>
      </c>
      <c r="E954" s="116" t="str">
        <f>VLOOKUP(B954,'[1]TAX INFO'!$B$2:$F$900,5,0)</f>
        <v>625-481-957-00000</v>
      </c>
      <c r="F954" s="116" t="s">
        <v>854</v>
      </c>
      <c r="G954" s="116" t="s">
        <v>856</v>
      </c>
      <c r="H954" s="117" t="s">
        <v>856</v>
      </c>
      <c r="I954" s="117" t="s">
        <v>856</v>
      </c>
      <c r="J954" s="116" t="s">
        <v>856</v>
      </c>
      <c r="K954" s="31">
        <v>0</v>
      </c>
      <c r="L954" s="32">
        <v>0</v>
      </c>
      <c r="M954" s="32">
        <v>0</v>
      </c>
      <c r="N954" s="33">
        <v>0</v>
      </c>
      <c r="O954" s="34">
        <f t="shared" si="15"/>
        <v>0</v>
      </c>
      <c r="P954" s="63">
        <v>25135</v>
      </c>
      <c r="Q954" s="26" t="s">
        <v>2763</v>
      </c>
    </row>
    <row r="955" spans="1:17" x14ac:dyDescent="0.2">
      <c r="A955" s="114">
        <v>959</v>
      </c>
      <c r="B955" s="115" t="s">
        <v>283</v>
      </c>
      <c r="C955" s="115" t="s">
        <v>1037</v>
      </c>
      <c r="D955" s="116" t="str">
        <f>VLOOKUP(B955,'[1]TAX INFO'!$B$2:$F$900,3,0)</f>
        <v>Meridian Power Inc.</v>
      </c>
      <c r="E955" s="116" t="str">
        <f>VLOOKUP(B955,'[1]TAX INFO'!$B$2:$F$900,5,0)</f>
        <v>625-481-957-00000</v>
      </c>
      <c r="F955" s="116" t="s">
        <v>857</v>
      </c>
      <c r="G955" s="116" t="s">
        <v>856</v>
      </c>
      <c r="H955" s="117" t="s">
        <v>856</v>
      </c>
      <c r="I955" s="117" t="s">
        <v>856</v>
      </c>
      <c r="J955" s="116" t="s">
        <v>856</v>
      </c>
      <c r="K955" s="31">
        <v>0.01</v>
      </c>
      <c r="L955" s="32">
        <v>0</v>
      </c>
      <c r="M955" s="32">
        <v>0</v>
      </c>
      <c r="N955" s="33">
        <v>0</v>
      </c>
      <c r="O955" s="34">
        <f t="shared" si="15"/>
        <v>0.01</v>
      </c>
      <c r="P955" s="63">
        <v>25135</v>
      </c>
      <c r="Q955" s="26" t="s">
        <v>2763</v>
      </c>
    </row>
    <row r="956" spans="1:17" x14ac:dyDescent="0.2">
      <c r="A956" s="114">
        <v>960</v>
      </c>
      <c r="B956" s="115" t="s">
        <v>285</v>
      </c>
      <c r="C956" s="115" t="s">
        <v>667</v>
      </c>
      <c r="D956" s="116" t="str">
        <f>VLOOKUP(B956,'[1]TAX INFO'!$B$2:$F$900,3,0)</f>
        <v>MeridianX Inc.</v>
      </c>
      <c r="E956" s="116" t="str">
        <f>VLOOKUP(B956,'[1]TAX INFO'!$B$2:$F$900,5,0)</f>
        <v>009-464-447-00000</v>
      </c>
      <c r="F956" s="116" t="s">
        <v>857</v>
      </c>
      <c r="G956" s="116" t="s">
        <v>855</v>
      </c>
      <c r="H956" s="117" t="s">
        <v>856</v>
      </c>
      <c r="I956" s="117" t="s">
        <v>856</v>
      </c>
      <c r="J956" s="116" t="s">
        <v>856</v>
      </c>
      <c r="K956" s="31">
        <v>0.04</v>
      </c>
      <c r="L956" s="32">
        <v>0</v>
      </c>
      <c r="M956" s="32">
        <v>0</v>
      </c>
      <c r="N956" s="33">
        <v>0</v>
      </c>
      <c r="O956" s="34">
        <f t="shared" si="15"/>
        <v>0.04</v>
      </c>
      <c r="P956" s="63">
        <v>25136</v>
      </c>
      <c r="Q956" s="26" t="s">
        <v>2763</v>
      </c>
    </row>
    <row r="957" spans="1:17" x14ac:dyDescent="0.2">
      <c r="A957" s="114">
        <v>961</v>
      </c>
      <c r="B957" s="115" t="s">
        <v>286</v>
      </c>
      <c r="C957" s="115" t="s">
        <v>668</v>
      </c>
      <c r="D957" s="116" t="str">
        <f>VLOOKUP(B957,'[1]TAX INFO'!$B$2:$F$900,3,0)</f>
        <v xml:space="preserve">Mindanao Energy Systems, Inc. </v>
      </c>
      <c r="E957" s="116" t="str">
        <f>VLOOKUP(B957,'[1]TAX INFO'!$B$2:$F$900,5,0)</f>
        <v>001-922-269-00000</v>
      </c>
      <c r="F957" s="116" t="s">
        <v>854</v>
      </c>
      <c r="G957" s="116" t="s">
        <v>855</v>
      </c>
      <c r="H957" s="117" t="s">
        <v>856</v>
      </c>
      <c r="I957" s="117" t="s">
        <v>856</v>
      </c>
      <c r="J957" s="116" t="s">
        <v>856</v>
      </c>
      <c r="K957" s="31">
        <v>0</v>
      </c>
      <c r="L957" s="32">
        <v>0</v>
      </c>
      <c r="M957" s="32">
        <v>0</v>
      </c>
      <c r="N957" s="33">
        <v>0</v>
      </c>
      <c r="O957" s="34">
        <f t="shared" si="15"/>
        <v>0</v>
      </c>
      <c r="P957" s="63"/>
      <c r="Q957" s="26" t="s">
        <v>2763</v>
      </c>
    </row>
    <row r="958" spans="1:17" x14ac:dyDescent="0.2">
      <c r="A958" s="114">
        <v>962</v>
      </c>
      <c r="B958" s="115" t="s">
        <v>669</v>
      </c>
      <c r="C958" s="115" t="s">
        <v>669</v>
      </c>
      <c r="D958" s="116" t="str">
        <f>VLOOKUP(B958,'[1]TAX INFO'!$B$2:$F$900,3,0)</f>
        <v xml:space="preserve">Minergy Power Corporation </v>
      </c>
      <c r="E958" s="116" t="str">
        <f>VLOOKUP(B958,'[1]TAX INFO'!$B$2:$F$900,5,0)</f>
        <v>008-473-395-000</v>
      </c>
      <c r="F958" s="116" t="s">
        <v>854</v>
      </c>
      <c r="G958" s="116" t="s">
        <v>855</v>
      </c>
      <c r="H958" s="117" t="s">
        <v>856</v>
      </c>
      <c r="I958" s="117" t="s">
        <v>856</v>
      </c>
      <c r="J958" s="116" t="s">
        <v>856</v>
      </c>
      <c r="K958" s="31">
        <v>0</v>
      </c>
      <c r="L958" s="32">
        <v>0</v>
      </c>
      <c r="M958" s="32">
        <v>0</v>
      </c>
      <c r="N958" s="33">
        <v>0</v>
      </c>
      <c r="O958" s="34">
        <f t="shared" si="15"/>
        <v>0</v>
      </c>
      <c r="P958" s="63">
        <v>25137</v>
      </c>
      <c r="Q958" s="26" t="s">
        <v>2763</v>
      </c>
    </row>
    <row r="959" spans="1:17" x14ac:dyDescent="0.2">
      <c r="A959" s="114">
        <v>963</v>
      </c>
      <c r="B959" s="115" t="s">
        <v>287</v>
      </c>
      <c r="C959" s="115" t="s">
        <v>1040</v>
      </c>
      <c r="D959" s="116" t="str">
        <f>VLOOKUP(B959,'[1]TAX INFO'!$B$2:$F$900,3,0)</f>
        <v xml:space="preserve">Mirae Asia Energy Corporation </v>
      </c>
      <c r="E959" s="116" t="str">
        <f>VLOOKUP(B959,'[1]TAX INFO'!$B$2:$F$900,5,0)</f>
        <v>008-091-486-000</v>
      </c>
      <c r="F959" s="116" t="s">
        <v>854</v>
      </c>
      <c r="G959" s="116" t="s">
        <v>855</v>
      </c>
      <c r="H959" s="117" t="s">
        <v>856</v>
      </c>
      <c r="I959" s="117" t="s">
        <v>855</v>
      </c>
      <c r="J959" s="116" t="s">
        <v>855</v>
      </c>
      <c r="K959" s="31">
        <v>0</v>
      </c>
      <c r="L959" s="32">
        <v>0</v>
      </c>
      <c r="M959" s="32">
        <v>0</v>
      </c>
      <c r="N959" s="33">
        <v>0</v>
      </c>
      <c r="O959" s="34">
        <f t="shared" si="15"/>
        <v>0</v>
      </c>
      <c r="P959" s="63"/>
      <c r="Q959" s="26" t="s">
        <v>2763</v>
      </c>
    </row>
    <row r="960" spans="1:17" x14ac:dyDescent="0.2">
      <c r="A960" s="114">
        <v>964</v>
      </c>
      <c r="B960" s="115" t="s">
        <v>289</v>
      </c>
      <c r="C960" s="115" t="s">
        <v>670</v>
      </c>
      <c r="D960" s="116" t="str">
        <f>VLOOKUP(B960,'[1]TAX INFO'!$B$2:$F$900,3,0)</f>
        <v xml:space="preserve">Misamis Occidental I Electric Cooperative, Inc. </v>
      </c>
      <c r="E960" s="116" t="str">
        <f>VLOOKUP(B960,'[1]TAX INFO'!$B$2:$F$900,5,0)</f>
        <v>002-194-885</v>
      </c>
      <c r="F960" s="116" t="s">
        <v>857</v>
      </c>
      <c r="G960" s="116" t="s">
        <v>855</v>
      </c>
      <c r="H960" s="117" t="s">
        <v>856</v>
      </c>
      <c r="I960" s="117" t="s">
        <v>856</v>
      </c>
      <c r="J960" s="116" t="s">
        <v>856</v>
      </c>
      <c r="K960" s="31">
        <v>0.14000000000000001</v>
      </c>
      <c r="L960" s="32">
        <v>0</v>
      </c>
      <c r="M960" s="32">
        <v>0.02</v>
      </c>
      <c r="N960" s="33">
        <v>0</v>
      </c>
      <c r="O960" s="34">
        <f t="shared" si="15"/>
        <v>0.16</v>
      </c>
      <c r="P960" s="63">
        <v>25139</v>
      </c>
      <c r="Q960" s="26" t="s">
        <v>2763</v>
      </c>
    </row>
    <row r="961" spans="1:17" x14ac:dyDescent="0.2">
      <c r="A961" s="114">
        <v>965</v>
      </c>
      <c r="B961" s="115" t="s">
        <v>290</v>
      </c>
      <c r="C961" s="115" t="s">
        <v>671</v>
      </c>
      <c r="D961" s="116" t="str">
        <f>VLOOKUP(B961,'[1]TAX INFO'!$B$2:$F$900,3,0)</f>
        <v xml:space="preserve">Misamis Occidental II Electric Cooperative, Inc. </v>
      </c>
      <c r="E961" s="116" t="str">
        <f>VLOOKUP(B961,'[1]TAX INFO'!$B$2:$F$900,5,0)</f>
        <v>000-721-308-000</v>
      </c>
      <c r="F961" s="116" t="s">
        <v>857</v>
      </c>
      <c r="G961" s="116" t="s">
        <v>855</v>
      </c>
      <c r="H961" s="117" t="s">
        <v>856</v>
      </c>
      <c r="I961" s="117" t="s">
        <v>856</v>
      </c>
      <c r="J961" s="116" t="s">
        <v>856</v>
      </c>
      <c r="K961" s="31">
        <v>0.55000000000000004</v>
      </c>
      <c r="L961" s="32">
        <v>0</v>
      </c>
      <c r="M961" s="32">
        <v>7.0000000000000007E-2</v>
      </c>
      <c r="N961" s="33">
        <v>-0.01</v>
      </c>
      <c r="O961" s="34">
        <f t="shared" si="15"/>
        <v>0.6100000000000001</v>
      </c>
      <c r="P961" s="63">
        <v>25140</v>
      </c>
      <c r="Q961" s="26" t="s">
        <v>2763</v>
      </c>
    </row>
    <row r="962" spans="1:17" x14ac:dyDescent="0.2">
      <c r="A962" s="114">
        <v>967</v>
      </c>
      <c r="B962" s="115" t="s">
        <v>291</v>
      </c>
      <c r="C962" s="115" t="s">
        <v>1042</v>
      </c>
      <c r="D962" s="116" t="str">
        <f>VLOOKUP(B962,'[1]TAX INFO'!$B$2:$F$900,3,0)</f>
        <v>Montalban Methane Power Corp.</v>
      </c>
      <c r="E962" s="116" t="str">
        <f>VLOOKUP(B962,'[1]TAX INFO'!$B$2:$F$900,5,0)</f>
        <v>006-604-154-000</v>
      </c>
      <c r="F962" s="116" t="s">
        <v>854</v>
      </c>
      <c r="G962" s="116" t="s">
        <v>855</v>
      </c>
      <c r="H962" s="117" t="s">
        <v>856</v>
      </c>
      <c r="I962" s="117" t="s">
        <v>855</v>
      </c>
      <c r="J962" s="116" t="s">
        <v>855</v>
      </c>
      <c r="K962" s="31">
        <v>0</v>
      </c>
      <c r="L962" s="32">
        <v>0</v>
      </c>
      <c r="M962" s="32">
        <v>0</v>
      </c>
      <c r="N962" s="33">
        <v>0</v>
      </c>
      <c r="O962" s="34">
        <f t="shared" ref="O962:O1024" si="16">SUM(K962:N962)</f>
        <v>0</v>
      </c>
      <c r="P962" s="63"/>
      <c r="Q962" s="26" t="s">
        <v>2763</v>
      </c>
    </row>
    <row r="963" spans="1:17" x14ac:dyDescent="0.2">
      <c r="A963" s="114">
        <v>968</v>
      </c>
      <c r="B963" s="115" t="s">
        <v>673</v>
      </c>
      <c r="C963" s="115" t="s">
        <v>673</v>
      </c>
      <c r="D963" s="116" t="str">
        <f>VLOOKUP(B963,'[1]TAX INFO'!$B$2:$F$900,3,0)</f>
        <v xml:space="preserve">Monte Solar Energy, Inc. </v>
      </c>
      <c r="E963" s="116" t="str">
        <f>VLOOKUP(B963,'[1]TAX INFO'!$B$2:$F$900,5,0)</f>
        <v>008-828-119-000</v>
      </c>
      <c r="F963" s="116" t="s">
        <v>854</v>
      </c>
      <c r="G963" s="116" t="s">
        <v>855</v>
      </c>
      <c r="H963" s="117" t="s">
        <v>856</v>
      </c>
      <c r="I963" s="117" t="s">
        <v>855</v>
      </c>
      <c r="J963" s="116" t="s">
        <v>855</v>
      </c>
      <c r="K963" s="31">
        <v>0</v>
      </c>
      <c r="L963" s="32">
        <v>0</v>
      </c>
      <c r="M963" s="32">
        <v>0</v>
      </c>
      <c r="N963" s="33">
        <v>0</v>
      </c>
      <c r="O963" s="34">
        <f t="shared" si="16"/>
        <v>0</v>
      </c>
      <c r="P963" s="63"/>
      <c r="Q963" s="26" t="s">
        <v>2763</v>
      </c>
    </row>
    <row r="964" spans="1:17" x14ac:dyDescent="0.2">
      <c r="A964" s="114">
        <v>969</v>
      </c>
      <c r="B964" s="115" t="s">
        <v>292</v>
      </c>
      <c r="C964" s="115" t="s">
        <v>675</v>
      </c>
      <c r="D964" s="116" t="str">
        <f>VLOOKUP(B964,'[1]TAX INFO'!$B$2:$F$900,3,0)</f>
        <v xml:space="preserve">Mountain Province Electric Cooperative, Inc. </v>
      </c>
      <c r="E964" s="116" t="str">
        <f>VLOOKUP(B964,'[1]TAX INFO'!$B$2:$F$900,5,0)</f>
        <v>004-510-071-00000</v>
      </c>
      <c r="F964" s="116" t="s">
        <v>857</v>
      </c>
      <c r="G964" s="116" t="s">
        <v>855</v>
      </c>
      <c r="H964" s="117" t="s">
        <v>856</v>
      </c>
      <c r="I964" s="117" t="s">
        <v>856</v>
      </c>
      <c r="J964" s="116" t="s">
        <v>856</v>
      </c>
      <c r="K964" s="31">
        <v>0.43</v>
      </c>
      <c r="L964" s="32">
        <v>0</v>
      </c>
      <c r="M964" s="32">
        <v>0.05</v>
      </c>
      <c r="N964" s="33">
        <v>-0.01</v>
      </c>
      <c r="O964" s="34">
        <f t="shared" si="16"/>
        <v>0.47</v>
      </c>
      <c r="P964" s="63">
        <v>25143</v>
      </c>
      <c r="Q964" s="26" t="s">
        <v>2763</v>
      </c>
    </row>
    <row r="965" spans="1:17" x14ac:dyDescent="0.2">
      <c r="A965" s="114">
        <v>970</v>
      </c>
      <c r="B965" s="115" t="s">
        <v>293</v>
      </c>
      <c r="C965" s="115" t="s">
        <v>676</v>
      </c>
      <c r="D965" s="116" t="str">
        <f>VLOOKUP(B965,'[1]TAX INFO'!$B$2:$F$900,3,0)</f>
        <v>Northern Davao Electric Cooperative, Inc.</v>
      </c>
      <c r="E965" s="116" t="str">
        <f>VLOOKUP(B965,'[1]TAX INFO'!$B$2:$F$900,5,0)</f>
        <v>000-570-516-000</v>
      </c>
      <c r="F965" s="116" t="s">
        <v>857</v>
      </c>
      <c r="G965" s="116" t="s">
        <v>855</v>
      </c>
      <c r="H965" s="117" t="s">
        <v>855</v>
      </c>
      <c r="I965" s="117" t="s">
        <v>856</v>
      </c>
      <c r="J965" s="116" t="s">
        <v>856</v>
      </c>
      <c r="K965" s="31">
        <v>2.1</v>
      </c>
      <c r="L965" s="32">
        <v>0</v>
      </c>
      <c r="M965" s="32">
        <v>0.25</v>
      </c>
      <c r="N965" s="33">
        <v>-0.04</v>
      </c>
      <c r="O965" s="34">
        <f t="shared" si="16"/>
        <v>2.31</v>
      </c>
      <c r="P965" s="63">
        <v>25144</v>
      </c>
      <c r="Q965" s="26" t="s">
        <v>2763</v>
      </c>
    </row>
    <row r="966" spans="1:17" x14ac:dyDescent="0.2">
      <c r="A966" s="114">
        <v>971</v>
      </c>
      <c r="B966" s="115" t="s">
        <v>294</v>
      </c>
      <c r="C966" s="115" t="s">
        <v>1044</v>
      </c>
      <c r="D966" s="116" t="str">
        <f>VLOOKUP(B966,'[1]TAX INFO'!$B$2:$F$900,3,0)</f>
        <v>National Grid Corporation of the Philippines</v>
      </c>
      <c r="E966" s="116" t="str">
        <f>VLOOKUP(B966,'[1]TAX INFO'!$B$2:$F$900,5,0)</f>
        <v>006-977-514-000</v>
      </c>
      <c r="F966" s="116" t="s">
        <v>857</v>
      </c>
      <c r="G966" s="116" t="s">
        <v>855</v>
      </c>
      <c r="H966" s="117" t="s">
        <v>856</v>
      </c>
      <c r="I966" s="117" t="s">
        <v>856</v>
      </c>
      <c r="J966" s="116" t="s">
        <v>856</v>
      </c>
      <c r="K966" s="31">
        <v>0.4</v>
      </c>
      <c r="L966" s="32">
        <v>0</v>
      </c>
      <c r="M966" s="32">
        <v>0.05</v>
      </c>
      <c r="N966" s="33">
        <v>-0.01</v>
      </c>
      <c r="O966" s="34">
        <f t="shared" si="16"/>
        <v>0.44</v>
      </c>
      <c r="P966" s="63">
        <v>25145</v>
      </c>
      <c r="Q966" s="26" t="s">
        <v>2763</v>
      </c>
    </row>
    <row r="967" spans="1:17" x14ac:dyDescent="0.2">
      <c r="A967" s="114">
        <v>972</v>
      </c>
      <c r="B967" s="115" t="s">
        <v>295</v>
      </c>
      <c r="C967" s="115" t="s">
        <v>677</v>
      </c>
      <c r="D967" s="116" t="str">
        <f>VLOOKUP(B967,'[1]TAX INFO'!$B$2:$F$900,3,0)</f>
        <v>National Grid Corporation of the Philippines</v>
      </c>
      <c r="E967" s="116" t="str">
        <f>VLOOKUP(B967,'[1]TAX INFO'!$B$2:$F$900,5,0)</f>
        <v>006-977-514-000</v>
      </c>
      <c r="F967" s="116" t="s">
        <v>857</v>
      </c>
      <c r="G967" s="116" t="s">
        <v>855</v>
      </c>
      <c r="H967" s="117" t="s">
        <v>855</v>
      </c>
      <c r="I967" s="117" t="s">
        <v>856</v>
      </c>
      <c r="J967" s="116" t="s">
        <v>856</v>
      </c>
      <c r="K967" s="31">
        <v>0.26</v>
      </c>
      <c r="L967" s="32">
        <v>0</v>
      </c>
      <c r="M967" s="32">
        <v>0.03</v>
      </c>
      <c r="N967" s="33">
        <v>-0.01</v>
      </c>
      <c r="O967" s="34">
        <f t="shared" si="16"/>
        <v>0.28000000000000003</v>
      </c>
      <c r="P967" s="63">
        <v>25145</v>
      </c>
      <c r="Q967" s="26" t="s">
        <v>2763</v>
      </c>
    </row>
    <row r="968" spans="1:17" x14ac:dyDescent="0.2">
      <c r="A968" s="114">
        <v>973</v>
      </c>
      <c r="B968" s="115" t="s">
        <v>294</v>
      </c>
      <c r="C968" s="115" t="s">
        <v>678</v>
      </c>
      <c r="D968" s="116" t="str">
        <f>VLOOKUP(B968,'[1]TAX INFO'!$B$2:$F$900,3,0)</f>
        <v>National Grid Corporation of the Philippines</v>
      </c>
      <c r="E968" s="116" t="str">
        <f>VLOOKUP(B968,'[1]TAX INFO'!$B$2:$F$900,5,0)</f>
        <v>006-977-514-000</v>
      </c>
      <c r="F968" s="116" t="s">
        <v>857</v>
      </c>
      <c r="G968" s="116" t="s">
        <v>855</v>
      </c>
      <c r="H968" s="117" t="s">
        <v>856</v>
      </c>
      <c r="I968" s="117" t="s">
        <v>856</v>
      </c>
      <c r="J968" s="116" t="s">
        <v>856</v>
      </c>
      <c r="K968" s="31">
        <v>0.34</v>
      </c>
      <c r="L968" s="32">
        <v>0</v>
      </c>
      <c r="M968" s="32">
        <v>0.04</v>
      </c>
      <c r="N968" s="33">
        <v>-0.01</v>
      </c>
      <c r="O968" s="34">
        <f t="shared" si="16"/>
        <v>0.37</v>
      </c>
      <c r="P968" s="63">
        <v>25145</v>
      </c>
      <c r="Q968" s="26" t="s">
        <v>2763</v>
      </c>
    </row>
    <row r="969" spans="1:17" x14ac:dyDescent="0.2">
      <c r="A969" s="114">
        <v>974</v>
      </c>
      <c r="B969" s="115" t="s">
        <v>296</v>
      </c>
      <c r="C969" s="115" t="s">
        <v>1045</v>
      </c>
      <c r="D969" s="116" t="str">
        <f>VLOOKUP(B969,'[1]TAX INFO'!$B$2:$F$900,3,0)</f>
        <v xml:space="preserve">National Irrigation Administration </v>
      </c>
      <c r="E969" s="116" t="str">
        <f>VLOOKUP(B969,'[1]TAX INFO'!$B$2:$F$900,5,0)</f>
        <v>000-916-415-162</v>
      </c>
      <c r="F969" s="116" t="s">
        <v>854</v>
      </c>
      <c r="G969" s="116" t="s">
        <v>855</v>
      </c>
      <c r="H969" s="117" t="s">
        <v>856</v>
      </c>
      <c r="I969" s="117" t="s">
        <v>855</v>
      </c>
      <c r="J969" s="116" t="s">
        <v>856</v>
      </c>
      <c r="K969" s="31">
        <v>0</v>
      </c>
      <c r="L969" s="32">
        <v>0</v>
      </c>
      <c r="M969" s="32">
        <v>0</v>
      </c>
      <c r="N969" s="33">
        <v>0</v>
      </c>
      <c r="O969" s="34">
        <f t="shared" si="16"/>
        <v>0</v>
      </c>
      <c r="P969" s="63">
        <v>25146</v>
      </c>
      <c r="Q969" s="26" t="s">
        <v>2763</v>
      </c>
    </row>
    <row r="970" spans="1:17" x14ac:dyDescent="0.2">
      <c r="A970" s="114">
        <v>975</v>
      </c>
      <c r="B970" s="115" t="s">
        <v>296</v>
      </c>
      <c r="C970" s="115" t="s">
        <v>1046</v>
      </c>
      <c r="D970" s="116" t="str">
        <f>VLOOKUP(B970,'[1]TAX INFO'!$B$2:$F$900,3,0)</f>
        <v xml:space="preserve">National Irrigation Administration </v>
      </c>
      <c r="E970" s="116" t="str">
        <f>VLOOKUP(B970,'[1]TAX INFO'!$B$2:$F$900,5,0)</f>
        <v>000-916-415-162</v>
      </c>
      <c r="F970" s="116" t="s">
        <v>857</v>
      </c>
      <c r="G970" s="116" t="s">
        <v>855</v>
      </c>
      <c r="H970" s="117" t="s">
        <v>856</v>
      </c>
      <c r="I970" s="117" t="s">
        <v>855</v>
      </c>
      <c r="J970" s="116" t="s">
        <v>856</v>
      </c>
      <c r="K970" s="31">
        <v>0.09</v>
      </c>
      <c r="L970" s="32">
        <v>0</v>
      </c>
      <c r="M970" s="32">
        <v>0.01</v>
      </c>
      <c r="N970" s="33">
        <v>0</v>
      </c>
      <c r="O970" s="34">
        <f t="shared" si="16"/>
        <v>9.9999999999999992E-2</v>
      </c>
      <c r="P970" s="63">
        <v>25146</v>
      </c>
      <c r="Q970" s="26" t="s">
        <v>2763</v>
      </c>
    </row>
    <row r="971" spans="1:17" x14ac:dyDescent="0.2">
      <c r="A971" s="114">
        <v>976</v>
      </c>
      <c r="B971" s="115" t="s">
        <v>298</v>
      </c>
      <c r="C971" s="115" t="s">
        <v>1047</v>
      </c>
      <c r="D971" s="116" t="str">
        <f>VLOOKUP(B971,'[1]TAX INFO'!$B$2:$F$900,3,0)</f>
        <v>National Irrigation Administration Magat River Integrated Irrigation System</v>
      </c>
      <c r="E971" s="116" t="str">
        <f>VLOOKUP(B971,'[1]TAX INFO'!$B$2:$F$900,5,0)</f>
        <v>000-916-415-162</v>
      </c>
      <c r="F971" s="116" t="s">
        <v>857</v>
      </c>
      <c r="G971" s="116" t="s">
        <v>855</v>
      </c>
      <c r="H971" s="117" t="s">
        <v>856</v>
      </c>
      <c r="I971" s="117" t="s">
        <v>856</v>
      </c>
      <c r="J971" s="116" t="s">
        <v>856</v>
      </c>
      <c r="K971" s="31">
        <v>0.05</v>
      </c>
      <c r="L971" s="32">
        <v>0</v>
      </c>
      <c r="M971" s="32">
        <v>0.01</v>
      </c>
      <c r="N971" s="33">
        <v>0</v>
      </c>
      <c r="O971" s="34">
        <f t="shared" si="16"/>
        <v>6.0000000000000005E-2</v>
      </c>
      <c r="P971" s="63">
        <v>25146</v>
      </c>
      <c r="Q971" s="26" t="s">
        <v>2763</v>
      </c>
    </row>
    <row r="972" spans="1:17" x14ac:dyDescent="0.2">
      <c r="A972" s="114">
        <v>977</v>
      </c>
      <c r="B972" s="115" t="s">
        <v>299</v>
      </c>
      <c r="C972" s="115" t="s">
        <v>680</v>
      </c>
      <c r="D972" s="116" t="str">
        <f>VLOOKUP(B972,'[1]TAX INFO'!$B$2:$F$900,3,0)</f>
        <v>National Irrigation Administration Region 2</v>
      </c>
      <c r="E972" s="116" t="str">
        <f>VLOOKUP(B972,'[1]TAX INFO'!$B$2:$F$900,5,0)</f>
        <v>000-916-415-156</v>
      </c>
      <c r="F972" s="116" t="s">
        <v>857</v>
      </c>
      <c r="G972" s="116" t="s">
        <v>855</v>
      </c>
      <c r="H972" s="117" t="s">
        <v>856</v>
      </c>
      <c r="I972" s="117" t="s">
        <v>856</v>
      </c>
      <c r="J972" s="116" t="s">
        <v>856</v>
      </c>
      <c r="K972" s="31">
        <v>0.12</v>
      </c>
      <c r="L972" s="32">
        <v>0</v>
      </c>
      <c r="M972" s="32">
        <v>0.01</v>
      </c>
      <c r="N972" s="33">
        <v>0</v>
      </c>
      <c r="O972" s="34">
        <f t="shared" si="16"/>
        <v>0.13</v>
      </c>
      <c r="P972" s="63">
        <v>25147</v>
      </c>
      <c r="Q972" s="26" t="s">
        <v>2763</v>
      </c>
    </row>
    <row r="973" spans="1:17" x14ac:dyDescent="0.2">
      <c r="A973" s="114">
        <v>978</v>
      </c>
      <c r="B973" s="115" t="s">
        <v>300</v>
      </c>
      <c r="C973" s="115" t="s">
        <v>681</v>
      </c>
      <c r="D973" s="116" t="str">
        <f>VLOOKUP(B973,'[1]TAX INFO'!$B$2:$F$900,3,0)</f>
        <v>Natures Renewable Energy Devt. Corporation</v>
      </c>
      <c r="E973" s="116" t="str">
        <f>VLOOKUP(B973,'[1]TAX INFO'!$B$2:$F$900,5,0)</f>
        <v>009-071-119-000</v>
      </c>
      <c r="F973" s="116" t="s">
        <v>854</v>
      </c>
      <c r="G973" s="116" t="s">
        <v>855</v>
      </c>
      <c r="H973" s="117" t="s">
        <v>856</v>
      </c>
      <c r="I973" s="117" t="s">
        <v>855</v>
      </c>
      <c r="J973" s="116" t="s">
        <v>855</v>
      </c>
      <c r="K973" s="31">
        <v>0</v>
      </c>
      <c r="L973" s="32">
        <v>0</v>
      </c>
      <c r="M973" s="32">
        <v>0</v>
      </c>
      <c r="N973" s="33">
        <v>0</v>
      </c>
      <c r="O973" s="34">
        <f t="shared" si="16"/>
        <v>0</v>
      </c>
      <c r="P973" s="63">
        <v>25148</v>
      </c>
      <c r="Q973" s="26" t="s">
        <v>2763</v>
      </c>
    </row>
    <row r="974" spans="1:17" x14ac:dyDescent="0.2">
      <c r="A974" s="114">
        <v>979</v>
      </c>
      <c r="B974" s="115" t="s">
        <v>300</v>
      </c>
      <c r="C974" s="115" t="s">
        <v>682</v>
      </c>
      <c r="D974" s="116" t="str">
        <f>VLOOKUP(B974,'[1]TAX INFO'!$B$2:$F$900,3,0)</f>
        <v>Natures Renewable Energy Devt. Corporation</v>
      </c>
      <c r="E974" s="116" t="str">
        <f>VLOOKUP(B974,'[1]TAX INFO'!$B$2:$F$900,5,0)</f>
        <v>009-071-119-000</v>
      </c>
      <c r="F974" s="116" t="s">
        <v>857</v>
      </c>
      <c r="G974" s="116" t="s">
        <v>855</v>
      </c>
      <c r="H974" s="117" t="s">
        <v>856</v>
      </c>
      <c r="I974" s="117" t="s">
        <v>855</v>
      </c>
      <c r="J974" s="116" t="s">
        <v>855</v>
      </c>
      <c r="K974" s="31">
        <v>0</v>
      </c>
      <c r="L974" s="32">
        <v>0.03</v>
      </c>
      <c r="M974" s="32">
        <v>0</v>
      </c>
      <c r="N974" s="33">
        <v>0</v>
      </c>
      <c r="O974" s="34">
        <f t="shared" si="16"/>
        <v>0.03</v>
      </c>
      <c r="P974" s="63">
        <v>25148</v>
      </c>
      <c r="Q974" s="26" t="s">
        <v>2763</v>
      </c>
    </row>
    <row r="975" spans="1:17" x14ac:dyDescent="0.2">
      <c r="A975" s="114">
        <v>980</v>
      </c>
      <c r="B975" s="115" t="s">
        <v>301</v>
      </c>
      <c r="C975" s="115" t="s">
        <v>1048</v>
      </c>
      <c r="D975" s="116" t="str">
        <f>VLOOKUP(B975,'[1]TAX INFO'!$B$2:$F$900,3,0)</f>
        <v xml:space="preserve">Negros Island Solar Power Inc. </v>
      </c>
      <c r="E975" s="116" t="str">
        <f>VLOOKUP(B975,'[1]TAX INFO'!$B$2:$F$900,5,0)</f>
        <v>008-899-881-000</v>
      </c>
      <c r="F975" s="116" t="s">
        <v>854</v>
      </c>
      <c r="G975" s="116" t="s">
        <v>855</v>
      </c>
      <c r="H975" s="117" t="s">
        <v>856</v>
      </c>
      <c r="I975" s="117" t="s">
        <v>855</v>
      </c>
      <c r="J975" s="116" t="s">
        <v>855</v>
      </c>
      <c r="K975" s="31">
        <v>0</v>
      </c>
      <c r="L975" s="32">
        <v>0</v>
      </c>
      <c r="M975" s="32">
        <v>0</v>
      </c>
      <c r="N975" s="33">
        <v>0</v>
      </c>
      <c r="O975" s="34">
        <f t="shared" si="16"/>
        <v>0</v>
      </c>
      <c r="P975" s="63">
        <v>25149</v>
      </c>
      <c r="Q975" s="26" t="s">
        <v>2763</v>
      </c>
    </row>
    <row r="976" spans="1:17" x14ac:dyDescent="0.2">
      <c r="A976" s="114">
        <v>981</v>
      </c>
      <c r="B976" s="115" t="s">
        <v>301</v>
      </c>
      <c r="C976" s="115" t="s">
        <v>1049</v>
      </c>
      <c r="D976" s="116" t="str">
        <f>VLOOKUP(B976,'[1]TAX INFO'!$B$2:$F$900,3,0)</f>
        <v xml:space="preserve">Negros Island Solar Power Inc. </v>
      </c>
      <c r="E976" s="116" t="str">
        <f>VLOOKUP(B976,'[1]TAX INFO'!$B$2:$F$900,5,0)</f>
        <v>008-899-881-000</v>
      </c>
      <c r="F976" s="116" t="s">
        <v>857</v>
      </c>
      <c r="G976" s="116" t="s">
        <v>855</v>
      </c>
      <c r="H976" s="117" t="s">
        <v>856</v>
      </c>
      <c r="I976" s="117" t="s">
        <v>855</v>
      </c>
      <c r="J976" s="116" t="s">
        <v>855</v>
      </c>
      <c r="K976" s="31">
        <v>0</v>
      </c>
      <c r="L976" s="32">
        <v>0.01</v>
      </c>
      <c r="M976" s="32">
        <v>0</v>
      </c>
      <c r="N976" s="33">
        <v>0</v>
      </c>
      <c r="O976" s="34">
        <f t="shared" si="16"/>
        <v>0.01</v>
      </c>
      <c r="P976" s="63">
        <v>25149</v>
      </c>
      <c r="Q976" s="26" t="s">
        <v>2763</v>
      </c>
    </row>
    <row r="977" spans="1:17" x14ac:dyDescent="0.2">
      <c r="A977" s="114">
        <v>982</v>
      </c>
      <c r="B977" s="115" t="s">
        <v>303</v>
      </c>
      <c r="C977" s="115" t="s">
        <v>1050</v>
      </c>
      <c r="D977" s="116" t="str">
        <f>VLOOKUP(B977,'[1]TAX INFO'!$B$2:$F$900,3,0)</f>
        <v>Negros Island Solar Power Inc.  (NISPI2)</v>
      </c>
      <c r="E977" s="116" t="str">
        <f>VLOOKUP(B977,'[1]TAX INFO'!$B$2:$F$900,5,0)</f>
        <v>008-899-881-000</v>
      </c>
      <c r="F977" s="116" t="s">
        <v>854</v>
      </c>
      <c r="G977" s="116" t="s">
        <v>855</v>
      </c>
      <c r="H977" s="117" t="s">
        <v>856</v>
      </c>
      <c r="I977" s="117" t="s">
        <v>855</v>
      </c>
      <c r="J977" s="116" t="s">
        <v>855</v>
      </c>
      <c r="K977" s="31">
        <v>0</v>
      </c>
      <c r="L977" s="32">
        <v>0</v>
      </c>
      <c r="M977" s="32">
        <v>0</v>
      </c>
      <c r="N977" s="33">
        <v>0</v>
      </c>
      <c r="O977" s="34">
        <f t="shared" si="16"/>
        <v>0</v>
      </c>
      <c r="P977" s="63">
        <v>25149</v>
      </c>
      <c r="Q977" s="26" t="s">
        <v>2763</v>
      </c>
    </row>
    <row r="978" spans="1:17" x14ac:dyDescent="0.2">
      <c r="A978" s="114">
        <v>983</v>
      </c>
      <c r="B978" s="115" t="s">
        <v>303</v>
      </c>
      <c r="C978" s="115" t="s">
        <v>683</v>
      </c>
      <c r="D978" s="116" t="str">
        <f>VLOOKUP(B978,'[1]TAX INFO'!$B$2:$F$900,3,0)</f>
        <v>Negros Island Solar Power Inc.  (NISPI2)</v>
      </c>
      <c r="E978" s="116" t="str">
        <f>VLOOKUP(B978,'[1]TAX INFO'!$B$2:$F$900,5,0)</f>
        <v>008-899-881-000</v>
      </c>
      <c r="F978" s="116" t="s">
        <v>857</v>
      </c>
      <c r="G978" s="116" t="s">
        <v>855</v>
      </c>
      <c r="H978" s="117" t="s">
        <v>856</v>
      </c>
      <c r="I978" s="117" t="s">
        <v>855</v>
      </c>
      <c r="J978" s="116" t="s">
        <v>855</v>
      </c>
      <c r="K978" s="31">
        <v>0</v>
      </c>
      <c r="L978" s="32">
        <v>0.01</v>
      </c>
      <c r="M978" s="32">
        <v>0</v>
      </c>
      <c r="N978" s="33">
        <v>0</v>
      </c>
      <c r="O978" s="34">
        <f t="shared" si="16"/>
        <v>0.01</v>
      </c>
      <c r="P978" s="63">
        <v>25149</v>
      </c>
      <c r="Q978" s="26" t="s">
        <v>2763</v>
      </c>
    </row>
    <row r="979" spans="1:17" x14ac:dyDescent="0.2">
      <c r="A979" s="114">
        <v>984</v>
      </c>
      <c r="B979" s="115" t="s">
        <v>304</v>
      </c>
      <c r="C979" s="115" t="s">
        <v>684</v>
      </c>
      <c r="D979" s="116" t="str">
        <f>VLOOKUP(B979,'[1]TAX INFO'!$B$2:$F$900,3,0)</f>
        <v>NEGROS OCCIDENTAL ELECTRIC COOPERATIVE</v>
      </c>
      <c r="E979" s="116" t="str">
        <f>VLOOKUP(B979,'[1]TAX INFO'!$B$2:$F$900,5,0)</f>
        <v>000-560-345-000</v>
      </c>
      <c r="F979" s="116" t="s">
        <v>857</v>
      </c>
      <c r="G979" s="116" t="s">
        <v>855</v>
      </c>
      <c r="H979" s="117" t="s">
        <v>856</v>
      </c>
      <c r="I979" s="117" t="s">
        <v>856</v>
      </c>
      <c r="J979" s="116" t="s">
        <v>856</v>
      </c>
      <c r="K979" s="31">
        <v>2.83</v>
      </c>
      <c r="L979" s="32">
        <v>0</v>
      </c>
      <c r="M979" s="32">
        <v>0.34</v>
      </c>
      <c r="N979" s="33">
        <v>-0.06</v>
      </c>
      <c r="O979" s="34">
        <f t="shared" si="16"/>
        <v>3.11</v>
      </c>
      <c r="P979" s="63">
        <v>25150</v>
      </c>
      <c r="Q979" s="26" t="s">
        <v>2763</v>
      </c>
    </row>
    <row r="980" spans="1:17" x14ac:dyDescent="0.2">
      <c r="A980" s="114">
        <v>985</v>
      </c>
      <c r="B980" s="115" t="s">
        <v>305</v>
      </c>
      <c r="C980" s="115" t="s">
        <v>685</v>
      </c>
      <c r="D980" s="116" t="str">
        <f>VLOOKUP(B980,'[1]TAX INFO'!$B$2:$F$900,3,0)</f>
        <v xml:space="preserve">Negros Oriental I Electric Cooperative, Inc. </v>
      </c>
      <c r="E980" s="116" t="str">
        <f>VLOOKUP(B980,'[1]TAX INFO'!$B$2:$F$900,5,0)</f>
        <v>000-613-539-000</v>
      </c>
      <c r="F980" s="116" t="s">
        <v>857</v>
      </c>
      <c r="G980" s="116" t="s">
        <v>855</v>
      </c>
      <c r="H980" s="117" t="s">
        <v>856</v>
      </c>
      <c r="I980" s="117" t="s">
        <v>856</v>
      </c>
      <c r="J980" s="116" t="s">
        <v>856</v>
      </c>
      <c r="K980" s="31">
        <v>1</v>
      </c>
      <c r="L980" s="32">
        <v>0</v>
      </c>
      <c r="M980" s="32">
        <v>0.12</v>
      </c>
      <c r="N980" s="33">
        <v>-0.02</v>
      </c>
      <c r="O980" s="34">
        <f t="shared" si="16"/>
        <v>1.1000000000000001</v>
      </c>
      <c r="P980" s="63">
        <v>25151</v>
      </c>
      <c r="Q980" s="26" t="s">
        <v>2763</v>
      </c>
    </row>
    <row r="981" spans="1:17" x14ac:dyDescent="0.2">
      <c r="A981" s="114">
        <v>986</v>
      </c>
      <c r="B981" s="115" t="s">
        <v>306</v>
      </c>
      <c r="C981" s="115" t="s">
        <v>686</v>
      </c>
      <c r="D981" s="116" t="str">
        <f>VLOOKUP(B981,'[1]TAX INFO'!$B$2:$F$900,3,0)</f>
        <v>NEGROS ORIENTAL II ELECTRIC COOPERATIVE</v>
      </c>
      <c r="E981" s="116" t="str">
        <f>VLOOKUP(B981,'[1]TAX INFO'!$B$2:$F$900,5,0)</f>
        <v>000-613-546-000</v>
      </c>
      <c r="F981" s="116" t="s">
        <v>857</v>
      </c>
      <c r="G981" s="116" t="s">
        <v>855</v>
      </c>
      <c r="H981" s="117" t="s">
        <v>855</v>
      </c>
      <c r="I981" s="117" t="s">
        <v>855</v>
      </c>
      <c r="J981" s="116" t="s">
        <v>856</v>
      </c>
      <c r="K981" s="31">
        <v>3.24</v>
      </c>
      <c r="L981" s="32">
        <v>0</v>
      </c>
      <c r="M981" s="32">
        <v>0.39</v>
      </c>
      <c r="N981" s="33">
        <v>-0.06</v>
      </c>
      <c r="O981" s="34">
        <f t="shared" si="16"/>
        <v>3.5700000000000003</v>
      </c>
      <c r="P981" s="63">
        <v>25152</v>
      </c>
      <c r="Q981" s="26" t="s">
        <v>2763</v>
      </c>
    </row>
    <row r="982" spans="1:17" x14ac:dyDescent="0.2">
      <c r="A982" s="114">
        <v>987</v>
      </c>
      <c r="B982" s="115" t="s">
        <v>307</v>
      </c>
      <c r="C982" s="115" t="s">
        <v>687</v>
      </c>
      <c r="D982" s="116" t="str">
        <f>VLOOKUP(B982,'[1]TAX INFO'!$B$2:$F$900,3,0)</f>
        <v xml:space="preserve">New Tech Pulp, Inc. </v>
      </c>
      <c r="E982" s="116" t="str">
        <f>VLOOKUP(B982,'[1]TAX INFO'!$B$2:$F$900,5,0)</f>
        <v>000-274-177-000</v>
      </c>
      <c r="F982" s="116" t="s">
        <v>857</v>
      </c>
      <c r="G982" s="116" t="s">
        <v>855</v>
      </c>
      <c r="H982" s="117" t="s">
        <v>856</v>
      </c>
      <c r="I982" s="117" t="s">
        <v>855</v>
      </c>
      <c r="J982" s="116" t="s">
        <v>855</v>
      </c>
      <c r="K982" s="31">
        <v>0</v>
      </c>
      <c r="L982" s="32">
        <v>0.11</v>
      </c>
      <c r="M982" s="32">
        <v>0</v>
      </c>
      <c r="N982" s="33">
        <v>0</v>
      </c>
      <c r="O982" s="34">
        <f t="shared" si="16"/>
        <v>0.11</v>
      </c>
      <c r="P982" s="63">
        <v>25153</v>
      </c>
      <c r="Q982" s="26" t="s">
        <v>2763</v>
      </c>
    </row>
    <row r="983" spans="1:17" x14ac:dyDescent="0.2">
      <c r="A983" s="114">
        <v>988</v>
      </c>
      <c r="B983" s="115" t="s">
        <v>308</v>
      </c>
      <c r="C983" s="115" t="s">
        <v>1051</v>
      </c>
      <c r="D983" s="116" t="str">
        <f>VLOOKUP(B983,'[1]TAX INFO'!$B$2:$F$900,3,0)</f>
        <v xml:space="preserve">Nickel Asia Corporation </v>
      </c>
      <c r="E983" s="116" t="str">
        <f>VLOOKUP(B983,'[1]TAX INFO'!$B$2:$F$900,5,0)</f>
        <v>007-085-191-00000</v>
      </c>
      <c r="F983" s="116" t="s">
        <v>854</v>
      </c>
      <c r="G983" s="116" t="s">
        <v>855</v>
      </c>
      <c r="H983" s="117" t="s">
        <v>856</v>
      </c>
      <c r="I983" s="117" t="s">
        <v>856</v>
      </c>
      <c r="J983" s="116" t="s">
        <v>856</v>
      </c>
      <c r="K983" s="31">
        <v>0</v>
      </c>
      <c r="L983" s="32">
        <v>0</v>
      </c>
      <c r="M983" s="32">
        <v>0</v>
      </c>
      <c r="N983" s="33">
        <v>0</v>
      </c>
      <c r="O983" s="34">
        <f t="shared" si="16"/>
        <v>0</v>
      </c>
      <c r="P983" s="63"/>
      <c r="Q983" s="26" t="s">
        <v>2763</v>
      </c>
    </row>
    <row r="984" spans="1:17" x14ac:dyDescent="0.2">
      <c r="A984" s="114">
        <v>989</v>
      </c>
      <c r="B984" s="115" t="s">
        <v>309</v>
      </c>
      <c r="C984" s="115" t="s">
        <v>1052</v>
      </c>
      <c r="D984" s="116" t="str">
        <f>VLOOKUP(B984,'[1]TAX INFO'!$B$2:$F$900,3,0)</f>
        <v xml:space="preserve">North Luzon Renewable Energy Corporation </v>
      </c>
      <c r="E984" s="116" t="str">
        <f>VLOOKUP(B984,'[1]TAX INFO'!$B$2:$F$900,5,0)</f>
        <v>245-726-106-000</v>
      </c>
      <c r="F984" s="116" t="s">
        <v>854</v>
      </c>
      <c r="G984" s="116" t="s">
        <v>855</v>
      </c>
      <c r="H984" s="117" t="s">
        <v>856</v>
      </c>
      <c r="I984" s="117" t="s">
        <v>855</v>
      </c>
      <c r="J984" s="116" t="s">
        <v>855</v>
      </c>
      <c r="K984" s="31">
        <v>0</v>
      </c>
      <c r="L984" s="32">
        <v>0</v>
      </c>
      <c r="M984" s="32">
        <v>0</v>
      </c>
      <c r="N984" s="33">
        <v>0</v>
      </c>
      <c r="O984" s="34">
        <f t="shared" si="16"/>
        <v>0</v>
      </c>
      <c r="P984" s="63">
        <v>25154</v>
      </c>
      <c r="Q984" s="26" t="s">
        <v>2763</v>
      </c>
    </row>
    <row r="985" spans="1:17" x14ac:dyDescent="0.2">
      <c r="A985" s="114">
        <v>990</v>
      </c>
      <c r="B985" s="115" t="s">
        <v>309</v>
      </c>
      <c r="C985" s="115" t="s">
        <v>688</v>
      </c>
      <c r="D985" s="116" t="str">
        <f>VLOOKUP(B985,'[1]TAX INFO'!$B$2:$F$900,3,0)</f>
        <v xml:space="preserve">North Luzon Renewable Energy Corporation </v>
      </c>
      <c r="E985" s="116" t="str">
        <f>VLOOKUP(B985,'[1]TAX INFO'!$B$2:$F$900,5,0)</f>
        <v>245-726-106-000</v>
      </c>
      <c r="F985" s="116" t="s">
        <v>857</v>
      </c>
      <c r="G985" s="116" t="s">
        <v>855</v>
      </c>
      <c r="H985" s="117" t="s">
        <v>856</v>
      </c>
      <c r="I985" s="117" t="s">
        <v>855</v>
      </c>
      <c r="J985" s="116" t="s">
        <v>855</v>
      </c>
      <c r="K985" s="31">
        <v>0</v>
      </c>
      <c r="L985" s="32">
        <v>0.03</v>
      </c>
      <c r="M985" s="32">
        <v>0</v>
      </c>
      <c r="N985" s="33">
        <v>0</v>
      </c>
      <c r="O985" s="34">
        <f t="shared" si="16"/>
        <v>0.03</v>
      </c>
      <c r="P985" s="63">
        <v>25154</v>
      </c>
      <c r="Q985" s="26" t="s">
        <v>2763</v>
      </c>
    </row>
    <row r="986" spans="1:17" x14ac:dyDescent="0.2">
      <c r="A986" s="114">
        <v>991</v>
      </c>
      <c r="B986" s="115" t="s">
        <v>310</v>
      </c>
      <c r="C986" s="115" t="s">
        <v>689</v>
      </c>
      <c r="D986" s="116" t="str">
        <f>VLOOKUP(B986,'[1]TAX INFO'!$B$2:$F$900,3,0)</f>
        <v xml:space="preserve">North Negros Biopower, Inc. </v>
      </c>
      <c r="E986" s="116" t="str">
        <f>VLOOKUP(B986,'[1]TAX INFO'!$B$2:$F$900,5,0)</f>
        <v>006-964-680-000</v>
      </c>
      <c r="F986" s="116" t="s">
        <v>857</v>
      </c>
      <c r="G986" s="116" t="s">
        <v>856</v>
      </c>
      <c r="H986" s="117" t="s">
        <v>855</v>
      </c>
      <c r="I986" s="117" t="s">
        <v>855</v>
      </c>
      <c r="J986" s="116" t="s">
        <v>855</v>
      </c>
      <c r="K986" s="31">
        <v>0</v>
      </c>
      <c r="L986" s="32">
        <v>0.01</v>
      </c>
      <c r="M986" s="32">
        <v>0</v>
      </c>
      <c r="N986" s="33">
        <v>0</v>
      </c>
      <c r="O986" s="34">
        <f t="shared" si="16"/>
        <v>0.01</v>
      </c>
      <c r="P986" s="63">
        <v>25155</v>
      </c>
      <c r="Q986" s="26" t="s">
        <v>2763</v>
      </c>
    </row>
    <row r="987" spans="1:17" x14ac:dyDescent="0.2">
      <c r="A987" s="114">
        <v>992</v>
      </c>
      <c r="B987" s="115" t="s">
        <v>311</v>
      </c>
      <c r="C987" s="115" t="s">
        <v>690</v>
      </c>
      <c r="D987" s="116" t="str">
        <f>VLOOKUP(B987,'[1]TAX INFO'!$B$2:$F$900,3,0)</f>
        <v xml:space="preserve">Northern Negros Electric Cooperative, Inc. </v>
      </c>
      <c r="E987" s="116" t="str">
        <f>VLOOKUP(B987,'[1]TAX INFO'!$B$2:$F$900,5,0)</f>
        <v>001-005-053-0000</v>
      </c>
      <c r="F987" s="116" t="s">
        <v>857</v>
      </c>
      <c r="G987" s="116" t="s">
        <v>855</v>
      </c>
      <c r="H987" s="117" t="s">
        <v>856</v>
      </c>
      <c r="I987" s="117" t="s">
        <v>856</v>
      </c>
      <c r="J987" s="116" t="s">
        <v>856</v>
      </c>
      <c r="K987" s="31">
        <v>1.31</v>
      </c>
      <c r="L987" s="32">
        <v>0</v>
      </c>
      <c r="M987" s="32">
        <v>0.16</v>
      </c>
      <c r="N987" s="33">
        <v>-0.03</v>
      </c>
      <c r="O987" s="34">
        <f t="shared" si="16"/>
        <v>1.44</v>
      </c>
      <c r="P987" s="63">
        <v>25156</v>
      </c>
      <c r="Q987" s="26" t="s">
        <v>2763</v>
      </c>
    </row>
    <row r="988" spans="1:17" x14ac:dyDescent="0.2">
      <c r="A988" s="114">
        <v>993</v>
      </c>
      <c r="B988" s="115" t="s">
        <v>312</v>
      </c>
      <c r="C988" s="115" t="s">
        <v>1054</v>
      </c>
      <c r="D988" s="116" t="str">
        <f>VLOOKUP(B988,'[1]TAX INFO'!$B$2:$F$900,3,0)</f>
        <v xml:space="preserve">Northern Renewables Generation Corporation </v>
      </c>
      <c r="E988" s="116" t="str">
        <f>VLOOKUP(B988,'[1]TAX INFO'!$B$2:$F$900,5,0)</f>
        <v>279-626-683-000</v>
      </c>
      <c r="F988" s="116" t="s">
        <v>854</v>
      </c>
      <c r="G988" s="116" t="s">
        <v>856</v>
      </c>
      <c r="H988" s="117" t="s">
        <v>855</v>
      </c>
      <c r="I988" s="117" t="s">
        <v>855</v>
      </c>
      <c r="J988" s="116" t="s">
        <v>856</v>
      </c>
      <c r="K988" s="31">
        <v>0.01</v>
      </c>
      <c r="L988" s="32">
        <v>0</v>
      </c>
      <c r="M988" s="32">
        <v>0</v>
      </c>
      <c r="N988" s="33">
        <v>0</v>
      </c>
      <c r="O988" s="34">
        <f t="shared" si="16"/>
        <v>0.01</v>
      </c>
      <c r="P988" s="63">
        <v>25157</v>
      </c>
      <c r="Q988" s="26" t="s">
        <v>2763</v>
      </c>
    </row>
    <row r="989" spans="1:17" x14ac:dyDescent="0.2">
      <c r="A989" s="114">
        <v>994</v>
      </c>
      <c r="B989" s="115" t="s">
        <v>691</v>
      </c>
      <c r="C989" s="115" t="s">
        <v>691</v>
      </c>
      <c r="D989" s="116" t="str">
        <f>VLOOKUP(B989,'[1]TAX INFO'!$B$2:$F$900,3,0)</f>
        <v xml:space="preserve">Northern Samar Electric Cooperative, Inc. </v>
      </c>
      <c r="E989" s="116" t="str">
        <f>VLOOKUP(B989,'[1]TAX INFO'!$B$2:$F$900,5,0)</f>
        <v>001-585-897-000</v>
      </c>
      <c r="F989" s="116" t="s">
        <v>857</v>
      </c>
      <c r="G989" s="116" t="s">
        <v>855</v>
      </c>
      <c r="H989" s="117" t="s">
        <v>855</v>
      </c>
      <c r="I989" s="117" t="s">
        <v>856</v>
      </c>
      <c r="J989" s="116" t="s">
        <v>856</v>
      </c>
      <c r="K989" s="31">
        <v>1.83</v>
      </c>
      <c r="L989" s="32">
        <v>0</v>
      </c>
      <c r="M989" s="32">
        <v>0.22</v>
      </c>
      <c r="N989" s="33">
        <v>-0.04</v>
      </c>
      <c r="O989" s="34">
        <f t="shared" si="16"/>
        <v>2.0100000000000002</v>
      </c>
      <c r="P989" s="63">
        <v>25158</v>
      </c>
      <c r="Q989" s="26" t="s">
        <v>2763</v>
      </c>
    </row>
    <row r="990" spans="1:17" x14ac:dyDescent="0.2">
      <c r="A990" s="114">
        <v>995</v>
      </c>
      <c r="B990" s="115" t="s">
        <v>692</v>
      </c>
      <c r="C990" s="115" t="s">
        <v>692</v>
      </c>
      <c r="D990" s="116" t="str">
        <f>VLOOKUP(B990,'[1]TAX INFO'!$B$2:$F$900,3,0)</f>
        <v xml:space="preserve">Northwind Power Development Corporation </v>
      </c>
      <c r="E990" s="116" t="str">
        <f>VLOOKUP(B990,'[1]TAX INFO'!$B$2:$F$900,5,0)</f>
        <v>208-101-373-000</v>
      </c>
      <c r="F990" s="116" t="s">
        <v>854</v>
      </c>
      <c r="G990" s="116" t="s">
        <v>855</v>
      </c>
      <c r="H990" s="117" t="s">
        <v>856</v>
      </c>
      <c r="I990" s="117" t="s">
        <v>855</v>
      </c>
      <c r="J990" s="116" t="s">
        <v>855</v>
      </c>
      <c r="K990" s="31">
        <v>0</v>
      </c>
      <c r="L990" s="32">
        <v>0</v>
      </c>
      <c r="M990" s="32">
        <v>0</v>
      </c>
      <c r="N990" s="33">
        <v>0</v>
      </c>
      <c r="O990" s="34">
        <f t="shared" si="16"/>
        <v>0</v>
      </c>
      <c r="P990" s="63">
        <v>25159</v>
      </c>
      <c r="Q990" s="26" t="s">
        <v>2763</v>
      </c>
    </row>
    <row r="991" spans="1:17" x14ac:dyDescent="0.2">
      <c r="A991" s="114">
        <v>996</v>
      </c>
      <c r="B991" s="115" t="s">
        <v>692</v>
      </c>
      <c r="C991" s="115" t="s">
        <v>1056</v>
      </c>
      <c r="D991" s="116" t="str">
        <f>VLOOKUP(B991,'[1]TAX INFO'!$B$2:$F$900,3,0)</f>
        <v xml:space="preserve">Northwind Power Development Corporation </v>
      </c>
      <c r="E991" s="116" t="str">
        <f>VLOOKUP(B991,'[1]TAX INFO'!$B$2:$F$900,5,0)</f>
        <v>208-101-373-000</v>
      </c>
      <c r="F991" s="116" t="s">
        <v>854</v>
      </c>
      <c r="G991" s="116" t="s">
        <v>855</v>
      </c>
      <c r="H991" s="117" t="s">
        <v>856</v>
      </c>
      <c r="I991" s="117" t="s">
        <v>855</v>
      </c>
      <c r="J991" s="116" t="s">
        <v>855</v>
      </c>
      <c r="K991" s="31">
        <v>0</v>
      </c>
      <c r="L991" s="32">
        <v>0</v>
      </c>
      <c r="M991" s="32">
        <v>0</v>
      </c>
      <c r="N991" s="33">
        <v>0</v>
      </c>
      <c r="O991" s="34">
        <f t="shared" si="16"/>
        <v>0</v>
      </c>
      <c r="P991" s="63">
        <v>25159</v>
      </c>
      <c r="Q991" s="26" t="s">
        <v>2763</v>
      </c>
    </row>
    <row r="992" spans="1:17" x14ac:dyDescent="0.2">
      <c r="A992" s="114">
        <v>997</v>
      </c>
      <c r="B992" s="115" t="s">
        <v>692</v>
      </c>
      <c r="C992" s="115" t="s">
        <v>693</v>
      </c>
      <c r="D992" s="116" t="str">
        <f>VLOOKUP(B992,'[1]TAX INFO'!$B$2:$F$900,3,0)</f>
        <v xml:space="preserve">Northwind Power Development Corporation </v>
      </c>
      <c r="E992" s="116" t="str">
        <f>VLOOKUP(B992,'[1]TAX INFO'!$B$2:$F$900,5,0)</f>
        <v>208-101-373-000</v>
      </c>
      <c r="F992" s="116" t="s">
        <v>857</v>
      </c>
      <c r="G992" s="116" t="s">
        <v>855</v>
      </c>
      <c r="H992" s="117" t="s">
        <v>856</v>
      </c>
      <c r="I992" s="117" t="s">
        <v>855</v>
      </c>
      <c r="J992" s="116" t="s">
        <v>855</v>
      </c>
      <c r="K992" s="31">
        <v>0</v>
      </c>
      <c r="L992" s="32">
        <v>0.01</v>
      </c>
      <c r="M992" s="32">
        <v>0</v>
      </c>
      <c r="N992" s="33">
        <v>0</v>
      </c>
      <c r="O992" s="34">
        <f t="shared" si="16"/>
        <v>0.01</v>
      </c>
      <c r="P992" s="63">
        <v>25159</v>
      </c>
      <c r="Q992" s="26" t="s">
        <v>2763</v>
      </c>
    </row>
    <row r="993" spans="1:17" x14ac:dyDescent="0.2">
      <c r="A993" s="114">
        <v>998</v>
      </c>
      <c r="B993" s="115" t="s">
        <v>692</v>
      </c>
      <c r="C993" s="115" t="s">
        <v>694</v>
      </c>
      <c r="D993" s="116" t="str">
        <f>VLOOKUP(B993,'[1]TAX INFO'!$B$2:$F$900,3,0)</f>
        <v xml:space="preserve">Northwind Power Development Corporation </v>
      </c>
      <c r="E993" s="116" t="str">
        <f>VLOOKUP(B993,'[1]TAX INFO'!$B$2:$F$900,5,0)</f>
        <v>208-101-373-000</v>
      </c>
      <c r="F993" s="116" t="s">
        <v>857</v>
      </c>
      <c r="G993" s="116" t="s">
        <v>855</v>
      </c>
      <c r="H993" s="117" t="s">
        <v>856</v>
      </c>
      <c r="I993" s="117" t="s">
        <v>855</v>
      </c>
      <c r="J993" s="116" t="s">
        <v>855</v>
      </c>
      <c r="K993" s="31">
        <v>0</v>
      </c>
      <c r="L993" s="32">
        <v>0.01</v>
      </c>
      <c r="M993" s="32">
        <v>0</v>
      </c>
      <c r="N993" s="33">
        <v>0</v>
      </c>
      <c r="O993" s="34">
        <f t="shared" si="16"/>
        <v>0.01</v>
      </c>
      <c r="P993" s="63">
        <v>25159</v>
      </c>
      <c r="Q993" s="26" t="s">
        <v>2763</v>
      </c>
    </row>
    <row r="994" spans="1:17" x14ac:dyDescent="0.2">
      <c r="A994" s="114">
        <v>999</v>
      </c>
      <c r="B994" s="115" t="s">
        <v>315</v>
      </c>
      <c r="C994" s="115" t="s">
        <v>1057</v>
      </c>
      <c r="D994" s="116" t="str">
        <f>VLOOKUP(B994,'[1]TAX INFO'!$B$2:$F$900,3,0)</f>
        <v xml:space="preserve">Nueva Ecija I Electric Cooperative, Inc. </v>
      </c>
      <c r="E994" s="116" t="str">
        <f>VLOOKUP(B994,'[1]TAX INFO'!$B$2:$F$900,5,0)</f>
        <v>000-540-511-000</v>
      </c>
      <c r="F994" s="116" t="s">
        <v>857</v>
      </c>
      <c r="G994" s="116" t="s">
        <v>855</v>
      </c>
      <c r="H994" s="117" t="s">
        <v>856</v>
      </c>
      <c r="I994" s="117" t="s">
        <v>856</v>
      </c>
      <c r="J994" s="116" t="s">
        <v>856</v>
      </c>
      <c r="K994" s="31">
        <v>3.8</v>
      </c>
      <c r="L994" s="32">
        <v>0</v>
      </c>
      <c r="M994" s="32">
        <v>0.46</v>
      </c>
      <c r="N994" s="33">
        <v>-0.08</v>
      </c>
      <c r="O994" s="34">
        <f t="shared" si="16"/>
        <v>4.18</v>
      </c>
      <c r="P994" s="63">
        <v>25160</v>
      </c>
      <c r="Q994" s="26" t="s">
        <v>2763</v>
      </c>
    </row>
    <row r="995" spans="1:17" x14ac:dyDescent="0.2">
      <c r="A995" s="114">
        <v>1000</v>
      </c>
      <c r="B995" s="115" t="s">
        <v>695</v>
      </c>
      <c r="C995" s="115" t="s">
        <v>695</v>
      </c>
      <c r="D995" s="116" t="str">
        <f>VLOOKUP(B995,'[1]TAX INFO'!$B$2:$F$900,3,0)</f>
        <v>Nueva Ecija II Electric Cooperative, Inc. Area 1</v>
      </c>
      <c r="E995" s="116" t="str">
        <f>VLOOKUP(B995,'[1]TAX INFO'!$B$2:$F$900,5,0)</f>
        <v>000-540-544-0000</v>
      </c>
      <c r="F995" s="116" t="s">
        <v>857</v>
      </c>
      <c r="G995" s="116" t="s">
        <v>855</v>
      </c>
      <c r="H995" s="117" t="s">
        <v>856</v>
      </c>
      <c r="I995" s="117" t="s">
        <v>856</v>
      </c>
      <c r="J995" s="116" t="s">
        <v>856</v>
      </c>
      <c r="K995" s="31">
        <v>1.1399999999999999</v>
      </c>
      <c r="L995" s="32">
        <v>0</v>
      </c>
      <c r="M995" s="32">
        <v>0.14000000000000001</v>
      </c>
      <c r="N995" s="33">
        <v>-0.02</v>
      </c>
      <c r="O995" s="34">
        <f t="shared" si="16"/>
        <v>1.2599999999999998</v>
      </c>
      <c r="P995" s="63">
        <v>25161</v>
      </c>
      <c r="Q995" s="26" t="s">
        <v>2763</v>
      </c>
    </row>
    <row r="996" spans="1:17" x14ac:dyDescent="0.2">
      <c r="A996" s="114">
        <v>1001</v>
      </c>
      <c r="B996" s="115" t="s">
        <v>316</v>
      </c>
      <c r="C996" s="115" t="s">
        <v>1058</v>
      </c>
      <c r="D996" s="116" t="str">
        <f>VLOOKUP(B996,'[1]TAX INFO'!$B$2:$F$900,3,0)</f>
        <v xml:space="preserve">Nueva Ecija II Electric Cooperative, Inc. - Area 2 </v>
      </c>
      <c r="E996" s="116" t="str">
        <f>VLOOKUP(B996,'[1]TAX INFO'!$B$2:$F$900,5,0)</f>
        <v>475-285-960-000</v>
      </c>
      <c r="F996" s="116" t="s">
        <v>857</v>
      </c>
      <c r="G996" s="116" t="s">
        <v>855</v>
      </c>
      <c r="H996" s="117" t="s">
        <v>856</v>
      </c>
      <c r="I996" s="117" t="s">
        <v>856</v>
      </c>
      <c r="J996" s="116" t="s">
        <v>856</v>
      </c>
      <c r="K996" s="31">
        <v>1.01</v>
      </c>
      <c r="L996" s="32">
        <v>0</v>
      </c>
      <c r="M996" s="32">
        <v>0.12</v>
      </c>
      <c r="N996" s="33">
        <v>-0.02</v>
      </c>
      <c r="O996" s="34">
        <f t="shared" si="16"/>
        <v>1.1099999999999999</v>
      </c>
      <c r="P996" s="63">
        <v>25162</v>
      </c>
      <c r="Q996" s="26" t="s">
        <v>2763</v>
      </c>
    </row>
    <row r="997" spans="1:17" x14ac:dyDescent="0.2">
      <c r="A997" s="114">
        <v>1002</v>
      </c>
      <c r="B997" s="115" t="s">
        <v>317</v>
      </c>
      <c r="C997" s="115" t="s">
        <v>1060</v>
      </c>
      <c r="D997" s="116" t="str">
        <f>VLOOKUP(B997,'[1]TAX INFO'!$B$2:$F$900,3,0)</f>
        <v xml:space="preserve">Nuevo Solar Energy Corp. </v>
      </c>
      <c r="E997" s="116" t="str">
        <f>VLOOKUP(B997,'[1]TAX INFO'!$B$2:$F$900,5,0)</f>
        <v>009-186-081-00000</v>
      </c>
      <c r="F997" s="116" t="s">
        <v>857</v>
      </c>
      <c r="G997" s="116" t="s">
        <v>855</v>
      </c>
      <c r="H997" s="117" t="s">
        <v>855</v>
      </c>
      <c r="I997" s="117" t="s">
        <v>855</v>
      </c>
      <c r="J997" s="116" t="s">
        <v>855</v>
      </c>
      <c r="K997" s="31">
        <v>0</v>
      </c>
      <c r="L997" s="32">
        <v>0.01</v>
      </c>
      <c r="M997" s="32">
        <v>0</v>
      </c>
      <c r="N997" s="33">
        <v>0</v>
      </c>
      <c r="O997" s="34">
        <f t="shared" si="16"/>
        <v>0.01</v>
      </c>
      <c r="P997" s="63">
        <v>25163</v>
      </c>
      <c r="Q997" s="26" t="s">
        <v>2763</v>
      </c>
    </row>
    <row r="998" spans="1:17" x14ac:dyDescent="0.2">
      <c r="A998" s="114">
        <v>1003</v>
      </c>
      <c r="B998" s="115" t="s">
        <v>319</v>
      </c>
      <c r="C998" s="115" t="s">
        <v>1061</v>
      </c>
      <c r="D998" s="116" t="str">
        <f>VLOOKUP(B998,'[1]TAX INFO'!$B$2:$F$900,3,0)</f>
        <v xml:space="preserve">Olongapo Electricity Distribution Company, Inc. </v>
      </c>
      <c r="E998" s="116" t="str">
        <f>VLOOKUP(B998,'[1]TAX INFO'!$B$2:$F$900,5,0)</f>
        <v>008-365-759-000</v>
      </c>
      <c r="F998" s="116" t="s">
        <v>857</v>
      </c>
      <c r="G998" s="116" t="s">
        <v>855</v>
      </c>
      <c r="H998" s="117" t="s">
        <v>856</v>
      </c>
      <c r="I998" s="117" t="s">
        <v>856</v>
      </c>
      <c r="J998" s="116" t="s">
        <v>856</v>
      </c>
      <c r="K998" s="31">
        <v>0.36</v>
      </c>
      <c r="L998" s="32">
        <v>0</v>
      </c>
      <c r="M998" s="32">
        <v>0.04</v>
      </c>
      <c r="N998" s="33">
        <v>-0.01</v>
      </c>
      <c r="O998" s="34">
        <f t="shared" si="16"/>
        <v>0.38999999999999996</v>
      </c>
      <c r="P998" s="63">
        <v>25164</v>
      </c>
      <c r="Q998" s="26" t="s">
        <v>2763</v>
      </c>
    </row>
    <row r="999" spans="1:17" x14ac:dyDescent="0.2">
      <c r="A999" s="114">
        <v>1004</v>
      </c>
      <c r="B999" s="115" t="s">
        <v>320</v>
      </c>
      <c r="C999" s="115" t="s">
        <v>1062</v>
      </c>
      <c r="D999" s="116" t="str">
        <f>VLOOKUP(B999,'[1]TAX INFO'!$B$2:$F$900,3,0)</f>
        <v xml:space="preserve">One Subic Power Generation Corporation </v>
      </c>
      <c r="E999" s="116" t="str">
        <f>VLOOKUP(B999,'[1]TAX INFO'!$B$2:$F$900,5,0)</f>
        <v>007-836-459-000</v>
      </c>
      <c r="F999" s="116" t="s">
        <v>854</v>
      </c>
      <c r="G999" s="116" t="s">
        <v>855</v>
      </c>
      <c r="H999" s="117" t="s">
        <v>856</v>
      </c>
      <c r="I999" s="117" t="s">
        <v>856</v>
      </c>
      <c r="J999" s="116" t="s">
        <v>856</v>
      </c>
      <c r="K999" s="31">
        <v>0</v>
      </c>
      <c r="L999" s="32">
        <v>0</v>
      </c>
      <c r="M999" s="32">
        <v>0</v>
      </c>
      <c r="N999" s="33">
        <v>0</v>
      </c>
      <c r="O999" s="34">
        <f t="shared" si="16"/>
        <v>0</v>
      </c>
      <c r="P999" s="63">
        <v>25165</v>
      </c>
      <c r="Q999" s="26" t="s">
        <v>2763</v>
      </c>
    </row>
    <row r="1000" spans="1:17" x14ac:dyDescent="0.2">
      <c r="A1000" s="114">
        <v>1005</v>
      </c>
      <c r="B1000" s="115" t="s">
        <v>320</v>
      </c>
      <c r="C1000" s="115" t="s">
        <v>696</v>
      </c>
      <c r="D1000" s="116" t="str">
        <f>VLOOKUP(B1000,'[1]TAX INFO'!$B$2:$F$900,3,0)</f>
        <v xml:space="preserve">One Subic Power Generation Corporation </v>
      </c>
      <c r="E1000" s="116" t="str">
        <f>VLOOKUP(B1000,'[1]TAX INFO'!$B$2:$F$900,5,0)</f>
        <v>007-836-459-000</v>
      </c>
      <c r="F1000" s="116" t="s">
        <v>857</v>
      </c>
      <c r="G1000" s="116" t="s">
        <v>855</v>
      </c>
      <c r="H1000" s="117" t="s">
        <v>856</v>
      </c>
      <c r="I1000" s="117" t="s">
        <v>856</v>
      </c>
      <c r="J1000" s="116" t="s">
        <v>856</v>
      </c>
      <c r="K1000" s="31">
        <v>7.0000000000000007E-2</v>
      </c>
      <c r="L1000" s="32">
        <v>0</v>
      </c>
      <c r="M1000" s="32">
        <v>0.01</v>
      </c>
      <c r="N1000" s="33">
        <v>0</v>
      </c>
      <c r="O1000" s="34">
        <f t="shared" si="16"/>
        <v>0.08</v>
      </c>
      <c r="P1000" s="63">
        <v>25165</v>
      </c>
      <c r="Q1000" s="26" t="s">
        <v>2763</v>
      </c>
    </row>
    <row r="1001" spans="1:17" x14ac:dyDescent="0.2">
      <c r="A1001" s="114">
        <v>1006</v>
      </c>
      <c r="B1001" s="115" t="s">
        <v>321</v>
      </c>
      <c r="C1001" s="115" t="s">
        <v>1063</v>
      </c>
      <c r="D1001" s="116" t="str">
        <f>VLOOKUP(B1001,'[1]TAX INFO'!$B$2:$F$900,3,0)</f>
        <v>ORIENTAL ENERGY AND POWER GENERATION CORPORATION</v>
      </c>
      <c r="E1001" s="116" t="str">
        <f>VLOOKUP(B1001,'[1]TAX INFO'!$B$2:$F$900,5,0)</f>
        <v>263-666-452-000</v>
      </c>
      <c r="F1001" s="116" t="s">
        <v>854</v>
      </c>
      <c r="G1001" s="116" t="s">
        <v>855</v>
      </c>
      <c r="H1001" s="117" t="s">
        <v>855</v>
      </c>
      <c r="I1001" s="117" t="s">
        <v>855</v>
      </c>
      <c r="J1001" s="116" t="s">
        <v>856</v>
      </c>
      <c r="K1001" s="31">
        <v>0</v>
      </c>
      <c r="L1001" s="32">
        <v>0</v>
      </c>
      <c r="M1001" s="32">
        <v>0</v>
      </c>
      <c r="N1001" s="33">
        <v>0</v>
      </c>
      <c r="O1001" s="34">
        <f t="shared" si="16"/>
        <v>0</v>
      </c>
      <c r="P1001" s="63"/>
      <c r="Q1001" s="26" t="s">
        <v>2763</v>
      </c>
    </row>
    <row r="1002" spans="1:17" x14ac:dyDescent="0.2">
      <c r="A1002" s="114">
        <v>1007</v>
      </c>
      <c r="B1002" s="115" t="s">
        <v>322</v>
      </c>
      <c r="C1002" s="115" t="s">
        <v>1064</v>
      </c>
      <c r="D1002" s="116" t="str">
        <f>VLOOKUP(B1002,'[1]TAX INFO'!$B$2:$F$900,3,0)</f>
        <v xml:space="preserve">PAVI Green Bataan Renewable Energy Inc. </v>
      </c>
      <c r="E1002" s="116" t="str">
        <f>VLOOKUP(B1002,'[1]TAX INFO'!$B$2:$F$900,5,0)</f>
        <v>604-425-349-000</v>
      </c>
      <c r="F1002" s="116" t="s">
        <v>854</v>
      </c>
      <c r="G1002" s="116" t="s">
        <v>855</v>
      </c>
      <c r="H1002" s="117" t="s">
        <v>855</v>
      </c>
      <c r="I1002" s="117" t="s">
        <v>855</v>
      </c>
      <c r="J1002" s="116" t="s">
        <v>855</v>
      </c>
      <c r="K1002" s="31">
        <v>0</v>
      </c>
      <c r="L1002" s="32">
        <v>0</v>
      </c>
      <c r="M1002" s="32">
        <v>0</v>
      </c>
      <c r="N1002" s="33">
        <v>0</v>
      </c>
      <c r="O1002" s="34">
        <f t="shared" si="16"/>
        <v>0</v>
      </c>
      <c r="P1002" s="63"/>
      <c r="Q1002" s="26" t="s">
        <v>2763</v>
      </c>
    </row>
    <row r="1003" spans="1:17" x14ac:dyDescent="0.2">
      <c r="A1003" s="114">
        <v>1008</v>
      </c>
      <c r="B1003" s="115" t="s">
        <v>323</v>
      </c>
      <c r="C1003" s="115" t="s">
        <v>699</v>
      </c>
      <c r="D1003" s="116" t="str">
        <f>VLOOKUP(B1003,'[1]TAX INFO'!$B$2:$F$900,3,0)</f>
        <v xml:space="preserve">Peakpower Bukidnon Inc. </v>
      </c>
      <c r="E1003" s="116" t="str">
        <f>VLOOKUP(B1003,'[1]TAX INFO'!$B$2:$F$900,5,0)</f>
        <v>008-826-263-000</v>
      </c>
      <c r="F1003" s="116" t="s">
        <v>854</v>
      </c>
      <c r="G1003" s="116" t="s">
        <v>855</v>
      </c>
      <c r="H1003" s="117" t="s">
        <v>856</v>
      </c>
      <c r="I1003" s="117" t="s">
        <v>856</v>
      </c>
      <c r="J1003" s="116" t="s">
        <v>856</v>
      </c>
      <c r="K1003" s="31">
        <v>0</v>
      </c>
      <c r="L1003" s="32">
        <v>0</v>
      </c>
      <c r="M1003" s="32">
        <v>0</v>
      </c>
      <c r="N1003" s="33">
        <v>0</v>
      </c>
      <c r="O1003" s="34">
        <f t="shared" si="16"/>
        <v>0</v>
      </c>
      <c r="P1003" s="63"/>
      <c r="Q1003" s="26" t="s">
        <v>2763</v>
      </c>
    </row>
    <row r="1004" spans="1:17" x14ac:dyDescent="0.2">
      <c r="A1004" s="114">
        <v>1009</v>
      </c>
      <c r="B1004" s="115" t="s">
        <v>700</v>
      </c>
      <c r="C1004" s="115" t="s">
        <v>700</v>
      </c>
      <c r="D1004" s="116" t="str">
        <f>VLOOKUP(B1004,'[1]TAX INFO'!$B$2:$F$900,3,0)</f>
        <v xml:space="preserve">Peakpower San Francisco Inc. </v>
      </c>
      <c r="E1004" s="116" t="str">
        <f>VLOOKUP(B1004,'[1]TAX INFO'!$B$2:$F$900,5,0)</f>
        <v>008-531-813-00000</v>
      </c>
      <c r="F1004" s="116" t="s">
        <v>854</v>
      </c>
      <c r="G1004" s="116" t="s">
        <v>855</v>
      </c>
      <c r="H1004" s="117" t="s">
        <v>856</v>
      </c>
      <c r="I1004" s="117" t="s">
        <v>856</v>
      </c>
      <c r="J1004" s="116" t="s">
        <v>856</v>
      </c>
      <c r="K1004" s="31">
        <v>0</v>
      </c>
      <c r="L1004" s="32">
        <v>0</v>
      </c>
      <c r="M1004" s="32">
        <v>0</v>
      </c>
      <c r="N1004" s="33">
        <v>0</v>
      </c>
      <c r="O1004" s="34">
        <f t="shared" si="16"/>
        <v>0</v>
      </c>
      <c r="P1004" s="63">
        <v>25168</v>
      </c>
      <c r="Q1004" s="26" t="s">
        <v>2763</v>
      </c>
    </row>
    <row r="1005" spans="1:17" x14ac:dyDescent="0.2">
      <c r="A1005" s="114">
        <v>1010</v>
      </c>
      <c r="B1005" s="115" t="s">
        <v>700</v>
      </c>
      <c r="C1005" s="115" t="s">
        <v>701</v>
      </c>
      <c r="D1005" s="116" t="str">
        <f>VLOOKUP(B1005,'[1]TAX INFO'!$B$2:$F$900,3,0)</f>
        <v xml:space="preserve">Peakpower San Francisco Inc. </v>
      </c>
      <c r="E1005" s="116" t="str">
        <f>VLOOKUP(B1005,'[1]TAX INFO'!$B$2:$F$900,5,0)</f>
        <v>008-531-813-00000</v>
      </c>
      <c r="F1005" s="116" t="s">
        <v>857</v>
      </c>
      <c r="G1005" s="116" t="s">
        <v>855</v>
      </c>
      <c r="H1005" s="117" t="s">
        <v>856</v>
      </c>
      <c r="I1005" s="117" t="s">
        <v>856</v>
      </c>
      <c r="J1005" s="116" t="s">
        <v>856</v>
      </c>
      <c r="K1005" s="31">
        <v>0</v>
      </c>
      <c r="L1005" s="32">
        <v>0</v>
      </c>
      <c r="M1005" s="32">
        <v>0</v>
      </c>
      <c r="N1005" s="33">
        <v>0</v>
      </c>
      <c r="O1005" s="34">
        <f t="shared" si="16"/>
        <v>0</v>
      </c>
      <c r="P1005" s="63">
        <v>25168</v>
      </c>
      <c r="Q1005" s="26" t="s">
        <v>2763</v>
      </c>
    </row>
    <row r="1006" spans="1:17" x14ac:dyDescent="0.2">
      <c r="A1006" s="114">
        <v>1011</v>
      </c>
      <c r="B1006" s="115" t="s">
        <v>324</v>
      </c>
      <c r="C1006" s="115" t="s">
        <v>1065</v>
      </c>
      <c r="D1006" s="116" t="str">
        <f>VLOOKUP(B1006,'[1]TAX INFO'!$B$2:$F$900,3,0)</f>
        <v xml:space="preserve">Peakpower Soccsargen Inc.  </v>
      </c>
      <c r="E1006" s="116" t="str">
        <f>VLOOKUP(B1006,'[1]TAX INFO'!$B$2:$F$900,5,0)</f>
        <v>008-465-098-00000</v>
      </c>
      <c r="F1006" s="116" t="s">
        <v>854</v>
      </c>
      <c r="G1006" s="116" t="s">
        <v>855</v>
      </c>
      <c r="H1006" s="117" t="s">
        <v>856</v>
      </c>
      <c r="I1006" s="117" t="s">
        <v>856</v>
      </c>
      <c r="J1006" s="116" t="s">
        <v>856</v>
      </c>
      <c r="K1006" s="31">
        <v>0</v>
      </c>
      <c r="L1006" s="32">
        <v>0</v>
      </c>
      <c r="M1006" s="32">
        <v>0</v>
      </c>
      <c r="N1006" s="33">
        <v>0</v>
      </c>
      <c r="O1006" s="34">
        <f t="shared" si="16"/>
        <v>0</v>
      </c>
      <c r="P1006" s="63"/>
      <c r="Q1006" s="26" t="s">
        <v>2763</v>
      </c>
    </row>
    <row r="1007" spans="1:17" x14ac:dyDescent="0.2">
      <c r="A1007" s="114">
        <v>1012</v>
      </c>
      <c r="B1007" s="115" t="s">
        <v>326</v>
      </c>
      <c r="C1007" s="115" t="s">
        <v>1067</v>
      </c>
      <c r="D1007" s="116" t="str">
        <f>VLOOKUP(B1007,'[1]TAX INFO'!$B$2:$F$900,3,0)</f>
        <v>PV Sinag Power, Inc.</v>
      </c>
      <c r="E1007" s="116" t="str">
        <f>VLOOKUP(B1007,'[1]TAX INFO'!$B$2:$F$900,5,0)</f>
        <v>008-568-562-00000</v>
      </c>
      <c r="F1007" s="116" t="s">
        <v>854</v>
      </c>
      <c r="G1007" s="116" t="s">
        <v>855</v>
      </c>
      <c r="H1007" s="117" t="s">
        <v>856</v>
      </c>
      <c r="I1007" s="117" t="s">
        <v>855</v>
      </c>
      <c r="J1007" s="116" t="s">
        <v>855</v>
      </c>
      <c r="K1007" s="31">
        <v>0</v>
      </c>
      <c r="L1007" s="32">
        <v>0.01</v>
      </c>
      <c r="M1007" s="32">
        <v>0</v>
      </c>
      <c r="N1007" s="33">
        <v>0</v>
      </c>
      <c r="O1007" s="34">
        <f t="shared" si="16"/>
        <v>0.01</v>
      </c>
      <c r="P1007" s="63">
        <v>25170</v>
      </c>
      <c r="Q1007" s="26" t="s">
        <v>2763</v>
      </c>
    </row>
    <row r="1008" spans="1:17" x14ac:dyDescent="0.2">
      <c r="A1008" s="114">
        <v>1013</v>
      </c>
      <c r="B1008" s="115" t="s">
        <v>326</v>
      </c>
      <c r="C1008" s="115" t="s">
        <v>1068</v>
      </c>
      <c r="D1008" s="116" t="str">
        <f>VLOOKUP(B1008,'[1]TAX INFO'!$B$2:$F$900,3,0)</f>
        <v>PV Sinag Power, Inc.</v>
      </c>
      <c r="E1008" s="116" t="str">
        <f>VLOOKUP(B1008,'[1]TAX INFO'!$B$2:$F$900,5,0)</f>
        <v>008-568-562-00000</v>
      </c>
      <c r="F1008" s="116" t="s">
        <v>854</v>
      </c>
      <c r="G1008" s="116" t="s">
        <v>855</v>
      </c>
      <c r="H1008" s="117" t="s">
        <v>855</v>
      </c>
      <c r="I1008" s="117" t="s">
        <v>855</v>
      </c>
      <c r="J1008" s="116" t="s">
        <v>855</v>
      </c>
      <c r="K1008" s="31">
        <v>0</v>
      </c>
      <c r="L1008" s="32">
        <v>7.0000000000000007E-2</v>
      </c>
      <c r="M1008" s="32">
        <v>0</v>
      </c>
      <c r="N1008" s="33">
        <v>0</v>
      </c>
      <c r="O1008" s="34">
        <f t="shared" si="16"/>
        <v>7.0000000000000007E-2</v>
      </c>
      <c r="P1008" s="63">
        <v>25170</v>
      </c>
      <c r="Q1008" s="26" t="s">
        <v>2763</v>
      </c>
    </row>
    <row r="1009" spans="1:17" x14ac:dyDescent="0.2">
      <c r="A1009" s="114">
        <v>1014</v>
      </c>
      <c r="B1009" s="115" t="s">
        <v>326</v>
      </c>
      <c r="C1009" s="115" t="s">
        <v>702</v>
      </c>
      <c r="D1009" s="116" t="str">
        <f>VLOOKUP(B1009,'[1]TAX INFO'!$B$2:$F$900,3,0)</f>
        <v>PV Sinag Power, Inc.</v>
      </c>
      <c r="E1009" s="116" t="str">
        <f>VLOOKUP(B1009,'[1]TAX INFO'!$B$2:$F$900,5,0)</f>
        <v>008-568-562-00000</v>
      </c>
      <c r="F1009" s="116" t="s">
        <v>857</v>
      </c>
      <c r="G1009" s="116" t="s">
        <v>855</v>
      </c>
      <c r="H1009" s="117" t="s">
        <v>855</v>
      </c>
      <c r="I1009" s="117" t="s">
        <v>855</v>
      </c>
      <c r="J1009" s="116" t="s">
        <v>855</v>
      </c>
      <c r="K1009" s="31">
        <v>0</v>
      </c>
      <c r="L1009" s="32">
        <v>0.01</v>
      </c>
      <c r="M1009" s="32">
        <v>0</v>
      </c>
      <c r="N1009" s="33">
        <v>0</v>
      </c>
      <c r="O1009" s="34">
        <f t="shared" si="16"/>
        <v>0.01</v>
      </c>
      <c r="P1009" s="63">
        <v>25170</v>
      </c>
      <c r="Q1009" s="26" t="s">
        <v>2763</v>
      </c>
    </row>
    <row r="1010" spans="1:17" x14ac:dyDescent="0.2">
      <c r="A1010" s="114">
        <v>1015</v>
      </c>
      <c r="B1010" s="115" t="s">
        <v>326</v>
      </c>
      <c r="C1010" s="115" t="s">
        <v>703</v>
      </c>
      <c r="D1010" s="116" t="str">
        <f>VLOOKUP(B1010,'[1]TAX INFO'!$B$2:$F$900,3,0)</f>
        <v>PV Sinag Power, Inc.</v>
      </c>
      <c r="E1010" s="116" t="str">
        <f>VLOOKUP(B1010,'[1]TAX INFO'!$B$2:$F$900,5,0)</f>
        <v>008-568-562-00000</v>
      </c>
      <c r="F1010" s="116" t="s">
        <v>857</v>
      </c>
      <c r="G1010" s="116" t="s">
        <v>855</v>
      </c>
      <c r="H1010" s="117" t="s">
        <v>856</v>
      </c>
      <c r="I1010" s="117" t="s">
        <v>855</v>
      </c>
      <c r="J1010" s="116" t="s">
        <v>855</v>
      </c>
      <c r="K1010" s="31">
        <v>0</v>
      </c>
      <c r="L1010" s="32">
        <v>0.03</v>
      </c>
      <c r="M1010" s="32">
        <v>0</v>
      </c>
      <c r="N1010" s="33">
        <v>0</v>
      </c>
      <c r="O1010" s="34">
        <f t="shared" si="16"/>
        <v>0.03</v>
      </c>
      <c r="P1010" s="63">
        <v>25170</v>
      </c>
      <c r="Q1010" s="26" t="s">
        <v>2763</v>
      </c>
    </row>
    <row r="1011" spans="1:17" x14ac:dyDescent="0.2">
      <c r="A1011" s="114">
        <v>1016</v>
      </c>
      <c r="B1011" s="115" t="s">
        <v>328</v>
      </c>
      <c r="C1011" s="115" t="s">
        <v>1069</v>
      </c>
      <c r="D1011" s="116" t="str">
        <f>VLOOKUP(B1011,'[1]TAX INFO'!$B$2:$F$900,3,0)</f>
        <v xml:space="preserve">Pagbilao Energy Corporation </v>
      </c>
      <c r="E1011" s="116" t="str">
        <f>VLOOKUP(B1011,'[1]TAX INFO'!$B$2:$F$900,5,0)</f>
        <v>008-275-398-000</v>
      </c>
      <c r="F1011" s="116" t="s">
        <v>854</v>
      </c>
      <c r="G1011" s="116" t="s">
        <v>855</v>
      </c>
      <c r="H1011" s="117" t="s">
        <v>856</v>
      </c>
      <c r="I1011" s="117" t="s">
        <v>856</v>
      </c>
      <c r="J1011" s="116" t="s">
        <v>856</v>
      </c>
      <c r="K1011" s="31">
        <v>1.21</v>
      </c>
      <c r="L1011" s="32">
        <v>0</v>
      </c>
      <c r="M1011" s="32">
        <v>0.15</v>
      </c>
      <c r="N1011" s="33">
        <v>-0.02</v>
      </c>
      <c r="O1011" s="34">
        <f t="shared" si="16"/>
        <v>1.3399999999999999</v>
      </c>
      <c r="P1011" s="63">
        <v>25171</v>
      </c>
      <c r="Q1011" s="26" t="s">
        <v>2763</v>
      </c>
    </row>
    <row r="1012" spans="1:17" x14ac:dyDescent="0.2">
      <c r="A1012" s="114">
        <v>1017</v>
      </c>
      <c r="B1012" s="115" t="s">
        <v>328</v>
      </c>
      <c r="C1012" s="115" t="s">
        <v>1188</v>
      </c>
      <c r="D1012" s="116" t="str">
        <f>VLOOKUP(B1012,'[1]TAX INFO'!$B$2:$F$900,3,0)</f>
        <v xml:space="preserve">Pagbilao Energy Corporation </v>
      </c>
      <c r="E1012" s="116" t="str">
        <f>VLOOKUP(B1012,'[1]TAX INFO'!$B$2:$F$900,5,0)</f>
        <v>008-275-398-000</v>
      </c>
      <c r="F1012" s="116" t="s">
        <v>857</v>
      </c>
      <c r="G1012" s="116" t="s">
        <v>855</v>
      </c>
      <c r="H1012" s="117" t="s">
        <v>856</v>
      </c>
      <c r="I1012" s="117" t="s">
        <v>856</v>
      </c>
      <c r="J1012" s="116" t="s">
        <v>856</v>
      </c>
      <c r="K1012" s="31">
        <v>0.12</v>
      </c>
      <c r="L1012" s="32">
        <v>0</v>
      </c>
      <c r="M1012" s="32">
        <v>0.01</v>
      </c>
      <c r="N1012" s="33">
        <v>0</v>
      </c>
      <c r="O1012" s="34">
        <f t="shared" si="16"/>
        <v>0.13</v>
      </c>
      <c r="P1012" s="63">
        <v>25171</v>
      </c>
      <c r="Q1012" s="26" t="s">
        <v>2763</v>
      </c>
    </row>
    <row r="1013" spans="1:17" x14ac:dyDescent="0.2">
      <c r="A1013" s="114">
        <v>1018</v>
      </c>
      <c r="B1013" s="115" t="s">
        <v>330</v>
      </c>
      <c r="C1013" s="115" t="s">
        <v>1070</v>
      </c>
      <c r="D1013" s="116" t="str">
        <f>VLOOKUP(B1013,'[1]TAX INFO'!$B$2:$F$900,3,0)</f>
        <v xml:space="preserve">Palm Concepcion Power Corporation </v>
      </c>
      <c r="E1013" s="116" t="str">
        <f>VLOOKUP(B1013,'[1]TAX INFO'!$B$2:$F$900,5,0)</f>
        <v>006-931-417-000</v>
      </c>
      <c r="F1013" s="116" t="s">
        <v>854</v>
      </c>
      <c r="G1013" s="116" t="s">
        <v>855</v>
      </c>
      <c r="H1013" s="117" t="s">
        <v>856</v>
      </c>
      <c r="I1013" s="117" t="s">
        <v>856</v>
      </c>
      <c r="J1013" s="116" t="s">
        <v>856</v>
      </c>
      <c r="K1013" s="31">
        <v>0.25</v>
      </c>
      <c r="L1013" s="32">
        <v>0</v>
      </c>
      <c r="M1013" s="32">
        <v>0.03</v>
      </c>
      <c r="N1013" s="33">
        <v>0</v>
      </c>
      <c r="O1013" s="34">
        <f t="shared" si="16"/>
        <v>0.28000000000000003</v>
      </c>
      <c r="P1013" s="63">
        <v>25172</v>
      </c>
      <c r="Q1013" s="26" t="s">
        <v>2763</v>
      </c>
    </row>
    <row r="1014" spans="1:17" x14ac:dyDescent="0.2">
      <c r="A1014" s="114">
        <v>1019</v>
      </c>
      <c r="B1014" s="115" t="s">
        <v>330</v>
      </c>
      <c r="C1014" s="115" t="s">
        <v>1071</v>
      </c>
      <c r="D1014" s="116" t="str">
        <f>VLOOKUP(B1014,'[1]TAX INFO'!$B$2:$F$900,3,0)</f>
        <v xml:space="preserve">Palm Concepcion Power Corporation </v>
      </c>
      <c r="E1014" s="116" t="str">
        <f>VLOOKUP(B1014,'[1]TAX INFO'!$B$2:$F$900,5,0)</f>
        <v>006-931-417-000</v>
      </c>
      <c r="F1014" s="116" t="s">
        <v>857</v>
      </c>
      <c r="G1014" s="116" t="s">
        <v>855</v>
      </c>
      <c r="H1014" s="117" t="s">
        <v>856</v>
      </c>
      <c r="I1014" s="117" t="s">
        <v>856</v>
      </c>
      <c r="J1014" s="116" t="s">
        <v>856</v>
      </c>
      <c r="K1014" s="31">
        <v>0.01</v>
      </c>
      <c r="L1014" s="32">
        <v>0</v>
      </c>
      <c r="M1014" s="32">
        <v>0</v>
      </c>
      <c r="N1014" s="33">
        <v>0</v>
      </c>
      <c r="O1014" s="34">
        <f t="shared" si="16"/>
        <v>0.01</v>
      </c>
      <c r="P1014" s="63">
        <v>25172</v>
      </c>
      <c r="Q1014" s="26" t="s">
        <v>2763</v>
      </c>
    </row>
    <row r="1015" spans="1:17" x14ac:dyDescent="0.2">
      <c r="A1015" s="114">
        <v>1020</v>
      </c>
      <c r="B1015" s="115" t="s">
        <v>332</v>
      </c>
      <c r="C1015" s="115" t="s">
        <v>1072</v>
      </c>
      <c r="D1015" s="116" t="str">
        <f>VLOOKUP(B1015,'[1]TAX INFO'!$B$2:$F$900,3,0)</f>
        <v>PAMPANGA I ELECTRIC COOPERATIVE, INC.</v>
      </c>
      <c r="E1015" s="116" t="str">
        <f>VLOOKUP(B1015,'[1]TAX INFO'!$B$2:$F$900,5,0)</f>
        <v>000-800-905-0000</v>
      </c>
      <c r="F1015" s="116" t="s">
        <v>857</v>
      </c>
      <c r="G1015" s="116" t="s">
        <v>855</v>
      </c>
      <c r="H1015" s="117" t="s">
        <v>856</v>
      </c>
      <c r="I1015" s="117" t="s">
        <v>856</v>
      </c>
      <c r="J1015" s="116" t="s">
        <v>856</v>
      </c>
      <c r="K1015" s="31">
        <v>3.42</v>
      </c>
      <c r="L1015" s="32">
        <v>0</v>
      </c>
      <c r="M1015" s="32">
        <v>0.41</v>
      </c>
      <c r="N1015" s="33">
        <v>-7.0000000000000007E-2</v>
      </c>
      <c r="O1015" s="34">
        <f t="shared" si="16"/>
        <v>3.7600000000000002</v>
      </c>
      <c r="P1015" s="63">
        <v>25173</v>
      </c>
      <c r="Q1015" s="26" t="s">
        <v>2763</v>
      </c>
    </row>
    <row r="1016" spans="1:17" x14ac:dyDescent="0.2">
      <c r="A1016" s="114">
        <v>1021</v>
      </c>
      <c r="B1016" s="115" t="s">
        <v>333</v>
      </c>
      <c r="C1016" s="115" t="s">
        <v>1073</v>
      </c>
      <c r="D1016" s="116" t="str">
        <f>VLOOKUP(B1016,'[1]TAX INFO'!$B$2:$F$900,3,0)</f>
        <v xml:space="preserve">Pampanga II Electric Cooperative, Inc. </v>
      </c>
      <c r="E1016" s="116" t="str">
        <f>VLOOKUP(B1016,'[1]TAX INFO'!$B$2:$F$900,5,0)</f>
        <v>000-800-858-000</v>
      </c>
      <c r="F1016" s="116" t="s">
        <v>857</v>
      </c>
      <c r="G1016" s="116" t="s">
        <v>855</v>
      </c>
      <c r="H1016" s="117" t="s">
        <v>856</v>
      </c>
      <c r="I1016" s="117" t="s">
        <v>856</v>
      </c>
      <c r="J1016" s="116" t="s">
        <v>856</v>
      </c>
      <c r="K1016" s="31">
        <v>2.95</v>
      </c>
      <c r="L1016" s="32">
        <v>0</v>
      </c>
      <c r="M1016" s="32">
        <v>0.35</v>
      </c>
      <c r="N1016" s="33">
        <v>-0.06</v>
      </c>
      <c r="O1016" s="34">
        <f t="shared" si="16"/>
        <v>3.24</v>
      </c>
      <c r="P1016" s="63">
        <v>25174</v>
      </c>
      <c r="Q1016" s="26" t="s">
        <v>2763</v>
      </c>
    </row>
    <row r="1017" spans="1:17" x14ac:dyDescent="0.2">
      <c r="A1017" s="114">
        <v>1022</v>
      </c>
      <c r="B1017" s="115" t="s">
        <v>334</v>
      </c>
      <c r="C1017" s="115" t="s">
        <v>704</v>
      </c>
      <c r="D1017" s="116" t="str">
        <f>VLOOKUP(B1017,'[1]TAX INFO'!$B$2:$F$900,3,0)</f>
        <v>Panasia Energy, Inc.</v>
      </c>
      <c r="E1017" s="116" t="str">
        <f>VLOOKUP(B1017,'[1]TAX INFO'!$B$2:$F$900,5,0)</f>
        <v>006-907-342-000</v>
      </c>
      <c r="F1017" s="116" t="s">
        <v>854</v>
      </c>
      <c r="G1017" s="116" t="s">
        <v>855</v>
      </c>
      <c r="H1017" s="117" t="s">
        <v>856</v>
      </c>
      <c r="I1017" s="117" t="s">
        <v>856</v>
      </c>
      <c r="J1017" s="116" t="s">
        <v>856</v>
      </c>
      <c r="K1017" s="31">
        <v>0</v>
      </c>
      <c r="L1017" s="32">
        <v>0</v>
      </c>
      <c r="M1017" s="32">
        <v>0</v>
      </c>
      <c r="N1017" s="33">
        <v>0</v>
      </c>
      <c r="O1017" s="34">
        <f t="shared" si="16"/>
        <v>0</v>
      </c>
      <c r="P1017" s="63">
        <v>25175</v>
      </c>
      <c r="Q1017" s="26" t="s">
        <v>2763</v>
      </c>
    </row>
    <row r="1018" spans="1:17" x14ac:dyDescent="0.2">
      <c r="A1018" s="114">
        <v>1023</v>
      </c>
      <c r="B1018" s="115" t="s">
        <v>334</v>
      </c>
      <c r="C1018" s="115" t="s">
        <v>705</v>
      </c>
      <c r="D1018" s="116" t="str">
        <f>VLOOKUP(B1018,'[1]TAX INFO'!$B$2:$F$900,3,0)</f>
        <v>Panasia Energy, Inc.</v>
      </c>
      <c r="E1018" s="116" t="str">
        <f>VLOOKUP(B1018,'[1]TAX INFO'!$B$2:$F$900,5,0)</f>
        <v>006-907-342-000</v>
      </c>
      <c r="F1018" s="116" t="s">
        <v>857</v>
      </c>
      <c r="G1018" s="116" t="s">
        <v>855</v>
      </c>
      <c r="H1018" s="117" t="s">
        <v>856</v>
      </c>
      <c r="I1018" s="117" t="s">
        <v>856</v>
      </c>
      <c r="J1018" s="116" t="s">
        <v>856</v>
      </c>
      <c r="K1018" s="31">
        <v>0.13</v>
      </c>
      <c r="L1018" s="32">
        <v>0</v>
      </c>
      <c r="M1018" s="32">
        <v>0.02</v>
      </c>
      <c r="N1018" s="33">
        <v>0</v>
      </c>
      <c r="O1018" s="34">
        <f t="shared" si="16"/>
        <v>0.15</v>
      </c>
      <c r="P1018" s="63">
        <v>25175</v>
      </c>
      <c r="Q1018" s="26" t="s">
        <v>2763</v>
      </c>
    </row>
    <row r="1019" spans="1:17" x14ac:dyDescent="0.2">
      <c r="A1019" s="114">
        <v>1024</v>
      </c>
      <c r="B1019" s="115" t="s">
        <v>335</v>
      </c>
      <c r="C1019" s="115" t="s">
        <v>1074</v>
      </c>
      <c r="D1019" s="116" t="str">
        <f>VLOOKUP(B1019,'[1]TAX INFO'!$B$2:$F$900,3,0)</f>
        <v xml:space="preserve">Panay Energy Development Corporation </v>
      </c>
      <c r="E1019" s="116" t="str">
        <f>VLOOKUP(B1019,'[1]TAX INFO'!$B$2:$F$900,5,0)</f>
        <v>007-243-246-000</v>
      </c>
      <c r="F1019" s="116" t="s">
        <v>854</v>
      </c>
      <c r="G1019" s="116" t="s">
        <v>855</v>
      </c>
      <c r="H1019" s="117" t="s">
        <v>856</v>
      </c>
      <c r="I1019" s="117" t="s">
        <v>856</v>
      </c>
      <c r="J1019" s="116" t="s">
        <v>856</v>
      </c>
      <c r="K1019" s="31">
        <v>0.17</v>
      </c>
      <c r="L1019" s="32">
        <v>0</v>
      </c>
      <c r="M1019" s="32">
        <v>0.02</v>
      </c>
      <c r="N1019" s="33">
        <v>0</v>
      </c>
      <c r="O1019" s="34">
        <f t="shared" si="16"/>
        <v>0.19</v>
      </c>
      <c r="P1019" s="63">
        <v>25176</v>
      </c>
      <c r="Q1019" s="26" t="s">
        <v>2763</v>
      </c>
    </row>
    <row r="1020" spans="1:17" x14ac:dyDescent="0.2">
      <c r="A1020" s="114">
        <v>1025</v>
      </c>
      <c r="B1020" s="115" t="s">
        <v>335</v>
      </c>
      <c r="C1020" s="115" t="s">
        <v>1075</v>
      </c>
      <c r="D1020" s="116" t="str">
        <f>VLOOKUP(B1020,'[1]TAX INFO'!$B$2:$F$900,3,0)</f>
        <v xml:space="preserve">Panay Energy Development Corporation </v>
      </c>
      <c r="E1020" s="116" t="str">
        <f>VLOOKUP(B1020,'[1]TAX INFO'!$B$2:$F$900,5,0)</f>
        <v>007-243-246-000</v>
      </c>
      <c r="F1020" s="116" t="s">
        <v>857</v>
      </c>
      <c r="G1020" s="116" t="s">
        <v>855</v>
      </c>
      <c r="H1020" s="117" t="s">
        <v>856</v>
      </c>
      <c r="I1020" s="117" t="s">
        <v>856</v>
      </c>
      <c r="J1020" s="116" t="s">
        <v>856</v>
      </c>
      <c r="K1020" s="31">
        <v>0.01</v>
      </c>
      <c r="L1020" s="32">
        <v>0</v>
      </c>
      <c r="M1020" s="32">
        <v>0</v>
      </c>
      <c r="N1020" s="33">
        <v>0</v>
      </c>
      <c r="O1020" s="34">
        <f t="shared" si="16"/>
        <v>0.01</v>
      </c>
      <c r="P1020" s="63">
        <v>25176</v>
      </c>
      <c r="Q1020" s="26" t="s">
        <v>2763</v>
      </c>
    </row>
    <row r="1021" spans="1:17" x14ac:dyDescent="0.2">
      <c r="A1021" s="114">
        <v>1026</v>
      </c>
      <c r="B1021" s="115" t="s">
        <v>337</v>
      </c>
      <c r="C1021" s="115" t="s">
        <v>1076</v>
      </c>
      <c r="D1021" s="116" t="str">
        <f>VLOOKUP(B1021,'[1]TAX INFO'!$B$2:$F$900,3,0)</f>
        <v xml:space="preserve">Panay Power Corporation </v>
      </c>
      <c r="E1021" s="116" t="str">
        <f>VLOOKUP(B1021,'[1]TAX INFO'!$B$2:$F$900,5,0)</f>
        <v>004-964-861-000</v>
      </c>
      <c r="F1021" s="116" t="s">
        <v>854</v>
      </c>
      <c r="G1021" s="116" t="s">
        <v>855</v>
      </c>
      <c r="H1021" s="117" t="s">
        <v>856</v>
      </c>
      <c r="I1021" s="117" t="s">
        <v>856</v>
      </c>
      <c r="J1021" s="116" t="s">
        <v>856</v>
      </c>
      <c r="K1021" s="31">
        <v>0</v>
      </c>
      <c r="L1021" s="32">
        <v>0</v>
      </c>
      <c r="M1021" s="32">
        <v>0</v>
      </c>
      <c r="N1021" s="33">
        <v>0</v>
      </c>
      <c r="O1021" s="34">
        <f t="shared" si="16"/>
        <v>0</v>
      </c>
      <c r="P1021" s="63">
        <v>25177</v>
      </c>
      <c r="Q1021" s="26" t="s">
        <v>2763</v>
      </c>
    </row>
    <row r="1022" spans="1:17" x14ac:dyDescent="0.2">
      <c r="A1022" s="114">
        <v>1027</v>
      </c>
      <c r="B1022" s="115" t="s">
        <v>337</v>
      </c>
      <c r="C1022" s="115" t="s">
        <v>1077</v>
      </c>
      <c r="D1022" s="116" t="str">
        <f>VLOOKUP(B1022,'[1]TAX INFO'!$B$2:$F$900,3,0)</f>
        <v xml:space="preserve">Panay Power Corporation </v>
      </c>
      <c r="E1022" s="116" t="str">
        <f>VLOOKUP(B1022,'[1]TAX INFO'!$B$2:$F$900,5,0)</f>
        <v>004-964-861-000</v>
      </c>
      <c r="F1022" s="116" t="s">
        <v>857</v>
      </c>
      <c r="G1022" s="116" t="s">
        <v>855</v>
      </c>
      <c r="H1022" s="117" t="s">
        <v>856</v>
      </c>
      <c r="I1022" s="117" t="s">
        <v>856</v>
      </c>
      <c r="J1022" s="116" t="s">
        <v>856</v>
      </c>
      <c r="K1022" s="31">
        <v>0.01</v>
      </c>
      <c r="L1022" s="32">
        <v>0</v>
      </c>
      <c r="M1022" s="32">
        <v>0</v>
      </c>
      <c r="N1022" s="33">
        <v>0</v>
      </c>
      <c r="O1022" s="34">
        <f t="shared" si="16"/>
        <v>0.01</v>
      </c>
      <c r="P1022" s="63">
        <v>25177</v>
      </c>
      <c r="Q1022" s="26" t="s">
        <v>2763</v>
      </c>
    </row>
    <row r="1023" spans="1:17" x14ac:dyDescent="0.2">
      <c r="A1023" s="114">
        <v>1028</v>
      </c>
      <c r="B1023" s="115" t="s">
        <v>339</v>
      </c>
      <c r="C1023" s="115" t="s">
        <v>706</v>
      </c>
      <c r="D1023" s="116" t="str">
        <f>VLOOKUP(B1023,'[1]TAX INFO'!$B$2:$F$900,3,0)</f>
        <v>PANGASINAN I ELECTRIC COOPERATIVE, INC.</v>
      </c>
      <c r="E1023" s="116" t="str">
        <f>VLOOKUP(B1023,'[1]TAX INFO'!$B$2:$F$900,5,0)</f>
        <v>000-633-841-000</v>
      </c>
      <c r="F1023" s="116" t="s">
        <v>857</v>
      </c>
      <c r="G1023" s="116" t="s">
        <v>855</v>
      </c>
      <c r="H1023" s="117" t="s">
        <v>856</v>
      </c>
      <c r="I1023" s="117" t="s">
        <v>856</v>
      </c>
      <c r="J1023" s="116" t="s">
        <v>856</v>
      </c>
      <c r="K1023" s="31">
        <v>2.27</v>
      </c>
      <c r="L1023" s="32">
        <v>0</v>
      </c>
      <c r="M1023" s="32">
        <v>0.27</v>
      </c>
      <c r="N1023" s="33">
        <v>-0.05</v>
      </c>
      <c r="O1023" s="34">
        <f t="shared" si="16"/>
        <v>2.4900000000000002</v>
      </c>
      <c r="P1023" s="63">
        <v>25178</v>
      </c>
      <c r="Q1023" s="26" t="s">
        <v>2763</v>
      </c>
    </row>
    <row r="1024" spans="1:17" x14ac:dyDescent="0.2">
      <c r="A1024" s="114">
        <v>1029</v>
      </c>
      <c r="B1024" s="115" t="s">
        <v>340</v>
      </c>
      <c r="C1024" s="115" t="s">
        <v>707</v>
      </c>
      <c r="D1024" s="116" t="str">
        <f>VLOOKUP(B1024,'[1]TAX INFO'!$B$2:$F$900,3,0)</f>
        <v xml:space="preserve">Pangasinan III Electric Cooperative, Inc. </v>
      </c>
      <c r="E1024" s="116" t="str">
        <f>VLOOKUP(B1024,'[1]TAX INFO'!$B$2:$F$900,5,0)</f>
        <v>000-801-156-00000</v>
      </c>
      <c r="F1024" s="116" t="s">
        <v>857</v>
      </c>
      <c r="G1024" s="116" t="s">
        <v>855</v>
      </c>
      <c r="H1024" s="117" t="s">
        <v>855</v>
      </c>
      <c r="I1024" s="117" t="s">
        <v>856</v>
      </c>
      <c r="J1024" s="116" t="s">
        <v>856</v>
      </c>
      <c r="K1024" s="31">
        <v>1.39</v>
      </c>
      <c r="L1024" s="32">
        <v>0</v>
      </c>
      <c r="M1024" s="32">
        <v>0.17</v>
      </c>
      <c r="N1024" s="33">
        <v>-0.03</v>
      </c>
      <c r="O1024" s="34">
        <f t="shared" si="16"/>
        <v>1.5299999999999998</v>
      </c>
      <c r="P1024" s="63">
        <v>25179</v>
      </c>
      <c r="Q1024" s="26" t="s">
        <v>2763</v>
      </c>
    </row>
    <row r="1025" spans="1:17" x14ac:dyDescent="0.2">
      <c r="A1025" s="114">
        <v>1030</v>
      </c>
      <c r="B1025" s="115" t="s">
        <v>341</v>
      </c>
      <c r="C1025" s="115" t="s">
        <v>1078</v>
      </c>
      <c r="D1025" s="116" t="str">
        <f>VLOOKUP(B1025,'[1]TAX INFO'!$B$2:$F$900,3,0)</f>
        <v xml:space="preserve">Pangea Green Energy Philippines, Inc. </v>
      </c>
      <c r="E1025" s="116" t="str">
        <f>VLOOKUP(B1025,'[1]TAX INFO'!$B$2:$F$900,5,0)</f>
        <v>247-296-829-000</v>
      </c>
      <c r="F1025" s="116" t="s">
        <v>854</v>
      </c>
      <c r="G1025" s="116" t="s">
        <v>855</v>
      </c>
      <c r="H1025" s="117" t="s">
        <v>855</v>
      </c>
      <c r="I1025" s="117" t="s">
        <v>855</v>
      </c>
      <c r="J1025" s="116" t="s">
        <v>855</v>
      </c>
      <c r="K1025" s="31">
        <v>0</v>
      </c>
      <c r="L1025" s="32">
        <v>0</v>
      </c>
      <c r="M1025" s="32">
        <v>0</v>
      </c>
      <c r="N1025" s="33">
        <v>0</v>
      </c>
      <c r="O1025" s="34">
        <f t="shared" ref="O1025:O1088" si="17">SUM(K1025:N1025)</f>
        <v>0</v>
      </c>
      <c r="P1025" s="63">
        <v>25180</v>
      </c>
      <c r="Q1025" s="26" t="s">
        <v>2763</v>
      </c>
    </row>
    <row r="1026" spans="1:17" x14ac:dyDescent="0.2">
      <c r="A1026" s="114">
        <v>1031</v>
      </c>
      <c r="B1026" s="115" t="s">
        <v>342</v>
      </c>
      <c r="C1026" s="115" t="s">
        <v>708</v>
      </c>
      <c r="D1026" s="116" t="str">
        <f>VLOOKUP(B1026,'[1]TAX INFO'!$B$2:$F$900,3,0)</f>
        <v xml:space="preserve">Peninsula Electric Cooperative, Inc. </v>
      </c>
      <c r="E1026" s="116" t="str">
        <f>VLOOKUP(B1026,'[1]TAX INFO'!$B$2:$F$900,5,0)</f>
        <v>000-540-959-0000</v>
      </c>
      <c r="F1026" s="116" t="s">
        <v>857</v>
      </c>
      <c r="G1026" s="116" t="s">
        <v>855</v>
      </c>
      <c r="H1026" s="117" t="s">
        <v>855</v>
      </c>
      <c r="I1026" s="117" t="s">
        <v>856</v>
      </c>
      <c r="J1026" s="116" t="s">
        <v>856</v>
      </c>
      <c r="K1026" s="31">
        <v>1.1000000000000001</v>
      </c>
      <c r="L1026" s="32">
        <v>0</v>
      </c>
      <c r="M1026" s="32">
        <v>0.13</v>
      </c>
      <c r="N1026" s="33">
        <v>-0.02</v>
      </c>
      <c r="O1026" s="34">
        <f t="shared" si="17"/>
        <v>1.21</v>
      </c>
      <c r="P1026" s="63">
        <v>25181</v>
      </c>
      <c r="Q1026" s="26" t="s">
        <v>2763</v>
      </c>
    </row>
    <row r="1027" spans="1:17" x14ac:dyDescent="0.2">
      <c r="A1027" s="114">
        <v>1032</v>
      </c>
      <c r="B1027" s="115" t="s">
        <v>343</v>
      </c>
      <c r="C1027" s="115" t="s">
        <v>1079</v>
      </c>
      <c r="D1027" s="116" t="str">
        <f>VLOOKUP(B1027,'[1]TAX INFO'!$B$2:$F$900,3,0)</f>
        <v>People's Energy Services, Inc.</v>
      </c>
      <c r="E1027" s="116" t="str">
        <f>VLOOKUP(B1027,'[1]TAX INFO'!$B$2:$F$900,5,0)</f>
        <v>005-662-686-000</v>
      </c>
      <c r="F1027" s="116" t="s">
        <v>854</v>
      </c>
      <c r="G1027" s="116" t="s">
        <v>855</v>
      </c>
      <c r="H1027" s="117" t="s">
        <v>856</v>
      </c>
      <c r="I1027" s="117" t="s">
        <v>855</v>
      </c>
      <c r="J1027" s="116" t="s">
        <v>855</v>
      </c>
      <c r="K1027" s="31">
        <v>0</v>
      </c>
      <c r="L1027" s="32">
        <v>0</v>
      </c>
      <c r="M1027" s="32">
        <v>0</v>
      </c>
      <c r="N1027" s="33">
        <v>0</v>
      </c>
      <c r="O1027" s="34">
        <f t="shared" si="17"/>
        <v>0</v>
      </c>
      <c r="P1027" s="63"/>
      <c r="Q1027" s="26" t="s">
        <v>2763</v>
      </c>
    </row>
    <row r="1028" spans="1:17" x14ac:dyDescent="0.2">
      <c r="A1028" s="114">
        <v>1033</v>
      </c>
      <c r="B1028" s="115" t="s">
        <v>709</v>
      </c>
      <c r="C1028" s="115" t="s">
        <v>709</v>
      </c>
      <c r="D1028" s="116" t="str">
        <f>VLOOKUP(B1028,'[1]TAX INFO'!$B$2:$F$900,3,0)</f>
        <v xml:space="preserve">PetroSolar Corporation </v>
      </c>
      <c r="E1028" s="116" t="str">
        <f>VLOOKUP(B1028,'[1]TAX INFO'!$B$2:$F$900,5,0)</f>
        <v>009-064-006-000</v>
      </c>
      <c r="F1028" s="116" t="s">
        <v>854</v>
      </c>
      <c r="G1028" s="116" t="s">
        <v>855</v>
      </c>
      <c r="H1028" s="117" t="s">
        <v>855</v>
      </c>
      <c r="I1028" s="117" t="s">
        <v>855</v>
      </c>
      <c r="J1028" s="116" t="s">
        <v>855</v>
      </c>
      <c r="K1028" s="31">
        <v>0</v>
      </c>
      <c r="L1028" s="32">
        <v>0.01</v>
      </c>
      <c r="M1028" s="32">
        <v>0</v>
      </c>
      <c r="N1028" s="33">
        <v>0</v>
      </c>
      <c r="O1028" s="34">
        <f t="shared" si="17"/>
        <v>0.01</v>
      </c>
      <c r="P1028" s="63">
        <v>25183</v>
      </c>
      <c r="Q1028" s="26" t="s">
        <v>2763</v>
      </c>
    </row>
    <row r="1029" spans="1:17" x14ac:dyDescent="0.2">
      <c r="A1029" s="114">
        <v>1034</v>
      </c>
      <c r="B1029" s="115" t="s">
        <v>709</v>
      </c>
      <c r="C1029" s="115" t="s">
        <v>1081</v>
      </c>
      <c r="D1029" s="116" t="str">
        <f>VLOOKUP(B1029,'[1]TAX INFO'!$B$2:$F$900,3,0)</f>
        <v xml:space="preserve">PetroSolar Corporation </v>
      </c>
      <c r="E1029" s="116" t="str">
        <f>VLOOKUP(B1029,'[1]TAX INFO'!$B$2:$F$900,5,0)</f>
        <v>009-064-006-000</v>
      </c>
      <c r="F1029" s="116" t="s">
        <v>854</v>
      </c>
      <c r="G1029" s="116" t="s">
        <v>855</v>
      </c>
      <c r="H1029" s="117" t="s">
        <v>855</v>
      </c>
      <c r="I1029" s="117" t="s">
        <v>855</v>
      </c>
      <c r="J1029" s="116" t="s">
        <v>855</v>
      </c>
      <c r="K1029" s="31">
        <v>0</v>
      </c>
      <c r="L1029" s="32">
        <v>0</v>
      </c>
      <c r="M1029" s="32">
        <v>0</v>
      </c>
      <c r="N1029" s="33">
        <v>0</v>
      </c>
      <c r="O1029" s="34">
        <f t="shared" si="17"/>
        <v>0</v>
      </c>
      <c r="P1029" s="63">
        <v>25183</v>
      </c>
      <c r="Q1029" s="26" t="s">
        <v>2763</v>
      </c>
    </row>
    <row r="1030" spans="1:17" x14ac:dyDescent="0.2">
      <c r="A1030" s="114">
        <v>1035</v>
      </c>
      <c r="B1030" s="115" t="s">
        <v>346</v>
      </c>
      <c r="C1030" s="115" t="s">
        <v>1082</v>
      </c>
      <c r="D1030" s="116" t="str">
        <f>VLOOKUP(B1030,'[1]TAX INFO'!$B$2:$F$900,3,0)</f>
        <v xml:space="preserve">PetroWind Energy Inc. </v>
      </c>
      <c r="E1030" s="116" t="str">
        <f>VLOOKUP(B1030,'[1]TAX INFO'!$B$2:$F$900,5,0)</f>
        <v>008-482-597-000</v>
      </c>
      <c r="F1030" s="116" t="s">
        <v>854</v>
      </c>
      <c r="G1030" s="116" t="s">
        <v>855</v>
      </c>
      <c r="H1030" s="117" t="s">
        <v>856</v>
      </c>
      <c r="I1030" s="117" t="s">
        <v>855</v>
      </c>
      <c r="J1030" s="116" t="s">
        <v>856</v>
      </c>
      <c r="K1030" s="31">
        <v>0</v>
      </c>
      <c r="L1030" s="32">
        <v>0</v>
      </c>
      <c r="M1030" s="32">
        <v>0</v>
      </c>
      <c r="N1030" s="33">
        <v>0</v>
      </c>
      <c r="O1030" s="34">
        <f t="shared" si="17"/>
        <v>0</v>
      </c>
      <c r="P1030" s="63">
        <v>25184</v>
      </c>
      <c r="Q1030" s="26" t="s">
        <v>2763</v>
      </c>
    </row>
    <row r="1031" spans="1:17" x14ac:dyDescent="0.2">
      <c r="A1031" s="114">
        <v>1036</v>
      </c>
      <c r="B1031" s="115" t="s">
        <v>346</v>
      </c>
      <c r="C1031" s="115" t="s">
        <v>711</v>
      </c>
      <c r="D1031" s="116" t="str">
        <f>VLOOKUP(B1031,'[1]TAX INFO'!$B$2:$F$900,3,0)</f>
        <v xml:space="preserve">PetroWind Energy Inc. </v>
      </c>
      <c r="E1031" s="116" t="str">
        <f>VLOOKUP(B1031,'[1]TAX INFO'!$B$2:$F$900,5,0)</f>
        <v>008-482-597-000</v>
      </c>
      <c r="F1031" s="116" t="s">
        <v>854</v>
      </c>
      <c r="G1031" s="116" t="s">
        <v>855</v>
      </c>
      <c r="H1031" s="117" t="s">
        <v>856</v>
      </c>
      <c r="I1031" s="117" t="s">
        <v>855</v>
      </c>
      <c r="J1031" s="116" t="s">
        <v>855</v>
      </c>
      <c r="K1031" s="31">
        <v>0</v>
      </c>
      <c r="L1031" s="32">
        <v>0</v>
      </c>
      <c r="M1031" s="32">
        <v>0</v>
      </c>
      <c r="N1031" s="33">
        <v>0</v>
      </c>
      <c r="O1031" s="34">
        <f t="shared" si="17"/>
        <v>0</v>
      </c>
      <c r="P1031" s="63">
        <v>25184</v>
      </c>
      <c r="Q1031" s="26" t="s">
        <v>2763</v>
      </c>
    </row>
    <row r="1032" spans="1:17" x14ac:dyDescent="0.2">
      <c r="A1032" s="114">
        <v>1037</v>
      </c>
      <c r="B1032" s="115" t="s">
        <v>713</v>
      </c>
      <c r="C1032" s="115" t="s">
        <v>713</v>
      </c>
      <c r="D1032" s="116" t="str">
        <f>VLOOKUP(B1032,'[1]TAX INFO'!$B$2:$F$900,3,0)</f>
        <v xml:space="preserve">Petron Corporation </v>
      </c>
      <c r="E1032" s="116" t="str">
        <f>VLOOKUP(B1032,'[1]TAX INFO'!$B$2:$F$900,5,0)</f>
        <v>000-168-801-000</v>
      </c>
      <c r="F1032" s="116" t="s">
        <v>854</v>
      </c>
      <c r="G1032" s="116" t="s">
        <v>855</v>
      </c>
      <c r="H1032" s="117" t="s">
        <v>856</v>
      </c>
      <c r="I1032" s="117" t="s">
        <v>856</v>
      </c>
      <c r="J1032" s="116" t="s">
        <v>856</v>
      </c>
      <c r="K1032" s="31">
        <v>0</v>
      </c>
      <c r="L1032" s="32">
        <v>0</v>
      </c>
      <c r="M1032" s="32">
        <v>0</v>
      </c>
      <c r="N1032" s="33">
        <v>0</v>
      </c>
      <c r="O1032" s="34">
        <f t="shared" si="17"/>
        <v>0</v>
      </c>
      <c r="P1032" s="63">
        <v>25185</v>
      </c>
      <c r="Q1032" s="26" t="s">
        <v>2763</v>
      </c>
    </row>
    <row r="1033" spans="1:17" x14ac:dyDescent="0.2">
      <c r="A1033" s="114">
        <v>1038</v>
      </c>
      <c r="B1033" s="115" t="s">
        <v>713</v>
      </c>
      <c r="C1033" s="115" t="s">
        <v>714</v>
      </c>
      <c r="D1033" s="116" t="str">
        <f>VLOOKUP(B1033,'[1]TAX INFO'!$B$2:$F$900,3,0)</f>
        <v xml:space="preserve">Petron Corporation </v>
      </c>
      <c r="E1033" s="116" t="str">
        <f>VLOOKUP(B1033,'[1]TAX INFO'!$B$2:$F$900,5,0)</f>
        <v>000-168-801-000</v>
      </c>
      <c r="F1033" s="116" t="s">
        <v>857</v>
      </c>
      <c r="G1033" s="116" t="s">
        <v>855</v>
      </c>
      <c r="H1033" s="117" t="s">
        <v>856</v>
      </c>
      <c r="I1033" s="117" t="s">
        <v>856</v>
      </c>
      <c r="J1033" s="116" t="s">
        <v>856</v>
      </c>
      <c r="K1033" s="31">
        <v>0.26</v>
      </c>
      <c r="L1033" s="32">
        <v>0</v>
      </c>
      <c r="M1033" s="32">
        <v>0.03</v>
      </c>
      <c r="N1033" s="33">
        <v>-0.01</v>
      </c>
      <c r="O1033" s="34">
        <f t="shared" si="17"/>
        <v>0.28000000000000003</v>
      </c>
      <c r="P1033" s="63">
        <v>25185</v>
      </c>
      <c r="Q1033" s="26" t="s">
        <v>2763</v>
      </c>
    </row>
    <row r="1034" spans="1:17" x14ac:dyDescent="0.2">
      <c r="A1034" s="114">
        <v>1039</v>
      </c>
      <c r="B1034" s="115" t="s">
        <v>348</v>
      </c>
      <c r="C1034" s="115" t="s">
        <v>1084</v>
      </c>
      <c r="D1034" s="116" t="str">
        <f>VLOOKUP(B1034,'[1]TAX INFO'!$B$2:$F$900,3,0)</f>
        <v>Philippine Associated Smelting &amp; Refining Corporation</v>
      </c>
      <c r="E1034" s="116" t="str">
        <f>VLOOKUP(B1034,'[1]TAX INFO'!$B$2:$F$900,5,0)</f>
        <v>000-226-532-000</v>
      </c>
      <c r="F1034" s="116" t="s">
        <v>857</v>
      </c>
      <c r="G1034" s="116" t="s">
        <v>855</v>
      </c>
      <c r="H1034" s="117" t="s">
        <v>856</v>
      </c>
      <c r="I1034" s="117" t="s">
        <v>856</v>
      </c>
      <c r="J1034" s="116" t="s">
        <v>855</v>
      </c>
      <c r="K1034" s="31">
        <v>0</v>
      </c>
      <c r="L1034" s="32">
        <v>5.36</v>
      </c>
      <c r="M1034" s="32">
        <v>0</v>
      </c>
      <c r="N1034" s="33">
        <v>-0.11</v>
      </c>
      <c r="O1034" s="34">
        <f t="shared" si="17"/>
        <v>5.25</v>
      </c>
      <c r="P1034" s="63">
        <v>25186</v>
      </c>
      <c r="Q1034" s="26" t="s">
        <v>2763</v>
      </c>
    </row>
    <row r="1035" spans="1:17" x14ac:dyDescent="0.2">
      <c r="A1035" s="114">
        <v>1040</v>
      </c>
      <c r="B1035" s="115" t="s">
        <v>349</v>
      </c>
      <c r="C1035" s="115" t="s">
        <v>1085</v>
      </c>
      <c r="D1035" s="116" t="str">
        <f>VLOOKUP(B1035,'[1]TAX INFO'!$B$2:$F$900,3,0)</f>
        <v>Philippine Power and Development Company</v>
      </c>
      <c r="E1035" s="116" t="str">
        <f>VLOOKUP(B1035,'[1]TAX INFO'!$B$2:$F$900,5,0)</f>
        <v>000-804-431-000</v>
      </c>
      <c r="F1035" s="116" t="s">
        <v>854</v>
      </c>
      <c r="G1035" s="116" t="s">
        <v>855</v>
      </c>
      <c r="H1035" s="117" t="s">
        <v>855</v>
      </c>
      <c r="I1035" s="117" t="s">
        <v>855</v>
      </c>
      <c r="J1035" s="116" t="s">
        <v>855</v>
      </c>
      <c r="K1035" s="31">
        <v>0</v>
      </c>
      <c r="L1035" s="32">
        <v>0</v>
      </c>
      <c r="M1035" s="32">
        <v>0</v>
      </c>
      <c r="N1035" s="33">
        <v>0</v>
      </c>
      <c r="O1035" s="34">
        <f t="shared" si="17"/>
        <v>0</v>
      </c>
      <c r="P1035" s="63">
        <v>25187</v>
      </c>
      <c r="Q1035" s="26" t="s">
        <v>2763</v>
      </c>
    </row>
    <row r="1036" spans="1:17" x14ac:dyDescent="0.2">
      <c r="A1036" s="114">
        <v>1041</v>
      </c>
      <c r="B1036" s="115" t="s">
        <v>349</v>
      </c>
      <c r="C1036" s="115" t="s">
        <v>1086</v>
      </c>
      <c r="D1036" s="116" t="str">
        <f>VLOOKUP(B1036,'[1]TAX INFO'!$B$2:$F$900,3,0)</f>
        <v>Philippine Power and Development Company</v>
      </c>
      <c r="E1036" s="116" t="str">
        <f>VLOOKUP(B1036,'[1]TAX INFO'!$B$2:$F$900,5,0)</f>
        <v>000-804-431-000</v>
      </c>
      <c r="F1036" s="116" t="s">
        <v>854</v>
      </c>
      <c r="G1036" s="116" t="s">
        <v>855</v>
      </c>
      <c r="H1036" s="117" t="s">
        <v>855</v>
      </c>
      <c r="I1036" s="117" t="s">
        <v>855</v>
      </c>
      <c r="J1036" s="116" t="s">
        <v>855</v>
      </c>
      <c r="K1036" s="31">
        <v>0</v>
      </c>
      <c r="L1036" s="32">
        <v>0</v>
      </c>
      <c r="M1036" s="32">
        <v>0</v>
      </c>
      <c r="N1036" s="33">
        <v>0</v>
      </c>
      <c r="O1036" s="34">
        <f t="shared" si="17"/>
        <v>0</v>
      </c>
      <c r="P1036" s="63">
        <v>25187</v>
      </c>
      <c r="Q1036" s="26" t="s">
        <v>2763</v>
      </c>
    </row>
    <row r="1037" spans="1:17" x14ac:dyDescent="0.2">
      <c r="A1037" s="114">
        <v>1042</v>
      </c>
      <c r="B1037" s="115" t="s">
        <v>349</v>
      </c>
      <c r="C1037" s="115" t="s">
        <v>1087</v>
      </c>
      <c r="D1037" s="116" t="str">
        <f>VLOOKUP(B1037,'[1]TAX INFO'!$B$2:$F$900,3,0)</f>
        <v>Philippine Power and Development Company</v>
      </c>
      <c r="E1037" s="116" t="str">
        <f>VLOOKUP(B1037,'[1]TAX INFO'!$B$2:$F$900,5,0)</f>
        <v>000-804-431-000</v>
      </c>
      <c r="F1037" s="116" t="s">
        <v>854</v>
      </c>
      <c r="G1037" s="116" t="s">
        <v>855</v>
      </c>
      <c r="H1037" s="117" t="s">
        <v>855</v>
      </c>
      <c r="I1037" s="117" t="s">
        <v>855</v>
      </c>
      <c r="J1037" s="116" t="s">
        <v>855</v>
      </c>
      <c r="K1037" s="31">
        <v>0</v>
      </c>
      <c r="L1037" s="32">
        <v>0</v>
      </c>
      <c r="M1037" s="32">
        <v>0</v>
      </c>
      <c r="N1037" s="33">
        <v>0</v>
      </c>
      <c r="O1037" s="34">
        <f t="shared" si="17"/>
        <v>0</v>
      </c>
      <c r="P1037" s="63">
        <v>25187</v>
      </c>
      <c r="Q1037" s="26" t="s">
        <v>2763</v>
      </c>
    </row>
    <row r="1038" spans="1:17" x14ac:dyDescent="0.2">
      <c r="A1038" s="114">
        <v>1043</v>
      </c>
      <c r="B1038" s="115" t="s">
        <v>352</v>
      </c>
      <c r="C1038" s="115" t="s">
        <v>1088</v>
      </c>
      <c r="D1038" s="116" t="str">
        <f>VLOOKUP(B1038,'[1]TAX INFO'!$B$2:$F$900,3,0)</f>
        <v xml:space="preserve">Alternergy Wind One Corporation </v>
      </c>
      <c r="E1038" s="116" t="str">
        <f>VLOOKUP(B1038,'[1]TAX INFO'!$B$2:$F$900,5,0)</f>
        <v>008-073-929-000</v>
      </c>
      <c r="F1038" s="116" t="s">
        <v>854</v>
      </c>
      <c r="G1038" s="116" t="s">
        <v>855</v>
      </c>
      <c r="H1038" s="117" t="s">
        <v>856</v>
      </c>
      <c r="I1038" s="117" t="s">
        <v>855</v>
      </c>
      <c r="J1038" s="116" t="s">
        <v>855</v>
      </c>
      <c r="K1038" s="31">
        <v>0</v>
      </c>
      <c r="L1038" s="32">
        <v>0</v>
      </c>
      <c r="M1038" s="32">
        <v>0</v>
      </c>
      <c r="N1038" s="33">
        <v>0</v>
      </c>
      <c r="O1038" s="34">
        <f t="shared" si="17"/>
        <v>0</v>
      </c>
      <c r="P1038" s="63"/>
      <c r="Q1038" s="26" t="s">
        <v>2763</v>
      </c>
    </row>
    <row r="1039" spans="1:17" x14ac:dyDescent="0.2">
      <c r="A1039" s="114">
        <v>1044</v>
      </c>
      <c r="B1039" s="115" t="s">
        <v>353</v>
      </c>
      <c r="C1039" s="115" t="s">
        <v>1089</v>
      </c>
      <c r="D1039" s="116" t="str">
        <f>VLOOKUP(B1039,'[1]TAX INFO'!$B$2:$F$900,3,0)</f>
        <v xml:space="preserve">Power Sector Assets &amp; Liabilities Management Corporation </v>
      </c>
      <c r="E1039" s="116" t="str">
        <f>VLOOKUP(B1039,'[1]TAX INFO'!$B$2:$F$900,5,0)</f>
        <v>215-799-653-00000</v>
      </c>
      <c r="F1039" s="116" t="s">
        <v>854</v>
      </c>
      <c r="G1039" s="116" t="s">
        <v>855</v>
      </c>
      <c r="H1039" s="117" t="s">
        <v>856</v>
      </c>
      <c r="I1039" s="117" t="s">
        <v>855</v>
      </c>
      <c r="J1039" s="116" t="s">
        <v>856</v>
      </c>
      <c r="K1039" s="31">
        <v>13.72</v>
      </c>
      <c r="L1039" s="32">
        <v>0</v>
      </c>
      <c r="M1039" s="32">
        <v>1.65</v>
      </c>
      <c r="N1039" s="33">
        <v>-0.27</v>
      </c>
      <c r="O1039" s="34">
        <f t="shared" si="17"/>
        <v>15.100000000000001</v>
      </c>
      <c r="P1039" s="63">
        <v>25188</v>
      </c>
      <c r="Q1039" s="26" t="s">
        <v>2763</v>
      </c>
    </row>
    <row r="1040" spans="1:17" x14ac:dyDescent="0.2">
      <c r="A1040" s="114">
        <v>1045</v>
      </c>
      <c r="B1040" s="115" t="s">
        <v>715</v>
      </c>
      <c r="C1040" s="115" t="s">
        <v>715</v>
      </c>
      <c r="D1040" s="116" t="str">
        <f>VLOOKUP(B1040,'[1]TAX INFO'!$B$2:$F$900,3,0)</f>
        <v xml:space="preserve">Power Sector Asset and Liabilities Management Corporation </v>
      </c>
      <c r="E1040" s="116" t="str">
        <f>VLOOKUP(B1040,'[1]TAX INFO'!$B$2:$F$900,5,0)</f>
        <v>215-799-653-00000</v>
      </c>
      <c r="F1040" s="116" t="s">
        <v>854</v>
      </c>
      <c r="G1040" s="116" t="s">
        <v>855</v>
      </c>
      <c r="H1040" s="117" t="s">
        <v>856</v>
      </c>
      <c r="I1040" s="117" t="s">
        <v>856</v>
      </c>
      <c r="J1040" s="116" t="s">
        <v>856</v>
      </c>
      <c r="K1040" s="31">
        <v>0</v>
      </c>
      <c r="L1040" s="32">
        <v>0</v>
      </c>
      <c r="M1040" s="32">
        <v>0</v>
      </c>
      <c r="N1040" s="33">
        <v>0</v>
      </c>
      <c r="O1040" s="34">
        <f t="shared" si="17"/>
        <v>0</v>
      </c>
      <c r="P1040" s="63">
        <v>25188</v>
      </c>
      <c r="Q1040" s="26" t="s">
        <v>2763</v>
      </c>
    </row>
    <row r="1041" spans="1:17" x14ac:dyDescent="0.2">
      <c r="A1041" s="114">
        <v>1046</v>
      </c>
      <c r="B1041" s="115" t="s">
        <v>715</v>
      </c>
      <c r="C1041" s="115" t="s">
        <v>716</v>
      </c>
      <c r="D1041" s="116" t="str">
        <f>VLOOKUP(B1041,'[1]TAX INFO'!$B$2:$F$900,3,0)</f>
        <v xml:space="preserve">Power Sector Asset and Liabilities Management Corporation </v>
      </c>
      <c r="E1041" s="116" t="str">
        <f>VLOOKUP(B1041,'[1]TAX INFO'!$B$2:$F$900,5,0)</f>
        <v>215-799-653-00000</v>
      </c>
      <c r="F1041" s="116" t="s">
        <v>854</v>
      </c>
      <c r="G1041" s="116" t="s">
        <v>855</v>
      </c>
      <c r="H1041" s="117" t="s">
        <v>856</v>
      </c>
      <c r="I1041" s="117" t="s">
        <v>855</v>
      </c>
      <c r="J1041" s="116" t="s">
        <v>856</v>
      </c>
      <c r="K1041" s="31">
        <v>0.02</v>
      </c>
      <c r="L1041" s="32">
        <v>0</v>
      </c>
      <c r="M1041" s="32">
        <v>0</v>
      </c>
      <c r="N1041" s="33">
        <v>0</v>
      </c>
      <c r="O1041" s="34">
        <f t="shared" si="17"/>
        <v>0.02</v>
      </c>
      <c r="P1041" s="63">
        <v>25188</v>
      </c>
      <c r="Q1041" s="26" t="s">
        <v>2763</v>
      </c>
    </row>
    <row r="1042" spans="1:17" x14ac:dyDescent="0.2">
      <c r="A1042" s="114">
        <v>1047</v>
      </c>
      <c r="B1042" s="115" t="s">
        <v>353</v>
      </c>
      <c r="C1042" s="115" t="s">
        <v>1090</v>
      </c>
      <c r="D1042" s="116" t="str">
        <f>VLOOKUP(B1042,'[1]TAX INFO'!$B$2:$F$900,3,0)</f>
        <v xml:space="preserve">Power Sector Assets &amp; Liabilities Management Corporation </v>
      </c>
      <c r="E1042" s="116" t="str">
        <f>VLOOKUP(B1042,'[1]TAX INFO'!$B$2:$F$900,5,0)</f>
        <v>215-799-653-00000</v>
      </c>
      <c r="F1042" s="116" t="s">
        <v>857</v>
      </c>
      <c r="G1042" s="116" t="s">
        <v>855</v>
      </c>
      <c r="H1042" s="117" t="s">
        <v>856</v>
      </c>
      <c r="I1042" s="117" t="s">
        <v>855</v>
      </c>
      <c r="J1042" s="116" t="s">
        <v>856</v>
      </c>
      <c r="K1042" s="31">
        <v>0.01</v>
      </c>
      <c r="L1042" s="32">
        <v>0</v>
      </c>
      <c r="M1042" s="32">
        <v>0</v>
      </c>
      <c r="N1042" s="33">
        <v>0</v>
      </c>
      <c r="O1042" s="34">
        <f t="shared" si="17"/>
        <v>0.01</v>
      </c>
      <c r="P1042" s="63">
        <v>25188</v>
      </c>
      <c r="Q1042" s="26" t="s">
        <v>2763</v>
      </c>
    </row>
    <row r="1043" spans="1:17" x14ac:dyDescent="0.2">
      <c r="A1043" s="114">
        <v>1048</v>
      </c>
      <c r="B1043" s="115" t="s">
        <v>715</v>
      </c>
      <c r="C1043" s="115" t="s">
        <v>717</v>
      </c>
      <c r="D1043" s="116" t="str">
        <f>VLOOKUP(B1043,'[1]TAX INFO'!$B$2:$F$900,3,0)</f>
        <v xml:space="preserve">Power Sector Asset and Liabilities Management Corporation </v>
      </c>
      <c r="E1043" s="116" t="str">
        <f>VLOOKUP(B1043,'[1]TAX INFO'!$B$2:$F$900,5,0)</f>
        <v>215-799-653-00000</v>
      </c>
      <c r="F1043" s="116" t="s">
        <v>857</v>
      </c>
      <c r="G1043" s="116" t="s">
        <v>855</v>
      </c>
      <c r="H1043" s="117" t="s">
        <v>856</v>
      </c>
      <c r="I1043" s="117" t="s">
        <v>856</v>
      </c>
      <c r="J1043" s="116" t="s">
        <v>856</v>
      </c>
      <c r="K1043" s="31">
        <v>0</v>
      </c>
      <c r="L1043" s="32">
        <v>0</v>
      </c>
      <c r="M1043" s="32">
        <v>0</v>
      </c>
      <c r="N1043" s="33">
        <v>0</v>
      </c>
      <c r="O1043" s="34">
        <f t="shared" si="17"/>
        <v>0</v>
      </c>
      <c r="P1043" s="63">
        <v>25188</v>
      </c>
      <c r="Q1043" s="26" t="s">
        <v>2763</v>
      </c>
    </row>
    <row r="1044" spans="1:17" x14ac:dyDescent="0.2">
      <c r="A1044" s="114">
        <v>1049</v>
      </c>
      <c r="B1044" s="115" t="s">
        <v>715</v>
      </c>
      <c r="C1044" s="115" t="s">
        <v>718</v>
      </c>
      <c r="D1044" s="116" t="str">
        <f>VLOOKUP(B1044,'[1]TAX INFO'!$B$2:$F$900,3,0)</f>
        <v xml:space="preserve">Power Sector Asset and Liabilities Management Corporation </v>
      </c>
      <c r="E1044" s="116" t="str">
        <f>VLOOKUP(B1044,'[1]TAX INFO'!$B$2:$F$900,5,0)</f>
        <v>215-799-653-00000</v>
      </c>
      <c r="F1044" s="116" t="s">
        <v>857</v>
      </c>
      <c r="G1044" s="116" t="s">
        <v>855</v>
      </c>
      <c r="H1044" s="117" t="s">
        <v>856</v>
      </c>
      <c r="I1044" s="117" t="s">
        <v>856</v>
      </c>
      <c r="J1044" s="116" t="s">
        <v>856</v>
      </c>
      <c r="K1044" s="31">
        <v>0</v>
      </c>
      <c r="L1044" s="32">
        <v>0</v>
      </c>
      <c r="M1044" s="32">
        <v>0</v>
      </c>
      <c r="N1044" s="33">
        <v>0</v>
      </c>
      <c r="O1044" s="34">
        <f t="shared" si="17"/>
        <v>0</v>
      </c>
      <c r="P1044" s="63">
        <v>25188</v>
      </c>
      <c r="Q1044" s="26" t="s">
        <v>2763</v>
      </c>
    </row>
    <row r="1045" spans="1:17" x14ac:dyDescent="0.2">
      <c r="A1045" s="114">
        <v>1050</v>
      </c>
      <c r="B1045" s="115" t="s">
        <v>715</v>
      </c>
      <c r="C1045" s="115" t="s">
        <v>1092</v>
      </c>
      <c r="D1045" s="116" t="str">
        <f>VLOOKUP(B1045,'[1]TAX INFO'!$B$2:$F$900,3,0)</f>
        <v xml:space="preserve">Power Sector Asset and Liabilities Management Corporation </v>
      </c>
      <c r="E1045" s="116" t="str">
        <f>VLOOKUP(B1045,'[1]TAX INFO'!$B$2:$F$900,5,0)</f>
        <v>215-799-653-00000</v>
      </c>
      <c r="F1045" s="116" t="s">
        <v>857</v>
      </c>
      <c r="G1045" s="116" t="s">
        <v>855</v>
      </c>
      <c r="H1045" s="117" t="s">
        <v>856</v>
      </c>
      <c r="I1045" s="117" t="s">
        <v>856</v>
      </c>
      <c r="J1045" s="116" t="s">
        <v>856</v>
      </c>
      <c r="K1045" s="31">
        <v>0</v>
      </c>
      <c r="L1045" s="32">
        <v>0</v>
      </c>
      <c r="M1045" s="32">
        <v>0</v>
      </c>
      <c r="N1045" s="33">
        <v>0</v>
      </c>
      <c r="O1045" s="34">
        <f t="shared" si="17"/>
        <v>0</v>
      </c>
      <c r="P1045" s="63">
        <v>25188</v>
      </c>
      <c r="Q1045" s="26" t="s">
        <v>2763</v>
      </c>
    </row>
    <row r="1046" spans="1:17" x14ac:dyDescent="0.2">
      <c r="A1046" s="114">
        <v>1051</v>
      </c>
      <c r="B1046" s="115" t="s">
        <v>715</v>
      </c>
      <c r="C1046" s="115" t="s">
        <v>719</v>
      </c>
      <c r="D1046" s="116" t="str">
        <f>VLOOKUP(B1046,'[1]TAX INFO'!$B$2:$F$900,3,0)</f>
        <v xml:space="preserve">Power Sector Asset and Liabilities Management Corporation </v>
      </c>
      <c r="E1046" s="116" t="str">
        <f>VLOOKUP(B1046,'[1]TAX INFO'!$B$2:$F$900,5,0)</f>
        <v>215-799-653-00000</v>
      </c>
      <c r="F1046" s="116" t="s">
        <v>857</v>
      </c>
      <c r="G1046" s="116" t="s">
        <v>855</v>
      </c>
      <c r="H1046" s="117" t="s">
        <v>856</v>
      </c>
      <c r="I1046" s="117" t="s">
        <v>856</v>
      </c>
      <c r="J1046" s="116" t="s">
        <v>856</v>
      </c>
      <c r="K1046" s="31">
        <v>0</v>
      </c>
      <c r="L1046" s="32">
        <v>0</v>
      </c>
      <c r="M1046" s="32">
        <v>0</v>
      </c>
      <c r="N1046" s="33">
        <v>0</v>
      </c>
      <c r="O1046" s="34">
        <f t="shared" si="17"/>
        <v>0</v>
      </c>
      <c r="P1046" s="63">
        <v>25188</v>
      </c>
      <c r="Q1046" s="26" t="s">
        <v>2763</v>
      </c>
    </row>
    <row r="1047" spans="1:17" x14ac:dyDescent="0.2">
      <c r="A1047" s="114">
        <v>1052</v>
      </c>
      <c r="B1047" s="115" t="s">
        <v>715</v>
      </c>
      <c r="C1047" s="115" t="s">
        <v>1093</v>
      </c>
      <c r="D1047" s="116" t="str">
        <f>VLOOKUP(B1047,'[1]TAX INFO'!$B$2:$F$900,3,0)</f>
        <v xml:space="preserve">Power Sector Asset and Liabilities Management Corporation </v>
      </c>
      <c r="E1047" s="116" t="str">
        <f>VLOOKUP(B1047,'[1]TAX INFO'!$B$2:$F$900,5,0)</f>
        <v>215-799-653-00000</v>
      </c>
      <c r="F1047" s="116" t="s">
        <v>857</v>
      </c>
      <c r="G1047" s="116" t="s">
        <v>855</v>
      </c>
      <c r="H1047" s="117" t="s">
        <v>856</v>
      </c>
      <c r="I1047" s="117" t="s">
        <v>856</v>
      </c>
      <c r="J1047" s="116" t="s">
        <v>856</v>
      </c>
      <c r="K1047" s="31">
        <v>0</v>
      </c>
      <c r="L1047" s="32">
        <v>0</v>
      </c>
      <c r="M1047" s="32">
        <v>0</v>
      </c>
      <c r="N1047" s="33">
        <v>0</v>
      </c>
      <c r="O1047" s="34">
        <f t="shared" si="17"/>
        <v>0</v>
      </c>
      <c r="P1047" s="63">
        <v>25188</v>
      </c>
      <c r="Q1047" s="26" t="s">
        <v>2763</v>
      </c>
    </row>
    <row r="1048" spans="1:17" x14ac:dyDescent="0.2">
      <c r="A1048" s="114">
        <v>1053</v>
      </c>
      <c r="B1048" s="115" t="s">
        <v>715</v>
      </c>
      <c r="C1048" s="115" t="s">
        <v>720</v>
      </c>
      <c r="D1048" s="116" t="str">
        <f>VLOOKUP(B1048,'[1]TAX INFO'!$B$2:$F$900,3,0)</f>
        <v xml:space="preserve">Power Sector Asset and Liabilities Management Corporation </v>
      </c>
      <c r="E1048" s="116" t="str">
        <f>VLOOKUP(B1048,'[1]TAX INFO'!$B$2:$F$900,5,0)</f>
        <v>215-799-653-00000</v>
      </c>
      <c r="F1048" s="116" t="s">
        <v>857</v>
      </c>
      <c r="G1048" s="116" t="s">
        <v>855</v>
      </c>
      <c r="H1048" s="117" t="s">
        <v>856</v>
      </c>
      <c r="I1048" s="117" t="s">
        <v>856</v>
      </c>
      <c r="J1048" s="116" t="s">
        <v>856</v>
      </c>
      <c r="K1048" s="31">
        <v>0</v>
      </c>
      <c r="L1048" s="32">
        <v>0</v>
      </c>
      <c r="M1048" s="32">
        <v>0</v>
      </c>
      <c r="N1048" s="33">
        <v>0</v>
      </c>
      <c r="O1048" s="34">
        <f t="shared" si="17"/>
        <v>0</v>
      </c>
      <c r="P1048" s="63">
        <v>25188</v>
      </c>
      <c r="Q1048" s="26" t="s">
        <v>2763</v>
      </c>
    </row>
    <row r="1049" spans="1:17" x14ac:dyDescent="0.2">
      <c r="A1049" s="114">
        <v>1054</v>
      </c>
      <c r="B1049" s="115" t="s">
        <v>353</v>
      </c>
      <c r="C1049" s="115" t="s">
        <v>722</v>
      </c>
      <c r="D1049" s="116" t="str">
        <f>VLOOKUP(B1049,'[1]TAX INFO'!$B$2:$F$900,3,0)</f>
        <v xml:space="preserve">Power Sector Assets &amp; Liabilities Management Corporation </v>
      </c>
      <c r="E1049" s="116" t="str">
        <f>VLOOKUP(B1049,'[1]TAX INFO'!$B$2:$F$900,5,0)</f>
        <v>215-799-653-00000</v>
      </c>
      <c r="F1049" s="116" t="s">
        <v>857</v>
      </c>
      <c r="G1049" s="116" t="s">
        <v>855</v>
      </c>
      <c r="H1049" s="117" t="s">
        <v>856</v>
      </c>
      <c r="I1049" s="117" t="s">
        <v>855</v>
      </c>
      <c r="J1049" s="116" t="s">
        <v>856</v>
      </c>
      <c r="K1049" s="31">
        <v>0.15</v>
      </c>
      <c r="L1049" s="32">
        <v>0</v>
      </c>
      <c r="M1049" s="32">
        <v>0.02</v>
      </c>
      <c r="N1049" s="33">
        <v>0</v>
      </c>
      <c r="O1049" s="34">
        <f t="shared" si="17"/>
        <v>0.16999999999999998</v>
      </c>
      <c r="P1049" s="63">
        <v>25188</v>
      </c>
      <c r="Q1049" s="26" t="s">
        <v>2763</v>
      </c>
    </row>
    <row r="1050" spans="1:17" x14ac:dyDescent="0.2">
      <c r="A1050" s="114">
        <v>1055</v>
      </c>
      <c r="B1050" s="115" t="s">
        <v>715</v>
      </c>
      <c r="C1050" s="115" t="s">
        <v>723</v>
      </c>
      <c r="D1050" s="116" t="str">
        <f>VLOOKUP(B1050,'[1]TAX INFO'!$B$2:$F$900,3,0)</f>
        <v xml:space="preserve">Power Sector Asset and Liabilities Management Corporation </v>
      </c>
      <c r="E1050" s="116" t="str">
        <f>VLOOKUP(B1050,'[1]TAX INFO'!$B$2:$F$900,5,0)</f>
        <v>215-799-653-00000</v>
      </c>
      <c r="F1050" s="116" t="s">
        <v>857</v>
      </c>
      <c r="G1050" s="116" t="s">
        <v>855</v>
      </c>
      <c r="H1050" s="117" t="s">
        <v>856</v>
      </c>
      <c r="I1050" s="117" t="s">
        <v>856</v>
      </c>
      <c r="J1050" s="116" t="s">
        <v>856</v>
      </c>
      <c r="K1050" s="31">
        <v>0</v>
      </c>
      <c r="L1050" s="32">
        <v>0</v>
      </c>
      <c r="M1050" s="32">
        <v>0</v>
      </c>
      <c r="N1050" s="33">
        <v>0</v>
      </c>
      <c r="O1050" s="34">
        <f t="shared" si="17"/>
        <v>0</v>
      </c>
      <c r="P1050" s="63">
        <v>25188</v>
      </c>
      <c r="Q1050" s="26" t="s">
        <v>2763</v>
      </c>
    </row>
    <row r="1051" spans="1:17" x14ac:dyDescent="0.2">
      <c r="A1051" s="114">
        <v>1056</v>
      </c>
      <c r="B1051" s="115" t="s">
        <v>357</v>
      </c>
      <c r="C1051" s="115" t="s">
        <v>1095</v>
      </c>
      <c r="D1051" s="116" t="str">
        <f>VLOOKUP(B1051,'[1]TAX INFO'!$B$2:$F$900,3,0)</f>
        <v xml:space="preserve">PowerSource Philippines Energy, Inc. </v>
      </c>
      <c r="E1051" s="116" t="str">
        <f>VLOOKUP(B1051,'[1]TAX INFO'!$B$2:$F$900,5,0)</f>
        <v>008-806-451-0000</v>
      </c>
      <c r="F1051" s="116" t="s">
        <v>854</v>
      </c>
      <c r="G1051" s="116" t="s">
        <v>855</v>
      </c>
      <c r="H1051" s="117" t="s">
        <v>856</v>
      </c>
      <c r="I1051" s="117" t="s">
        <v>856</v>
      </c>
      <c r="J1051" s="116" t="s">
        <v>856</v>
      </c>
      <c r="K1051" s="31">
        <v>0.23</v>
      </c>
      <c r="L1051" s="32">
        <v>0</v>
      </c>
      <c r="M1051" s="32">
        <v>0.03</v>
      </c>
      <c r="N1051" s="33">
        <v>0</v>
      </c>
      <c r="O1051" s="34">
        <f t="shared" si="17"/>
        <v>0.26</v>
      </c>
      <c r="P1051" s="63">
        <v>25189</v>
      </c>
      <c r="Q1051" s="26" t="s">
        <v>2763</v>
      </c>
    </row>
    <row r="1052" spans="1:17" x14ac:dyDescent="0.2">
      <c r="A1052" s="114">
        <v>1057</v>
      </c>
      <c r="B1052" s="115" t="s">
        <v>358</v>
      </c>
      <c r="C1052" s="115" t="s">
        <v>1096</v>
      </c>
      <c r="D1052" s="116" t="str">
        <f>VLOOKUP(B1052,'[1]TAX INFO'!$B$2:$F$900,3,0)</f>
        <v>Powersource First Bulacan Solar Inc.</v>
      </c>
      <c r="E1052" s="116">
        <f>VLOOKUP(B1052,'[1]TAX INFO'!$B$2:$F$900,5,0)</f>
        <v>916406700000</v>
      </c>
      <c r="F1052" s="116" t="s">
        <v>854</v>
      </c>
      <c r="G1052" s="116" t="s">
        <v>855</v>
      </c>
      <c r="H1052" s="117" t="s">
        <v>855</v>
      </c>
      <c r="I1052" s="117" t="s">
        <v>855</v>
      </c>
      <c r="J1052" s="116" t="s">
        <v>856</v>
      </c>
      <c r="K1052" s="31">
        <v>0</v>
      </c>
      <c r="L1052" s="32">
        <v>0</v>
      </c>
      <c r="M1052" s="32">
        <v>0</v>
      </c>
      <c r="N1052" s="33">
        <v>0</v>
      </c>
      <c r="O1052" s="34">
        <f t="shared" si="17"/>
        <v>0</v>
      </c>
      <c r="P1052" s="63">
        <v>25190</v>
      </c>
      <c r="Q1052" s="26" t="s">
        <v>2763</v>
      </c>
    </row>
    <row r="1053" spans="1:17" x14ac:dyDescent="0.2">
      <c r="A1053" s="114">
        <v>1058</v>
      </c>
      <c r="B1053" s="115" t="s">
        <v>359</v>
      </c>
      <c r="C1053" s="115" t="s">
        <v>1097</v>
      </c>
      <c r="D1053" s="116" t="str">
        <f>VLOOKUP(B1053,'[1]TAX INFO'!$B$2:$F$900,3,0)</f>
        <v xml:space="preserve">Prime Meridian PowerGen Corporation </v>
      </c>
      <c r="E1053" s="116" t="str">
        <f>VLOOKUP(B1053,'[1]TAX INFO'!$B$2:$F$900,5,0)</f>
        <v>008-101-224-000</v>
      </c>
      <c r="F1053" s="116" t="s">
        <v>854</v>
      </c>
      <c r="G1053" s="116" t="s">
        <v>855</v>
      </c>
      <c r="H1053" s="117" t="s">
        <v>856</v>
      </c>
      <c r="I1053" s="117" t="s">
        <v>856</v>
      </c>
      <c r="J1053" s="116" t="s">
        <v>856</v>
      </c>
      <c r="K1053" s="31">
        <v>0.01</v>
      </c>
      <c r="L1053" s="32">
        <v>0</v>
      </c>
      <c r="M1053" s="32">
        <v>0</v>
      </c>
      <c r="N1053" s="33">
        <v>0</v>
      </c>
      <c r="O1053" s="34">
        <f t="shared" si="17"/>
        <v>0.01</v>
      </c>
      <c r="P1053" s="63">
        <v>25191</v>
      </c>
      <c r="Q1053" s="26" t="s">
        <v>2763</v>
      </c>
    </row>
    <row r="1054" spans="1:17" x14ac:dyDescent="0.2">
      <c r="A1054" s="114">
        <v>1059</v>
      </c>
      <c r="B1054" s="115" t="s">
        <v>724</v>
      </c>
      <c r="C1054" s="115" t="s">
        <v>724</v>
      </c>
      <c r="D1054" s="116" t="str">
        <f>VLOOKUP(B1054,'[1]TAX INFO'!$B$2:$F$900,3,0)</f>
        <v xml:space="preserve">Quezon I Electric Cooperative, Inc. </v>
      </c>
      <c r="E1054" s="116" t="str">
        <f>VLOOKUP(B1054,'[1]TAX INFO'!$B$2:$F$900,5,0)</f>
        <v>000-541-425-000</v>
      </c>
      <c r="F1054" s="116" t="s">
        <v>857</v>
      </c>
      <c r="G1054" s="116" t="s">
        <v>855</v>
      </c>
      <c r="H1054" s="117" t="s">
        <v>856</v>
      </c>
      <c r="I1054" s="117" t="s">
        <v>856</v>
      </c>
      <c r="J1054" s="116" t="s">
        <v>856</v>
      </c>
      <c r="K1054" s="31">
        <v>1.44</v>
      </c>
      <c r="L1054" s="32">
        <v>0</v>
      </c>
      <c r="M1054" s="32">
        <v>0.17</v>
      </c>
      <c r="N1054" s="33">
        <v>-0.03</v>
      </c>
      <c r="O1054" s="34">
        <f t="shared" si="17"/>
        <v>1.5799999999999998</v>
      </c>
      <c r="P1054" s="63">
        <v>25192</v>
      </c>
      <c r="Q1054" s="26" t="s">
        <v>2763</v>
      </c>
    </row>
    <row r="1055" spans="1:17" x14ac:dyDescent="0.2">
      <c r="A1055" s="114">
        <v>1060</v>
      </c>
      <c r="B1055" s="115" t="s">
        <v>725</v>
      </c>
      <c r="C1055" s="115" t="s">
        <v>725</v>
      </c>
      <c r="D1055" s="116" t="str">
        <f>VLOOKUP(B1055,'[1]TAX INFO'!$B$2:$F$900,3,0)</f>
        <v xml:space="preserve">Quezon II Electric Cooperative, Inc. </v>
      </c>
      <c r="E1055" s="116" t="str">
        <f>VLOOKUP(B1055,'[1]TAX INFO'!$B$2:$F$900,5,0)</f>
        <v>000-635-463-000</v>
      </c>
      <c r="F1055" s="116" t="s">
        <v>857</v>
      </c>
      <c r="G1055" s="116" t="s">
        <v>855</v>
      </c>
      <c r="H1055" s="117" t="s">
        <v>856</v>
      </c>
      <c r="I1055" s="117" t="s">
        <v>856</v>
      </c>
      <c r="J1055" s="116" t="s">
        <v>856</v>
      </c>
      <c r="K1055" s="31">
        <v>0.25</v>
      </c>
      <c r="L1055" s="32">
        <v>0</v>
      </c>
      <c r="M1055" s="32">
        <v>0.03</v>
      </c>
      <c r="N1055" s="33">
        <v>0</v>
      </c>
      <c r="O1055" s="34">
        <f t="shared" si="17"/>
        <v>0.28000000000000003</v>
      </c>
      <c r="P1055" s="63">
        <v>25193</v>
      </c>
      <c r="Q1055" s="26" t="s">
        <v>2763</v>
      </c>
    </row>
    <row r="1056" spans="1:17" x14ac:dyDescent="0.2">
      <c r="A1056" s="114">
        <v>1061</v>
      </c>
      <c r="B1056" s="115" t="s">
        <v>361</v>
      </c>
      <c r="C1056" s="115" t="s">
        <v>1098</v>
      </c>
      <c r="D1056" s="116" t="str">
        <f>VLOOKUP(B1056,'[1]TAX INFO'!$B$2:$F$900,3,0)</f>
        <v>Quezon Power (Philippines), Limited Co.</v>
      </c>
      <c r="E1056" s="116" t="str">
        <f>VLOOKUP(B1056,'[1]TAX INFO'!$B$2:$F$900,5,0)</f>
        <v>005-025-704-00000</v>
      </c>
      <c r="F1056" s="116" t="s">
        <v>854</v>
      </c>
      <c r="G1056" s="116" t="s">
        <v>855</v>
      </c>
      <c r="H1056" s="117" t="s">
        <v>856</v>
      </c>
      <c r="I1056" s="117" t="s">
        <v>856</v>
      </c>
      <c r="J1056" s="116" t="s">
        <v>856</v>
      </c>
      <c r="K1056" s="31">
        <v>0.13</v>
      </c>
      <c r="L1056" s="32">
        <v>0</v>
      </c>
      <c r="M1056" s="32">
        <v>0.02</v>
      </c>
      <c r="N1056" s="33">
        <v>0</v>
      </c>
      <c r="O1056" s="34">
        <f t="shared" si="17"/>
        <v>0.15</v>
      </c>
      <c r="P1056" s="63">
        <v>25194</v>
      </c>
      <c r="Q1056" s="26" t="s">
        <v>2763</v>
      </c>
    </row>
    <row r="1057" spans="1:17" x14ac:dyDescent="0.2">
      <c r="A1057" s="114">
        <v>1062</v>
      </c>
      <c r="B1057" s="115" t="s">
        <v>361</v>
      </c>
      <c r="C1057" s="115" t="s">
        <v>1099</v>
      </c>
      <c r="D1057" s="116" t="str">
        <f>VLOOKUP(B1057,'[1]TAX INFO'!$B$2:$F$900,3,0)</f>
        <v>Quezon Power (Philippines), Limited Co.</v>
      </c>
      <c r="E1057" s="116" t="str">
        <f>VLOOKUP(B1057,'[1]TAX INFO'!$B$2:$F$900,5,0)</f>
        <v>005-025-704-00000</v>
      </c>
      <c r="F1057" s="116" t="s">
        <v>857</v>
      </c>
      <c r="G1057" s="116" t="s">
        <v>855</v>
      </c>
      <c r="H1057" s="117" t="s">
        <v>856</v>
      </c>
      <c r="I1057" s="117" t="s">
        <v>856</v>
      </c>
      <c r="J1057" s="116" t="s">
        <v>856</v>
      </c>
      <c r="K1057" s="31">
        <v>0.12</v>
      </c>
      <c r="L1057" s="32">
        <v>0</v>
      </c>
      <c r="M1057" s="32">
        <v>0.01</v>
      </c>
      <c r="N1057" s="33">
        <v>0</v>
      </c>
      <c r="O1057" s="34">
        <f t="shared" si="17"/>
        <v>0.13</v>
      </c>
      <c r="P1057" s="63">
        <v>25194</v>
      </c>
      <c r="Q1057" s="26" t="s">
        <v>2763</v>
      </c>
    </row>
    <row r="1058" spans="1:17" x14ac:dyDescent="0.2">
      <c r="A1058" s="114">
        <v>1063</v>
      </c>
      <c r="B1058" s="115" t="s">
        <v>363</v>
      </c>
      <c r="C1058" s="115" t="s">
        <v>726</v>
      </c>
      <c r="D1058" s="116" t="str">
        <f>VLOOKUP(B1058,'[1]TAX INFO'!$B$2:$F$900,3,0)</f>
        <v>Quirino Electric Cooperative</v>
      </c>
      <c r="E1058" s="116" t="str">
        <f>VLOOKUP(B1058,'[1]TAX INFO'!$B$2:$F$900,5,0)</f>
        <v>000-614-628-000</v>
      </c>
      <c r="F1058" s="116" t="s">
        <v>857</v>
      </c>
      <c r="G1058" s="116" t="s">
        <v>855</v>
      </c>
      <c r="H1058" s="117" t="s">
        <v>855</v>
      </c>
      <c r="I1058" s="117" t="s">
        <v>856</v>
      </c>
      <c r="J1058" s="116" t="s">
        <v>856</v>
      </c>
      <c r="K1058" s="31">
        <v>0.82</v>
      </c>
      <c r="L1058" s="32">
        <v>0</v>
      </c>
      <c r="M1058" s="32">
        <v>0.1</v>
      </c>
      <c r="N1058" s="33">
        <v>-0.02</v>
      </c>
      <c r="O1058" s="34">
        <f t="shared" si="17"/>
        <v>0.89999999999999991</v>
      </c>
      <c r="P1058" s="63">
        <v>25195</v>
      </c>
      <c r="Q1058" s="26" t="s">
        <v>2763</v>
      </c>
    </row>
    <row r="1059" spans="1:17" x14ac:dyDescent="0.2">
      <c r="A1059" s="114">
        <v>1064</v>
      </c>
      <c r="B1059" s="115" t="s">
        <v>364</v>
      </c>
      <c r="C1059" s="115" t="s">
        <v>1100</v>
      </c>
      <c r="D1059" s="116" t="str">
        <f>VLOOKUP(B1059,'[1]TAX INFO'!$B$2:$F$900,3,0)</f>
        <v xml:space="preserve">RASLAG Corp. </v>
      </c>
      <c r="E1059" s="116" t="str">
        <f>VLOOKUP(B1059,'[1]TAX INFO'!$B$2:$F$900,5,0)</f>
        <v>008-521-690-000</v>
      </c>
      <c r="F1059" s="116" t="s">
        <v>854</v>
      </c>
      <c r="G1059" s="116" t="s">
        <v>855</v>
      </c>
      <c r="H1059" s="117" t="s">
        <v>856</v>
      </c>
      <c r="I1059" s="117" t="s">
        <v>855</v>
      </c>
      <c r="J1059" s="116" t="s">
        <v>856</v>
      </c>
      <c r="K1059" s="31">
        <v>0</v>
      </c>
      <c r="L1059" s="32">
        <v>0</v>
      </c>
      <c r="M1059" s="32">
        <v>0</v>
      </c>
      <c r="N1059" s="33">
        <v>0</v>
      </c>
      <c r="O1059" s="34">
        <f t="shared" si="17"/>
        <v>0</v>
      </c>
      <c r="P1059" s="63">
        <v>25196</v>
      </c>
      <c r="Q1059" s="26" t="s">
        <v>2763</v>
      </c>
    </row>
    <row r="1060" spans="1:17" x14ac:dyDescent="0.2">
      <c r="A1060" s="114">
        <v>1065</v>
      </c>
      <c r="B1060" s="115" t="s">
        <v>364</v>
      </c>
      <c r="C1060" s="115" t="s">
        <v>1101</v>
      </c>
      <c r="D1060" s="116" t="str">
        <f>VLOOKUP(B1060,'[1]TAX INFO'!$B$2:$F$900,3,0)</f>
        <v xml:space="preserve">RASLAG Corp. </v>
      </c>
      <c r="E1060" s="116" t="str">
        <f>VLOOKUP(B1060,'[1]TAX INFO'!$B$2:$F$900,5,0)</f>
        <v>008-521-690-000</v>
      </c>
      <c r="F1060" s="116" t="s">
        <v>854</v>
      </c>
      <c r="G1060" s="116" t="s">
        <v>855</v>
      </c>
      <c r="H1060" s="117" t="s">
        <v>856</v>
      </c>
      <c r="I1060" s="117" t="s">
        <v>855</v>
      </c>
      <c r="J1060" s="116" t="s">
        <v>856</v>
      </c>
      <c r="K1060" s="31">
        <v>0</v>
      </c>
      <c r="L1060" s="32">
        <v>0</v>
      </c>
      <c r="M1060" s="32">
        <v>0</v>
      </c>
      <c r="N1060" s="33">
        <v>0</v>
      </c>
      <c r="O1060" s="34">
        <f t="shared" si="17"/>
        <v>0</v>
      </c>
      <c r="P1060" s="63">
        <v>25196</v>
      </c>
      <c r="Q1060" s="26" t="s">
        <v>2763</v>
      </c>
    </row>
    <row r="1061" spans="1:17" x14ac:dyDescent="0.2">
      <c r="A1061" s="114">
        <v>1066</v>
      </c>
      <c r="B1061" s="115" t="s">
        <v>364</v>
      </c>
      <c r="C1061" s="115" t="s">
        <v>1102</v>
      </c>
      <c r="D1061" s="116" t="str">
        <f>VLOOKUP(B1061,'[1]TAX INFO'!$B$2:$F$900,3,0)</f>
        <v xml:space="preserve">RASLAG Corp. </v>
      </c>
      <c r="E1061" s="116" t="str">
        <f>VLOOKUP(B1061,'[1]TAX INFO'!$B$2:$F$900,5,0)</f>
        <v>008-521-690-000</v>
      </c>
      <c r="F1061" s="116" t="s">
        <v>854</v>
      </c>
      <c r="G1061" s="116" t="s">
        <v>855</v>
      </c>
      <c r="H1061" s="117" t="s">
        <v>855</v>
      </c>
      <c r="I1061" s="117" t="s">
        <v>855</v>
      </c>
      <c r="J1061" s="116" t="s">
        <v>856</v>
      </c>
      <c r="K1061" s="31">
        <v>0</v>
      </c>
      <c r="L1061" s="32">
        <v>0</v>
      </c>
      <c r="M1061" s="32">
        <v>0</v>
      </c>
      <c r="N1061" s="33">
        <v>0</v>
      </c>
      <c r="O1061" s="34">
        <f t="shared" si="17"/>
        <v>0</v>
      </c>
      <c r="P1061" s="63">
        <v>25196</v>
      </c>
      <c r="Q1061" s="26" t="s">
        <v>2763</v>
      </c>
    </row>
    <row r="1062" spans="1:17" x14ac:dyDescent="0.2">
      <c r="A1062" s="114">
        <v>1067</v>
      </c>
      <c r="B1062" s="115" t="s">
        <v>727</v>
      </c>
      <c r="C1062" s="115" t="s">
        <v>727</v>
      </c>
      <c r="D1062" s="116" t="str">
        <f>VLOOKUP(B1062,'[1]TAX INFO'!$B$2:$F$900,3,0)</f>
        <v>Realsteel Corporation</v>
      </c>
      <c r="E1062" s="116" t="str">
        <f>VLOOKUP(B1062,'[1]TAX INFO'!$B$2:$F$900,5,0)</f>
        <v>008-172-735-000</v>
      </c>
      <c r="F1062" s="116" t="s">
        <v>857</v>
      </c>
      <c r="G1062" s="116" t="s">
        <v>855</v>
      </c>
      <c r="H1062" s="117" t="s">
        <v>855</v>
      </c>
      <c r="I1062" s="117" t="s">
        <v>856</v>
      </c>
      <c r="J1062" s="116" t="s">
        <v>856</v>
      </c>
      <c r="K1062" s="31">
        <v>0.46</v>
      </c>
      <c r="L1062" s="32">
        <v>0</v>
      </c>
      <c r="M1062" s="32">
        <v>0.06</v>
      </c>
      <c r="N1062" s="33">
        <v>-0.01</v>
      </c>
      <c r="O1062" s="34">
        <f t="shared" si="17"/>
        <v>0.51</v>
      </c>
      <c r="P1062" s="63">
        <v>25197</v>
      </c>
      <c r="Q1062" s="26" t="s">
        <v>2763</v>
      </c>
    </row>
    <row r="1063" spans="1:17" x14ac:dyDescent="0.2">
      <c r="A1063" s="114">
        <v>1068</v>
      </c>
      <c r="B1063" s="115" t="s">
        <v>368</v>
      </c>
      <c r="C1063" s="115" t="s">
        <v>1104</v>
      </c>
      <c r="D1063" s="116" t="str">
        <f>VLOOKUP(B1063,'[1]TAX INFO'!$B$2:$F$900,3,0)</f>
        <v xml:space="preserve">Republic Cement &amp; Building Materials, Inc. </v>
      </c>
      <c r="E1063" s="116" t="str">
        <f>VLOOKUP(B1063,'[1]TAX INFO'!$B$2:$F$900,5,0)</f>
        <v>000-237-540-000</v>
      </c>
      <c r="F1063" s="116" t="s">
        <v>854</v>
      </c>
      <c r="G1063" s="116" t="s">
        <v>855</v>
      </c>
      <c r="H1063" s="117" t="s">
        <v>856</v>
      </c>
      <c r="I1063" s="117" t="s">
        <v>856</v>
      </c>
      <c r="J1063" s="116" t="s">
        <v>856</v>
      </c>
      <c r="K1063" s="31">
        <v>0</v>
      </c>
      <c r="L1063" s="32">
        <v>0</v>
      </c>
      <c r="M1063" s="32">
        <v>0</v>
      </c>
      <c r="N1063" s="33">
        <v>0</v>
      </c>
      <c r="O1063" s="34">
        <f t="shared" si="17"/>
        <v>0</v>
      </c>
      <c r="P1063" s="63">
        <v>25198</v>
      </c>
      <c r="Q1063" s="26" t="s">
        <v>2763</v>
      </c>
    </row>
    <row r="1064" spans="1:17" x14ac:dyDescent="0.2">
      <c r="A1064" s="114">
        <v>1069</v>
      </c>
      <c r="B1064" s="115" t="s">
        <v>728</v>
      </c>
      <c r="C1064" s="115" t="s">
        <v>728</v>
      </c>
      <c r="D1064" s="116" t="str">
        <f>VLOOKUP(B1064,'[1]TAX INFO'!$B$2:$F$900,3,0)</f>
        <v xml:space="preserve">Rockport Power Inc. </v>
      </c>
      <c r="E1064" s="116" t="str">
        <f>VLOOKUP(B1064,'[1]TAX INFO'!$B$2:$F$900,5,0)</f>
        <v>764-056-706-000</v>
      </c>
      <c r="F1064" s="116" t="s">
        <v>857</v>
      </c>
      <c r="G1064" s="116" t="s">
        <v>855</v>
      </c>
      <c r="H1064" s="117" t="s">
        <v>856</v>
      </c>
      <c r="I1064" s="117" t="s">
        <v>856</v>
      </c>
      <c r="J1064" s="116" t="s">
        <v>856</v>
      </c>
      <c r="K1064" s="31">
        <v>0.14000000000000001</v>
      </c>
      <c r="L1064" s="32">
        <v>0</v>
      </c>
      <c r="M1064" s="32">
        <v>0.02</v>
      </c>
      <c r="N1064" s="33">
        <v>0</v>
      </c>
      <c r="O1064" s="34">
        <f t="shared" si="17"/>
        <v>0.16</v>
      </c>
      <c r="P1064" s="63">
        <v>25199</v>
      </c>
      <c r="Q1064" s="26" t="s">
        <v>2763</v>
      </c>
    </row>
    <row r="1065" spans="1:17" x14ac:dyDescent="0.2">
      <c r="A1065" s="114">
        <v>1070</v>
      </c>
      <c r="B1065" s="115" t="s">
        <v>369</v>
      </c>
      <c r="C1065" s="115" t="s">
        <v>1105</v>
      </c>
      <c r="D1065" s="116" t="str">
        <f>VLOOKUP(B1065,'[1]TAX INFO'!$B$2:$F$900,3,0)</f>
        <v>SC GLOBAL COCO PRODUCTS, INC.</v>
      </c>
      <c r="E1065" s="116" t="str">
        <f>VLOOKUP(B1065,'[1]TAX INFO'!$B$2:$F$900,5,0)</f>
        <v>005-761-999-000</v>
      </c>
      <c r="F1065" s="116" t="s">
        <v>857</v>
      </c>
      <c r="G1065" s="116" t="s">
        <v>855</v>
      </c>
      <c r="H1065" s="117" t="s">
        <v>856</v>
      </c>
      <c r="I1065" s="117" t="s">
        <v>856</v>
      </c>
      <c r="J1065" s="116" t="s">
        <v>856</v>
      </c>
      <c r="K1065" s="31">
        <v>0</v>
      </c>
      <c r="L1065" s="32">
        <v>0</v>
      </c>
      <c r="M1065" s="32">
        <v>0</v>
      </c>
      <c r="N1065" s="33">
        <v>0</v>
      </c>
      <c r="O1065" s="34">
        <f t="shared" si="17"/>
        <v>0</v>
      </c>
      <c r="P1065" s="63">
        <v>25200</v>
      </c>
      <c r="Q1065" s="26" t="s">
        <v>2763</v>
      </c>
    </row>
    <row r="1066" spans="1:17" x14ac:dyDescent="0.2">
      <c r="A1066" s="114">
        <v>1071</v>
      </c>
      <c r="B1066" s="115" t="s">
        <v>370</v>
      </c>
      <c r="C1066" s="115" t="s">
        <v>729</v>
      </c>
      <c r="D1066" s="116" t="str">
        <f>VLOOKUP(B1066,'[1]TAX INFO'!$B$2:$F$900,3,0)</f>
        <v xml:space="preserve">SEM-CALACA RES CORPORATION </v>
      </c>
      <c r="E1066" s="116" t="str">
        <f>VLOOKUP(B1066,'[1]TAX INFO'!$B$2:$F$900,5,0)</f>
        <v>007-357-576-0000</v>
      </c>
      <c r="F1066" s="116" t="s">
        <v>857</v>
      </c>
      <c r="G1066" s="116" t="s">
        <v>855</v>
      </c>
      <c r="H1066" s="117" t="s">
        <v>856</v>
      </c>
      <c r="I1066" s="117" t="s">
        <v>856</v>
      </c>
      <c r="J1066" s="116" t="s">
        <v>856</v>
      </c>
      <c r="K1066" s="31">
        <v>0</v>
      </c>
      <c r="L1066" s="32">
        <v>0</v>
      </c>
      <c r="M1066" s="32">
        <v>0</v>
      </c>
      <c r="N1066" s="33">
        <v>0</v>
      </c>
      <c r="O1066" s="34">
        <f t="shared" si="17"/>
        <v>0</v>
      </c>
      <c r="P1066" s="63">
        <v>25201</v>
      </c>
      <c r="Q1066" s="26" t="s">
        <v>2763</v>
      </c>
    </row>
    <row r="1067" spans="1:17" x14ac:dyDescent="0.2">
      <c r="A1067" s="114">
        <v>1072</v>
      </c>
      <c r="B1067" s="115" t="s">
        <v>370</v>
      </c>
      <c r="C1067" s="115" t="s">
        <v>730</v>
      </c>
      <c r="D1067" s="116" t="str">
        <f>VLOOKUP(B1067,'[1]TAX INFO'!$B$2:$F$900,3,0)</f>
        <v xml:space="preserve">SEM-CALACA RES CORPORATION </v>
      </c>
      <c r="E1067" s="116" t="str">
        <f>VLOOKUP(B1067,'[1]TAX INFO'!$B$2:$F$900,5,0)</f>
        <v>007-357-576-0000</v>
      </c>
      <c r="F1067" s="116" t="s">
        <v>857</v>
      </c>
      <c r="G1067" s="116" t="s">
        <v>855</v>
      </c>
      <c r="H1067" s="117" t="s">
        <v>856</v>
      </c>
      <c r="I1067" s="117" t="s">
        <v>856</v>
      </c>
      <c r="J1067" s="116" t="s">
        <v>856</v>
      </c>
      <c r="K1067" s="31">
        <v>0.95</v>
      </c>
      <c r="L1067" s="32">
        <v>0</v>
      </c>
      <c r="M1067" s="32">
        <v>0.11</v>
      </c>
      <c r="N1067" s="33">
        <v>-0.02</v>
      </c>
      <c r="O1067" s="34">
        <f t="shared" si="17"/>
        <v>1.04</v>
      </c>
      <c r="P1067" s="63">
        <v>25201</v>
      </c>
      <c r="Q1067" s="26" t="s">
        <v>2763</v>
      </c>
    </row>
    <row r="1068" spans="1:17" x14ac:dyDescent="0.2">
      <c r="A1068" s="114">
        <v>1073</v>
      </c>
      <c r="B1068" s="115" t="s">
        <v>371</v>
      </c>
      <c r="C1068" s="115" t="s">
        <v>1106</v>
      </c>
      <c r="D1068" s="116" t="str">
        <f>VLOOKUP(B1068,'[1]TAX INFO'!$B$2:$F$900,3,0)</f>
        <v xml:space="preserve">SEM-Calaca Power Corporation </v>
      </c>
      <c r="E1068" s="116" t="str">
        <f>VLOOKUP(B1068,'[1]TAX INFO'!$B$2:$F$900,5,0)</f>
        <v>007-483-945</v>
      </c>
      <c r="F1068" s="116" t="s">
        <v>854</v>
      </c>
      <c r="G1068" s="116" t="s">
        <v>855</v>
      </c>
      <c r="H1068" s="117" t="s">
        <v>856</v>
      </c>
      <c r="I1068" s="117" t="s">
        <v>856</v>
      </c>
      <c r="J1068" s="116" t="s">
        <v>856</v>
      </c>
      <c r="K1068" s="31">
        <v>0.31</v>
      </c>
      <c r="L1068" s="32">
        <v>0</v>
      </c>
      <c r="M1068" s="32">
        <v>0.04</v>
      </c>
      <c r="N1068" s="33">
        <v>-0.01</v>
      </c>
      <c r="O1068" s="34">
        <f t="shared" si="17"/>
        <v>0.33999999999999997</v>
      </c>
      <c r="P1068" s="63">
        <v>25202</v>
      </c>
      <c r="Q1068" s="26" t="s">
        <v>2763</v>
      </c>
    </row>
    <row r="1069" spans="1:17" x14ac:dyDescent="0.2">
      <c r="A1069" s="114">
        <v>1074</v>
      </c>
      <c r="B1069" s="115" t="s">
        <v>371</v>
      </c>
      <c r="C1069" s="115" t="s">
        <v>1107</v>
      </c>
      <c r="D1069" s="116" t="str">
        <f>VLOOKUP(B1069,'[1]TAX INFO'!$B$2:$F$900,3,0)</f>
        <v xml:space="preserve">SEM-Calaca Power Corporation </v>
      </c>
      <c r="E1069" s="116" t="str">
        <f>VLOOKUP(B1069,'[1]TAX INFO'!$B$2:$F$900,5,0)</f>
        <v>007-483-945</v>
      </c>
      <c r="F1069" s="116" t="s">
        <v>857</v>
      </c>
      <c r="G1069" s="116" t="s">
        <v>855</v>
      </c>
      <c r="H1069" s="117" t="s">
        <v>856</v>
      </c>
      <c r="I1069" s="117" t="s">
        <v>856</v>
      </c>
      <c r="J1069" s="116" t="s">
        <v>856</v>
      </c>
      <c r="K1069" s="31">
        <v>0</v>
      </c>
      <c r="L1069" s="32">
        <v>0</v>
      </c>
      <c r="M1069" s="32">
        <v>0</v>
      </c>
      <c r="N1069" s="33">
        <v>0</v>
      </c>
      <c r="O1069" s="34">
        <f t="shared" si="17"/>
        <v>0</v>
      </c>
      <c r="P1069" s="63">
        <v>25202</v>
      </c>
      <c r="Q1069" s="26" t="s">
        <v>2763</v>
      </c>
    </row>
    <row r="1070" spans="1:17" x14ac:dyDescent="0.2">
      <c r="A1070" s="114">
        <v>1075</v>
      </c>
      <c r="B1070" s="115" t="s">
        <v>373</v>
      </c>
      <c r="C1070" s="115" t="s">
        <v>1108</v>
      </c>
      <c r="D1070" s="116" t="str">
        <f>VLOOKUP(B1070,'[1]TAX INFO'!$B$2:$F$900,3,0)</f>
        <v>SMGP BESS POWER INC</v>
      </c>
      <c r="E1070" s="116" t="str">
        <f>VLOOKUP(B1070,'[1]TAX INFO'!$B$2:$F$900,5,0)</f>
        <v>008-471-214-000</v>
      </c>
      <c r="F1070" s="116" t="s">
        <v>854</v>
      </c>
      <c r="G1070" s="116" t="s">
        <v>855</v>
      </c>
      <c r="H1070" s="117" t="s">
        <v>856</v>
      </c>
      <c r="I1070" s="117" t="s">
        <v>856</v>
      </c>
      <c r="J1070" s="116" t="s">
        <v>856</v>
      </c>
      <c r="K1070" s="31">
        <v>0</v>
      </c>
      <c r="L1070" s="32">
        <v>0</v>
      </c>
      <c r="M1070" s="32">
        <v>0</v>
      </c>
      <c r="N1070" s="33">
        <v>0</v>
      </c>
      <c r="O1070" s="34">
        <f t="shared" si="17"/>
        <v>0</v>
      </c>
      <c r="P1070" s="63">
        <v>25203</v>
      </c>
      <c r="Q1070" s="26" t="s">
        <v>2763</v>
      </c>
    </row>
    <row r="1071" spans="1:17" x14ac:dyDescent="0.2">
      <c r="A1071" s="114">
        <v>1076</v>
      </c>
      <c r="B1071" s="115" t="s">
        <v>374</v>
      </c>
      <c r="C1071" s="115" t="s">
        <v>731</v>
      </c>
      <c r="D1071" s="116" t="str">
        <f>VLOOKUP(B1071,'[1]TAX INFO'!$B$2:$F$900,3,0)</f>
        <v>SMGP BESS Power Inc.</v>
      </c>
      <c r="E1071" s="116" t="str">
        <f>VLOOKUP(B1071,'[1]TAX INFO'!$B$2:$F$900,5,0)</f>
        <v>008-471-214-000</v>
      </c>
      <c r="F1071" s="116" t="s">
        <v>854</v>
      </c>
      <c r="G1071" s="116" t="s">
        <v>855</v>
      </c>
      <c r="H1071" s="117" t="s">
        <v>856</v>
      </c>
      <c r="I1071" s="117" t="s">
        <v>856</v>
      </c>
      <c r="J1071" s="116" t="s">
        <v>856</v>
      </c>
      <c r="K1071" s="31">
        <v>0</v>
      </c>
      <c r="L1071" s="32">
        <v>0</v>
      </c>
      <c r="M1071" s="32">
        <v>0</v>
      </c>
      <c r="N1071" s="33">
        <v>0</v>
      </c>
      <c r="O1071" s="34">
        <f t="shared" si="17"/>
        <v>0</v>
      </c>
      <c r="P1071" s="63">
        <v>25203</v>
      </c>
      <c r="Q1071" s="26" t="s">
        <v>2763</v>
      </c>
    </row>
    <row r="1072" spans="1:17" x14ac:dyDescent="0.2">
      <c r="A1072" s="114">
        <v>1077</v>
      </c>
      <c r="B1072" s="115" t="s">
        <v>373</v>
      </c>
      <c r="C1072" s="115" t="s">
        <v>1109</v>
      </c>
      <c r="D1072" s="116" t="str">
        <f>VLOOKUP(B1072,'[1]TAX INFO'!$B$2:$F$900,3,0)</f>
        <v>SMGP BESS POWER INC</v>
      </c>
      <c r="E1072" s="116" t="str">
        <f>VLOOKUP(B1072,'[1]TAX INFO'!$B$2:$F$900,5,0)</f>
        <v>008-471-214-000</v>
      </c>
      <c r="F1072" s="116" t="s">
        <v>854</v>
      </c>
      <c r="G1072" s="116" t="s">
        <v>855</v>
      </c>
      <c r="H1072" s="117" t="s">
        <v>856</v>
      </c>
      <c r="I1072" s="117" t="s">
        <v>856</v>
      </c>
      <c r="J1072" s="116" t="s">
        <v>856</v>
      </c>
      <c r="K1072" s="31">
        <v>0</v>
      </c>
      <c r="L1072" s="32">
        <v>0</v>
      </c>
      <c r="M1072" s="32">
        <v>0</v>
      </c>
      <c r="N1072" s="33">
        <v>0</v>
      </c>
      <c r="O1072" s="34">
        <f t="shared" si="17"/>
        <v>0</v>
      </c>
      <c r="P1072" s="63">
        <v>25203</v>
      </c>
      <c r="Q1072" s="26" t="s">
        <v>2763</v>
      </c>
    </row>
    <row r="1073" spans="1:17" x14ac:dyDescent="0.2">
      <c r="A1073" s="114">
        <v>1078</v>
      </c>
      <c r="B1073" s="115" t="s">
        <v>374</v>
      </c>
      <c r="C1073" s="115" t="s">
        <v>732</v>
      </c>
      <c r="D1073" s="116" t="str">
        <f>VLOOKUP(B1073,'[1]TAX INFO'!$B$2:$F$900,3,0)</f>
        <v>SMGP BESS Power Inc.</v>
      </c>
      <c r="E1073" s="116" t="str">
        <f>VLOOKUP(B1073,'[1]TAX INFO'!$B$2:$F$900,5,0)</f>
        <v>008-471-214-000</v>
      </c>
      <c r="F1073" s="116" t="s">
        <v>857</v>
      </c>
      <c r="G1073" s="116" t="s">
        <v>855</v>
      </c>
      <c r="H1073" s="117" t="s">
        <v>856</v>
      </c>
      <c r="I1073" s="117" t="s">
        <v>856</v>
      </c>
      <c r="J1073" s="116" t="s">
        <v>856</v>
      </c>
      <c r="K1073" s="31">
        <v>0.33</v>
      </c>
      <c r="L1073" s="32">
        <v>0</v>
      </c>
      <c r="M1073" s="32">
        <v>0.04</v>
      </c>
      <c r="N1073" s="33">
        <v>-0.01</v>
      </c>
      <c r="O1073" s="34">
        <f t="shared" si="17"/>
        <v>0.36</v>
      </c>
      <c r="P1073" s="63">
        <v>25203</v>
      </c>
      <c r="Q1073" s="26" t="s">
        <v>2763</v>
      </c>
    </row>
    <row r="1074" spans="1:17" x14ac:dyDescent="0.2">
      <c r="A1074" s="114">
        <v>1079</v>
      </c>
      <c r="B1074" s="115" t="s">
        <v>373</v>
      </c>
      <c r="C1074" s="115" t="s">
        <v>1110</v>
      </c>
      <c r="D1074" s="116" t="str">
        <f>VLOOKUP(B1074,'[1]TAX INFO'!$B$2:$F$900,3,0)</f>
        <v>SMGP BESS POWER INC</v>
      </c>
      <c r="E1074" s="116" t="str">
        <f>VLOOKUP(B1074,'[1]TAX INFO'!$B$2:$F$900,5,0)</f>
        <v>008-471-214-000</v>
      </c>
      <c r="F1074" s="116" t="s">
        <v>857</v>
      </c>
      <c r="G1074" s="116" t="s">
        <v>855</v>
      </c>
      <c r="H1074" s="117" t="s">
        <v>856</v>
      </c>
      <c r="I1074" s="117" t="s">
        <v>856</v>
      </c>
      <c r="J1074" s="116" t="s">
        <v>856</v>
      </c>
      <c r="K1074" s="31">
        <v>2.36</v>
      </c>
      <c r="L1074" s="32">
        <v>0</v>
      </c>
      <c r="M1074" s="32">
        <v>0.28000000000000003</v>
      </c>
      <c r="N1074" s="33">
        <v>-0.05</v>
      </c>
      <c r="O1074" s="34">
        <f t="shared" si="17"/>
        <v>2.59</v>
      </c>
      <c r="P1074" s="63">
        <v>25203</v>
      </c>
      <c r="Q1074" s="26" t="s">
        <v>2763</v>
      </c>
    </row>
    <row r="1075" spans="1:17" x14ac:dyDescent="0.2">
      <c r="A1075" s="114">
        <v>1080</v>
      </c>
      <c r="B1075" s="115" t="s">
        <v>373</v>
      </c>
      <c r="C1075" s="115" t="s">
        <v>733</v>
      </c>
      <c r="D1075" s="116" t="str">
        <f>VLOOKUP(B1075,'[1]TAX INFO'!$B$2:$F$900,3,0)</f>
        <v>SMGP BESS POWER INC</v>
      </c>
      <c r="E1075" s="116" t="str">
        <f>VLOOKUP(B1075,'[1]TAX INFO'!$B$2:$F$900,5,0)</f>
        <v>008-471-214-000</v>
      </c>
      <c r="F1075" s="116" t="s">
        <v>857</v>
      </c>
      <c r="G1075" s="116" t="s">
        <v>855</v>
      </c>
      <c r="H1075" s="117" t="s">
        <v>856</v>
      </c>
      <c r="I1075" s="117" t="s">
        <v>856</v>
      </c>
      <c r="J1075" s="116" t="s">
        <v>856</v>
      </c>
      <c r="K1075" s="31">
        <v>0.13</v>
      </c>
      <c r="L1075" s="32">
        <v>0</v>
      </c>
      <c r="M1075" s="32">
        <v>0.02</v>
      </c>
      <c r="N1075" s="33">
        <v>0</v>
      </c>
      <c r="O1075" s="34">
        <f t="shared" si="17"/>
        <v>0.15</v>
      </c>
      <c r="P1075" s="63">
        <v>25203</v>
      </c>
      <c r="Q1075" s="26" t="s">
        <v>2763</v>
      </c>
    </row>
    <row r="1076" spans="1:17" x14ac:dyDescent="0.2">
      <c r="A1076" s="114">
        <v>1081</v>
      </c>
      <c r="B1076" s="115" t="s">
        <v>377</v>
      </c>
      <c r="C1076" s="115" t="s">
        <v>1111</v>
      </c>
      <c r="D1076" s="116" t="str">
        <f>VLOOKUP(B1076,'[1]TAX INFO'!$B$2:$F$900,3,0)</f>
        <v xml:space="preserve">SMGP Kabankalan Power Co. Ltd. </v>
      </c>
      <c r="E1076" s="116" t="str">
        <f>VLOOKUP(B1076,'[1]TAX INFO'!$B$2:$F$900,5,0)</f>
        <v>009-064-992-000</v>
      </c>
      <c r="F1076" s="116" t="s">
        <v>854</v>
      </c>
      <c r="G1076" s="116" t="s">
        <v>855</v>
      </c>
      <c r="H1076" s="117" t="s">
        <v>856</v>
      </c>
      <c r="I1076" s="117" t="s">
        <v>856</v>
      </c>
      <c r="J1076" s="116" t="s">
        <v>856</v>
      </c>
      <c r="K1076" s="31">
        <v>0</v>
      </c>
      <c r="L1076" s="32">
        <v>0</v>
      </c>
      <c r="M1076" s="32">
        <v>0</v>
      </c>
      <c r="N1076" s="33">
        <v>0</v>
      </c>
      <c r="O1076" s="34">
        <f t="shared" si="17"/>
        <v>0</v>
      </c>
      <c r="P1076" s="63">
        <v>25204</v>
      </c>
      <c r="Q1076" s="26" t="s">
        <v>2763</v>
      </c>
    </row>
    <row r="1077" spans="1:17" x14ac:dyDescent="0.2">
      <c r="A1077" s="114">
        <v>1082</v>
      </c>
      <c r="B1077" s="115" t="s">
        <v>377</v>
      </c>
      <c r="C1077" s="115" t="s">
        <v>734</v>
      </c>
      <c r="D1077" s="116" t="str">
        <f>VLOOKUP(B1077,'[1]TAX INFO'!$B$2:$F$900,3,0)</f>
        <v xml:space="preserve">SMGP Kabankalan Power Co. Ltd. </v>
      </c>
      <c r="E1077" s="116" t="str">
        <f>VLOOKUP(B1077,'[1]TAX INFO'!$B$2:$F$900,5,0)</f>
        <v>009-064-992-000</v>
      </c>
      <c r="F1077" s="116" t="s">
        <v>857</v>
      </c>
      <c r="G1077" s="116" t="s">
        <v>855</v>
      </c>
      <c r="H1077" s="117" t="s">
        <v>856</v>
      </c>
      <c r="I1077" s="117" t="s">
        <v>856</v>
      </c>
      <c r="J1077" s="116" t="s">
        <v>856</v>
      </c>
      <c r="K1077" s="31">
        <v>0.13</v>
      </c>
      <c r="L1077" s="32">
        <v>0</v>
      </c>
      <c r="M1077" s="32">
        <v>0.02</v>
      </c>
      <c r="N1077" s="33">
        <v>0</v>
      </c>
      <c r="O1077" s="34">
        <f t="shared" si="17"/>
        <v>0.15</v>
      </c>
      <c r="P1077" s="63">
        <v>25204</v>
      </c>
      <c r="Q1077" s="26" t="s">
        <v>2763</v>
      </c>
    </row>
    <row r="1078" spans="1:17" x14ac:dyDescent="0.2">
      <c r="A1078" s="114">
        <v>1083</v>
      </c>
      <c r="B1078" s="115" t="s">
        <v>735</v>
      </c>
      <c r="C1078" s="115" t="s">
        <v>735</v>
      </c>
      <c r="D1078" s="116" t="str">
        <f>VLOOKUP(B1078,'[1]TAX INFO'!$B$2:$F$900,3,0)</f>
        <v xml:space="preserve">SN Aboitiz Power - Benguet, Inc. </v>
      </c>
      <c r="E1078" s="116" t="str">
        <f>VLOOKUP(B1078,'[1]TAX INFO'!$B$2:$F$900,5,0)</f>
        <v>006-659-491-00000</v>
      </c>
      <c r="F1078" s="116" t="s">
        <v>854</v>
      </c>
      <c r="G1078" s="116" t="s">
        <v>855</v>
      </c>
      <c r="H1078" s="117" t="s">
        <v>856</v>
      </c>
      <c r="I1078" s="117" t="s">
        <v>855</v>
      </c>
      <c r="J1078" s="116" t="s">
        <v>855</v>
      </c>
      <c r="K1078" s="31">
        <v>0</v>
      </c>
      <c r="L1078" s="32">
        <v>0.03</v>
      </c>
      <c r="M1078" s="32">
        <v>0</v>
      </c>
      <c r="N1078" s="33">
        <v>0</v>
      </c>
      <c r="O1078" s="34">
        <f t="shared" si="17"/>
        <v>0.03</v>
      </c>
      <c r="P1078" s="63">
        <v>25205</v>
      </c>
      <c r="Q1078" s="26" t="s">
        <v>2763</v>
      </c>
    </row>
    <row r="1079" spans="1:17" x14ac:dyDescent="0.2">
      <c r="A1079" s="114">
        <v>1084</v>
      </c>
      <c r="B1079" s="115" t="s">
        <v>735</v>
      </c>
      <c r="C1079" s="115" t="s">
        <v>1112</v>
      </c>
      <c r="D1079" s="116" t="str">
        <f>VLOOKUP(B1079,'[1]TAX INFO'!$B$2:$F$900,3,0)</f>
        <v xml:space="preserve">SN Aboitiz Power - Benguet, Inc. </v>
      </c>
      <c r="E1079" s="116" t="str">
        <f>VLOOKUP(B1079,'[1]TAX INFO'!$B$2:$F$900,5,0)</f>
        <v>006-659-491-00000</v>
      </c>
      <c r="F1079" s="116" t="s">
        <v>857</v>
      </c>
      <c r="G1079" s="116" t="s">
        <v>855</v>
      </c>
      <c r="H1079" s="117" t="s">
        <v>856</v>
      </c>
      <c r="I1079" s="117" t="s">
        <v>855</v>
      </c>
      <c r="J1079" s="116" t="s">
        <v>855</v>
      </c>
      <c r="K1079" s="31">
        <v>0</v>
      </c>
      <c r="L1079" s="32">
        <v>0.03</v>
      </c>
      <c r="M1079" s="32">
        <v>0</v>
      </c>
      <c r="N1079" s="33">
        <v>0</v>
      </c>
      <c r="O1079" s="34">
        <f t="shared" si="17"/>
        <v>0.03</v>
      </c>
      <c r="P1079" s="63">
        <v>25205</v>
      </c>
      <c r="Q1079" s="26" t="s">
        <v>2763</v>
      </c>
    </row>
    <row r="1080" spans="1:17" x14ac:dyDescent="0.2">
      <c r="A1080" s="114">
        <v>1085</v>
      </c>
      <c r="B1080" s="115" t="s">
        <v>735</v>
      </c>
      <c r="C1080" s="115" t="s">
        <v>736</v>
      </c>
      <c r="D1080" s="116" t="str">
        <f>VLOOKUP(B1080,'[1]TAX INFO'!$B$2:$F$900,3,0)</f>
        <v xml:space="preserve">SN Aboitiz Power - Benguet, Inc. </v>
      </c>
      <c r="E1080" s="116" t="str">
        <f>VLOOKUP(B1080,'[1]TAX INFO'!$B$2:$F$900,5,0)</f>
        <v>006-659-491-00000</v>
      </c>
      <c r="F1080" s="116" t="s">
        <v>857</v>
      </c>
      <c r="G1080" s="116" t="s">
        <v>855</v>
      </c>
      <c r="H1080" s="117" t="s">
        <v>856</v>
      </c>
      <c r="I1080" s="117" t="s">
        <v>855</v>
      </c>
      <c r="J1080" s="116" t="s">
        <v>855</v>
      </c>
      <c r="K1080" s="31">
        <v>0</v>
      </c>
      <c r="L1080" s="32">
        <v>0</v>
      </c>
      <c r="M1080" s="32">
        <v>0</v>
      </c>
      <c r="N1080" s="33">
        <v>0</v>
      </c>
      <c r="O1080" s="34">
        <f t="shared" si="17"/>
        <v>0</v>
      </c>
      <c r="P1080" s="63">
        <v>25205</v>
      </c>
      <c r="Q1080" s="26" t="s">
        <v>2763</v>
      </c>
    </row>
    <row r="1081" spans="1:17" x14ac:dyDescent="0.2">
      <c r="A1081" s="114">
        <v>1086</v>
      </c>
      <c r="B1081" s="115" t="s">
        <v>737</v>
      </c>
      <c r="C1081" s="115" t="s">
        <v>737</v>
      </c>
      <c r="D1081" s="116" t="str">
        <f>VLOOKUP(B1081,'[1]TAX INFO'!$B$2:$F$900,3,0)</f>
        <v xml:space="preserve">SN Aboitiz Power- Magat, Inc. </v>
      </c>
      <c r="E1081" s="116" t="str">
        <f>VLOOKUP(B1081,'[1]TAX INFO'!$B$2:$F$900,5,0)</f>
        <v>242-224-593-00000</v>
      </c>
      <c r="F1081" s="116" t="s">
        <v>857</v>
      </c>
      <c r="G1081" s="116" t="s">
        <v>855</v>
      </c>
      <c r="H1081" s="117" t="s">
        <v>856</v>
      </c>
      <c r="I1081" s="117" t="s">
        <v>856</v>
      </c>
      <c r="J1081" s="116" t="s">
        <v>855</v>
      </c>
      <c r="K1081" s="31">
        <v>0</v>
      </c>
      <c r="L1081" s="32">
        <v>0</v>
      </c>
      <c r="M1081" s="32">
        <v>0</v>
      </c>
      <c r="N1081" s="33">
        <v>0</v>
      </c>
      <c r="O1081" s="34">
        <f t="shared" si="17"/>
        <v>0</v>
      </c>
      <c r="P1081" s="63">
        <v>25206</v>
      </c>
      <c r="Q1081" s="26" t="s">
        <v>2763</v>
      </c>
    </row>
    <row r="1082" spans="1:17" x14ac:dyDescent="0.2">
      <c r="A1082" s="114">
        <v>1087</v>
      </c>
      <c r="B1082" s="115" t="s">
        <v>737</v>
      </c>
      <c r="C1082" s="115" t="s">
        <v>738</v>
      </c>
      <c r="D1082" s="116" t="str">
        <f>VLOOKUP(B1082,'[1]TAX INFO'!$B$2:$F$900,3,0)</f>
        <v xml:space="preserve">SN Aboitiz Power- Magat, Inc. </v>
      </c>
      <c r="E1082" s="116" t="str">
        <f>VLOOKUP(B1082,'[1]TAX INFO'!$B$2:$F$900,5,0)</f>
        <v>242-224-593-00000</v>
      </c>
      <c r="F1082" s="116" t="s">
        <v>857</v>
      </c>
      <c r="G1082" s="116" t="s">
        <v>855</v>
      </c>
      <c r="H1082" s="117" t="s">
        <v>856</v>
      </c>
      <c r="I1082" s="117" t="s">
        <v>856</v>
      </c>
      <c r="J1082" s="116" t="s">
        <v>855</v>
      </c>
      <c r="K1082" s="31">
        <v>0</v>
      </c>
      <c r="L1082" s="32">
        <v>0.05</v>
      </c>
      <c r="M1082" s="32">
        <v>0</v>
      </c>
      <c r="N1082" s="33">
        <v>0</v>
      </c>
      <c r="O1082" s="34">
        <f t="shared" si="17"/>
        <v>0.05</v>
      </c>
      <c r="P1082" s="63">
        <v>25206</v>
      </c>
      <c r="Q1082" s="26" t="s">
        <v>2763</v>
      </c>
    </row>
    <row r="1083" spans="1:17" x14ac:dyDescent="0.2">
      <c r="A1083" s="114">
        <v>1088</v>
      </c>
      <c r="B1083" s="115" t="s">
        <v>379</v>
      </c>
      <c r="C1083" s="115" t="s">
        <v>739</v>
      </c>
      <c r="D1083" s="116" t="str">
        <f>VLOOKUP(B1083,'[1]TAX INFO'!$B$2:$F$900,3,0)</f>
        <v xml:space="preserve">SN Aboitiz Power - Magat, Inc. </v>
      </c>
      <c r="E1083" s="116" t="str">
        <f>VLOOKUP(B1083,'[1]TAX INFO'!$B$2:$F$900,5,0)</f>
        <v>242-224-593-00000</v>
      </c>
      <c r="F1083" s="116" t="s">
        <v>854</v>
      </c>
      <c r="G1083" s="116" t="s">
        <v>855</v>
      </c>
      <c r="H1083" s="117" t="s">
        <v>856</v>
      </c>
      <c r="I1083" s="117" t="s">
        <v>855</v>
      </c>
      <c r="J1083" s="116" t="s">
        <v>855</v>
      </c>
      <c r="K1083" s="31">
        <v>0</v>
      </c>
      <c r="L1083" s="32">
        <v>0</v>
      </c>
      <c r="M1083" s="32">
        <v>0</v>
      </c>
      <c r="N1083" s="33">
        <v>0</v>
      </c>
      <c r="O1083" s="34">
        <f t="shared" si="17"/>
        <v>0</v>
      </c>
      <c r="P1083" s="63">
        <v>25206</v>
      </c>
      <c r="Q1083" s="26" t="s">
        <v>2763</v>
      </c>
    </row>
    <row r="1084" spans="1:17" x14ac:dyDescent="0.2">
      <c r="A1084" s="114">
        <v>1089</v>
      </c>
      <c r="B1084" s="115" t="s">
        <v>379</v>
      </c>
      <c r="C1084" s="115" t="s">
        <v>1113</v>
      </c>
      <c r="D1084" s="116" t="str">
        <f>VLOOKUP(B1084,'[1]TAX INFO'!$B$2:$F$900,3,0)</f>
        <v xml:space="preserve">SN Aboitiz Power - Magat, Inc. </v>
      </c>
      <c r="E1084" s="116" t="str">
        <f>VLOOKUP(B1084,'[1]TAX INFO'!$B$2:$F$900,5,0)</f>
        <v>242-224-593-00000</v>
      </c>
      <c r="F1084" s="116" t="s">
        <v>854</v>
      </c>
      <c r="G1084" s="116" t="s">
        <v>855</v>
      </c>
      <c r="H1084" s="117" t="s">
        <v>856</v>
      </c>
      <c r="I1084" s="117" t="s">
        <v>855</v>
      </c>
      <c r="J1084" s="116" t="s">
        <v>855</v>
      </c>
      <c r="K1084" s="31">
        <v>0</v>
      </c>
      <c r="L1084" s="32">
        <v>1.24</v>
      </c>
      <c r="M1084" s="32">
        <v>0</v>
      </c>
      <c r="N1084" s="33">
        <v>-0.02</v>
      </c>
      <c r="O1084" s="34">
        <f t="shared" si="17"/>
        <v>1.22</v>
      </c>
      <c r="P1084" s="63">
        <v>25206</v>
      </c>
      <c r="Q1084" s="26" t="s">
        <v>2763</v>
      </c>
    </row>
    <row r="1085" spans="1:17" x14ac:dyDescent="0.2">
      <c r="A1085" s="114">
        <v>1090</v>
      </c>
      <c r="B1085" s="115" t="s">
        <v>379</v>
      </c>
      <c r="C1085" s="115" t="s">
        <v>740</v>
      </c>
      <c r="D1085" s="116" t="str">
        <f>VLOOKUP(B1085,'[1]TAX INFO'!$B$2:$F$900,3,0)</f>
        <v xml:space="preserve">SN Aboitiz Power - Magat, Inc. </v>
      </c>
      <c r="E1085" s="116" t="str">
        <f>VLOOKUP(B1085,'[1]TAX INFO'!$B$2:$F$900,5,0)</f>
        <v>242-224-593-00000</v>
      </c>
      <c r="F1085" s="116" t="s">
        <v>854</v>
      </c>
      <c r="G1085" s="116" t="s">
        <v>855</v>
      </c>
      <c r="H1085" s="117" t="s">
        <v>856</v>
      </c>
      <c r="I1085" s="117" t="s">
        <v>856</v>
      </c>
      <c r="J1085" s="116" t="s">
        <v>856</v>
      </c>
      <c r="K1085" s="31">
        <v>0</v>
      </c>
      <c r="L1085" s="32">
        <v>0</v>
      </c>
      <c r="M1085" s="32">
        <v>0</v>
      </c>
      <c r="N1085" s="33">
        <v>0</v>
      </c>
      <c r="O1085" s="34">
        <f t="shared" si="17"/>
        <v>0</v>
      </c>
      <c r="P1085" s="63">
        <v>25206</v>
      </c>
      <c r="Q1085" s="26" t="s">
        <v>2763</v>
      </c>
    </row>
    <row r="1086" spans="1:17" x14ac:dyDescent="0.2">
      <c r="A1086" s="114">
        <v>1091</v>
      </c>
      <c r="B1086" s="115" t="s">
        <v>379</v>
      </c>
      <c r="C1086" s="115" t="s">
        <v>741</v>
      </c>
      <c r="D1086" s="116" t="str">
        <f>VLOOKUP(B1086,'[1]TAX INFO'!$B$2:$F$900,3,0)</f>
        <v xml:space="preserve">SN Aboitiz Power - Magat, Inc. </v>
      </c>
      <c r="E1086" s="116" t="str">
        <f>VLOOKUP(B1086,'[1]TAX INFO'!$B$2:$F$900,5,0)</f>
        <v>242-224-593-00000</v>
      </c>
      <c r="F1086" s="116" t="s">
        <v>857</v>
      </c>
      <c r="G1086" s="116" t="s">
        <v>855</v>
      </c>
      <c r="H1086" s="117" t="s">
        <v>856</v>
      </c>
      <c r="I1086" s="117" t="s">
        <v>856</v>
      </c>
      <c r="J1086" s="116" t="s">
        <v>856</v>
      </c>
      <c r="K1086" s="31">
        <v>0.01</v>
      </c>
      <c r="L1086" s="32">
        <v>0</v>
      </c>
      <c r="M1086" s="32">
        <v>0</v>
      </c>
      <c r="N1086" s="33">
        <v>0</v>
      </c>
      <c r="O1086" s="34">
        <f t="shared" si="17"/>
        <v>0.01</v>
      </c>
      <c r="P1086" s="63">
        <v>25206</v>
      </c>
      <c r="Q1086" s="26" t="s">
        <v>2763</v>
      </c>
    </row>
    <row r="1087" spans="1:17" x14ac:dyDescent="0.2">
      <c r="A1087" s="114">
        <v>1092</v>
      </c>
      <c r="B1087" s="115" t="s">
        <v>379</v>
      </c>
      <c r="C1087" s="115" t="s">
        <v>1114</v>
      </c>
      <c r="D1087" s="116" t="str">
        <f>VLOOKUP(B1087,'[1]TAX INFO'!$B$2:$F$900,3,0)</f>
        <v xml:space="preserve">SN Aboitiz Power - Magat, Inc. </v>
      </c>
      <c r="E1087" s="116" t="str">
        <f>VLOOKUP(B1087,'[1]TAX INFO'!$B$2:$F$900,5,0)</f>
        <v>242-224-593-00000</v>
      </c>
      <c r="F1087" s="116" t="s">
        <v>857</v>
      </c>
      <c r="G1087" s="116" t="s">
        <v>855</v>
      </c>
      <c r="H1087" s="117" t="s">
        <v>856</v>
      </c>
      <c r="I1087" s="117" t="s">
        <v>856</v>
      </c>
      <c r="J1087" s="116" t="s">
        <v>856</v>
      </c>
      <c r="K1087" s="31">
        <v>0.01</v>
      </c>
      <c r="L1087" s="32">
        <v>0</v>
      </c>
      <c r="M1087" s="32">
        <v>0</v>
      </c>
      <c r="N1087" s="33">
        <v>0</v>
      </c>
      <c r="O1087" s="34">
        <f t="shared" si="17"/>
        <v>0.01</v>
      </c>
      <c r="P1087" s="63">
        <v>25206</v>
      </c>
      <c r="Q1087" s="26" t="s">
        <v>2763</v>
      </c>
    </row>
    <row r="1088" spans="1:17" x14ac:dyDescent="0.2">
      <c r="A1088" s="114">
        <v>1093</v>
      </c>
      <c r="B1088" s="115" t="s">
        <v>743</v>
      </c>
      <c r="C1088" s="115" t="s">
        <v>743</v>
      </c>
      <c r="D1088" s="116" t="str">
        <f>VLOOKUP(B1088,'[1]TAX INFO'!$B$2:$F$900,3,0)</f>
        <v>SN Aboitiz Power-Magat, Inc.</v>
      </c>
      <c r="E1088" s="116" t="str">
        <f>VLOOKUP(B1088,'[1]TAX INFO'!$B$2:$F$900,5,0)</f>
        <v>242-224-593-00000</v>
      </c>
      <c r="F1088" s="116" t="s">
        <v>857</v>
      </c>
      <c r="G1088" s="116" t="s">
        <v>855</v>
      </c>
      <c r="H1088" s="117" t="s">
        <v>856</v>
      </c>
      <c r="I1088" s="117" t="s">
        <v>856</v>
      </c>
      <c r="J1088" s="116" t="s">
        <v>855</v>
      </c>
      <c r="K1088" s="31">
        <v>0</v>
      </c>
      <c r="L1088" s="32">
        <v>0</v>
      </c>
      <c r="M1088" s="32">
        <v>0</v>
      </c>
      <c r="N1088" s="33">
        <v>0</v>
      </c>
      <c r="O1088" s="34">
        <f t="shared" si="17"/>
        <v>0</v>
      </c>
      <c r="P1088" s="63">
        <v>25206</v>
      </c>
      <c r="Q1088" s="26" t="s">
        <v>2763</v>
      </c>
    </row>
    <row r="1089" spans="1:17" x14ac:dyDescent="0.2">
      <c r="A1089" s="114">
        <v>1094</v>
      </c>
      <c r="B1089" s="115" t="s">
        <v>379</v>
      </c>
      <c r="C1089" s="115" t="s">
        <v>1115</v>
      </c>
      <c r="D1089" s="116" t="str">
        <f>VLOOKUP(B1089,'[1]TAX INFO'!$B$2:$F$900,3,0)</f>
        <v xml:space="preserve">SN Aboitiz Power - Magat, Inc. </v>
      </c>
      <c r="E1089" s="116" t="str">
        <f>VLOOKUP(B1089,'[1]TAX INFO'!$B$2:$F$900,5,0)</f>
        <v>242-224-593-00000</v>
      </c>
      <c r="F1089" s="116" t="s">
        <v>857</v>
      </c>
      <c r="G1089" s="116" t="s">
        <v>855</v>
      </c>
      <c r="H1089" s="117" t="s">
        <v>856</v>
      </c>
      <c r="I1089" s="117" t="s">
        <v>855</v>
      </c>
      <c r="J1089" s="116" t="s">
        <v>855</v>
      </c>
      <c r="K1089" s="31">
        <v>0</v>
      </c>
      <c r="L1089" s="32">
        <v>0.04</v>
      </c>
      <c r="M1089" s="32">
        <v>0</v>
      </c>
      <c r="N1089" s="33">
        <v>0</v>
      </c>
      <c r="O1089" s="34">
        <f t="shared" ref="O1089:O1151" si="18">SUM(K1089:N1089)</f>
        <v>0.04</v>
      </c>
      <c r="P1089" s="63">
        <v>25206</v>
      </c>
      <c r="Q1089" s="26" t="s">
        <v>2763</v>
      </c>
    </row>
    <row r="1090" spans="1:17" x14ac:dyDescent="0.2">
      <c r="A1090" s="114">
        <v>1095</v>
      </c>
      <c r="B1090" s="115" t="s">
        <v>382</v>
      </c>
      <c r="C1090" s="115" t="s">
        <v>744</v>
      </c>
      <c r="D1090" s="116" t="str">
        <f>VLOOKUP(B1090,'[1]TAX INFO'!$B$2:$F$900,3,0)</f>
        <v xml:space="preserve">SN Aboitiz Power-RES, Inc. </v>
      </c>
      <c r="E1090" s="116" t="str">
        <f>VLOOKUP(B1090,'[1]TAX INFO'!$B$2:$F$900,5,0)</f>
        <v>007-544-287-00000</v>
      </c>
      <c r="F1090" s="116" t="s">
        <v>857</v>
      </c>
      <c r="G1090" s="116" t="s">
        <v>855</v>
      </c>
      <c r="H1090" s="117" t="s">
        <v>856</v>
      </c>
      <c r="I1090" s="117" t="s">
        <v>856</v>
      </c>
      <c r="J1090" s="116" t="s">
        <v>856</v>
      </c>
      <c r="K1090" s="31">
        <v>0</v>
      </c>
      <c r="L1090" s="32">
        <v>0</v>
      </c>
      <c r="M1090" s="32">
        <v>0</v>
      </c>
      <c r="N1090" s="33">
        <v>0</v>
      </c>
      <c r="O1090" s="34">
        <f t="shared" si="18"/>
        <v>0</v>
      </c>
      <c r="P1090" s="63">
        <v>25207</v>
      </c>
      <c r="Q1090" s="26" t="s">
        <v>2763</v>
      </c>
    </row>
    <row r="1091" spans="1:17" x14ac:dyDescent="0.2">
      <c r="A1091" s="114">
        <v>1096</v>
      </c>
      <c r="B1091" s="115" t="s">
        <v>382</v>
      </c>
      <c r="C1091" s="115" t="s">
        <v>745</v>
      </c>
      <c r="D1091" s="116" t="str">
        <f>VLOOKUP(B1091,'[1]TAX INFO'!$B$2:$F$900,3,0)</f>
        <v xml:space="preserve">SN Aboitiz Power-RES, Inc. </v>
      </c>
      <c r="E1091" s="116" t="str">
        <f>VLOOKUP(B1091,'[1]TAX INFO'!$B$2:$F$900,5,0)</f>
        <v>007-544-287-00000</v>
      </c>
      <c r="F1091" s="116" t="s">
        <v>857</v>
      </c>
      <c r="G1091" s="116" t="s">
        <v>855</v>
      </c>
      <c r="H1091" s="117" t="s">
        <v>856</v>
      </c>
      <c r="I1091" s="117" t="s">
        <v>856</v>
      </c>
      <c r="J1091" s="116" t="s">
        <v>856</v>
      </c>
      <c r="K1091" s="31">
        <v>0.05</v>
      </c>
      <c r="L1091" s="32">
        <v>0</v>
      </c>
      <c r="M1091" s="32">
        <v>0.01</v>
      </c>
      <c r="N1091" s="33">
        <v>0</v>
      </c>
      <c r="O1091" s="34">
        <f t="shared" si="18"/>
        <v>6.0000000000000005E-2</v>
      </c>
      <c r="P1091" s="63">
        <v>25207</v>
      </c>
      <c r="Q1091" s="26" t="s">
        <v>2763</v>
      </c>
    </row>
    <row r="1092" spans="1:17" x14ac:dyDescent="0.2">
      <c r="A1092" s="114">
        <v>1097</v>
      </c>
      <c r="B1092" s="115" t="s">
        <v>746</v>
      </c>
      <c r="C1092" s="115" t="s">
        <v>746</v>
      </c>
      <c r="D1092" s="116" t="str">
        <f>VLOOKUP(B1092,'[1]TAX INFO'!$B$2:$F$900,3,0)</f>
        <v xml:space="preserve">SOLARACE1 Energy Corp. </v>
      </c>
      <c r="E1092" s="116" t="str">
        <f>VLOOKUP(B1092,'[1]TAX INFO'!$B$2:$F$900,5,0)</f>
        <v>009-606-740-000</v>
      </c>
      <c r="F1092" s="116" t="s">
        <v>854</v>
      </c>
      <c r="G1092" s="116" t="s">
        <v>855</v>
      </c>
      <c r="H1092" s="117" t="s">
        <v>855</v>
      </c>
      <c r="I1092" s="117" t="s">
        <v>855</v>
      </c>
      <c r="J1092" s="116" t="s">
        <v>855</v>
      </c>
      <c r="K1092" s="31">
        <v>0</v>
      </c>
      <c r="L1092" s="32">
        <v>0</v>
      </c>
      <c r="M1092" s="32">
        <v>0</v>
      </c>
      <c r="N1092" s="33">
        <v>0</v>
      </c>
      <c r="O1092" s="34">
        <f t="shared" si="18"/>
        <v>0</v>
      </c>
      <c r="P1092" s="63">
        <v>25208</v>
      </c>
      <c r="Q1092" s="26" t="s">
        <v>2763</v>
      </c>
    </row>
    <row r="1093" spans="1:17" x14ac:dyDescent="0.2">
      <c r="A1093" s="114">
        <v>1098</v>
      </c>
      <c r="B1093" s="115" t="s">
        <v>746</v>
      </c>
      <c r="C1093" s="115" t="s">
        <v>747</v>
      </c>
      <c r="D1093" s="116" t="str">
        <f>VLOOKUP(B1093,'[1]TAX INFO'!$B$2:$F$900,3,0)</f>
        <v xml:space="preserve">SOLARACE1 Energy Corp. </v>
      </c>
      <c r="E1093" s="116" t="str">
        <f>VLOOKUP(B1093,'[1]TAX INFO'!$B$2:$F$900,5,0)</f>
        <v>009-606-740-000</v>
      </c>
      <c r="F1093" s="116" t="s">
        <v>857</v>
      </c>
      <c r="G1093" s="116" t="s">
        <v>855</v>
      </c>
      <c r="H1093" s="117" t="s">
        <v>855</v>
      </c>
      <c r="I1093" s="117" t="s">
        <v>855</v>
      </c>
      <c r="J1093" s="116" t="s">
        <v>855</v>
      </c>
      <c r="K1093" s="31">
        <v>0</v>
      </c>
      <c r="L1093" s="32">
        <v>0.01</v>
      </c>
      <c r="M1093" s="32">
        <v>0</v>
      </c>
      <c r="N1093" s="33">
        <v>0</v>
      </c>
      <c r="O1093" s="34">
        <f t="shared" si="18"/>
        <v>0.01</v>
      </c>
      <c r="P1093" s="63">
        <v>25208</v>
      </c>
      <c r="Q1093" s="26" t="s">
        <v>2763</v>
      </c>
    </row>
    <row r="1094" spans="1:17" x14ac:dyDescent="0.2">
      <c r="A1094" s="114">
        <v>1099</v>
      </c>
      <c r="B1094" s="115" t="s">
        <v>383</v>
      </c>
      <c r="C1094" s="115" t="s">
        <v>1116</v>
      </c>
      <c r="D1094" s="116" t="str">
        <f>VLOOKUP(B1094,'[1]TAX INFO'!$B$2:$F$900,3,0)</f>
        <v xml:space="preserve">SPARC-Solar Powered Agri-Rural Communities Corporation </v>
      </c>
      <c r="E1094" s="116" t="str">
        <f>VLOOKUP(B1094,'[1]TAX INFO'!$B$2:$F$900,5,0)</f>
        <v>008-048-450-000</v>
      </c>
      <c r="F1094" s="116" t="s">
        <v>854</v>
      </c>
      <c r="G1094" s="116" t="s">
        <v>855</v>
      </c>
      <c r="H1094" s="117" t="s">
        <v>856</v>
      </c>
      <c r="I1094" s="117" t="s">
        <v>855</v>
      </c>
      <c r="J1094" s="116" t="s">
        <v>855</v>
      </c>
      <c r="K1094" s="31">
        <v>0</v>
      </c>
      <c r="L1094" s="32">
        <v>0</v>
      </c>
      <c r="M1094" s="32">
        <v>0</v>
      </c>
      <c r="N1094" s="33">
        <v>0</v>
      </c>
      <c r="O1094" s="34">
        <f t="shared" si="18"/>
        <v>0</v>
      </c>
      <c r="P1094" s="63">
        <v>25209</v>
      </c>
      <c r="Q1094" s="26" t="s">
        <v>2763</v>
      </c>
    </row>
    <row r="1095" spans="1:17" x14ac:dyDescent="0.2">
      <c r="A1095" s="114">
        <v>1100</v>
      </c>
      <c r="B1095" s="115" t="s">
        <v>383</v>
      </c>
      <c r="C1095" s="115" t="s">
        <v>1117</v>
      </c>
      <c r="D1095" s="116" t="str">
        <f>VLOOKUP(B1095,'[1]TAX INFO'!$B$2:$F$900,3,0)</f>
        <v xml:space="preserve">SPARC-Solar Powered Agri-Rural Communities Corporation </v>
      </c>
      <c r="E1095" s="116" t="str">
        <f>VLOOKUP(B1095,'[1]TAX INFO'!$B$2:$F$900,5,0)</f>
        <v>008-048-450-000</v>
      </c>
      <c r="F1095" s="116" t="s">
        <v>854</v>
      </c>
      <c r="G1095" s="116" t="s">
        <v>855</v>
      </c>
      <c r="H1095" s="117" t="s">
        <v>856</v>
      </c>
      <c r="I1095" s="117" t="s">
        <v>855</v>
      </c>
      <c r="J1095" s="116" t="s">
        <v>855</v>
      </c>
      <c r="K1095" s="31">
        <v>0</v>
      </c>
      <c r="L1095" s="32">
        <v>0</v>
      </c>
      <c r="M1095" s="32">
        <v>0</v>
      </c>
      <c r="N1095" s="33">
        <v>0</v>
      </c>
      <c r="O1095" s="34">
        <f t="shared" si="18"/>
        <v>0</v>
      </c>
      <c r="P1095" s="63">
        <v>25209</v>
      </c>
      <c r="Q1095" s="26" t="s">
        <v>2763</v>
      </c>
    </row>
    <row r="1096" spans="1:17" x14ac:dyDescent="0.2">
      <c r="A1096" s="114">
        <v>1101</v>
      </c>
      <c r="B1096" s="115" t="s">
        <v>383</v>
      </c>
      <c r="C1096" s="115" t="s">
        <v>1118</v>
      </c>
      <c r="D1096" s="116" t="str">
        <f>VLOOKUP(B1096,'[1]TAX INFO'!$B$2:$F$900,3,0)</f>
        <v xml:space="preserve">SPARC-Solar Powered Agri-Rural Communities Corporation </v>
      </c>
      <c r="E1096" s="116" t="str">
        <f>VLOOKUP(B1096,'[1]TAX INFO'!$B$2:$F$900,5,0)</f>
        <v>008-048-450-000</v>
      </c>
      <c r="F1096" s="116" t="s">
        <v>854</v>
      </c>
      <c r="G1096" s="116" t="s">
        <v>855</v>
      </c>
      <c r="H1096" s="117" t="s">
        <v>856</v>
      </c>
      <c r="I1096" s="117" t="s">
        <v>855</v>
      </c>
      <c r="J1096" s="116" t="s">
        <v>855</v>
      </c>
      <c r="K1096" s="31">
        <v>0</v>
      </c>
      <c r="L1096" s="32">
        <v>0</v>
      </c>
      <c r="M1096" s="32">
        <v>0</v>
      </c>
      <c r="N1096" s="33">
        <v>0</v>
      </c>
      <c r="O1096" s="34">
        <f t="shared" si="18"/>
        <v>0</v>
      </c>
      <c r="P1096" s="63">
        <v>25209</v>
      </c>
      <c r="Q1096" s="26" t="s">
        <v>2763</v>
      </c>
    </row>
    <row r="1097" spans="1:17" x14ac:dyDescent="0.2">
      <c r="A1097" s="114">
        <v>1102</v>
      </c>
      <c r="B1097" s="115" t="s">
        <v>386</v>
      </c>
      <c r="C1097" s="115" t="s">
        <v>1119</v>
      </c>
      <c r="D1097" s="116" t="str">
        <f>VLOOKUP(B1097,'[1]TAX INFO'!$B$2:$F$900,3,0)</f>
        <v xml:space="preserve">SPC Island Power Corporation </v>
      </c>
      <c r="E1097" s="116" t="str">
        <f>VLOOKUP(B1097,'[1]TAX INFO'!$B$2:$F$900,5,0)</f>
        <v>218-474-921-00000</v>
      </c>
      <c r="F1097" s="116" t="s">
        <v>854</v>
      </c>
      <c r="G1097" s="116" t="s">
        <v>855</v>
      </c>
      <c r="H1097" s="117" t="s">
        <v>856</v>
      </c>
      <c r="I1097" s="117" t="s">
        <v>856</v>
      </c>
      <c r="J1097" s="116" t="s">
        <v>856</v>
      </c>
      <c r="K1097" s="31">
        <v>0</v>
      </c>
      <c r="L1097" s="32">
        <v>0</v>
      </c>
      <c r="M1097" s="32">
        <v>0</v>
      </c>
      <c r="N1097" s="33">
        <v>0</v>
      </c>
      <c r="O1097" s="34">
        <f t="shared" si="18"/>
        <v>0</v>
      </c>
      <c r="P1097" s="63">
        <v>25210</v>
      </c>
      <c r="Q1097" s="26" t="s">
        <v>2763</v>
      </c>
    </row>
    <row r="1098" spans="1:17" x14ac:dyDescent="0.2">
      <c r="A1098" s="114">
        <v>1103</v>
      </c>
      <c r="B1098" s="115" t="s">
        <v>386</v>
      </c>
      <c r="C1098" s="115" t="s">
        <v>1120</v>
      </c>
      <c r="D1098" s="116" t="str">
        <f>VLOOKUP(B1098,'[1]TAX INFO'!$B$2:$F$900,3,0)</f>
        <v xml:space="preserve">SPC Island Power Corporation </v>
      </c>
      <c r="E1098" s="116" t="str">
        <f>VLOOKUP(B1098,'[1]TAX INFO'!$B$2:$F$900,5,0)</f>
        <v>218-474-921-00000</v>
      </c>
      <c r="F1098" s="116" t="s">
        <v>857</v>
      </c>
      <c r="G1098" s="116" t="s">
        <v>855</v>
      </c>
      <c r="H1098" s="117" t="s">
        <v>856</v>
      </c>
      <c r="I1098" s="117" t="s">
        <v>856</v>
      </c>
      <c r="J1098" s="116" t="s">
        <v>856</v>
      </c>
      <c r="K1098" s="31">
        <v>0.05</v>
      </c>
      <c r="L1098" s="32">
        <v>0</v>
      </c>
      <c r="M1098" s="32">
        <v>0.01</v>
      </c>
      <c r="N1098" s="33">
        <v>0</v>
      </c>
      <c r="O1098" s="34">
        <f t="shared" si="18"/>
        <v>6.0000000000000005E-2</v>
      </c>
      <c r="P1098" s="63">
        <v>25210</v>
      </c>
      <c r="Q1098" s="26" t="s">
        <v>2763</v>
      </c>
    </row>
    <row r="1099" spans="1:17" x14ac:dyDescent="0.2">
      <c r="A1099" s="114">
        <v>1104</v>
      </c>
      <c r="B1099" s="115" t="s">
        <v>748</v>
      </c>
      <c r="C1099" s="115" t="s">
        <v>748</v>
      </c>
      <c r="D1099" s="116" t="str">
        <f>VLOOKUP(B1099,'[1]TAX INFO'!$B$2:$F$900,3,0)</f>
        <v xml:space="preserve">SPC Power Corporation </v>
      </c>
      <c r="E1099" s="116" t="str">
        <f>VLOOKUP(B1099,'[1]TAX INFO'!$B$2:$F$900,5,0)</f>
        <v>003-868-048-000</v>
      </c>
      <c r="F1099" s="116" t="s">
        <v>854</v>
      </c>
      <c r="G1099" s="116" t="s">
        <v>855</v>
      </c>
      <c r="H1099" s="117" t="s">
        <v>856</v>
      </c>
      <c r="I1099" s="117" t="s">
        <v>856</v>
      </c>
      <c r="J1099" s="116" t="s">
        <v>856</v>
      </c>
      <c r="K1099" s="31">
        <v>0</v>
      </c>
      <c r="L1099" s="32">
        <v>0</v>
      </c>
      <c r="M1099" s="32">
        <v>0</v>
      </c>
      <c r="N1099" s="33">
        <v>0</v>
      </c>
      <c r="O1099" s="34">
        <f t="shared" si="18"/>
        <v>0</v>
      </c>
      <c r="P1099" s="63">
        <v>25211</v>
      </c>
      <c r="Q1099" s="26" t="s">
        <v>2763</v>
      </c>
    </row>
    <row r="1100" spans="1:17" x14ac:dyDescent="0.2">
      <c r="A1100" s="114">
        <v>1105</v>
      </c>
      <c r="B1100" s="115" t="s">
        <v>748</v>
      </c>
      <c r="C1100" s="115" t="s">
        <v>749</v>
      </c>
      <c r="D1100" s="116" t="str">
        <f>VLOOKUP(B1100,'[1]TAX INFO'!$B$2:$F$900,3,0)</f>
        <v xml:space="preserve">SPC Power Corporation </v>
      </c>
      <c r="E1100" s="116" t="str">
        <f>VLOOKUP(B1100,'[1]TAX INFO'!$B$2:$F$900,5,0)</f>
        <v>003-868-048-000</v>
      </c>
      <c r="F1100" s="116" t="s">
        <v>857</v>
      </c>
      <c r="G1100" s="116" t="s">
        <v>855</v>
      </c>
      <c r="H1100" s="117" t="s">
        <v>856</v>
      </c>
      <c r="I1100" s="117" t="s">
        <v>856</v>
      </c>
      <c r="J1100" s="116" t="s">
        <v>856</v>
      </c>
      <c r="K1100" s="31">
        <v>0.01</v>
      </c>
      <c r="L1100" s="32">
        <v>0</v>
      </c>
      <c r="M1100" s="32">
        <v>0</v>
      </c>
      <c r="N1100" s="33">
        <v>0</v>
      </c>
      <c r="O1100" s="34">
        <f t="shared" si="18"/>
        <v>0.01</v>
      </c>
      <c r="P1100" s="63">
        <v>25211</v>
      </c>
      <c r="Q1100" s="26" t="s">
        <v>2763</v>
      </c>
    </row>
    <row r="1101" spans="1:17" x14ac:dyDescent="0.2">
      <c r="A1101" s="114">
        <v>1107</v>
      </c>
      <c r="B1101" s="115" t="s">
        <v>751</v>
      </c>
      <c r="C1101" s="115" t="s">
        <v>751</v>
      </c>
      <c r="D1101" s="116" t="str">
        <f>VLOOKUP(B1101,'[1]TAX INFO'!$B$2:$F$900,3,0)</f>
        <v xml:space="preserve">Surigao del Sur II Electric Cooperative, Inc. </v>
      </c>
      <c r="E1101" s="116" t="str">
        <f>VLOOKUP(B1101,'[1]TAX INFO'!$B$2:$F$900,5,0)</f>
        <v>000-955-107-000</v>
      </c>
      <c r="F1101" s="116" t="s">
        <v>857</v>
      </c>
      <c r="G1101" s="116" t="s">
        <v>855</v>
      </c>
      <c r="H1101" s="117" t="s">
        <v>855</v>
      </c>
      <c r="I1101" s="117" t="s">
        <v>856</v>
      </c>
      <c r="J1101" s="116" t="s">
        <v>856</v>
      </c>
      <c r="K1101" s="31">
        <v>0.24</v>
      </c>
      <c r="L1101" s="32">
        <v>0</v>
      </c>
      <c r="M1101" s="32">
        <v>0.03</v>
      </c>
      <c r="N1101" s="33">
        <v>0</v>
      </c>
      <c r="O1101" s="34">
        <f t="shared" si="18"/>
        <v>0.27</v>
      </c>
      <c r="P1101" s="63">
        <v>25213</v>
      </c>
      <c r="Q1101" s="26" t="s">
        <v>2763</v>
      </c>
    </row>
    <row r="1102" spans="1:17" x14ac:dyDescent="0.2">
      <c r="A1102" s="114">
        <v>1108</v>
      </c>
      <c r="B1102" s="115" t="s">
        <v>389</v>
      </c>
      <c r="C1102" s="115" t="s">
        <v>752</v>
      </c>
      <c r="D1102" s="116" t="str">
        <f>VLOOKUP(B1102,'[1]TAX INFO'!$B$2:$F$900,3,0)</f>
        <v xml:space="preserve">Samar I Electric Cooperative, Inc. </v>
      </c>
      <c r="E1102" s="116" t="str">
        <f>VLOOKUP(B1102,'[1]TAX INFO'!$B$2:$F$900,5,0)</f>
        <v>000-563-573-000</v>
      </c>
      <c r="F1102" s="116" t="s">
        <v>857</v>
      </c>
      <c r="G1102" s="116" t="s">
        <v>855</v>
      </c>
      <c r="H1102" s="117" t="s">
        <v>856</v>
      </c>
      <c r="I1102" s="117" t="s">
        <v>856</v>
      </c>
      <c r="J1102" s="116" t="s">
        <v>856</v>
      </c>
      <c r="K1102" s="31">
        <v>1.1599999999999999</v>
      </c>
      <c r="L1102" s="32">
        <v>0</v>
      </c>
      <c r="M1102" s="32">
        <v>0.14000000000000001</v>
      </c>
      <c r="N1102" s="33">
        <v>-0.02</v>
      </c>
      <c r="O1102" s="34">
        <f t="shared" si="18"/>
        <v>1.2799999999999998</v>
      </c>
      <c r="P1102" s="63">
        <v>25214</v>
      </c>
      <c r="Q1102" s="26" t="s">
        <v>2763</v>
      </c>
    </row>
    <row r="1103" spans="1:17" x14ac:dyDescent="0.2">
      <c r="A1103" s="114">
        <v>1109</v>
      </c>
      <c r="B1103" s="115" t="s">
        <v>390</v>
      </c>
      <c r="C1103" s="115" t="s">
        <v>753</v>
      </c>
      <c r="D1103" s="116" t="str">
        <f>VLOOKUP(B1103,'[1]TAX INFO'!$B$2:$F$900,3,0)</f>
        <v xml:space="preserve">Samar II Electric Cooperative, Inc. </v>
      </c>
      <c r="E1103" s="116" t="str">
        <f>VLOOKUP(B1103,'[1]TAX INFO'!$B$2:$F$900,5,0)</f>
        <v>000-563-581-000</v>
      </c>
      <c r="F1103" s="116" t="s">
        <v>857</v>
      </c>
      <c r="G1103" s="116" t="s">
        <v>855</v>
      </c>
      <c r="H1103" s="117" t="s">
        <v>855</v>
      </c>
      <c r="I1103" s="117" t="s">
        <v>856</v>
      </c>
      <c r="J1103" s="116" t="s">
        <v>856</v>
      </c>
      <c r="K1103" s="31">
        <v>1.64</v>
      </c>
      <c r="L1103" s="32">
        <v>0</v>
      </c>
      <c r="M1103" s="32">
        <v>0.2</v>
      </c>
      <c r="N1103" s="33">
        <v>-0.03</v>
      </c>
      <c r="O1103" s="34">
        <f t="shared" si="18"/>
        <v>1.8099999999999998</v>
      </c>
      <c r="P1103" s="63">
        <v>25215</v>
      </c>
      <c r="Q1103" s="26" t="s">
        <v>2763</v>
      </c>
    </row>
    <row r="1104" spans="1:17" x14ac:dyDescent="0.2">
      <c r="A1104" s="114">
        <v>1110</v>
      </c>
      <c r="B1104" s="115" t="s">
        <v>391</v>
      </c>
      <c r="C1104" s="115" t="s">
        <v>1121</v>
      </c>
      <c r="D1104" s="116" t="str">
        <f>VLOOKUP(B1104,'[1]TAX INFO'!$B$2:$F$900,3,0)</f>
        <v xml:space="preserve">San Buenaventura Power Ltd. Co. </v>
      </c>
      <c r="E1104" s="116" t="str">
        <f>VLOOKUP(B1104,'[1]TAX INFO'!$B$2:$F$900,5,0)</f>
        <v>008-647-944-000</v>
      </c>
      <c r="F1104" s="116" t="s">
        <v>854</v>
      </c>
      <c r="G1104" s="116" t="s">
        <v>855</v>
      </c>
      <c r="H1104" s="117" t="s">
        <v>856</v>
      </c>
      <c r="I1104" s="117" t="s">
        <v>856</v>
      </c>
      <c r="J1104" s="116" t="s">
        <v>856</v>
      </c>
      <c r="K1104" s="31">
        <v>0.05</v>
      </c>
      <c r="L1104" s="32">
        <v>0</v>
      </c>
      <c r="M1104" s="32">
        <v>0.01</v>
      </c>
      <c r="N1104" s="33">
        <v>0</v>
      </c>
      <c r="O1104" s="34">
        <f t="shared" si="18"/>
        <v>6.0000000000000005E-2</v>
      </c>
      <c r="P1104" s="63">
        <v>25216</v>
      </c>
      <c r="Q1104" s="26" t="s">
        <v>2763</v>
      </c>
    </row>
    <row r="1105" spans="1:17" x14ac:dyDescent="0.2">
      <c r="A1105" s="114">
        <v>1111</v>
      </c>
      <c r="B1105" s="115" t="s">
        <v>391</v>
      </c>
      <c r="C1105" s="115" t="s">
        <v>754</v>
      </c>
      <c r="D1105" s="116" t="str">
        <f>VLOOKUP(B1105,'[1]TAX INFO'!$B$2:$F$900,3,0)</f>
        <v xml:space="preserve">San Buenaventura Power Ltd. Co. </v>
      </c>
      <c r="E1105" s="116" t="str">
        <f>VLOOKUP(B1105,'[1]TAX INFO'!$B$2:$F$900,5,0)</f>
        <v>008-647-944-000</v>
      </c>
      <c r="F1105" s="116" t="s">
        <v>857</v>
      </c>
      <c r="G1105" s="116" t="s">
        <v>855</v>
      </c>
      <c r="H1105" s="117" t="s">
        <v>856</v>
      </c>
      <c r="I1105" s="117" t="s">
        <v>856</v>
      </c>
      <c r="J1105" s="116" t="s">
        <v>856</v>
      </c>
      <c r="K1105" s="31">
        <v>0.01</v>
      </c>
      <c r="L1105" s="32">
        <v>0</v>
      </c>
      <c r="M1105" s="32">
        <v>0</v>
      </c>
      <c r="N1105" s="33">
        <v>0</v>
      </c>
      <c r="O1105" s="34">
        <f t="shared" si="18"/>
        <v>0.01</v>
      </c>
      <c r="P1105" s="63">
        <v>25216</v>
      </c>
      <c r="Q1105" s="26" t="s">
        <v>2763</v>
      </c>
    </row>
    <row r="1106" spans="1:17" x14ac:dyDescent="0.2">
      <c r="A1106" s="114">
        <v>1112</v>
      </c>
      <c r="B1106" s="115" t="s">
        <v>392</v>
      </c>
      <c r="C1106" s="115" t="s">
        <v>1123</v>
      </c>
      <c r="D1106" s="116" t="str">
        <f>VLOOKUP(B1106,'[1]TAX INFO'!$B$2:$F$900,3,0)</f>
        <v>San Carlos Bioenergy, Inc.</v>
      </c>
      <c r="E1106" s="116" t="str">
        <f>VLOOKUP(B1106,'[1]TAX INFO'!$B$2:$F$900,5,0)</f>
        <v>238-494-525-000</v>
      </c>
      <c r="F1106" s="116" t="s">
        <v>857</v>
      </c>
      <c r="G1106" s="116" t="s">
        <v>855</v>
      </c>
      <c r="H1106" s="117" t="s">
        <v>856</v>
      </c>
      <c r="I1106" s="117" t="s">
        <v>855</v>
      </c>
      <c r="J1106" s="116" t="s">
        <v>856</v>
      </c>
      <c r="K1106" s="31">
        <v>0.02</v>
      </c>
      <c r="L1106" s="32">
        <v>0</v>
      </c>
      <c r="M1106" s="32">
        <v>0</v>
      </c>
      <c r="N1106" s="33">
        <v>0</v>
      </c>
      <c r="O1106" s="34">
        <f t="shared" si="18"/>
        <v>0.02</v>
      </c>
      <c r="P1106" s="63">
        <v>25217</v>
      </c>
      <c r="Q1106" s="26" t="s">
        <v>2763</v>
      </c>
    </row>
    <row r="1107" spans="1:17" x14ac:dyDescent="0.2">
      <c r="A1107" s="114">
        <v>1113</v>
      </c>
      <c r="B1107" s="115" t="s">
        <v>824</v>
      </c>
      <c r="C1107" s="115" t="s">
        <v>755</v>
      </c>
      <c r="D1107" s="116" t="str">
        <f>VLOOKUP(B1107,'[1]TAX INFO'!$B$2:$F$900,3,0)</f>
        <v xml:space="preserve">San Carlos Biopower Inc. </v>
      </c>
      <c r="E1107" s="116" t="str">
        <f>VLOOKUP(B1107,'[1]TAX INFO'!$B$2:$F$900,5,0)</f>
        <v>007-339-955-000</v>
      </c>
      <c r="F1107" s="116" t="s">
        <v>857</v>
      </c>
      <c r="G1107" s="116" t="s">
        <v>856</v>
      </c>
      <c r="H1107" s="117" t="s">
        <v>855</v>
      </c>
      <c r="I1107" s="117" t="s">
        <v>855</v>
      </c>
      <c r="J1107" s="116" t="s">
        <v>855</v>
      </c>
      <c r="K1107" s="31">
        <v>0</v>
      </c>
      <c r="L1107" s="32">
        <v>0.03</v>
      </c>
      <c r="M1107" s="32">
        <v>0</v>
      </c>
      <c r="N1107" s="33">
        <v>0</v>
      </c>
      <c r="O1107" s="34">
        <f t="shared" si="18"/>
        <v>0.03</v>
      </c>
      <c r="P1107" s="63">
        <v>25218</v>
      </c>
      <c r="Q1107" s="26" t="s">
        <v>2763</v>
      </c>
    </row>
    <row r="1108" spans="1:17" x14ac:dyDescent="0.2">
      <c r="A1108" s="114">
        <v>1114</v>
      </c>
      <c r="B1108" s="115" t="s">
        <v>394</v>
      </c>
      <c r="C1108" s="115" t="s">
        <v>756</v>
      </c>
      <c r="D1108" s="116" t="str">
        <f>VLOOKUP(B1108,'[1]TAX INFO'!$B$2:$F$900,3,0)</f>
        <v xml:space="preserve">San Carlos Solar Energy Inc. </v>
      </c>
      <c r="E1108" s="116" t="str">
        <f>VLOOKUP(B1108,'[1]TAX INFO'!$B$2:$F$900,5,0)</f>
        <v>008-514-713-000</v>
      </c>
      <c r="F1108" s="116" t="s">
        <v>854</v>
      </c>
      <c r="G1108" s="116" t="s">
        <v>855</v>
      </c>
      <c r="H1108" s="117" t="s">
        <v>856</v>
      </c>
      <c r="I1108" s="117" t="s">
        <v>855</v>
      </c>
      <c r="J1108" s="116" t="s">
        <v>855</v>
      </c>
      <c r="K1108" s="31">
        <v>0</v>
      </c>
      <c r="L1108" s="32">
        <v>0</v>
      </c>
      <c r="M1108" s="32">
        <v>0</v>
      </c>
      <c r="N1108" s="33">
        <v>0</v>
      </c>
      <c r="O1108" s="34">
        <f t="shared" si="18"/>
        <v>0</v>
      </c>
      <c r="P1108" s="63">
        <v>25219</v>
      </c>
      <c r="Q1108" s="26" t="s">
        <v>2763</v>
      </c>
    </row>
    <row r="1109" spans="1:17" x14ac:dyDescent="0.2">
      <c r="A1109" s="114">
        <v>1115</v>
      </c>
      <c r="B1109" s="115" t="s">
        <v>394</v>
      </c>
      <c r="C1109" s="115" t="s">
        <v>757</v>
      </c>
      <c r="D1109" s="116" t="str">
        <f>VLOOKUP(B1109,'[1]TAX INFO'!$B$2:$F$900,3,0)</f>
        <v xml:space="preserve">San Carlos Solar Energy Inc. </v>
      </c>
      <c r="E1109" s="116" t="str">
        <f>VLOOKUP(B1109,'[1]TAX INFO'!$B$2:$F$900,5,0)</f>
        <v>008-514-713-000</v>
      </c>
      <c r="F1109" s="116" t="s">
        <v>854</v>
      </c>
      <c r="G1109" s="116" t="s">
        <v>855</v>
      </c>
      <c r="H1109" s="117" t="s">
        <v>856</v>
      </c>
      <c r="I1109" s="117" t="s">
        <v>855</v>
      </c>
      <c r="J1109" s="116" t="s">
        <v>855</v>
      </c>
      <c r="K1109" s="31">
        <v>0</v>
      </c>
      <c r="L1109" s="32">
        <v>0</v>
      </c>
      <c r="M1109" s="32">
        <v>0</v>
      </c>
      <c r="N1109" s="33">
        <v>0</v>
      </c>
      <c r="O1109" s="34">
        <f t="shared" si="18"/>
        <v>0</v>
      </c>
      <c r="P1109" s="63">
        <v>25219</v>
      </c>
      <c r="Q1109" s="26" t="s">
        <v>2763</v>
      </c>
    </row>
    <row r="1110" spans="1:17" x14ac:dyDescent="0.2">
      <c r="A1110" s="114">
        <v>1116</v>
      </c>
      <c r="B1110" s="115" t="s">
        <v>394</v>
      </c>
      <c r="C1110" s="115" t="s">
        <v>759</v>
      </c>
      <c r="D1110" s="116" t="str">
        <f>VLOOKUP(B1110,'[1]TAX INFO'!$B$2:$F$900,3,0)</f>
        <v xml:space="preserve">San Carlos Solar Energy Inc. </v>
      </c>
      <c r="E1110" s="116" t="str">
        <f>VLOOKUP(B1110,'[1]TAX INFO'!$B$2:$F$900,5,0)</f>
        <v>008-514-713-000</v>
      </c>
      <c r="F1110" s="116" t="s">
        <v>857</v>
      </c>
      <c r="G1110" s="116" t="s">
        <v>855</v>
      </c>
      <c r="H1110" s="117" t="s">
        <v>856</v>
      </c>
      <c r="I1110" s="117" t="s">
        <v>855</v>
      </c>
      <c r="J1110" s="116" t="s">
        <v>855</v>
      </c>
      <c r="K1110" s="31">
        <v>0</v>
      </c>
      <c r="L1110" s="32">
        <v>0.01</v>
      </c>
      <c r="M1110" s="32">
        <v>0</v>
      </c>
      <c r="N1110" s="33">
        <v>0</v>
      </c>
      <c r="O1110" s="34">
        <f t="shared" si="18"/>
        <v>0.01</v>
      </c>
      <c r="P1110" s="63">
        <v>25219</v>
      </c>
      <c r="Q1110" s="26" t="s">
        <v>2763</v>
      </c>
    </row>
    <row r="1111" spans="1:17" x14ac:dyDescent="0.2">
      <c r="A1111" s="114">
        <v>1117</v>
      </c>
      <c r="B1111" s="115" t="s">
        <v>395</v>
      </c>
      <c r="C1111" s="115" t="s">
        <v>760</v>
      </c>
      <c r="D1111" s="116" t="str">
        <f>VLOOKUP(B1111,'[1]TAX INFO'!$B$2:$F$900,3,0)</f>
        <v xml:space="preserve">San Carlos Sun Power Inc. </v>
      </c>
      <c r="E1111" s="116" t="str">
        <f>VLOOKUP(B1111,'[1]TAX INFO'!$B$2:$F$900,5,0)</f>
        <v>008-828-101-000</v>
      </c>
      <c r="F1111" s="116" t="s">
        <v>854</v>
      </c>
      <c r="G1111" s="116" t="s">
        <v>855</v>
      </c>
      <c r="H1111" s="117" t="s">
        <v>856</v>
      </c>
      <c r="I1111" s="117" t="s">
        <v>855</v>
      </c>
      <c r="J1111" s="116" t="s">
        <v>855</v>
      </c>
      <c r="K1111" s="31">
        <v>0</v>
      </c>
      <c r="L1111" s="32">
        <v>0</v>
      </c>
      <c r="M1111" s="32">
        <v>0</v>
      </c>
      <c r="N1111" s="33">
        <v>0</v>
      </c>
      <c r="O1111" s="34">
        <f t="shared" si="18"/>
        <v>0</v>
      </c>
      <c r="P1111" s="63">
        <v>25220</v>
      </c>
      <c r="Q1111" s="26" t="s">
        <v>2763</v>
      </c>
    </row>
    <row r="1112" spans="1:17" x14ac:dyDescent="0.2">
      <c r="A1112" s="114">
        <v>1118</v>
      </c>
      <c r="B1112" s="115" t="s">
        <v>395</v>
      </c>
      <c r="C1112" s="115" t="s">
        <v>761</v>
      </c>
      <c r="D1112" s="116" t="str">
        <f>VLOOKUP(B1112,'[1]TAX INFO'!$B$2:$F$900,3,0)</f>
        <v xml:space="preserve">San Carlos Sun Power Inc. </v>
      </c>
      <c r="E1112" s="116" t="str">
        <f>VLOOKUP(B1112,'[1]TAX INFO'!$B$2:$F$900,5,0)</f>
        <v>008-828-101-000</v>
      </c>
      <c r="F1112" s="116" t="s">
        <v>857</v>
      </c>
      <c r="G1112" s="116" t="s">
        <v>855</v>
      </c>
      <c r="H1112" s="117" t="s">
        <v>856</v>
      </c>
      <c r="I1112" s="117" t="s">
        <v>855</v>
      </c>
      <c r="J1112" s="116" t="s">
        <v>855</v>
      </c>
      <c r="K1112" s="31">
        <v>0</v>
      </c>
      <c r="L1112" s="32">
        <v>0.01</v>
      </c>
      <c r="M1112" s="32">
        <v>0</v>
      </c>
      <c r="N1112" s="33">
        <v>0</v>
      </c>
      <c r="O1112" s="34">
        <f t="shared" si="18"/>
        <v>0.01</v>
      </c>
      <c r="P1112" s="63">
        <v>25220</v>
      </c>
      <c r="Q1112" s="26" t="s">
        <v>2763</v>
      </c>
    </row>
    <row r="1113" spans="1:17" x14ac:dyDescent="0.2">
      <c r="A1113" s="114">
        <v>1119</v>
      </c>
      <c r="B1113" s="115" t="s">
        <v>396</v>
      </c>
      <c r="C1113" s="115" t="s">
        <v>762</v>
      </c>
      <c r="D1113" s="116" t="str">
        <f>VLOOKUP(B1113,'[1]TAX INFO'!$B$2:$F$900,3,0)</f>
        <v xml:space="preserve">San Fernando Electric Light And Power Co., Inc. </v>
      </c>
      <c r="E1113" s="116" t="str">
        <f>VLOOKUP(B1113,'[1]TAX INFO'!$B$2:$F$900,5,0)</f>
        <v>000-877-891-000</v>
      </c>
      <c r="F1113" s="116" t="s">
        <v>857</v>
      </c>
      <c r="G1113" s="116" t="s">
        <v>855</v>
      </c>
      <c r="H1113" s="117" t="s">
        <v>856</v>
      </c>
      <c r="I1113" s="117" t="s">
        <v>856</v>
      </c>
      <c r="J1113" s="116" t="s">
        <v>856</v>
      </c>
      <c r="K1113" s="31">
        <v>5.0199999999999996</v>
      </c>
      <c r="L1113" s="32">
        <v>0</v>
      </c>
      <c r="M1113" s="32">
        <v>0.6</v>
      </c>
      <c r="N1113" s="33">
        <v>-0.1</v>
      </c>
      <c r="O1113" s="34">
        <f t="shared" si="18"/>
        <v>5.52</v>
      </c>
      <c r="P1113" s="63">
        <v>25221</v>
      </c>
      <c r="Q1113" s="26" t="s">
        <v>2763</v>
      </c>
    </row>
    <row r="1114" spans="1:17" x14ac:dyDescent="0.2">
      <c r="A1114" s="114">
        <v>1120</v>
      </c>
      <c r="B1114" s="115" t="s">
        <v>397</v>
      </c>
      <c r="C1114" s="115" t="s">
        <v>1124</v>
      </c>
      <c r="D1114" s="116" t="str">
        <f>VLOOKUP(B1114,'[1]TAX INFO'!$B$2:$F$900,3,0)</f>
        <v xml:space="preserve">San Jose City I Power Corporation </v>
      </c>
      <c r="E1114" s="116" t="str">
        <f>VLOOKUP(B1114,'[1]TAX INFO'!$B$2:$F$900,5,0)</f>
        <v>006-530-554-000</v>
      </c>
      <c r="F1114" s="116" t="s">
        <v>854</v>
      </c>
      <c r="G1114" s="116" t="s">
        <v>855</v>
      </c>
      <c r="H1114" s="117" t="s">
        <v>855</v>
      </c>
      <c r="I1114" s="117" t="s">
        <v>855</v>
      </c>
      <c r="J1114" s="116" t="s">
        <v>855</v>
      </c>
      <c r="K1114" s="31">
        <v>0</v>
      </c>
      <c r="L1114" s="32">
        <v>0</v>
      </c>
      <c r="M1114" s="32">
        <v>0</v>
      </c>
      <c r="N1114" s="33">
        <v>0</v>
      </c>
      <c r="O1114" s="34">
        <f t="shared" si="18"/>
        <v>0</v>
      </c>
      <c r="P1114" s="63">
        <v>25222</v>
      </c>
      <c r="Q1114" s="26" t="s">
        <v>2763</v>
      </c>
    </row>
    <row r="1115" spans="1:17" x14ac:dyDescent="0.2">
      <c r="A1115" s="114">
        <v>1121</v>
      </c>
      <c r="B1115" s="115" t="s">
        <v>397</v>
      </c>
      <c r="C1115" s="115" t="s">
        <v>763</v>
      </c>
      <c r="D1115" s="116" t="str">
        <f>VLOOKUP(B1115,'[1]TAX INFO'!$B$2:$F$900,3,0)</f>
        <v xml:space="preserve">San Jose City I Power Corporation </v>
      </c>
      <c r="E1115" s="116" t="str">
        <f>VLOOKUP(B1115,'[1]TAX INFO'!$B$2:$F$900,5,0)</f>
        <v>006-530-554-000</v>
      </c>
      <c r="F1115" s="116" t="s">
        <v>854</v>
      </c>
      <c r="G1115" s="116" t="s">
        <v>855</v>
      </c>
      <c r="H1115" s="117" t="s">
        <v>855</v>
      </c>
      <c r="I1115" s="117" t="s">
        <v>855</v>
      </c>
      <c r="J1115" s="116" t="s">
        <v>855</v>
      </c>
      <c r="K1115" s="31">
        <v>0</v>
      </c>
      <c r="L1115" s="32">
        <v>0</v>
      </c>
      <c r="M1115" s="32">
        <v>0</v>
      </c>
      <c r="N1115" s="33">
        <v>0</v>
      </c>
      <c r="O1115" s="34">
        <f t="shared" si="18"/>
        <v>0</v>
      </c>
      <c r="P1115" s="63">
        <v>25222</v>
      </c>
      <c r="Q1115" s="26" t="s">
        <v>2763</v>
      </c>
    </row>
    <row r="1116" spans="1:17" x14ac:dyDescent="0.2">
      <c r="A1116" s="114">
        <v>1122</v>
      </c>
      <c r="B1116" s="115" t="s">
        <v>398</v>
      </c>
      <c r="C1116" s="115" t="s">
        <v>1125</v>
      </c>
      <c r="D1116" s="116" t="str">
        <f>VLOOKUP(B1116,'[1]TAX INFO'!$B$2:$F$900,3,0)</f>
        <v>San Roque Hydropower Inc. (Formerly Strategic Power Development Corporation)</v>
      </c>
      <c r="E1116" s="116" t="str">
        <f>VLOOKUP(B1116,'[1]TAX INFO'!$B$2:$F$900,5,0)</f>
        <v>227-545-141-000</v>
      </c>
      <c r="F1116" s="116" t="s">
        <v>854</v>
      </c>
      <c r="G1116" s="116" t="s">
        <v>855</v>
      </c>
      <c r="H1116" s="117" t="s">
        <v>856</v>
      </c>
      <c r="I1116" s="117" t="s">
        <v>855</v>
      </c>
      <c r="J1116" s="116" t="s">
        <v>856</v>
      </c>
      <c r="K1116" s="31">
        <v>0.12</v>
      </c>
      <c r="L1116" s="32">
        <v>0</v>
      </c>
      <c r="M1116" s="32">
        <v>0.01</v>
      </c>
      <c r="N1116" s="33">
        <v>0</v>
      </c>
      <c r="O1116" s="34">
        <f t="shared" si="18"/>
        <v>0.13</v>
      </c>
      <c r="P1116" s="63">
        <v>25223</v>
      </c>
      <c r="Q1116" s="26" t="s">
        <v>2763</v>
      </c>
    </row>
    <row r="1117" spans="1:17" x14ac:dyDescent="0.2">
      <c r="A1117" s="114">
        <v>1123</v>
      </c>
      <c r="B1117" s="115" t="s">
        <v>399</v>
      </c>
      <c r="C1117" s="115" t="s">
        <v>1127</v>
      </c>
      <c r="D1117" s="116" t="str">
        <f>VLOOKUP(B1117,'[1]TAX INFO'!$B$2:$F$900,3,0)</f>
        <v xml:space="preserve">Santa Cruz Solar Energy Inc. </v>
      </c>
      <c r="E1117" s="116" t="str">
        <f>VLOOKUP(B1117,'[1]TAX INFO'!$B$2:$F$900,5,0)</f>
        <v>009-346-494-00000</v>
      </c>
      <c r="F1117" s="116" t="s">
        <v>854</v>
      </c>
      <c r="G1117" s="116" t="s">
        <v>856</v>
      </c>
      <c r="H1117" s="117" t="s">
        <v>856</v>
      </c>
      <c r="I1117" s="117" t="s">
        <v>855</v>
      </c>
      <c r="J1117" s="116" t="s">
        <v>855</v>
      </c>
      <c r="K1117" s="31">
        <v>0</v>
      </c>
      <c r="L1117" s="32">
        <v>1.18</v>
      </c>
      <c r="M1117" s="32">
        <v>0</v>
      </c>
      <c r="N1117" s="33">
        <v>0</v>
      </c>
      <c r="O1117" s="34">
        <f t="shared" si="18"/>
        <v>1.18</v>
      </c>
      <c r="P1117" s="63">
        <v>25224</v>
      </c>
      <c r="Q1117" s="26" t="s">
        <v>2763</v>
      </c>
    </row>
    <row r="1118" spans="1:17" x14ac:dyDescent="0.2">
      <c r="A1118" s="114">
        <v>1124</v>
      </c>
      <c r="B1118" s="115" t="s">
        <v>399</v>
      </c>
      <c r="C1118" s="115" t="s">
        <v>766</v>
      </c>
      <c r="D1118" s="116" t="str">
        <f>VLOOKUP(B1118,'[1]TAX INFO'!$B$2:$F$900,3,0)</f>
        <v xml:space="preserve">Santa Cruz Solar Energy Inc. </v>
      </c>
      <c r="E1118" s="116" t="str">
        <f>VLOOKUP(B1118,'[1]TAX INFO'!$B$2:$F$900,5,0)</f>
        <v>009-346-494-00000</v>
      </c>
      <c r="F1118" s="116" t="s">
        <v>857</v>
      </c>
      <c r="G1118" s="116" t="s">
        <v>856</v>
      </c>
      <c r="H1118" s="117" t="s">
        <v>856</v>
      </c>
      <c r="I1118" s="117" t="s">
        <v>855</v>
      </c>
      <c r="J1118" s="116" t="s">
        <v>855</v>
      </c>
      <c r="K1118" s="31">
        <v>0</v>
      </c>
      <c r="L1118" s="32">
        <v>0.04</v>
      </c>
      <c r="M1118" s="32">
        <v>0</v>
      </c>
      <c r="N1118" s="33">
        <v>0</v>
      </c>
      <c r="O1118" s="34">
        <f t="shared" si="18"/>
        <v>0.04</v>
      </c>
      <c r="P1118" s="63">
        <v>25224</v>
      </c>
      <c r="Q1118" s="26" t="s">
        <v>2763</v>
      </c>
    </row>
    <row r="1119" spans="1:17" x14ac:dyDescent="0.2">
      <c r="A1119" s="114">
        <v>1125</v>
      </c>
      <c r="B1119" s="115" t="s">
        <v>400</v>
      </c>
      <c r="C1119" s="115" t="s">
        <v>1128</v>
      </c>
      <c r="D1119" s="116" t="str">
        <f>VLOOKUP(B1119,'[1]TAX INFO'!$B$2:$F$900,3,0)</f>
        <v xml:space="preserve">Sarangani Energy Corporation </v>
      </c>
      <c r="E1119" s="116" t="str">
        <f>VLOOKUP(B1119,'[1]TAX INFO'!$B$2:$F$900,5,0)</f>
        <v>007-901-880-000</v>
      </c>
      <c r="F1119" s="116" t="s">
        <v>854</v>
      </c>
      <c r="G1119" s="116" t="s">
        <v>855</v>
      </c>
      <c r="H1119" s="117" t="s">
        <v>855</v>
      </c>
      <c r="I1119" s="117" t="s">
        <v>856</v>
      </c>
      <c r="J1119" s="116" t="s">
        <v>856</v>
      </c>
      <c r="K1119" s="31">
        <v>0.05</v>
      </c>
      <c r="L1119" s="32">
        <v>0</v>
      </c>
      <c r="M1119" s="32">
        <v>0.01</v>
      </c>
      <c r="N1119" s="33">
        <v>0</v>
      </c>
      <c r="O1119" s="34">
        <f t="shared" si="18"/>
        <v>6.0000000000000005E-2</v>
      </c>
      <c r="P1119" s="63">
        <v>25225</v>
      </c>
      <c r="Q1119" s="26" t="s">
        <v>2763</v>
      </c>
    </row>
    <row r="1120" spans="1:17" x14ac:dyDescent="0.2">
      <c r="A1120" s="114">
        <v>1126</v>
      </c>
      <c r="B1120" s="115" t="s">
        <v>402</v>
      </c>
      <c r="C1120" s="115" t="s">
        <v>767</v>
      </c>
      <c r="D1120" s="116" t="str">
        <f>VLOOKUP(B1120,'[1]TAX INFO'!$B$2:$F$900,3,0)</f>
        <v>Shell Energy Philippines, Inc.</v>
      </c>
      <c r="E1120" s="116" t="str">
        <f>VLOOKUP(B1120,'[1]TAX INFO'!$B$2:$F$900,5,0)</f>
        <v>006-733-227-0000</v>
      </c>
      <c r="F1120" s="116" t="s">
        <v>857</v>
      </c>
      <c r="G1120" s="116" t="s">
        <v>855</v>
      </c>
      <c r="H1120" s="117" t="s">
        <v>856</v>
      </c>
      <c r="I1120" s="117" t="s">
        <v>856</v>
      </c>
      <c r="J1120" s="116" t="s">
        <v>856</v>
      </c>
      <c r="K1120" s="31">
        <v>0</v>
      </c>
      <c r="L1120" s="32">
        <v>0</v>
      </c>
      <c r="M1120" s="32">
        <v>0</v>
      </c>
      <c r="N1120" s="33">
        <v>0</v>
      </c>
      <c r="O1120" s="34">
        <f t="shared" si="18"/>
        <v>0</v>
      </c>
      <c r="P1120" s="63">
        <v>25226</v>
      </c>
      <c r="Q1120" s="26" t="s">
        <v>2763</v>
      </c>
    </row>
    <row r="1121" spans="1:17" x14ac:dyDescent="0.2">
      <c r="A1121" s="114">
        <v>1127</v>
      </c>
      <c r="B1121" s="115" t="s">
        <v>768</v>
      </c>
      <c r="C1121" s="115" t="s">
        <v>768</v>
      </c>
      <c r="D1121" s="116" t="str">
        <f>VLOOKUP(B1121,'[1]TAX INFO'!$B$2:$F$900,3,0)</f>
        <v>SHELL ENERGY PHILIPPINES INC.</v>
      </c>
      <c r="E1121" s="116" t="str">
        <f>VLOOKUP(B1121,'[1]TAX INFO'!$B$2:$F$900,5,0)</f>
        <v>006-733-227-0000</v>
      </c>
      <c r="F1121" s="116" t="s">
        <v>857</v>
      </c>
      <c r="G1121" s="116" t="s">
        <v>855</v>
      </c>
      <c r="H1121" s="117" t="s">
        <v>856</v>
      </c>
      <c r="I1121" s="117" t="s">
        <v>856</v>
      </c>
      <c r="J1121" s="116" t="s">
        <v>856</v>
      </c>
      <c r="K1121" s="31">
        <v>0.16</v>
      </c>
      <c r="L1121" s="32">
        <v>0</v>
      </c>
      <c r="M1121" s="32">
        <v>0.02</v>
      </c>
      <c r="N1121" s="33">
        <v>0</v>
      </c>
      <c r="O1121" s="34">
        <f t="shared" si="18"/>
        <v>0.18</v>
      </c>
      <c r="P1121" s="63">
        <v>25226</v>
      </c>
      <c r="Q1121" s="26" t="s">
        <v>2763</v>
      </c>
    </row>
    <row r="1122" spans="1:17" x14ac:dyDescent="0.2">
      <c r="A1122" s="114">
        <v>1128</v>
      </c>
      <c r="B1122" s="115" t="s">
        <v>768</v>
      </c>
      <c r="C1122" s="115" t="s">
        <v>769</v>
      </c>
      <c r="D1122" s="116" t="str">
        <f>VLOOKUP(B1122,'[1]TAX INFO'!$B$2:$F$900,3,0)</f>
        <v>SHELL ENERGY PHILIPPINES INC.</v>
      </c>
      <c r="E1122" s="116" t="str">
        <f>VLOOKUP(B1122,'[1]TAX INFO'!$B$2:$F$900,5,0)</f>
        <v>006-733-227-0000</v>
      </c>
      <c r="F1122" s="116" t="s">
        <v>857</v>
      </c>
      <c r="G1122" s="116" t="s">
        <v>855</v>
      </c>
      <c r="H1122" s="117" t="s">
        <v>856</v>
      </c>
      <c r="I1122" s="117" t="s">
        <v>856</v>
      </c>
      <c r="J1122" s="116" t="s">
        <v>856</v>
      </c>
      <c r="K1122" s="31">
        <v>0.37</v>
      </c>
      <c r="L1122" s="32">
        <v>0</v>
      </c>
      <c r="M1122" s="32">
        <v>0.04</v>
      </c>
      <c r="N1122" s="33">
        <v>-0.01</v>
      </c>
      <c r="O1122" s="34">
        <f t="shared" si="18"/>
        <v>0.39999999999999997</v>
      </c>
      <c r="P1122" s="63">
        <v>25226</v>
      </c>
      <c r="Q1122" s="26" t="s">
        <v>2763</v>
      </c>
    </row>
    <row r="1123" spans="1:17" x14ac:dyDescent="0.2">
      <c r="A1123" s="114">
        <v>1129</v>
      </c>
      <c r="B1123" s="115" t="s">
        <v>404</v>
      </c>
      <c r="C1123" s="115" t="s">
        <v>771</v>
      </c>
      <c r="D1123" s="116" t="str">
        <f>VLOOKUP(B1123,'[1]TAX INFO'!$B$2:$F$900,3,0)</f>
        <v xml:space="preserve">Siargao Electric Cooperative, Inc. </v>
      </c>
      <c r="E1123" s="116" t="str">
        <f>VLOOKUP(B1123,'[1]TAX INFO'!$B$2:$F$900,5,0)</f>
        <v>001-004-149-00000</v>
      </c>
      <c r="F1123" s="116" t="s">
        <v>857</v>
      </c>
      <c r="G1123" s="116" t="s">
        <v>855</v>
      </c>
      <c r="H1123" s="117" t="s">
        <v>855</v>
      </c>
      <c r="I1123" s="117" t="s">
        <v>856</v>
      </c>
      <c r="J1123" s="116" t="s">
        <v>856</v>
      </c>
      <c r="K1123" s="31">
        <v>0.03</v>
      </c>
      <c r="L1123" s="32">
        <v>0</v>
      </c>
      <c r="M1123" s="32">
        <v>0</v>
      </c>
      <c r="N1123" s="33">
        <v>0</v>
      </c>
      <c r="O1123" s="34">
        <f t="shared" si="18"/>
        <v>0.03</v>
      </c>
      <c r="P1123" s="63">
        <v>25228</v>
      </c>
      <c r="Q1123" s="26" t="s">
        <v>2763</v>
      </c>
    </row>
    <row r="1124" spans="1:17" x14ac:dyDescent="0.2">
      <c r="A1124" s="114">
        <v>1130</v>
      </c>
      <c r="B1124" s="115" t="s">
        <v>405</v>
      </c>
      <c r="C1124" s="115" t="s">
        <v>1131</v>
      </c>
      <c r="D1124" s="116" t="str">
        <f>VLOOKUP(B1124,'[1]TAX INFO'!$B$2:$F$900,3,0)</f>
        <v>Siguil Hydro Power Corporation</v>
      </c>
      <c r="E1124" s="116" t="str">
        <f>VLOOKUP(B1124,'[1]TAX INFO'!$B$2:$F$900,5,0)</f>
        <v>008-088-150-00000</v>
      </c>
      <c r="F1124" s="116" t="s">
        <v>854</v>
      </c>
      <c r="G1124" s="116" t="s">
        <v>855</v>
      </c>
      <c r="H1124" s="117" t="s">
        <v>855</v>
      </c>
      <c r="I1124" s="117" t="s">
        <v>855</v>
      </c>
      <c r="J1124" s="116" t="s">
        <v>855</v>
      </c>
      <c r="K1124" s="31">
        <v>0</v>
      </c>
      <c r="L1124" s="32">
        <v>0</v>
      </c>
      <c r="M1124" s="32">
        <v>0</v>
      </c>
      <c r="N1124" s="33">
        <v>0</v>
      </c>
      <c r="O1124" s="34">
        <f t="shared" si="18"/>
        <v>0</v>
      </c>
      <c r="P1124" s="63">
        <v>25229</v>
      </c>
      <c r="Q1124" s="26" t="s">
        <v>2763</v>
      </c>
    </row>
    <row r="1125" spans="1:17" x14ac:dyDescent="0.2">
      <c r="A1125" s="114">
        <v>1131</v>
      </c>
      <c r="B1125" s="115" t="s">
        <v>772</v>
      </c>
      <c r="C1125" s="115" t="s">
        <v>772</v>
      </c>
      <c r="D1125" s="116" t="str">
        <f>VLOOKUP(B1125,'[1]TAX INFO'!$B$2:$F$900,3,0)</f>
        <v xml:space="preserve">Smith Bell Mini-Hydro Corporation </v>
      </c>
      <c r="E1125" s="116" t="str">
        <f>VLOOKUP(B1125,'[1]TAX INFO'!$B$2:$F$900,5,0)</f>
        <v>240-205-077-000</v>
      </c>
      <c r="F1125" s="116" t="s">
        <v>854</v>
      </c>
      <c r="G1125" s="116" t="s">
        <v>855</v>
      </c>
      <c r="H1125" s="117" t="s">
        <v>856</v>
      </c>
      <c r="I1125" s="117" t="s">
        <v>855</v>
      </c>
      <c r="J1125" s="116" t="s">
        <v>855</v>
      </c>
      <c r="K1125" s="31">
        <v>0</v>
      </c>
      <c r="L1125" s="32">
        <v>0</v>
      </c>
      <c r="M1125" s="32">
        <v>0</v>
      </c>
      <c r="N1125" s="33">
        <v>0</v>
      </c>
      <c r="O1125" s="34">
        <f t="shared" si="18"/>
        <v>0</v>
      </c>
      <c r="P1125" s="63">
        <v>25230</v>
      </c>
      <c r="Q1125" s="26" t="s">
        <v>2763</v>
      </c>
    </row>
    <row r="1126" spans="1:17" x14ac:dyDescent="0.2">
      <c r="A1126" s="114">
        <v>1132</v>
      </c>
      <c r="B1126" s="115" t="s">
        <v>773</v>
      </c>
      <c r="C1126" s="115" t="s">
        <v>773</v>
      </c>
      <c r="D1126" s="116" t="str">
        <f>VLOOKUP(B1126,'[1]TAX INFO'!$B$2:$F$900,3,0)</f>
        <v xml:space="preserve">Solar Philippines Calatagan Corporation </v>
      </c>
      <c r="E1126" s="116" t="str">
        <f>VLOOKUP(B1126,'[1]TAX INFO'!$B$2:$F$900,5,0)</f>
        <v>009-058-825-000</v>
      </c>
      <c r="F1126" s="116" t="s">
        <v>854</v>
      </c>
      <c r="G1126" s="116" t="s">
        <v>855</v>
      </c>
      <c r="H1126" s="117" t="s">
        <v>856</v>
      </c>
      <c r="I1126" s="117" t="s">
        <v>855</v>
      </c>
      <c r="J1126" s="116" t="s">
        <v>855</v>
      </c>
      <c r="K1126" s="31">
        <v>0</v>
      </c>
      <c r="L1126" s="32">
        <v>0</v>
      </c>
      <c r="M1126" s="32">
        <v>0</v>
      </c>
      <c r="N1126" s="33">
        <v>0</v>
      </c>
      <c r="O1126" s="34">
        <f t="shared" si="18"/>
        <v>0</v>
      </c>
      <c r="P1126" s="63">
        <v>25231</v>
      </c>
      <c r="Q1126" s="26" t="s">
        <v>2763</v>
      </c>
    </row>
    <row r="1127" spans="1:17" x14ac:dyDescent="0.2">
      <c r="A1127" s="114">
        <v>1133</v>
      </c>
      <c r="B1127" s="115" t="s">
        <v>773</v>
      </c>
      <c r="C1127" s="115" t="s">
        <v>774</v>
      </c>
      <c r="D1127" s="116" t="str">
        <f>VLOOKUP(B1127,'[1]TAX INFO'!$B$2:$F$900,3,0)</f>
        <v xml:space="preserve">Solar Philippines Calatagan Corporation </v>
      </c>
      <c r="E1127" s="116" t="str">
        <f>VLOOKUP(B1127,'[1]TAX INFO'!$B$2:$F$900,5,0)</f>
        <v>009-058-825-000</v>
      </c>
      <c r="F1127" s="116" t="s">
        <v>857</v>
      </c>
      <c r="G1127" s="116" t="s">
        <v>855</v>
      </c>
      <c r="H1127" s="117" t="s">
        <v>856</v>
      </c>
      <c r="I1127" s="117" t="s">
        <v>855</v>
      </c>
      <c r="J1127" s="116" t="s">
        <v>855</v>
      </c>
      <c r="K1127" s="31">
        <v>0</v>
      </c>
      <c r="L1127" s="32">
        <v>0.01</v>
      </c>
      <c r="M1127" s="32">
        <v>0</v>
      </c>
      <c r="N1127" s="33">
        <v>0</v>
      </c>
      <c r="O1127" s="34">
        <f t="shared" si="18"/>
        <v>0.01</v>
      </c>
      <c r="P1127" s="63">
        <v>25231</v>
      </c>
      <c r="Q1127" s="26" t="s">
        <v>2763</v>
      </c>
    </row>
    <row r="1128" spans="1:17" x14ac:dyDescent="0.2">
      <c r="A1128" s="114">
        <v>1134</v>
      </c>
      <c r="B1128" s="115" t="s">
        <v>775</v>
      </c>
      <c r="C1128" s="115" t="s">
        <v>775</v>
      </c>
      <c r="D1128" s="116" t="str">
        <f>VLOOKUP(B1128,'[1]TAX INFO'!$B$2:$F$900,3,0)</f>
        <v>Solar Philippines Tarlac Corporation</v>
      </c>
      <c r="E1128" s="116" t="str">
        <f>VLOOKUP(B1128,'[1]TAX INFO'!$B$2:$F$900,5,0)</f>
        <v>009-085-818-000</v>
      </c>
      <c r="F1128" s="116" t="s">
        <v>854</v>
      </c>
      <c r="G1128" s="116" t="s">
        <v>855</v>
      </c>
      <c r="H1128" s="117" t="s">
        <v>855</v>
      </c>
      <c r="I1128" s="117" t="s">
        <v>855</v>
      </c>
      <c r="J1128" s="116" t="s">
        <v>855</v>
      </c>
      <c r="K1128" s="31">
        <v>0</v>
      </c>
      <c r="L1128" s="32">
        <v>0.02</v>
      </c>
      <c r="M1128" s="32">
        <v>0</v>
      </c>
      <c r="N1128" s="33">
        <v>0</v>
      </c>
      <c r="O1128" s="34">
        <f t="shared" si="18"/>
        <v>0.02</v>
      </c>
      <c r="P1128" s="63">
        <v>25232</v>
      </c>
      <c r="Q1128" s="26" t="s">
        <v>2763</v>
      </c>
    </row>
    <row r="1129" spans="1:17" x14ac:dyDescent="0.2">
      <c r="A1129" s="114">
        <v>1135</v>
      </c>
      <c r="B1129" s="115" t="s">
        <v>775</v>
      </c>
      <c r="C1129" s="115" t="s">
        <v>776</v>
      </c>
      <c r="D1129" s="116" t="str">
        <f>VLOOKUP(B1129,'[1]TAX INFO'!$B$2:$F$900,3,0)</f>
        <v>Solar Philippines Tarlac Corporation</v>
      </c>
      <c r="E1129" s="116" t="str">
        <f>VLOOKUP(B1129,'[1]TAX INFO'!$B$2:$F$900,5,0)</f>
        <v>009-085-818-000</v>
      </c>
      <c r="F1129" s="116" t="s">
        <v>857</v>
      </c>
      <c r="G1129" s="116" t="s">
        <v>855</v>
      </c>
      <c r="H1129" s="117" t="s">
        <v>855</v>
      </c>
      <c r="I1129" s="117" t="s">
        <v>855</v>
      </c>
      <c r="J1129" s="116" t="s">
        <v>855</v>
      </c>
      <c r="K1129" s="31">
        <v>0</v>
      </c>
      <c r="L1129" s="32">
        <v>0.01</v>
      </c>
      <c r="M1129" s="32">
        <v>0</v>
      </c>
      <c r="N1129" s="33">
        <v>0</v>
      </c>
      <c r="O1129" s="34">
        <f t="shared" si="18"/>
        <v>0.01</v>
      </c>
      <c r="P1129" s="63">
        <v>25232</v>
      </c>
      <c r="Q1129" s="26" t="s">
        <v>2763</v>
      </c>
    </row>
    <row r="1130" spans="1:17" x14ac:dyDescent="0.2">
      <c r="A1130" s="114">
        <v>1136</v>
      </c>
      <c r="B1130" s="115" t="s">
        <v>406</v>
      </c>
      <c r="C1130" s="115" t="s">
        <v>777</v>
      </c>
      <c r="D1130" s="116" t="str">
        <f>VLOOKUP(B1130,'[1]TAX INFO'!$B$2:$F$900,3,0)</f>
        <v xml:space="preserve">Sorsogon I Electric Cooperative, Inc. </v>
      </c>
      <c r="E1130" s="116" t="str">
        <f>VLOOKUP(B1130,'[1]TAX INFO'!$B$2:$F$900,5,0)</f>
        <v>000-819-757-000</v>
      </c>
      <c r="F1130" s="116" t="s">
        <v>857</v>
      </c>
      <c r="G1130" s="116" t="s">
        <v>855</v>
      </c>
      <c r="H1130" s="117" t="s">
        <v>856</v>
      </c>
      <c r="I1130" s="117" t="s">
        <v>856</v>
      </c>
      <c r="J1130" s="116" t="s">
        <v>856</v>
      </c>
      <c r="K1130" s="31">
        <v>0.63</v>
      </c>
      <c r="L1130" s="32">
        <v>0</v>
      </c>
      <c r="M1130" s="32">
        <v>0.08</v>
      </c>
      <c r="N1130" s="33">
        <v>-0.01</v>
      </c>
      <c r="O1130" s="34">
        <f t="shared" si="18"/>
        <v>0.7</v>
      </c>
      <c r="P1130" s="63">
        <v>25233</v>
      </c>
      <c r="Q1130" s="26" t="s">
        <v>2763</v>
      </c>
    </row>
    <row r="1131" spans="1:17" x14ac:dyDescent="0.2">
      <c r="A1131" s="114">
        <v>1137</v>
      </c>
      <c r="B1131" s="115" t="s">
        <v>407</v>
      </c>
      <c r="C1131" s="115" t="s">
        <v>778</v>
      </c>
      <c r="D1131" s="116" t="str">
        <f>VLOOKUP(B1131,'[1]TAX INFO'!$B$2:$F$900,3,0)</f>
        <v xml:space="preserve">Sorsogon II Electric Cooperative, Inc. </v>
      </c>
      <c r="E1131" s="116" t="str">
        <f>VLOOKUP(B1131,'[1]TAX INFO'!$B$2:$F$900,5,0)</f>
        <v>000-819-769-000</v>
      </c>
      <c r="F1131" s="116" t="s">
        <v>857</v>
      </c>
      <c r="G1131" s="116" t="s">
        <v>855</v>
      </c>
      <c r="H1131" s="117" t="s">
        <v>856</v>
      </c>
      <c r="I1131" s="117" t="s">
        <v>856</v>
      </c>
      <c r="J1131" s="116" t="s">
        <v>856</v>
      </c>
      <c r="K1131" s="31">
        <v>1.45</v>
      </c>
      <c r="L1131" s="32">
        <v>0</v>
      </c>
      <c r="M1131" s="32">
        <v>0.17</v>
      </c>
      <c r="N1131" s="33">
        <v>-0.03</v>
      </c>
      <c r="O1131" s="34">
        <f t="shared" si="18"/>
        <v>1.5899999999999999</v>
      </c>
      <c r="P1131" s="63">
        <v>25234</v>
      </c>
      <c r="Q1131" s="26" t="s">
        <v>2763</v>
      </c>
    </row>
    <row r="1132" spans="1:17" x14ac:dyDescent="0.2">
      <c r="A1132" s="114">
        <v>1138</v>
      </c>
      <c r="B1132" s="115" t="s">
        <v>779</v>
      </c>
      <c r="C1132" s="115" t="s">
        <v>779</v>
      </c>
      <c r="D1132" s="116" t="str">
        <f>VLOOKUP(B1132,'[1]TAX INFO'!$B$2:$F$900,3,0)</f>
        <v xml:space="preserve">South Cotabato I Electric Cooperative, Inc. </v>
      </c>
      <c r="E1132" s="116" t="str">
        <f>VLOOKUP(B1132,'[1]TAX INFO'!$B$2:$F$900,5,0)</f>
        <v>000-940-174-00000</v>
      </c>
      <c r="F1132" s="116" t="s">
        <v>857</v>
      </c>
      <c r="G1132" s="116" t="s">
        <v>855</v>
      </c>
      <c r="H1132" s="117" t="s">
        <v>855</v>
      </c>
      <c r="I1132" s="117" t="s">
        <v>856</v>
      </c>
      <c r="J1132" s="116" t="s">
        <v>856</v>
      </c>
      <c r="K1132" s="31">
        <v>1.29</v>
      </c>
      <c r="L1132" s="32">
        <v>0</v>
      </c>
      <c r="M1132" s="32">
        <v>0.15</v>
      </c>
      <c r="N1132" s="33">
        <v>-0.03</v>
      </c>
      <c r="O1132" s="34">
        <f t="shared" si="18"/>
        <v>1.41</v>
      </c>
      <c r="P1132" s="63">
        <v>25235</v>
      </c>
      <c r="Q1132" s="26" t="s">
        <v>2763</v>
      </c>
    </row>
    <row r="1133" spans="1:17" x14ac:dyDescent="0.2">
      <c r="A1133" s="114">
        <v>1139</v>
      </c>
      <c r="B1133" s="115" t="s">
        <v>780</v>
      </c>
      <c r="C1133" s="115" t="s">
        <v>780</v>
      </c>
      <c r="D1133" s="116" t="str">
        <f>VLOOKUP(B1133,'[1]TAX INFO'!$B$2:$F$900,3,0)</f>
        <v xml:space="preserve">South Cotabato II Electric Cooperative, Inc. </v>
      </c>
      <c r="E1133" s="116" t="str">
        <f>VLOOKUP(B1133,'[1]TAX INFO'!$B$2:$F$900,5,0)</f>
        <v>000-940-182-00000</v>
      </c>
      <c r="F1133" s="116" t="s">
        <v>857</v>
      </c>
      <c r="G1133" s="116" t="s">
        <v>855</v>
      </c>
      <c r="H1133" s="117" t="s">
        <v>856</v>
      </c>
      <c r="I1133" s="117" t="s">
        <v>856</v>
      </c>
      <c r="J1133" s="116" t="s">
        <v>856</v>
      </c>
      <c r="K1133" s="31">
        <v>2.27</v>
      </c>
      <c r="L1133" s="32">
        <v>0</v>
      </c>
      <c r="M1133" s="32">
        <v>0.27</v>
      </c>
      <c r="N1133" s="33">
        <v>-0.05</v>
      </c>
      <c r="O1133" s="34">
        <f t="shared" si="18"/>
        <v>2.4900000000000002</v>
      </c>
      <c r="P1133" s="63">
        <v>25236</v>
      </c>
      <c r="Q1133" s="26" t="s">
        <v>2763</v>
      </c>
    </row>
    <row r="1134" spans="1:17" x14ac:dyDescent="0.2">
      <c r="A1134" s="114">
        <v>1140</v>
      </c>
      <c r="B1134" s="115" t="s">
        <v>408</v>
      </c>
      <c r="C1134" s="115" t="s">
        <v>1132</v>
      </c>
      <c r="D1134" s="116" t="str">
        <f>VLOOKUP(B1134,'[1]TAX INFO'!$B$2:$F$900,3,0)</f>
        <v xml:space="preserve">South Luzon Thermal Energy Corporation </v>
      </c>
      <c r="E1134" s="116" t="str">
        <f>VLOOKUP(B1134,'[1]TAX INFO'!$B$2:$F$900,5,0)</f>
        <v>008-095-005-000</v>
      </c>
      <c r="F1134" s="116" t="s">
        <v>854</v>
      </c>
      <c r="G1134" s="116" t="s">
        <v>855</v>
      </c>
      <c r="H1134" s="117" t="s">
        <v>856</v>
      </c>
      <c r="I1134" s="117" t="s">
        <v>856</v>
      </c>
      <c r="J1134" s="116" t="s">
        <v>856</v>
      </c>
      <c r="K1134" s="31">
        <v>10.17</v>
      </c>
      <c r="L1134" s="32">
        <v>0</v>
      </c>
      <c r="M1134" s="32">
        <v>1.22</v>
      </c>
      <c r="N1134" s="33">
        <v>-0.2</v>
      </c>
      <c r="O1134" s="34">
        <f t="shared" si="18"/>
        <v>11.190000000000001</v>
      </c>
      <c r="P1134" s="63">
        <v>25237</v>
      </c>
      <c r="Q1134" s="26" t="s">
        <v>2763</v>
      </c>
    </row>
    <row r="1135" spans="1:17" x14ac:dyDescent="0.2">
      <c r="A1135" s="114">
        <v>1141</v>
      </c>
      <c r="B1135" s="115" t="s">
        <v>408</v>
      </c>
      <c r="C1135" s="115" t="s">
        <v>1191</v>
      </c>
      <c r="D1135" s="116" t="str">
        <f>VLOOKUP(B1135,'[1]TAX INFO'!$B$2:$F$900,3,0)</f>
        <v xml:space="preserve">South Luzon Thermal Energy Corporation </v>
      </c>
      <c r="E1135" s="116" t="str">
        <f>VLOOKUP(B1135,'[1]TAX INFO'!$B$2:$F$900,5,0)</f>
        <v>008-095-005-000</v>
      </c>
      <c r="F1135" s="116" t="s">
        <v>857</v>
      </c>
      <c r="G1135" s="116" t="s">
        <v>855</v>
      </c>
      <c r="H1135" s="117" t="s">
        <v>856</v>
      </c>
      <c r="I1135" s="117" t="s">
        <v>856</v>
      </c>
      <c r="J1135" s="116" t="s">
        <v>856</v>
      </c>
      <c r="K1135" s="31">
        <v>0</v>
      </c>
      <c r="L1135" s="32">
        <v>0</v>
      </c>
      <c r="M1135" s="32">
        <v>0</v>
      </c>
      <c r="N1135" s="33">
        <v>0</v>
      </c>
      <c r="O1135" s="34">
        <f t="shared" si="18"/>
        <v>0</v>
      </c>
      <c r="P1135" s="63">
        <v>25237</v>
      </c>
      <c r="Q1135" s="26" t="s">
        <v>2763</v>
      </c>
    </row>
    <row r="1136" spans="1:17" x14ac:dyDescent="0.2">
      <c r="A1136" s="114">
        <v>1142</v>
      </c>
      <c r="B1136" s="115" t="s">
        <v>408</v>
      </c>
      <c r="C1136" s="115" t="s">
        <v>1133</v>
      </c>
      <c r="D1136" s="116" t="str">
        <f>VLOOKUP(B1136,'[1]TAX INFO'!$B$2:$F$900,3,0)</f>
        <v xml:space="preserve">South Luzon Thermal Energy Corporation </v>
      </c>
      <c r="E1136" s="116" t="str">
        <f>VLOOKUP(B1136,'[1]TAX INFO'!$B$2:$F$900,5,0)</f>
        <v>008-095-005-000</v>
      </c>
      <c r="F1136" s="116" t="s">
        <v>857</v>
      </c>
      <c r="G1136" s="116" t="s">
        <v>855</v>
      </c>
      <c r="H1136" s="117" t="s">
        <v>856</v>
      </c>
      <c r="I1136" s="117" t="s">
        <v>856</v>
      </c>
      <c r="J1136" s="116" t="s">
        <v>856</v>
      </c>
      <c r="K1136" s="31">
        <v>2.2200000000000002</v>
      </c>
      <c r="L1136" s="32">
        <v>0</v>
      </c>
      <c r="M1136" s="32">
        <v>0.27</v>
      </c>
      <c r="N1136" s="33">
        <v>-0.04</v>
      </c>
      <c r="O1136" s="34">
        <f t="shared" si="18"/>
        <v>2.4500000000000002</v>
      </c>
      <c r="P1136" s="63">
        <v>25237</v>
      </c>
      <c r="Q1136" s="26" t="s">
        <v>2763</v>
      </c>
    </row>
    <row r="1137" spans="1:17" x14ac:dyDescent="0.2">
      <c r="A1137" s="114">
        <v>1143</v>
      </c>
      <c r="B1137" s="115" t="s">
        <v>408</v>
      </c>
      <c r="C1137" s="115" t="s">
        <v>781</v>
      </c>
      <c r="D1137" s="116" t="str">
        <f>VLOOKUP(B1137,'[1]TAX INFO'!$B$2:$F$900,3,0)</f>
        <v xml:space="preserve">South Luzon Thermal Energy Corporation </v>
      </c>
      <c r="E1137" s="116" t="str">
        <f>VLOOKUP(B1137,'[1]TAX INFO'!$B$2:$F$900,5,0)</f>
        <v>008-095-005-000</v>
      </c>
      <c r="F1137" s="116" t="s">
        <v>857</v>
      </c>
      <c r="G1137" s="116" t="s">
        <v>855</v>
      </c>
      <c r="H1137" s="117" t="s">
        <v>856</v>
      </c>
      <c r="I1137" s="117" t="s">
        <v>856</v>
      </c>
      <c r="J1137" s="116" t="s">
        <v>856</v>
      </c>
      <c r="K1137" s="31">
        <v>0.04</v>
      </c>
      <c r="L1137" s="32">
        <v>0</v>
      </c>
      <c r="M1137" s="32">
        <v>0</v>
      </c>
      <c r="N1137" s="33">
        <v>0</v>
      </c>
      <c r="O1137" s="34">
        <f t="shared" si="18"/>
        <v>0.04</v>
      </c>
      <c r="P1137" s="63">
        <v>25237</v>
      </c>
      <c r="Q1137" s="26" t="s">
        <v>2763</v>
      </c>
    </row>
    <row r="1138" spans="1:17" x14ac:dyDescent="0.2">
      <c r="A1138" s="114">
        <v>1144</v>
      </c>
      <c r="B1138" s="115" t="s">
        <v>411</v>
      </c>
      <c r="C1138" s="115" t="s">
        <v>782</v>
      </c>
      <c r="D1138" s="116" t="str">
        <f>VLOOKUP(B1138,'[1]TAX INFO'!$B$2:$F$900,3,0)</f>
        <v xml:space="preserve">South Negros Biopower, Inc. </v>
      </c>
      <c r="E1138" s="116" t="str">
        <f>VLOOKUP(B1138,'[1]TAX INFO'!$B$2:$F$900,5,0)</f>
        <v>008-348-719-000</v>
      </c>
      <c r="F1138" s="116" t="s">
        <v>857</v>
      </c>
      <c r="G1138" s="116" t="s">
        <v>855</v>
      </c>
      <c r="H1138" s="117" t="s">
        <v>855</v>
      </c>
      <c r="I1138" s="117" t="s">
        <v>855</v>
      </c>
      <c r="J1138" s="116" t="s">
        <v>855</v>
      </c>
      <c r="K1138" s="31">
        <v>0</v>
      </c>
      <c r="L1138" s="32">
        <v>0.02</v>
      </c>
      <c r="M1138" s="32">
        <v>0</v>
      </c>
      <c r="N1138" s="33">
        <v>0</v>
      </c>
      <c r="O1138" s="34">
        <f t="shared" si="18"/>
        <v>0.02</v>
      </c>
      <c r="P1138" s="63">
        <v>25238</v>
      </c>
      <c r="Q1138" s="26" t="s">
        <v>2763</v>
      </c>
    </row>
    <row r="1139" spans="1:17" x14ac:dyDescent="0.2">
      <c r="A1139" s="114">
        <v>1145</v>
      </c>
      <c r="B1139" s="115" t="s">
        <v>412</v>
      </c>
      <c r="C1139" s="115" t="s">
        <v>1135</v>
      </c>
      <c r="D1139" s="116" t="str">
        <f>VLOOKUP(B1139,'[1]TAX INFO'!$B$2:$F$900,3,0)</f>
        <v xml:space="preserve">South Premiere Power Corporation </v>
      </c>
      <c r="E1139" s="116" t="str">
        <f>VLOOKUP(B1139,'[1]TAX INFO'!$B$2:$F$900,5,0)</f>
        <v>227-308-464-000</v>
      </c>
      <c r="F1139" s="116" t="s">
        <v>854</v>
      </c>
      <c r="G1139" s="116" t="s">
        <v>855</v>
      </c>
      <c r="H1139" s="117" t="s">
        <v>856</v>
      </c>
      <c r="I1139" s="117" t="s">
        <v>856</v>
      </c>
      <c r="J1139" s="116" t="s">
        <v>856</v>
      </c>
      <c r="K1139" s="31">
        <v>0.1</v>
      </c>
      <c r="L1139" s="32">
        <v>0</v>
      </c>
      <c r="M1139" s="32">
        <v>0.01</v>
      </c>
      <c r="N1139" s="33">
        <v>0</v>
      </c>
      <c r="O1139" s="34">
        <f t="shared" si="18"/>
        <v>0.11</v>
      </c>
      <c r="P1139" s="63">
        <v>25239</v>
      </c>
      <c r="Q1139" s="26" t="s">
        <v>2763</v>
      </c>
    </row>
    <row r="1140" spans="1:17" x14ac:dyDescent="0.2">
      <c r="A1140" s="114">
        <v>1146</v>
      </c>
      <c r="B1140" s="115" t="s">
        <v>412</v>
      </c>
      <c r="C1140" s="115" t="s">
        <v>1192</v>
      </c>
      <c r="D1140" s="116" t="str">
        <f>VLOOKUP(B1140,'[1]TAX INFO'!$B$2:$F$900,3,0)</f>
        <v xml:space="preserve">South Premiere Power Corporation </v>
      </c>
      <c r="E1140" s="116" t="str">
        <f>VLOOKUP(B1140,'[1]TAX INFO'!$B$2:$F$900,5,0)</f>
        <v>227-308-464-000</v>
      </c>
      <c r="F1140" s="116" t="s">
        <v>857</v>
      </c>
      <c r="G1140" s="116" t="s">
        <v>855</v>
      </c>
      <c r="H1140" s="117" t="s">
        <v>856</v>
      </c>
      <c r="I1140" s="117" t="s">
        <v>856</v>
      </c>
      <c r="J1140" s="116" t="s">
        <v>856</v>
      </c>
      <c r="K1140" s="31">
        <v>0.02</v>
      </c>
      <c r="L1140" s="32">
        <v>0</v>
      </c>
      <c r="M1140" s="32">
        <v>0</v>
      </c>
      <c r="N1140" s="33">
        <v>0</v>
      </c>
      <c r="O1140" s="34">
        <f t="shared" si="18"/>
        <v>0.02</v>
      </c>
      <c r="P1140" s="63">
        <v>25239</v>
      </c>
      <c r="Q1140" s="26" t="s">
        <v>2763</v>
      </c>
    </row>
    <row r="1141" spans="1:17" x14ac:dyDescent="0.2">
      <c r="A1141" s="114">
        <v>1147</v>
      </c>
      <c r="B1141" s="115" t="s">
        <v>414</v>
      </c>
      <c r="C1141" s="115" t="s">
        <v>1136</v>
      </c>
      <c r="D1141" s="116" t="str">
        <f>VLOOKUP(B1141,'[1]TAX INFO'!$B$2:$F$900,3,0)</f>
        <v>Southern Leyte Electric Cooperative, Inc.</v>
      </c>
      <c r="E1141" s="116" t="str">
        <f>VLOOKUP(B1141,'[1]TAX INFO'!$B$2:$F$900,5,0)</f>
        <v>000-819-044-000</v>
      </c>
      <c r="F1141" s="116" t="s">
        <v>857</v>
      </c>
      <c r="G1141" s="116" t="s">
        <v>855</v>
      </c>
      <c r="H1141" s="117" t="s">
        <v>856</v>
      </c>
      <c r="I1141" s="117" t="s">
        <v>856</v>
      </c>
      <c r="J1141" s="116" t="s">
        <v>856</v>
      </c>
      <c r="K1141" s="31">
        <v>1.1599999999999999</v>
      </c>
      <c r="L1141" s="32">
        <v>0</v>
      </c>
      <c r="M1141" s="32">
        <v>0.14000000000000001</v>
      </c>
      <c r="N1141" s="33">
        <v>-0.02</v>
      </c>
      <c r="O1141" s="34">
        <f t="shared" si="18"/>
        <v>1.2799999999999998</v>
      </c>
      <c r="P1141" s="63">
        <v>25240</v>
      </c>
      <c r="Q1141" s="26" t="s">
        <v>2763</v>
      </c>
    </row>
    <row r="1142" spans="1:17" x14ac:dyDescent="0.2">
      <c r="A1142" s="114">
        <v>1148</v>
      </c>
      <c r="B1142" s="115" t="s">
        <v>415</v>
      </c>
      <c r="C1142" s="115" t="s">
        <v>1137</v>
      </c>
      <c r="D1142" s="116" t="str">
        <f>VLOOKUP(B1142,'[1]TAX INFO'!$B$2:$F$900,3,0)</f>
        <v xml:space="preserve">Southwest Luzon Power Generation Corporation </v>
      </c>
      <c r="E1142" s="116" t="str">
        <f>VLOOKUP(B1142,'[1]TAX INFO'!$B$2:$F$900,5,0)</f>
        <v>008-115-664-000</v>
      </c>
      <c r="F1142" s="116" t="s">
        <v>854</v>
      </c>
      <c r="G1142" s="116" t="s">
        <v>855</v>
      </c>
      <c r="H1142" s="117" t="s">
        <v>856</v>
      </c>
      <c r="I1142" s="117" t="s">
        <v>856</v>
      </c>
      <c r="J1142" s="116" t="s">
        <v>856</v>
      </c>
      <c r="K1142" s="31">
        <v>0.02</v>
      </c>
      <c r="L1142" s="32">
        <v>0</v>
      </c>
      <c r="M1142" s="32">
        <v>0</v>
      </c>
      <c r="N1142" s="33">
        <v>0</v>
      </c>
      <c r="O1142" s="34">
        <f t="shared" si="18"/>
        <v>0.02</v>
      </c>
      <c r="P1142" s="63">
        <v>25241</v>
      </c>
      <c r="Q1142" s="26" t="s">
        <v>2763</v>
      </c>
    </row>
    <row r="1143" spans="1:17" x14ac:dyDescent="0.2">
      <c r="A1143" s="114">
        <v>1149</v>
      </c>
      <c r="B1143" s="115" t="s">
        <v>416</v>
      </c>
      <c r="C1143" s="115" t="s">
        <v>783</v>
      </c>
      <c r="D1143" s="116" t="str">
        <f>VLOOKUP(B1143,'[1]TAX INFO'!$B$2:$F$900,3,0)</f>
        <v>Sta. Clara Power Corporation</v>
      </c>
      <c r="E1143" s="116" t="str">
        <f>VLOOKUP(B1143,'[1]TAX INFO'!$B$2:$F$900,5,0)</f>
        <v>228-833-810-000</v>
      </c>
      <c r="F1143" s="116" t="s">
        <v>854</v>
      </c>
      <c r="G1143" s="116" t="s">
        <v>855</v>
      </c>
      <c r="H1143" s="117" t="s">
        <v>855</v>
      </c>
      <c r="I1143" s="117" t="s">
        <v>855</v>
      </c>
      <c r="J1143" s="116" t="s">
        <v>855</v>
      </c>
      <c r="K1143" s="31">
        <v>0</v>
      </c>
      <c r="L1143" s="32">
        <v>0</v>
      </c>
      <c r="M1143" s="32">
        <v>0</v>
      </c>
      <c r="N1143" s="33">
        <v>0</v>
      </c>
      <c r="O1143" s="34">
        <f t="shared" si="18"/>
        <v>0</v>
      </c>
      <c r="P1143" s="63">
        <v>25242</v>
      </c>
      <c r="Q1143" s="26" t="s">
        <v>2763</v>
      </c>
    </row>
    <row r="1144" spans="1:17" x14ac:dyDescent="0.2">
      <c r="A1144" s="114">
        <v>1150</v>
      </c>
      <c r="B1144" s="115" t="s">
        <v>416</v>
      </c>
      <c r="C1144" s="115" t="s">
        <v>784</v>
      </c>
      <c r="D1144" s="116" t="str">
        <f>VLOOKUP(B1144,'[1]TAX INFO'!$B$2:$F$900,3,0)</f>
        <v>Sta. Clara Power Corporation</v>
      </c>
      <c r="E1144" s="116" t="str">
        <f>VLOOKUP(B1144,'[1]TAX INFO'!$B$2:$F$900,5,0)</f>
        <v>228-833-810-000</v>
      </c>
      <c r="F1144" s="116" t="s">
        <v>854</v>
      </c>
      <c r="G1144" s="116" t="s">
        <v>855</v>
      </c>
      <c r="H1144" s="117" t="s">
        <v>855</v>
      </c>
      <c r="I1144" s="117" t="s">
        <v>855</v>
      </c>
      <c r="J1144" s="116" t="s">
        <v>855</v>
      </c>
      <c r="K1144" s="31">
        <v>0</v>
      </c>
      <c r="L1144" s="32">
        <v>0</v>
      </c>
      <c r="M1144" s="32">
        <v>0</v>
      </c>
      <c r="N1144" s="33">
        <v>0</v>
      </c>
      <c r="O1144" s="34">
        <f t="shared" si="18"/>
        <v>0</v>
      </c>
      <c r="P1144" s="63">
        <v>25242</v>
      </c>
      <c r="Q1144" s="26" t="s">
        <v>2763</v>
      </c>
    </row>
    <row r="1145" spans="1:17" x14ac:dyDescent="0.2">
      <c r="A1145" s="114">
        <v>1151</v>
      </c>
      <c r="B1145" s="115" t="s">
        <v>417</v>
      </c>
      <c r="C1145" s="115" t="s">
        <v>1138</v>
      </c>
      <c r="D1145" s="116" t="str">
        <f>VLOOKUP(B1145,'[1]TAX INFO'!$B$2:$F$900,3,0)</f>
        <v xml:space="preserve">Strategic Energy Development Inc. </v>
      </c>
      <c r="E1145" s="116" t="str">
        <f>VLOOKUP(B1145,'[1]TAX INFO'!$B$2:$F$900,5,0)</f>
        <v>010-437-354-000</v>
      </c>
      <c r="F1145" s="116" t="s">
        <v>854</v>
      </c>
      <c r="G1145" s="116" t="s">
        <v>855</v>
      </c>
      <c r="H1145" s="117" t="s">
        <v>856</v>
      </c>
      <c r="I1145" s="117" t="s">
        <v>856</v>
      </c>
      <c r="J1145" s="116" t="s">
        <v>856</v>
      </c>
      <c r="K1145" s="31">
        <v>0</v>
      </c>
      <c r="L1145" s="32">
        <v>0</v>
      </c>
      <c r="M1145" s="32">
        <v>0</v>
      </c>
      <c r="N1145" s="33">
        <v>0</v>
      </c>
      <c r="O1145" s="34">
        <f t="shared" si="18"/>
        <v>0</v>
      </c>
      <c r="P1145" s="63"/>
      <c r="Q1145" s="26" t="s">
        <v>2763</v>
      </c>
    </row>
    <row r="1146" spans="1:17" x14ac:dyDescent="0.2">
      <c r="A1146" s="114">
        <v>1152</v>
      </c>
      <c r="B1146" s="115" t="s">
        <v>419</v>
      </c>
      <c r="C1146" s="115" t="s">
        <v>1140</v>
      </c>
      <c r="D1146" s="116" t="str">
        <f>VLOOKUP(B1146,'[1]TAX INFO'!$B$2:$F$900,3,0)</f>
        <v>Sual Power Inc.</v>
      </c>
      <c r="E1146" s="116" t="str">
        <f>VLOOKUP(B1146,'[1]TAX INFO'!$B$2:$F$900,5,0)</f>
        <v>225-353-447-000</v>
      </c>
      <c r="F1146" s="116" t="s">
        <v>854</v>
      </c>
      <c r="G1146" s="116" t="s">
        <v>855</v>
      </c>
      <c r="H1146" s="117" t="s">
        <v>856</v>
      </c>
      <c r="I1146" s="117" t="s">
        <v>856</v>
      </c>
      <c r="J1146" s="116" t="s">
        <v>856</v>
      </c>
      <c r="K1146" s="31">
        <v>5.68</v>
      </c>
      <c r="L1146" s="32">
        <v>0</v>
      </c>
      <c r="M1146" s="32">
        <v>0.68</v>
      </c>
      <c r="N1146" s="33">
        <v>-0.11</v>
      </c>
      <c r="O1146" s="34">
        <f t="shared" si="18"/>
        <v>6.2499999999999991</v>
      </c>
      <c r="P1146" s="63">
        <v>25244</v>
      </c>
      <c r="Q1146" s="26" t="s">
        <v>2763</v>
      </c>
    </row>
    <row r="1147" spans="1:17" x14ac:dyDescent="0.2">
      <c r="A1147" s="114">
        <v>1153</v>
      </c>
      <c r="B1147" s="115" t="s">
        <v>419</v>
      </c>
      <c r="C1147" s="115" t="s">
        <v>786</v>
      </c>
      <c r="D1147" s="116" t="str">
        <f>VLOOKUP(B1147,'[1]TAX INFO'!$B$2:$F$900,3,0)</f>
        <v>Sual Power Inc.</v>
      </c>
      <c r="E1147" s="116" t="str">
        <f>VLOOKUP(B1147,'[1]TAX INFO'!$B$2:$F$900,5,0)</f>
        <v>225-353-447-000</v>
      </c>
      <c r="F1147" s="116" t="s">
        <v>857</v>
      </c>
      <c r="G1147" s="116" t="s">
        <v>855</v>
      </c>
      <c r="H1147" s="117" t="s">
        <v>856</v>
      </c>
      <c r="I1147" s="117" t="s">
        <v>856</v>
      </c>
      <c r="J1147" s="116" t="s">
        <v>856</v>
      </c>
      <c r="K1147" s="31">
        <v>0.22</v>
      </c>
      <c r="L1147" s="32">
        <v>0</v>
      </c>
      <c r="M1147" s="32">
        <v>0.03</v>
      </c>
      <c r="N1147" s="33">
        <v>0</v>
      </c>
      <c r="O1147" s="34">
        <f t="shared" si="18"/>
        <v>0.25</v>
      </c>
      <c r="P1147" s="63">
        <v>25244</v>
      </c>
      <c r="Q1147" s="26" t="s">
        <v>2763</v>
      </c>
    </row>
    <row r="1148" spans="1:17" x14ac:dyDescent="0.2">
      <c r="A1148" s="114">
        <v>1154</v>
      </c>
      <c r="B1148" s="115" t="s">
        <v>419</v>
      </c>
      <c r="C1148" s="115" t="s">
        <v>787</v>
      </c>
      <c r="D1148" s="116" t="str">
        <f>VLOOKUP(B1148,'[1]TAX INFO'!$B$2:$F$900,3,0)</f>
        <v>Sual Power Inc.</v>
      </c>
      <c r="E1148" s="116" t="str">
        <f>VLOOKUP(B1148,'[1]TAX INFO'!$B$2:$F$900,5,0)</f>
        <v>225-353-447-000</v>
      </c>
      <c r="F1148" s="116" t="s">
        <v>857</v>
      </c>
      <c r="G1148" s="116" t="s">
        <v>855</v>
      </c>
      <c r="H1148" s="117" t="s">
        <v>856</v>
      </c>
      <c r="I1148" s="117" t="s">
        <v>856</v>
      </c>
      <c r="J1148" s="116" t="s">
        <v>856</v>
      </c>
      <c r="K1148" s="31">
        <v>0</v>
      </c>
      <c r="L1148" s="32">
        <v>0</v>
      </c>
      <c r="M1148" s="32">
        <v>0</v>
      </c>
      <c r="N1148" s="33">
        <v>0</v>
      </c>
      <c r="O1148" s="34">
        <f t="shared" si="18"/>
        <v>0</v>
      </c>
      <c r="P1148" s="63">
        <v>25244</v>
      </c>
      <c r="Q1148" s="26" t="s">
        <v>2763</v>
      </c>
    </row>
    <row r="1149" spans="1:17" x14ac:dyDescent="0.2">
      <c r="A1149" s="114">
        <v>1155</v>
      </c>
      <c r="B1149" s="115" t="s">
        <v>419</v>
      </c>
      <c r="C1149" s="115" t="s">
        <v>1142</v>
      </c>
      <c r="D1149" s="116" t="str">
        <f>VLOOKUP(B1149,'[1]TAX INFO'!$B$2:$F$900,3,0)</f>
        <v>Sual Power Inc.</v>
      </c>
      <c r="E1149" s="116" t="str">
        <f>VLOOKUP(B1149,'[1]TAX INFO'!$B$2:$F$900,5,0)</f>
        <v>225-353-447-000</v>
      </c>
      <c r="F1149" s="116" t="s">
        <v>857</v>
      </c>
      <c r="G1149" s="116" t="s">
        <v>855</v>
      </c>
      <c r="H1149" s="117" t="s">
        <v>856</v>
      </c>
      <c r="I1149" s="117" t="s">
        <v>856</v>
      </c>
      <c r="J1149" s="116" t="s">
        <v>856</v>
      </c>
      <c r="K1149" s="31">
        <v>0</v>
      </c>
      <c r="L1149" s="32">
        <v>0</v>
      </c>
      <c r="M1149" s="32">
        <v>0</v>
      </c>
      <c r="N1149" s="33">
        <v>0</v>
      </c>
      <c r="O1149" s="34">
        <f t="shared" si="18"/>
        <v>0</v>
      </c>
      <c r="P1149" s="63">
        <v>25244</v>
      </c>
      <c r="Q1149" s="26" t="s">
        <v>2763</v>
      </c>
    </row>
    <row r="1150" spans="1:17" x14ac:dyDescent="0.2">
      <c r="A1150" s="114">
        <v>1156</v>
      </c>
      <c r="B1150" s="115" t="s">
        <v>419</v>
      </c>
      <c r="C1150" s="115" t="s">
        <v>1143</v>
      </c>
      <c r="D1150" s="116" t="str">
        <f>VLOOKUP(B1150,'[1]TAX INFO'!$B$2:$F$900,3,0)</f>
        <v>Sual Power Inc.</v>
      </c>
      <c r="E1150" s="116" t="str">
        <f>VLOOKUP(B1150,'[1]TAX INFO'!$B$2:$F$900,5,0)</f>
        <v>225-353-447-000</v>
      </c>
      <c r="F1150" s="116" t="s">
        <v>857</v>
      </c>
      <c r="G1150" s="116" t="s">
        <v>855</v>
      </c>
      <c r="H1150" s="117" t="s">
        <v>856</v>
      </c>
      <c r="I1150" s="117" t="s">
        <v>856</v>
      </c>
      <c r="J1150" s="116" t="s">
        <v>856</v>
      </c>
      <c r="K1150" s="31">
        <v>0</v>
      </c>
      <c r="L1150" s="32">
        <v>0</v>
      </c>
      <c r="M1150" s="32">
        <v>0</v>
      </c>
      <c r="N1150" s="33">
        <v>0</v>
      </c>
      <c r="O1150" s="34">
        <f t="shared" si="18"/>
        <v>0</v>
      </c>
      <c r="P1150" s="63">
        <v>25244</v>
      </c>
      <c r="Q1150" s="26" t="s">
        <v>2763</v>
      </c>
    </row>
    <row r="1151" spans="1:17" x14ac:dyDescent="0.2">
      <c r="A1151" s="114">
        <v>1157</v>
      </c>
      <c r="B1151" s="115" t="s">
        <v>419</v>
      </c>
      <c r="C1151" s="115" t="s">
        <v>788</v>
      </c>
      <c r="D1151" s="116" t="str">
        <f>VLOOKUP(B1151,'[1]TAX INFO'!$B$2:$F$900,3,0)</f>
        <v>Sual Power Inc.</v>
      </c>
      <c r="E1151" s="116" t="str">
        <f>VLOOKUP(B1151,'[1]TAX INFO'!$B$2:$F$900,5,0)</f>
        <v>225-353-447-000</v>
      </c>
      <c r="F1151" s="116" t="s">
        <v>857</v>
      </c>
      <c r="G1151" s="116" t="s">
        <v>855</v>
      </c>
      <c r="H1151" s="117" t="s">
        <v>856</v>
      </c>
      <c r="I1151" s="117" t="s">
        <v>856</v>
      </c>
      <c r="J1151" s="116" t="s">
        <v>856</v>
      </c>
      <c r="K1151" s="31">
        <v>0.46</v>
      </c>
      <c r="L1151" s="32">
        <v>0</v>
      </c>
      <c r="M1151" s="32">
        <v>0.06</v>
      </c>
      <c r="N1151" s="33">
        <v>-0.01</v>
      </c>
      <c r="O1151" s="34">
        <f t="shared" si="18"/>
        <v>0.51</v>
      </c>
      <c r="P1151" s="63">
        <v>25244</v>
      </c>
      <c r="Q1151" s="26" t="s">
        <v>2763</v>
      </c>
    </row>
    <row r="1152" spans="1:17" x14ac:dyDescent="0.2">
      <c r="A1152" s="114">
        <v>1158</v>
      </c>
      <c r="B1152" s="115" t="s">
        <v>419</v>
      </c>
      <c r="C1152" s="115" t="s">
        <v>1144</v>
      </c>
      <c r="D1152" s="116" t="str">
        <f>VLOOKUP(B1152,'[1]TAX INFO'!$B$2:$F$900,3,0)</f>
        <v>Sual Power Inc.</v>
      </c>
      <c r="E1152" s="116" t="str">
        <f>VLOOKUP(B1152,'[1]TAX INFO'!$B$2:$F$900,5,0)</f>
        <v>225-353-447-000</v>
      </c>
      <c r="F1152" s="116" t="s">
        <v>857</v>
      </c>
      <c r="G1152" s="116" t="s">
        <v>855</v>
      </c>
      <c r="H1152" s="117" t="s">
        <v>856</v>
      </c>
      <c r="I1152" s="117" t="s">
        <v>856</v>
      </c>
      <c r="J1152" s="116" t="s">
        <v>856</v>
      </c>
      <c r="K1152" s="31">
        <v>0</v>
      </c>
      <c r="L1152" s="32">
        <v>0</v>
      </c>
      <c r="M1152" s="32">
        <v>0</v>
      </c>
      <c r="N1152" s="33">
        <v>0</v>
      </c>
      <c r="O1152" s="34">
        <f t="shared" ref="O1152:O1212" si="19">SUM(K1152:N1152)</f>
        <v>0</v>
      </c>
      <c r="P1152" s="63">
        <v>25244</v>
      </c>
      <c r="Q1152" s="26" t="s">
        <v>2763</v>
      </c>
    </row>
    <row r="1153" spans="1:17" x14ac:dyDescent="0.2">
      <c r="A1153" s="114">
        <v>1159</v>
      </c>
      <c r="B1153" s="115" t="s">
        <v>419</v>
      </c>
      <c r="C1153" s="115" t="s">
        <v>789</v>
      </c>
      <c r="D1153" s="116" t="str">
        <f>VLOOKUP(B1153,'[1]TAX INFO'!$B$2:$F$900,3,0)</f>
        <v>Sual Power Inc.</v>
      </c>
      <c r="E1153" s="116" t="str">
        <f>VLOOKUP(B1153,'[1]TAX INFO'!$B$2:$F$900,5,0)</f>
        <v>225-353-447-000</v>
      </c>
      <c r="F1153" s="116" t="s">
        <v>857</v>
      </c>
      <c r="G1153" s="116" t="s">
        <v>855</v>
      </c>
      <c r="H1153" s="117" t="s">
        <v>856</v>
      </c>
      <c r="I1153" s="117" t="s">
        <v>856</v>
      </c>
      <c r="J1153" s="116" t="s">
        <v>856</v>
      </c>
      <c r="K1153" s="31">
        <v>0.22</v>
      </c>
      <c r="L1153" s="32">
        <v>0</v>
      </c>
      <c r="M1153" s="32">
        <v>0.03</v>
      </c>
      <c r="N1153" s="33">
        <v>0</v>
      </c>
      <c r="O1153" s="34">
        <f t="shared" si="19"/>
        <v>0.25</v>
      </c>
      <c r="P1153" s="63">
        <v>25244</v>
      </c>
      <c r="Q1153" s="26" t="s">
        <v>2763</v>
      </c>
    </row>
    <row r="1154" spans="1:17" x14ac:dyDescent="0.2">
      <c r="A1154" s="114">
        <v>1160</v>
      </c>
      <c r="B1154" s="115" t="s">
        <v>419</v>
      </c>
      <c r="C1154" s="115" t="s">
        <v>790</v>
      </c>
      <c r="D1154" s="116" t="str">
        <f>VLOOKUP(B1154,'[1]TAX INFO'!$B$2:$F$900,3,0)</f>
        <v>Sual Power Inc.</v>
      </c>
      <c r="E1154" s="116" t="str">
        <f>VLOOKUP(B1154,'[1]TAX INFO'!$B$2:$F$900,5,0)</f>
        <v>225-353-447-000</v>
      </c>
      <c r="F1154" s="116" t="s">
        <v>857</v>
      </c>
      <c r="G1154" s="116" t="s">
        <v>855</v>
      </c>
      <c r="H1154" s="117" t="s">
        <v>856</v>
      </c>
      <c r="I1154" s="117" t="s">
        <v>856</v>
      </c>
      <c r="J1154" s="116" t="s">
        <v>856</v>
      </c>
      <c r="K1154" s="31">
        <v>0.14000000000000001</v>
      </c>
      <c r="L1154" s="32">
        <v>0</v>
      </c>
      <c r="M1154" s="32">
        <v>0.02</v>
      </c>
      <c r="N1154" s="33">
        <v>0</v>
      </c>
      <c r="O1154" s="34">
        <f t="shared" si="19"/>
        <v>0.16</v>
      </c>
      <c r="P1154" s="63">
        <v>25244</v>
      </c>
      <c r="Q1154" s="26" t="s">
        <v>2763</v>
      </c>
    </row>
    <row r="1155" spans="1:17" x14ac:dyDescent="0.2">
      <c r="A1155" s="114">
        <v>1161</v>
      </c>
      <c r="B1155" s="115" t="s">
        <v>419</v>
      </c>
      <c r="C1155" s="115" t="s">
        <v>791</v>
      </c>
      <c r="D1155" s="116" t="str">
        <f>VLOOKUP(B1155,'[1]TAX INFO'!$B$2:$F$900,3,0)</f>
        <v>Sual Power Inc.</v>
      </c>
      <c r="E1155" s="116" t="str">
        <f>VLOOKUP(B1155,'[1]TAX INFO'!$B$2:$F$900,5,0)</f>
        <v>225-353-447-000</v>
      </c>
      <c r="F1155" s="116" t="s">
        <v>857</v>
      </c>
      <c r="G1155" s="116" t="s">
        <v>855</v>
      </c>
      <c r="H1155" s="117" t="s">
        <v>856</v>
      </c>
      <c r="I1155" s="117" t="s">
        <v>856</v>
      </c>
      <c r="J1155" s="116" t="s">
        <v>856</v>
      </c>
      <c r="K1155" s="31">
        <v>0.04</v>
      </c>
      <c r="L1155" s="32">
        <v>0</v>
      </c>
      <c r="M1155" s="32">
        <v>0</v>
      </c>
      <c r="N1155" s="33">
        <v>0</v>
      </c>
      <c r="O1155" s="34">
        <f t="shared" si="19"/>
        <v>0.04</v>
      </c>
      <c r="P1155" s="63">
        <v>25244</v>
      </c>
      <c r="Q1155" s="26" t="s">
        <v>2763</v>
      </c>
    </row>
    <row r="1156" spans="1:17" x14ac:dyDescent="0.2">
      <c r="A1156" s="114">
        <v>1162</v>
      </c>
      <c r="B1156" s="115" t="s">
        <v>424</v>
      </c>
      <c r="C1156" s="115" t="s">
        <v>1146</v>
      </c>
      <c r="D1156" s="116" t="str">
        <f>VLOOKUP(B1156,'[1]TAX INFO'!$B$2:$F$900,3,0)</f>
        <v xml:space="preserve">Subic Enerzone Corporation </v>
      </c>
      <c r="E1156" s="116" t="str">
        <f>VLOOKUP(B1156,'[1]TAX INFO'!$B$2:$F$900,5,0)</f>
        <v>224-523-316-000</v>
      </c>
      <c r="F1156" s="116" t="s">
        <v>857</v>
      </c>
      <c r="G1156" s="116" t="s">
        <v>855</v>
      </c>
      <c r="H1156" s="117" t="s">
        <v>856</v>
      </c>
      <c r="I1156" s="117" t="s">
        <v>856</v>
      </c>
      <c r="J1156" s="116" t="s">
        <v>856</v>
      </c>
      <c r="K1156" s="31">
        <v>1.24</v>
      </c>
      <c r="L1156" s="32">
        <v>0</v>
      </c>
      <c r="M1156" s="32">
        <v>0.15</v>
      </c>
      <c r="N1156" s="33">
        <v>-0.02</v>
      </c>
      <c r="O1156" s="34">
        <f t="shared" si="19"/>
        <v>1.3699999999999999</v>
      </c>
      <c r="P1156" s="63">
        <v>25245</v>
      </c>
      <c r="Q1156" s="26" t="s">
        <v>2763</v>
      </c>
    </row>
    <row r="1157" spans="1:17" x14ac:dyDescent="0.2">
      <c r="A1157" s="114">
        <v>1163</v>
      </c>
      <c r="B1157" s="115" t="s">
        <v>425</v>
      </c>
      <c r="C1157" s="115" t="s">
        <v>792</v>
      </c>
      <c r="D1157" s="116" t="str">
        <f>VLOOKUP(B1157,'[1]TAX INFO'!$B$2:$F$900,3,0)</f>
        <v>Sulu Electric Power and Light (Phils.), Inc.</v>
      </c>
      <c r="E1157" s="116" t="str">
        <f>VLOOKUP(B1157,'[1]TAX INFO'!$B$2:$F$900,5,0)</f>
        <v>008-685-342-000</v>
      </c>
      <c r="F1157" s="116" t="s">
        <v>854</v>
      </c>
      <c r="G1157" s="116" t="s">
        <v>855</v>
      </c>
      <c r="H1157" s="117" t="s">
        <v>856</v>
      </c>
      <c r="I1157" s="117" t="s">
        <v>855</v>
      </c>
      <c r="J1157" s="116" t="s">
        <v>856</v>
      </c>
      <c r="K1157" s="31">
        <v>0</v>
      </c>
      <c r="L1157" s="32">
        <v>0</v>
      </c>
      <c r="M1157" s="32">
        <v>0</v>
      </c>
      <c r="N1157" s="33">
        <v>0</v>
      </c>
      <c r="O1157" s="34">
        <f t="shared" si="19"/>
        <v>0</v>
      </c>
      <c r="P1157" s="63">
        <v>25246</v>
      </c>
      <c r="Q1157" s="26" t="s">
        <v>2763</v>
      </c>
    </row>
    <row r="1158" spans="1:17" x14ac:dyDescent="0.2">
      <c r="A1158" s="114">
        <v>1164</v>
      </c>
      <c r="B1158" s="115" t="s">
        <v>425</v>
      </c>
      <c r="C1158" s="115" t="s">
        <v>793</v>
      </c>
      <c r="D1158" s="116" t="str">
        <f>VLOOKUP(B1158,'[1]TAX INFO'!$B$2:$F$900,3,0)</f>
        <v>Sulu Electric Power and Light (Phils.), Inc.</v>
      </c>
      <c r="E1158" s="116" t="str">
        <f>VLOOKUP(B1158,'[1]TAX INFO'!$B$2:$F$900,5,0)</f>
        <v>008-685-342-000</v>
      </c>
      <c r="F1158" s="116" t="s">
        <v>857</v>
      </c>
      <c r="G1158" s="116" t="s">
        <v>855</v>
      </c>
      <c r="H1158" s="117" t="s">
        <v>856</v>
      </c>
      <c r="I1158" s="117" t="s">
        <v>855</v>
      </c>
      <c r="J1158" s="116" t="s">
        <v>856</v>
      </c>
      <c r="K1158" s="31">
        <v>0.01</v>
      </c>
      <c r="L1158" s="32">
        <v>0</v>
      </c>
      <c r="M1158" s="32">
        <v>0</v>
      </c>
      <c r="N1158" s="33">
        <v>0</v>
      </c>
      <c r="O1158" s="34">
        <f t="shared" si="19"/>
        <v>0.01</v>
      </c>
      <c r="P1158" s="63">
        <v>25246</v>
      </c>
      <c r="Q1158" s="26" t="s">
        <v>2763</v>
      </c>
    </row>
    <row r="1159" spans="1:17" x14ac:dyDescent="0.2">
      <c r="A1159" s="114">
        <v>1165</v>
      </c>
      <c r="B1159" s="115" t="s">
        <v>426</v>
      </c>
      <c r="C1159" s="115" t="s">
        <v>794</v>
      </c>
      <c r="D1159" s="116" t="str">
        <f>VLOOKUP(B1159,'[1]TAX INFO'!$B$2:$F$900,3,0)</f>
        <v xml:space="preserve">Sunwest Water and Electric Company 2, Inc. </v>
      </c>
      <c r="E1159" s="116" t="str">
        <f>VLOOKUP(B1159,'[1]TAX INFO'!$B$2:$F$900,5,0)</f>
        <v>005-770-958-000</v>
      </c>
      <c r="F1159" s="116" t="s">
        <v>854</v>
      </c>
      <c r="G1159" s="116" t="s">
        <v>856</v>
      </c>
      <c r="H1159" s="117" t="s">
        <v>856</v>
      </c>
      <c r="I1159" s="117" t="s">
        <v>855</v>
      </c>
      <c r="J1159" s="116" t="s">
        <v>855</v>
      </c>
      <c r="K1159" s="31">
        <v>0</v>
      </c>
      <c r="L1159" s="32">
        <v>0</v>
      </c>
      <c r="M1159" s="32">
        <v>0</v>
      </c>
      <c r="N1159" s="33">
        <v>0</v>
      </c>
      <c r="O1159" s="34">
        <f t="shared" si="19"/>
        <v>0</v>
      </c>
      <c r="P1159" s="63"/>
      <c r="Q1159" s="26" t="s">
        <v>2763</v>
      </c>
    </row>
    <row r="1160" spans="1:17" x14ac:dyDescent="0.2">
      <c r="A1160" s="114">
        <v>1166</v>
      </c>
      <c r="B1160" s="115" t="s">
        <v>427</v>
      </c>
      <c r="C1160" s="115" t="s">
        <v>1148</v>
      </c>
      <c r="D1160" s="116" t="str">
        <f>VLOOKUP(B1160,'[1]TAX INFO'!$B$2:$F$900,3,0)</f>
        <v xml:space="preserve">Surallah Power Generation Inc. </v>
      </c>
      <c r="E1160" s="116" t="str">
        <f>VLOOKUP(B1160,'[1]TAX INFO'!$B$2:$F$900,5,0)</f>
        <v>009-515-845-000</v>
      </c>
      <c r="F1160" s="116" t="s">
        <v>854</v>
      </c>
      <c r="G1160" s="116" t="s">
        <v>856</v>
      </c>
      <c r="H1160" s="117" t="s">
        <v>855</v>
      </c>
      <c r="I1160" s="117" t="s">
        <v>855</v>
      </c>
      <c r="J1160" s="116" t="s">
        <v>855</v>
      </c>
      <c r="K1160" s="31">
        <v>0</v>
      </c>
      <c r="L1160" s="32">
        <v>0</v>
      </c>
      <c r="M1160" s="32">
        <v>0</v>
      </c>
      <c r="N1160" s="33">
        <v>0</v>
      </c>
      <c r="O1160" s="34">
        <f t="shared" si="19"/>
        <v>0</v>
      </c>
      <c r="P1160" s="63"/>
      <c r="Q1160" s="26" t="s">
        <v>2763</v>
      </c>
    </row>
    <row r="1161" spans="1:17" x14ac:dyDescent="0.2">
      <c r="A1161" s="114">
        <v>1167</v>
      </c>
      <c r="B1161" s="115" t="s">
        <v>428</v>
      </c>
      <c r="C1161" s="115" t="s">
        <v>796</v>
      </c>
      <c r="D1161" s="116" t="str">
        <f>VLOOKUP(B1161,'[1]TAX INFO'!$B$2:$F$900,3,0)</f>
        <v xml:space="preserve">Surigao del Norte Electric Cooperative, Inc. </v>
      </c>
      <c r="E1161" s="116" t="str">
        <f>VLOOKUP(B1161,'[1]TAX INFO'!$B$2:$F$900,5,0)</f>
        <v>000-998-653-000</v>
      </c>
      <c r="F1161" s="116" t="s">
        <v>857</v>
      </c>
      <c r="G1161" s="116" t="s">
        <v>855</v>
      </c>
      <c r="H1161" s="117" t="s">
        <v>855</v>
      </c>
      <c r="I1161" s="117" t="s">
        <v>856</v>
      </c>
      <c r="J1161" s="116" t="s">
        <v>856</v>
      </c>
      <c r="K1161" s="31">
        <v>0.9</v>
      </c>
      <c r="L1161" s="32">
        <v>0</v>
      </c>
      <c r="M1161" s="32">
        <v>0.11</v>
      </c>
      <c r="N1161" s="33">
        <v>-0.02</v>
      </c>
      <c r="O1161" s="34">
        <f t="shared" si="19"/>
        <v>0.99</v>
      </c>
      <c r="P1161" s="63">
        <v>25248</v>
      </c>
      <c r="Q1161" s="26" t="s">
        <v>2763</v>
      </c>
    </row>
    <row r="1162" spans="1:17" x14ac:dyDescent="0.2">
      <c r="A1162" s="114">
        <v>1168</v>
      </c>
      <c r="B1162" s="115" t="s">
        <v>797</v>
      </c>
      <c r="C1162" s="115" t="s">
        <v>797</v>
      </c>
      <c r="D1162" s="116" t="str">
        <f>VLOOKUP(B1162,'[1]TAX INFO'!$B$2:$F$900,3,0)</f>
        <v xml:space="preserve">Surigao del Sur I Electric Cooperative, Inc. </v>
      </c>
      <c r="E1162" s="116" t="str">
        <f>VLOOKUP(B1162,'[1]TAX INFO'!$B$2:$F$900,5,0)</f>
        <v>000-955-094-000</v>
      </c>
      <c r="F1162" s="116" t="s">
        <v>857</v>
      </c>
      <c r="G1162" s="116" t="s">
        <v>855</v>
      </c>
      <c r="H1162" s="117" t="s">
        <v>855</v>
      </c>
      <c r="I1162" s="117" t="s">
        <v>856</v>
      </c>
      <c r="J1162" s="116" t="s">
        <v>856</v>
      </c>
      <c r="K1162" s="31">
        <v>0.09</v>
      </c>
      <c r="L1162" s="32">
        <v>0</v>
      </c>
      <c r="M1162" s="32">
        <v>0.01</v>
      </c>
      <c r="N1162" s="33">
        <v>0</v>
      </c>
      <c r="O1162" s="34">
        <f t="shared" si="19"/>
        <v>9.9999999999999992E-2</v>
      </c>
      <c r="P1162" s="63">
        <v>25249</v>
      </c>
      <c r="Q1162" s="26" t="s">
        <v>2763</v>
      </c>
    </row>
    <row r="1163" spans="1:17" x14ac:dyDescent="0.2">
      <c r="A1163" s="114">
        <v>1169</v>
      </c>
      <c r="B1163" s="115" t="s">
        <v>429</v>
      </c>
      <c r="C1163" s="115" t="s">
        <v>1149</v>
      </c>
      <c r="D1163" s="116" t="str">
        <f>VLOOKUP(B1163,'[1]TAX INFO'!$B$2:$F$900,3,0)</f>
        <v xml:space="preserve">Therma Marine, Inc. </v>
      </c>
      <c r="E1163" s="116" t="str">
        <f>VLOOKUP(B1163,'[1]TAX INFO'!$B$2:$F$900,5,0)</f>
        <v>267-090-070-00000</v>
      </c>
      <c r="F1163" s="116" t="s">
        <v>854</v>
      </c>
      <c r="G1163" s="116" t="s">
        <v>855</v>
      </c>
      <c r="H1163" s="117" t="s">
        <v>855</v>
      </c>
      <c r="I1163" s="117" t="s">
        <v>856</v>
      </c>
      <c r="J1163" s="116" t="s">
        <v>856</v>
      </c>
      <c r="K1163" s="31">
        <v>0</v>
      </c>
      <c r="L1163" s="32">
        <v>0</v>
      </c>
      <c r="M1163" s="32">
        <v>0</v>
      </c>
      <c r="N1163" s="33">
        <v>0</v>
      </c>
      <c r="O1163" s="34">
        <f t="shared" si="19"/>
        <v>0</v>
      </c>
      <c r="P1163" s="63">
        <v>25250</v>
      </c>
      <c r="Q1163" s="26" t="s">
        <v>2763</v>
      </c>
    </row>
    <row r="1164" spans="1:17" x14ac:dyDescent="0.2">
      <c r="A1164" s="114">
        <v>1170</v>
      </c>
      <c r="B1164" s="115" t="s">
        <v>429</v>
      </c>
      <c r="C1164" s="115" t="s">
        <v>1150</v>
      </c>
      <c r="D1164" s="116" t="str">
        <f>VLOOKUP(B1164,'[1]TAX INFO'!$B$2:$F$900,3,0)</f>
        <v xml:space="preserve">Therma Marine, Inc. </v>
      </c>
      <c r="E1164" s="116" t="str">
        <f>VLOOKUP(B1164,'[1]TAX INFO'!$B$2:$F$900,5,0)</f>
        <v>267-090-070-00000</v>
      </c>
      <c r="F1164" s="116" t="s">
        <v>857</v>
      </c>
      <c r="G1164" s="116" t="s">
        <v>855</v>
      </c>
      <c r="H1164" s="117" t="s">
        <v>855</v>
      </c>
      <c r="I1164" s="117" t="s">
        <v>856</v>
      </c>
      <c r="J1164" s="116" t="s">
        <v>856</v>
      </c>
      <c r="K1164" s="31">
        <v>0.12</v>
      </c>
      <c r="L1164" s="32">
        <v>0</v>
      </c>
      <c r="M1164" s="32">
        <v>0.01</v>
      </c>
      <c r="N1164" s="33">
        <v>0</v>
      </c>
      <c r="O1164" s="34">
        <f t="shared" si="19"/>
        <v>0.13</v>
      </c>
      <c r="P1164" s="63">
        <v>25250</v>
      </c>
      <c r="Q1164" s="26" t="s">
        <v>2763</v>
      </c>
    </row>
    <row r="1165" spans="1:17" x14ac:dyDescent="0.2">
      <c r="A1165" s="114">
        <v>1171</v>
      </c>
      <c r="B1165" s="115" t="s">
        <v>431</v>
      </c>
      <c r="C1165" s="115" t="s">
        <v>1151</v>
      </c>
      <c r="D1165" s="116" t="str">
        <f>VLOOKUP(B1165,'[1]TAX INFO'!$B$2:$F$900,3,0)</f>
        <v>Tibag Hydropower Corporation</v>
      </c>
      <c r="E1165" s="116" t="str">
        <f>VLOOKUP(B1165,'[1]TAX INFO'!$B$2:$F$900,5,0)</f>
        <v>009-752-403-00000</v>
      </c>
      <c r="F1165" s="116" t="s">
        <v>854</v>
      </c>
      <c r="G1165" s="116" t="s">
        <v>855</v>
      </c>
      <c r="H1165" s="117" t="s">
        <v>855</v>
      </c>
      <c r="I1165" s="117" t="s">
        <v>855</v>
      </c>
      <c r="J1165" s="116" t="s">
        <v>855</v>
      </c>
      <c r="K1165" s="31">
        <v>0</v>
      </c>
      <c r="L1165" s="32">
        <v>0</v>
      </c>
      <c r="M1165" s="32">
        <v>0</v>
      </c>
      <c r="N1165" s="33">
        <v>0</v>
      </c>
      <c r="O1165" s="34">
        <f t="shared" si="19"/>
        <v>0</v>
      </c>
      <c r="P1165" s="63">
        <v>25251</v>
      </c>
      <c r="Q1165" s="26" t="s">
        <v>2763</v>
      </c>
    </row>
    <row r="1166" spans="1:17" x14ac:dyDescent="0.2">
      <c r="A1166" s="114">
        <v>1172</v>
      </c>
      <c r="B1166" s="115" t="s">
        <v>432</v>
      </c>
      <c r="C1166" s="115" t="s">
        <v>798</v>
      </c>
      <c r="D1166" s="116" t="str">
        <f>VLOOKUP(B1166,'[1]TAX INFO'!$B$2:$F$900,3,0)</f>
        <v>Taft HydroEnergy Corporation</v>
      </c>
      <c r="E1166" s="116" t="str">
        <f>VLOOKUP(B1166,'[1]TAX INFO'!$B$2:$F$900,5,0)</f>
        <v>009-712-420-0000</v>
      </c>
      <c r="F1166" s="116" t="s">
        <v>854</v>
      </c>
      <c r="G1166" s="116" t="s">
        <v>855</v>
      </c>
      <c r="H1166" s="117" t="s">
        <v>855</v>
      </c>
      <c r="I1166" s="117" t="s">
        <v>855</v>
      </c>
      <c r="J1166" s="116" t="s">
        <v>855</v>
      </c>
      <c r="K1166" s="31">
        <v>0</v>
      </c>
      <c r="L1166" s="32">
        <v>0</v>
      </c>
      <c r="M1166" s="32">
        <v>0</v>
      </c>
      <c r="N1166" s="33">
        <v>0</v>
      </c>
      <c r="O1166" s="34">
        <f t="shared" si="19"/>
        <v>0</v>
      </c>
      <c r="P1166" s="63">
        <v>25252</v>
      </c>
      <c r="Q1166" s="26" t="s">
        <v>2763</v>
      </c>
    </row>
    <row r="1167" spans="1:17" x14ac:dyDescent="0.2">
      <c r="A1167" s="114">
        <v>1173</v>
      </c>
      <c r="B1167" s="115" t="s">
        <v>433</v>
      </c>
      <c r="C1167" s="115" t="s">
        <v>1154</v>
      </c>
      <c r="D1167" s="116" t="str">
        <f>VLOOKUP(B1167,'[1]TAX INFO'!$B$2:$F$900,3,0)</f>
        <v>Tarlac Electric, Inc.</v>
      </c>
      <c r="E1167" s="116" t="str">
        <f>VLOOKUP(B1167,'[1]TAX INFO'!$B$2:$F$900,5,0)</f>
        <v>004-070-881-00000</v>
      </c>
      <c r="F1167" s="116" t="s">
        <v>857</v>
      </c>
      <c r="G1167" s="116" t="s">
        <v>855</v>
      </c>
      <c r="H1167" s="117" t="s">
        <v>856</v>
      </c>
      <c r="I1167" s="117" t="s">
        <v>856</v>
      </c>
      <c r="J1167" s="116" t="s">
        <v>856</v>
      </c>
      <c r="K1167" s="31">
        <v>1.17</v>
      </c>
      <c r="L1167" s="32">
        <v>0</v>
      </c>
      <c r="M1167" s="32">
        <v>0.14000000000000001</v>
      </c>
      <c r="N1167" s="33">
        <v>-0.02</v>
      </c>
      <c r="O1167" s="34">
        <f t="shared" si="19"/>
        <v>1.29</v>
      </c>
      <c r="P1167" s="63">
        <v>25253</v>
      </c>
      <c r="Q1167" s="26" t="s">
        <v>2763</v>
      </c>
    </row>
    <row r="1168" spans="1:17" x14ac:dyDescent="0.2">
      <c r="A1168" s="114">
        <v>1174</v>
      </c>
      <c r="B1168" s="115" t="s">
        <v>434</v>
      </c>
      <c r="C1168" s="115" t="s">
        <v>799</v>
      </c>
      <c r="D1168" s="116" t="str">
        <f>VLOOKUP(B1168,'[1]TAX INFO'!$B$2:$F$900,3,0)</f>
        <v xml:space="preserve">Tarlac I Electric Cooperative, Inc. </v>
      </c>
      <c r="E1168" s="116" t="str">
        <f>VLOOKUP(B1168,'[1]TAX INFO'!$B$2:$F$900,5,0)</f>
        <v>000-543-781-000</v>
      </c>
      <c r="F1168" s="116" t="s">
        <v>857</v>
      </c>
      <c r="G1168" s="116" t="s">
        <v>855</v>
      </c>
      <c r="H1168" s="117" t="s">
        <v>856</v>
      </c>
      <c r="I1168" s="117" t="s">
        <v>856</v>
      </c>
      <c r="J1168" s="116" t="s">
        <v>856</v>
      </c>
      <c r="K1168" s="31">
        <v>3.08</v>
      </c>
      <c r="L1168" s="32">
        <v>0</v>
      </c>
      <c r="M1168" s="32">
        <v>0.37</v>
      </c>
      <c r="N1168" s="33">
        <v>-0.06</v>
      </c>
      <c r="O1168" s="34">
        <f t="shared" si="19"/>
        <v>3.39</v>
      </c>
      <c r="P1168" s="63">
        <v>25254</v>
      </c>
      <c r="Q1168" s="26" t="s">
        <v>2763</v>
      </c>
    </row>
    <row r="1169" spans="1:17" x14ac:dyDescent="0.2">
      <c r="A1169" s="114">
        <v>1175</v>
      </c>
      <c r="B1169" s="115" t="s">
        <v>435</v>
      </c>
      <c r="C1169" s="115" t="s">
        <v>800</v>
      </c>
      <c r="D1169" s="116" t="str">
        <f>VLOOKUP(B1169,'[1]TAX INFO'!$B$2:$F$900,3,0)</f>
        <v xml:space="preserve">Tarlac II Electric Cooperative, Inc. </v>
      </c>
      <c r="E1169" s="116" t="str">
        <f>VLOOKUP(B1169,'[1]TAX INFO'!$B$2:$F$900,5,0)</f>
        <v>000-543-815-000</v>
      </c>
      <c r="F1169" s="116" t="s">
        <v>857</v>
      </c>
      <c r="G1169" s="116" t="s">
        <v>855</v>
      </c>
      <c r="H1169" s="117" t="s">
        <v>856</v>
      </c>
      <c r="I1169" s="117" t="s">
        <v>856</v>
      </c>
      <c r="J1169" s="116" t="s">
        <v>856</v>
      </c>
      <c r="K1169" s="31">
        <v>1.47</v>
      </c>
      <c r="L1169" s="32">
        <v>0</v>
      </c>
      <c r="M1169" s="32">
        <v>0.18</v>
      </c>
      <c r="N1169" s="33">
        <v>-0.03</v>
      </c>
      <c r="O1169" s="34">
        <f t="shared" si="19"/>
        <v>1.6199999999999999</v>
      </c>
      <c r="P1169" s="63">
        <v>25255</v>
      </c>
      <c r="Q1169" s="26" t="s">
        <v>2763</v>
      </c>
    </row>
    <row r="1170" spans="1:17" x14ac:dyDescent="0.2">
      <c r="A1170" s="114">
        <v>1176</v>
      </c>
      <c r="B1170" s="115" t="s">
        <v>436</v>
      </c>
      <c r="C1170" s="115" t="s">
        <v>801</v>
      </c>
      <c r="D1170" s="116" t="str">
        <f>VLOOKUP(B1170,'[1]TAX INFO'!$B$2:$F$900,3,0)</f>
        <v>TeaM (Philippines) Energy Corporation</v>
      </c>
      <c r="E1170" s="116" t="str">
        <f>VLOOKUP(B1170,'[1]TAX INFO'!$B$2:$F$900,5,0)</f>
        <v>002-243-275-000</v>
      </c>
      <c r="F1170" s="116" t="s">
        <v>857</v>
      </c>
      <c r="G1170" s="116" t="s">
        <v>855</v>
      </c>
      <c r="H1170" s="117" t="s">
        <v>856</v>
      </c>
      <c r="I1170" s="117" t="s">
        <v>856</v>
      </c>
      <c r="J1170" s="116" t="s">
        <v>856</v>
      </c>
      <c r="K1170" s="31">
        <v>0.82</v>
      </c>
      <c r="L1170" s="32">
        <v>0</v>
      </c>
      <c r="M1170" s="32">
        <v>0.1</v>
      </c>
      <c r="N1170" s="33">
        <v>-0.02</v>
      </c>
      <c r="O1170" s="34">
        <f t="shared" si="19"/>
        <v>0.89999999999999991</v>
      </c>
      <c r="P1170" s="63">
        <v>25256</v>
      </c>
      <c r="Q1170" s="26" t="s">
        <v>2763</v>
      </c>
    </row>
    <row r="1171" spans="1:17" x14ac:dyDescent="0.2">
      <c r="A1171" s="114">
        <v>1177</v>
      </c>
      <c r="B1171" s="115" t="s">
        <v>436</v>
      </c>
      <c r="C1171" s="115" t="s">
        <v>802</v>
      </c>
      <c r="D1171" s="116" t="str">
        <f>VLOOKUP(B1171,'[1]TAX INFO'!$B$2:$F$900,3,0)</f>
        <v>TeaM (Philippines) Energy Corporation</v>
      </c>
      <c r="E1171" s="116" t="str">
        <f>VLOOKUP(B1171,'[1]TAX INFO'!$B$2:$F$900,5,0)</f>
        <v>002-243-275-000</v>
      </c>
      <c r="F1171" s="116" t="s">
        <v>857</v>
      </c>
      <c r="G1171" s="116" t="s">
        <v>855</v>
      </c>
      <c r="H1171" s="117" t="s">
        <v>856</v>
      </c>
      <c r="I1171" s="117" t="s">
        <v>856</v>
      </c>
      <c r="J1171" s="116" t="s">
        <v>856</v>
      </c>
      <c r="K1171" s="31">
        <v>0.76</v>
      </c>
      <c r="L1171" s="32">
        <v>0</v>
      </c>
      <c r="M1171" s="32">
        <v>0.09</v>
      </c>
      <c r="N1171" s="33">
        <v>-0.02</v>
      </c>
      <c r="O1171" s="34">
        <f t="shared" si="19"/>
        <v>0.83</v>
      </c>
      <c r="P1171" s="63">
        <v>25256</v>
      </c>
      <c r="Q1171" s="26" t="s">
        <v>2763</v>
      </c>
    </row>
    <row r="1172" spans="1:17" x14ac:dyDescent="0.2">
      <c r="A1172" s="114">
        <v>1178</v>
      </c>
      <c r="B1172" s="115" t="s">
        <v>437</v>
      </c>
      <c r="C1172" s="115" t="s">
        <v>1155</v>
      </c>
      <c r="D1172" s="116" t="str">
        <f>VLOOKUP(B1172,'[1]TAX INFO'!$B$2:$F$900,3,0)</f>
        <v xml:space="preserve">TeaM Energy Corporation </v>
      </c>
      <c r="E1172" s="116" t="str">
        <f>VLOOKUP(B1172,'[1]TAX INFO'!$B$2:$F$900,5,0)</f>
        <v>001-726-870-000</v>
      </c>
      <c r="F1172" s="116" t="s">
        <v>857</v>
      </c>
      <c r="G1172" s="116" t="s">
        <v>855</v>
      </c>
      <c r="H1172" s="117" t="s">
        <v>856</v>
      </c>
      <c r="I1172" s="117" t="s">
        <v>856</v>
      </c>
      <c r="J1172" s="116" t="s">
        <v>856</v>
      </c>
      <c r="K1172" s="31">
        <v>0.61</v>
      </c>
      <c r="L1172" s="32">
        <v>0</v>
      </c>
      <c r="M1172" s="32">
        <v>7.0000000000000007E-2</v>
      </c>
      <c r="N1172" s="33">
        <v>-0.01</v>
      </c>
      <c r="O1172" s="34">
        <f t="shared" si="19"/>
        <v>0.66999999999999993</v>
      </c>
      <c r="P1172" s="63">
        <v>25257</v>
      </c>
      <c r="Q1172" s="26" t="s">
        <v>2763</v>
      </c>
    </row>
    <row r="1173" spans="1:17" x14ac:dyDescent="0.2">
      <c r="A1173" s="114">
        <v>1179</v>
      </c>
      <c r="B1173" s="115" t="s">
        <v>438</v>
      </c>
      <c r="C1173" s="115" t="s">
        <v>1156</v>
      </c>
      <c r="D1173" s="116" t="str">
        <f>VLOOKUP(B1173,'[1]TAX INFO'!$B$2:$F$900,3,0)</f>
        <v xml:space="preserve">Terasu Energy Inc. </v>
      </c>
      <c r="E1173" s="116" t="str">
        <f>VLOOKUP(B1173,'[1]TAX INFO'!$B$2:$F$900,5,0)</f>
        <v>010-065-406-000</v>
      </c>
      <c r="F1173" s="116" t="s">
        <v>854</v>
      </c>
      <c r="G1173" s="116" t="s">
        <v>855</v>
      </c>
      <c r="H1173" s="117" t="s">
        <v>855</v>
      </c>
      <c r="I1173" s="117" t="s">
        <v>855</v>
      </c>
      <c r="J1173" s="116" t="s">
        <v>855</v>
      </c>
      <c r="K1173" s="31">
        <v>0</v>
      </c>
      <c r="L1173" s="32">
        <v>0</v>
      </c>
      <c r="M1173" s="32">
        <v>0</v>
      </c>
      <c r="N1173" s="33">
        <v>0</v>
      </c>
      <c r="O1173" s="34">
        <f t="shared" si="19"/>
        <v>0</v>
      </c>
      <c r="P1173" s="63"/>
      <c r="Q1173" s="26" t="s">
        <v>2763</v>
      </c>
    </row>
    <row r="1174" spans="1:17" x14ac:dyDescent="0.2">
      <c r="A1174" s="114">
        <v>1180</v>
      </c>
      <c r="B1174" s="115" t="s">
        <v>439</v>
      </c>
      <c r="C1174" s="115" t="s">
        <v>1157</v>
      </c>
      <c r="D1174" s="116" t="str">
        <f>VLOOKUP(B1174,'[1]TAX INFO'!$B$2:$F$900,3,0)</f>
        <v xml:space="preserve">Therma Luzon, Inc. </v>
      </c>
      <c r="E1174" s="116" t="str">
        <f>VLOOKUP(B1174,'[1]TAX INFO'!$B$2:$F$900,5,0)</f>
        <v>266-567-164-00000</v>
      </c>
      <c r="F1174" s="116" t="s">
        <v>854</v>
      </c>
      <c r="G1174" s="116" t="s">
        <v>855</v>
      </c>
      <c r="H1174" s="117" t="s">
        <v>856</v>
      </c>
      <c r="I1174" s="117" t="s">
        <v>856</v>
      </c>
      <c r="J1174" s="116" t="s">
        <v>856</v>
      </c>
      <c r="K1174" s="31">
        <v>3.27</v>
      </c>
      <c r="L1174" s="32">
        <v>0</v>
      </c>
      <c r="M1174" s="32">
        <v>0.39</v>
      </c>
      <c r="N1174" s="33">
        <v>-7.0000000000000007E-2</v>
      </c>
      <c r="O1174" s="34">
        <f t="shared" si="19"/>
        <v>3.5900000000000003</v>
      </c>
      <c r="P1174" s="63">
        <v>25259</v>
      </c>
      <c r="Q1174" s="26" t="s">
        <v>2763</v>
      </c>
    </row>
    <row r="1175" spans="1:17" x14ac:dyDescent="0.2">
      <c r="A1175" s="114">
        <v>1181</v>
      </c>
      <c r="B1175" s="115" t="s">
        <v>439</v>
      </c>
      <c r="C1175" s="115" t="s">
        <v>1159</v>
      </c>
      <c r="D1175" s="116" t="str">
        <f>VLOOKUP(B1175,'[1]TAX INFO'!$B$2:$F$900,3,0)</f>
        <v xml:space="preserve">Therma Luzon, Inc. </v>
      </c>
      <c r="E1175" s="116" t="str">
        <f>VLOOKUP(B1175,'[1]TAX INFO'!$B$2:$F$900,5,0)</f>
        <v>266-567-164-00000</v>
      </c>
      <c r="F1175" s="116" t="s">
        <v>857</v>
      </c>
      <c r="G1175" s="116" t="s">
        <v>855</v>
      </c>
      <c r="H1175" s="117" t="s">
        <v>856</v>
      </c>
      <c r="I1175" s="117" t="s">
        <v>856</v>
      </c>
      <c r="J1175" s="116" t="s">
        <v>856</v>
      </c>
      <c r="K1175" s="31">
        <v>0</v>
      </c>
      <c r="L1175" s="32">
        <v>0</v>
      </c>
      <c r="M1175" s="32">
        <v>0</v>
      </c>
      <c r="N1175" s="33">
        <v>0</v>
      </c>
      <c r="O1175" s="34">
        <f t="shared" si="19"/>
        <v>0</v>
      </c>
      <c r="P1175" s="63">
        <v>25259</v>
      </c>
      <c r="Q1175" s="26" t="s">
        <v>2763</v>
      </c>
    </row>
    <row r="1176" spans="1:17" x14ac:dyDescent="0.2">
      <c r="A1176" s="114">
        <v>1182</v>
      </c>
      <c r="B1176" s="115" t="s">
        <v>439</v>
      </c>
      <c r="C1176" s="115" t="s">
        <v>1160</v>
      </c>
      <c r="D1176" s="116" t="str">
        <f>VLOOKUP(B1176,'[1]TAX INFO'!$B$2:$F$900,3,0)</f>
        <v xml:space="preserve">Therma Luzon, Inc. </v>
      </c>
      <c r="E1176" s="116" t="str">
        <f>VLOOKUP(B1176,'[1]TAX INFO'!$B$2:$F$900,5,0)</f>
        <v>266-567-164-00000</v>
      </c>
      <c r="F1176" s="116" t="s">
        <v>857</v>
      </c>
      <c r="G1176" s="116" t="s">
        <v>855</v>
      </c>
      <c r="H1176" s="117" t="s">
        <v>856</v>
      </c>
      <c r="I1176" s="117" t="s">
        <v>856</v>
      </c>
      <c r="J1176" s="116" t="s">
        <v>856</v>
      </c>
      <c r="K1176" s="31">
        <v>0</v>
      </c>
      <c r="L1176" s="32">
        <v>0</v>
      </c>
      <c r="M1176" s="32">
        <v>0</v>
      </c>
      <c r="N1176" s="33">
        <v>0</v>
      </c>
      <c r="O1176" s="34">
        <f t="shared" si="19"/>
        <v>0</v>
      </c>
      <c r="P1176" s="63">
        <v>25259</v>
      </c>
      <c r="Q1176" s="26" t="s">
        <v>2763</v>
      </c>
    </row>
    <row r="1177" spans="1:17" x14ac:dyDescent="0.2">
      <c r="A1177" s="114">
        <v>1183</v>
      </c>
      <c r="B1177" s="115" t="s">
        <v>439</v>
      </c>
      <c r="C1177" s="115" t="s">
        <v>804</v>
      </c>
      <c r="D1177" s="116" t="str">
        <f>VLOOKUP(B1177,'[1]TAX INFO'!$B$2:$F$900,3,0)</f>
        <v xml:space="preserve">Therma Luzon, Inc. </v>
      </c>
      <c r="E1177" s="116" t="str">
        <f>VLOOKUP(B1177,'[1]TAX INFO'!$B$2:$F$900,5,0)</f>
        <v>266-567-164-00000</v>
      </c>
      <c r="F1177" s="116" t="s">
        <v>857</v>
      </c>
      <c r="G1177" s="116" t="s">
        <v>855</v>
      </c>
      <c r="H1177" s="117" t="s">
        <v>856</v>
      </c>
      <c r="I1177" s="117" t="s">
        <v>856</v>
      </c>
      <c r="J1177" s="116" t="s">
        <v>856</v>
      </c>
      <c r="K1177" s="31">
        <v>0</v>
      </c>
      <c r="L1177" s="32">
        <v>0</v>
      </c>
      <c r="M1177" s="32">
        <v>0</v>
      </c>
      <c r="N1177" s="33">
        <v>0</v>
      </c>
      <c r="O1177" s="34">
        <f t="shared" si="19"/>
        <v>0</v>
      </c>
      <c r="P1177" s="63">
        <v>25259</v>
      </c>
      <c r="Q1177" s="26" t="s">
        <v>2763</v>
      </c>
    </row>
    <row r="1178" spans="1:17" x14ac:dyDescent="0.2">
      <c r="A1178" s="114">
        <v>1184</v>
      </c>
      <c r="B1178" s="115" t="s">
        <v>439</v>
      </c>
      <c r="C1178" s="115" t="s">
        <v>1161</v>
      </c>
      <c r="D1178" s="116" t="str">
        <f>VLOOKUP(B1178,'[1]TAX INFO'!$B$2:$F$900,3,0)</f>
        <v xml:space="preserve">Therma Luzon, Inc. </v>
      </c>
      <c r="E1178" s="116" t="str">
        <f>VLOOKUP(B1178,'[1]TAX INFO'!$B$2:$F$900,5,0)</f>
        <v>266-567-164-00000</v>
      </c>
      <c r="F1178" s="116" t="s">
        <v>857</v>
      </c>
      <c r="G1178" s="116" t="s">
        <v>855</v>
      </c>
      <c r="H1178" s="117" t="s">
        <v>856</v>
      </c>
      <c r="I1178" s="117" t="s">
        <v>856</v>
      </c>
      <c r="J1178" s="116" t="s">
        <v>856</v>
      </c>
      <c r="K1178" s="31">
        <v>0.01</v>
      </c>
      <c r="L1178" s="32">
        <v>0</v>
      </c>
      <c r="M1178" s="32">
        <v>0</v>
      </c>
      <c r="N1178" s="33">
        <v>0</v>
      </c>
      <c r="O1178" s="34">
        <f t="shared" si="19"/>
        <v>0.01</v>
      </c>
      <c r="P1178" s="63">
        <v>25259</v>
      </c>
      <c r="Q1178" s="26" t="s">
        <v>2763</v>
      </c>
    </row>
    <row r="1179" spans="1:17" x14ac:dyDescent="0.2">
      <c r="A1179" s="114">
        <v>1185</v>
      </c>
      <c r="B1179" s="115" t="s">
        <v>439</v>
      </c>
      <c r="C1179" s="115" t="s">
        <v>805</v>
      </c>
      <c r="D1179" s="116" t="str">
        <f>VLOOKUP(B1179,'[1]TAX INFO'!$B$2:$F$900,3,0)</f>
        <v xml:space="preserve">Therma Luzon, Inc. </v>
      </c>
      <c r="E1179" s="116" t="str">
        <f>VLOOKUP(B1179,'[1]TAX INFO'!$B$2:$F$900,5,0)</f>
        <v>266-567-164-00000</v>
      </c>
      <c r="F1179" s="116" t="s">
        <v>857</v>
      </c>
      <c r="G1179" s="116" t="s">
        <v>855</v>
      </c>
      <c r="H1179" s="117" t="s">
        <v>856</v>
      </c>
      <c r="I1179" s="117" t="s">
        <v>856</v>
      </c>
      <c r="J1179" s="116" t="s">
        <v>856</v>
      </c>
      <c r="K1179" s="31">
        <v>0</v>
      </c>
      <c r="L1179" s="32">
        <v>0</v>
      </c>
      <c r="M1179" s="32">
        <v>0</v>
      </c>
      <c r="N1179" s="33">
        <v>0</v>
      </c>
      <c r="O1179" s="34">
        <f t="shared" si="19"/>
        <v>0</v>
      </c>
      <c r="P1179" s="63">
        <v>25259</v>
      </c>
      <c r="Q1179" s="26" t="s">
        <v>2763</v>
      </c>
    </row>
    <row r="1180" spans="1:17" x14ac:dyDescent="0.2">
      <c r="A1180" s="114">
        <v>1186</v>
      </c>
      <c r="B1180" s="115" t="s">
        <v>439</v>
      </c>
      <c r="C1180" s="115" t="s">
        <v>1163</v>
      </c>
      <c r="D1180" s="116" t="str">
        <f>VLOOKUP(B1180,'[1]TAX INFO'!$B$2:$F$900,3,0)</f>
        <v xml:space="preserve">Therma Luzon, Inc. </v>
      </c>
      <c r="E1180" s="116" t="str">
        <f>VLOOKUP(B1180,'[1]TAX INFO'!$B$2:$F$900,5,0)</f>
        <v>266-567-164-00000</v>
      </c>
      <c r="F1180" s="116" t="s">
        <v>857</v>
      </c>
      <c r="G1180" s="116" t="s">
        <v>855</v>
      </c>
      <c r="H1180" s="117" t="s">
        <v>856</v>
      </c>
      <c r="I1180" s="117" t="s">
        <v>856</v>
      </c>
      <c r="J1180" s="116" t="s">
        <v>856</v>
      </c>
      <c r="K1180" s="31">
        <v>0.04</v>
      </c>
      <c r="L1180" s="32">
        <v>0</v>
      </c>
      <c r="M1180" s="32">
        <v>0</v>
      </c>
      <c r="N1180" s="33">
        <v>0</v>
      </c>
      <c r="O1180" s="34">
        <f t="shared" si="19"/>
        <v>0.04</v>
      </c>
      <c r="P1180" s="63">
        <v>25259</v>
      </c>
      <c r="Q1180" s="26" t="s">
        <v>2763</v>
      </c>
    </row>
    <row r="1181" spans="1:17" x14ac:dyDescent="0.2">
      <c r="A1181" s="114">
        <v>1187</v>
      </c>
      <c r="B1181" s="115" t="s">
        <v>445</v>
      </c>
      <c r="C1181" s="115" t="s">
        <v>1164</v>
      </c>
      <c r="D1181" s="116" t="str">
        <f>VLOOKUP(B1181,'[1]TAX INFO'!$B$2:$F$900,3,0)</f>
        <v xml:space="preserve">Therma Mobile, Inc. </v>
      </c>
      <c r="E1181" s="116" t="str">
        <f>VLOOKUP(B1181,'[1]TAX INFO'!$B$2:$F$900,5,0)</f>
        <v>266-566-116-000</v>
      </c>
      <c r="F1181" s="116" t="s">
        <v>854</v>
      </c>
      <c r="G1181" s="116" t="s">
        <v>855</v>
      </c>
      <c r="H1181" s="117" t="s">
        <v>856</v>
      </c>
      <c r="I1181" s="117" t="s">
        <v>856</v>
      </c>
      <c r="J1181" s="116" t="s">
        <v>856</v>
      </c>
      <c r="K1181" s="31">
        <v>0</v>
      </c>
      <c r="L1181" s="32">
        <v>0</v>
      </c>
      <c r="M1181" s="32">
        <v>0</v>
      </c>
      <c r="N1181" s="33">
        <v>0</v>
      </c>
      <c r="O1181" s="34">
        <f t="shared" si="19"/>
        <v>0</v>
      </c>
      <c r="P1181" s="63"/>
      <c r="Q1181" s="26" t="s">
        <v>2763</v>
      </c>
    </row>
    <row r="1182" spans="1:17" x14ac:dyDescent="0.2">
      <c r="A1182" s="114">
        <v>1188</v>
      </c>
      <c r="B1182" s="115" t="s">
        <v>446</v>
      </c>
      <c r="C1182" s="115" t="s">
        <v>1165</v>
      </c>
      <c r="D1182" s="116" t="str">
        <f>VLOOKUP(B1182,'[1]TAX INFO'!$B$2:$F$900,3,0)</f>
        <v xml:space="preserve">Therma Power -Visayas, Inc. </v>
      </c>
      <c r="E1182" s="116" t="str">
        <f>VLOOKUP(B1182,'[1]TAX INFO'!$B$2:$F$900,5,0)</f>
        <v>006-893-449-00000</v>
      </c>
      <c r="F1182" s="116" t="s">
        <v>854</v>
      </c>
      <c r="G1182" s="116" t="s">
        <v>855</v>
      </c>
      <c r="H1182" s="117" t="s">
        <v>856</v>
      </c>
      <c r="I1182" s="117" t="s">
        <v>856</v>
      </c>
      <c r="J1182" s="116" t="s">
        <v>856</v>
      </c>
      <c r="K1182" s="31">
        <v>0</v>
      </c>
      <c r="L1182" s="32">
        <v>0</v>
      </c>
      <c r="M1182" s="32">
        <v>0</v>
      </c>
      <c r="N1182" s="33">
        <v>0</v>
      </c>
      <c r="O1182" s="34">
        <f t="shared" si="19"/>
        <v>0</v>
      </c>
      <c r="P1182" s="63">
        <v>25260</v>
      </c>
      <c r="Q1182" s="26" t="s">
        <v>2763</v>
      </c>
    </row>
    <row r="1183" spans="1:17" x14ac:dyDescent="0.2">
      <c r="A1183" s="114">
        <v>1189</v>
      </c>
      <c r="B1183" s="115" t="s">
        <v>446</v>
      </c>
      <c r="C1183" s="115" t="s">
        <v>1166</v>
      </c>
      <c r="D1183" s="116" t="str">
        <f>VLOOKUP(B1183,'[1]TAX INFO'!$B$2:$F$900,3,0)</f>
        <v xml:space="preserve">Therma Power -Visayas, Inc. </v>
      </c>
      <c r="E1183" s="116" t="str">
        <f>VLOOKUP(B1183,'[1]TAX INFO'!$B$2:$F$900,5,0)</f>
        <v>006-893-449-00000</v>
      </c>
      <c r="F1183" s="116" t="s">
        <v>857</v>
      </c>
      <c r="G1183" s="116" t="s">
        <v>855</v>
      </c>
      <c r="H1183" s="117" t="s">
        <v>856</v>
      </c>
      <c r="I1183" s="117" t="s">
        <v>856</v>
      </c>
      <c r="J1183" s="116" t="s">
        <v>856</v>
      </c>
      <c r="K1183" s="31">
        <v>0.02</v>
      </c>
      <c r="L1183" s="32">
        <v>0</v>
      </c>
      <c r="M1183" s="32">
        <v>0</v>
      </c>
      <c r="N1183" s="33">
        <v>0</v>
      </c>
      <c r="O1183" s="34">
        <f t="shared" si="19"/>
        <v>0.02</v>
      </c>
      <c r="P1183" s="63">
        <v>25260</v>
      </c>
      <c r="Q1183" s="26" t="s">
        <v>2763</v>
      </c>
    </row>
    <row r="1184" spans="1:17" x14ac:dyDescent="0.2">
      <c r="A1184" s="114">
        <v>1190</v>
      </c>
      <c r="B1184" s="115" t="s">
        <v>448</v>
      </c>
      <c r="C1184" s="115" t="s">
        <v>1167</v>
      </c>
      <c r="D1184" s="116" t="str">
        <f>VLOOKUP(B1184,'[1]TAX INFO'!$B$2:$F$900,3,0)</f>
        <v xml:space="preserve">Therma South, Inc. </v>
      </c>
      <c r="E1184" s="116" t="str">
        <f>VLOOKUP(B1184,'[1]TAX INFO'!$B$2:$F$900,5,0)</f>
        <v>267-447-083-00000</v>
      </c>
      <c r="F1184" s="116" t="s">
        <v>854</v>
      </c>
      <c r="G1184" s="116" t="s">
        <v>855</v>
      </c>
      <c r="H1184" s="117" t="s">
        <v>856</v>
      </c>
      <c r="I1184" s="117" t="s">
        <v>856</v>
      </c>
      <c r="J1184" s="116" t="s">
        <v>856</v>
      </c>
      <c r="K1184" s="31">
        <v>1.82</v>
      </c>
      <c r="L1184" s="32">
        <v>0</v>
      </c>
      <c r="M1184" s="32">
        <v>0.22</v>
      </c>
      <c r="N1184" s="33">
        <v>-0.04</v>
      </c>
      <c r="O1184" s="34">
        <f t="shared" si="19"/>
        <v>2</v>
      </c>
      <c r="P1184" s="63">
        <v>25261</v>
      </c>
      <c r="Q1184" s="26" t="s">
        <v>2763</v>
      </c>
    </row>
    <row r="1185" spans="1:17" x14ac:dyDescent="0.2">
      <c r="A1185" s="114">
        <v>1191</v>
      </c>
      <c r="B1185" s="115" t="s">
        <v>448</v>
      </c>
      <c r="C1185" s="115" t="s">
        <v>1168</v>
      </c>
      <c r="D1185" s="116" t="str">
        <f>VLOOKUP(B1185,'[1]TAX INFO'!$B$2:$F$900,3,0)</f>
        <v xml:space="preserve">Therma South, Inc. </v>
      </c>
      <c r="E1185" s="116" t="str">
        <f>VLOOKUP(B1185,'[1]TAX INFO'!$B$2:$F$900,5,0)</f>
        <v>267-447-083-00000</v>
      </c>
      <c r="F1185" s="116" t="s">
        <v>857</v>
      </c>
      <c r="G1185" s="116" t="s">
        <v>855</v>
      </c>
      <c r="H1185" s="117" t="s">
        <v>856</v>
      </c>
      <c r="I1185" s="117" t="s">
        <v>856</v>
      </c>
      <c r="J1185" s="116" t="s">
        <v>856</v>
      </c>
      <c r="K1185" s="31">
        <v>0.15</v>
      </c>
      <c r="L1185" s="32">
        <v>0</v>
      </c>
      <c r="M1185" s="32">
        <v>0.02</v>
      </c>
      <c r="N1185" s="33">
        <v>0</v>
      </c>
      <c r="O1185" s="34">
        <f t="shared" si="19"/>
        <v>0.16999999999999998</v>
      </c>
      <c r="P1185" s="63">
        <v>25261</v>
      </c>
      <c r="Q1185" s="26" t="s">
        <v>2763</v>
      </c>
    </row>
    <row r="1186" spans="1:17" x14ac:dyDescent="0.2">
      <c r="A1186" s="114">
        <v>1192</v>
      </c>
      <c r="B1186" s="115" t="s">
        <v>450</v>
      </c>
      <c r="C1186" s="115" t="s">
        <v>1169</v>
      </c>
      <c r="D1186" s="116" t="str">
        <f>VLOOKUP(B1186,'[1]TAX INFO'!$B$2:$F$900,3,0)</f>
        <v xml:space="preserve">Therma Visayas, Inc. </v>
      </c>
      <c r="E1186" s="116" t="str">
        <f>VLOOKUP(B1186,'[1]TAX INFO'!$B$2:$F$900,5,0)</f>
        <v>005-031-663-00000</v>
      </c>
      <c r="F1186" s="116" t="s">
        <v>854</v>
      </c>
      <c r="G1186" s="116" t="s">
        <v>855</v>
      </c>
      <c r="H1186" s="117" t="s">
        <v>856</v>
      </c>
      <c r="I1186" s="117" t="s">
        <v>856</v>
      </c>
      <c r="J1186" s="116" t="s">
        <v>856</v>
      </c>
      <c r="K1186" s="31">
        <v>0.18</v>
      </c>
      <c r="L1186" s="32">
        <v>0</v>
      </c>
      <c r="M1186" s="32">
        <v>0.02</v>
      </c>
      <c r="N1186" s="33">
        <v>0</v>
      </c>
      <c r="O1186" s="34">
        <f t="shared" si="19"/>
        <v>0.19999999999999998</v>
      </c>
      <c r="P1186" s="63">
        <v>25262</v>
      </c>
      <c r="Q1186" s="26" t="s">
        <v>2763</v>
      </c>
    </row>
    <row r="1187" spans="1:17" x14ac:dyDescent="0.2">
      <c r="A1187" s="114">
        <v>1193</v>
      </c>
      <c r="B1187" s="115" t="s">
        <v>451</v>
      </c>
      <c r="C1187" s="115" t="s">
        <v>1170</v>
      </c>
      <c r="D1187" s="116" t="str">
        <f>VLOOKUP(B1187,'[1]TAX INFO'!$B$2:$F$900,3,0)</f>
        <v xml:space="preserve">Toledo Power Company </v>
      </c>
      <c r="E1187" s="116" t="str">
        <f>VLOOKUP(B1187,'[1]TAX INFO'!$B$2:$F$900,5,0)</f>
        <v>003-883-626-00000</v>
      </c>
      <c r="F1187" s="116" t="s">
        <v>854</v>
      </c>
      <c r="G1187" s="116" t="s">
        <v>855</v>
      </c>
      <c r="H1187" s="117" t="s">
        <v>856</v>
      </c>
      <c r="I1187" s="117" t="s">
        <v>856</v>
      </c>
      <c r="J1187" s="116" t="s">
        <v>856</v>
      </c>
      <c r="K1187" s="31">
        <v>0.02</v>
      </c>
      <c r="L1187" s="32">
        <v>0</v>
      </c>
      <c r="M1187" s="32">
        <v>0</v>
      </c>
      <c r="N1187" s="33">
        <v>0</v>
      </c>
      <c r="O1187" s="34">
        <f t="shared" si="19"/>
        <v>0.02</v>
      </c>
      <c r="P1187" s="63">
        <v>25263</v>
      </c>
      <c r="Q1187" s="26" t="s">
        <v>2763</v>
      </c>
    </row>
    <row r="1188" spans="1:17" x14ac:dyDescent="0.2">
      <c r="A1188" s="114">
        <v>1194</v>
      </c>
      <c r="B1188" s="115" t="s">
        <v>451</v>
      </c>
      <c r="C1188" s="115" t="s">
        <v>1171</v>
      </c>
      <c r="D1188" s="116" t="str">
        <f>VLOOKUP(B1188,'[1]TAX INFO'!$B$2:$F$900,3,0)</f>
        <v xml:space="preserve">Toledo Power Company </v>
      </c>
      <c r="E1188" s="116" t="str">
        <f>VLOOKUP(B1188,'[1]TAX INFO'!$B$2:$F$900,5,0)</f>
        <v>003-883-626-00000</v>
      </c>
      <c r="F1188" s="116" t="s">
        <v>857</v>
      </c>
      <c r="G1188" s="116" t="s">
        <v>855</v>
      </c>
      <c r="H1188" s="117" t="s">
        <v>856</v>
      </c>
      <c r="I1188" s="117" t="s">
        <v>856</v>
      </c>
      <c r="J1188" s="116" t="s">
        <v>855</v>
      </c>
      <c r="K1188" s="31">
        <v>0</v>
      </c>
      <c r="L1188" s="32">
        <v>0.32</v>
      </c>
      <c r="M1188" s="32">
        <v>0</v>
      </c>
      <c r="N1188" s="33">
        <v>-0.01</v>
      </c>
      <c r="O1188" s="34">
        <f t="shared" si="19"/>
        <v>0.31</v>
      </c>
      <c r="P1188" s="63">
        <v>25263</v>
      </c>
      <c r="Q1188" s="26" t="s">
        <v>2763</v>
      </c>
    </row>
    <row r="1189" spans="1:17" x14ac:dyDescent="0.2">
      <c r="A1189" s="114">
        <v>1195</v>
      </c>
      <c r="B1189" s="115" t="s">
        <v>451</v>
      </c>
      <c r="C1189" s="115" t="s">
        <v>806</v>
      </c>
      <c r="D1189" s="116" t="str">
        <f>VLOOKUP(B1189,'[1]TAX INFO'!$B$2:$F$900,3,0)</f>
        <v xml:space="preserve">Toledo Power Company </v>
      </c>
      <c r="E1189" s="116" t="str">
        <f>VLOOKUP(B1189,'[1]TAX INFO'!$B$2:$F$900,5,0)</f>
        <v>003-883-626-00000</v>
      </c>
      <c r="F1189" s="116" t="s">
        <v>857</v>
      </c>
      <c r="G1189" s="116" t="s">
        <v>855</v>
      </c>
      <c r="H1189" s="117" t="s">
        <v>856</v>
      </c>
      <c r="I1189" s="117" t="s">
        <v>856</v>
      </c>
      <c r="J1189" s="116" t="s">
        <v>856</v>
      </c>
      <c r="K1189" s="31">
        <v>0</v>
      </c>
      <c r="L1189" s="32">
        <v>0</v>
      </c>
      <c r="M1189" s="32">
        <v>0</v>
      </c>
      <c r="N1189" s="33">
        <v>0</v>
      </c>
      <c r="O1189" s="34">
        <f t="shared" si="19"/>
        <v>0</v>
      </c>
      <c r="P1189" s="63">
        <v>25263</v>
      </c>
      <c r="Q1189" s="26" t="s">
        <v>2763</v>
      </c>
    </row>
    <row r="1190" spans="1:17" x14ac:dyDescent="0.2">
      <c r="A1190" s="114">
        <v>1196</v>
      </c>
      <c r="B1190" s="115" t="s">
        <v>451</v>
      </c>
      <c r="C1190" s="115" t="s">
        <v>1172</v>
      </c>
      <c r="D1190" s="116" t="str">
        <f>VLOOKUP(B1190,'[1]TAX INFO'!$B$2:$F$900,3,0)</f>
        <v xml:space="preserve">Toledo Power Company </v>
      </c>
      <c r="E1190" s="116" t="str">
        <f>VLOOKUP(B1190,'[1]TAX INFO'!$B$2:$F$900,5,0)</f>
        <v>003-883-626-00000</v>
      </c>
      <c r="F1190" s="116" t="s">
        <v>857</v>
      </c>
      <c r="G1190" s="116" t="s">
        <v>855</v>
      </c>
      <c r="H1190" s="117" t="s">
        <v>856</v>
      </c>
      <c r="I1190" s="117" t="s">
        <v>856</v>
      </c>
      <c r="J1190" s="116" t="s">
        <v>856</v>
      </c>
      <c r="K1190" s="31">
        <v>0.03</v>
      </c>
      <c r="L1190" s="32">
        <v>0</v>
      </c>
      <c r="M1190" s="32">
        <v>0</v>
      </c>
      <c r="N1190" s="33">
        <v>0</v>
      </c>
      <c r="O1190" s="34">
        <f t="shared" si="19"/>
        <v>0.03</v>
      </c>
      <c r="P1190" s="63">
        <v>25263</v>
      </c>
      <c r="Q1190" s="26" t="s">
        <v>2763</v>
      </c>
    </row>
    <row r="1191" spans="1:17" x14ac:dyDescent="0.2">
      <c r="A1191" s="114">
        <v>1197</v>
      </c>
      <c r="B1191" s="115" t="s">
        <v>807</v>
      </c>
      <c r="C1191" s="115" t="s">
        <v>807</v>
      </c>
      <c r="D1191" s="116" t="str">
        <f>VLOOKUP(B1191,'[1]TAX INFO'!$B$2:$F$900,3,0)</f>
        <v>Trustpower Corporation</v>
      </c>
      <c r="E1191" s="116">
        <f>VLOOKUP(B1191,'[1]TAX INFO'!$B$2:$F$900,5,0)</f>
        <v>8734476000</v>
      </c>
      <c r="F1191" s="116" t="s">
        <v>854</v>
      </c>
      <c r="G1191" s="116" t="s">
        <v>855</v>
      </c>
      <c r="H1191" s="117" t="s">
        <v>855</v>
      </c>
      <c r="I1191" s="117" t="s">
        <v>855</v>
      </c>
      <c r="J1191" s="116" t="s">
        <v>855</v>
      </c>
      <c r="K1191" s="31">
        <v>0</v>
      </c>
      <c r="L1191" s="32">
        <v>0</v>
      </c>
      <c r="M1191" s="32">
        <v>0</v>
      </c>
      <c r="N1191" s="33">
        <v>0</v>
      </c>
      <c r="O1191" s="34">
        <f t="shared" si="19"/>
        <v>0</v>
      </c>
      <c r="P1191" s="63">
        <v>25264</v>
      </c>
      <c r="Q1191" s="26" t="s">
        <v>2763</v>
      </c>
    </row>
    <row r="1192" spans="1:17" x14ac:dyDescent="0.2">
      <c r="A1192" s="114">
        <v>1198</v>
      </c>
      <c r="B1192" s="115" t="s">
        <v>807</v>
      </c>
      <c r="C1192" s="115" t="s">
        <v>808</v>
      </c>
      <c r="D1192" s="116" t="str">
        <f>VLOOKUP(B1192,'[1]TAX INFO'!$B$2:$F$900,3,0)</f>
        <v>Trustpower Corporation</v>
      </c>
      <c r="E1192" s="116">
        <f>VLOOKUP(B1192,'[1]TAX INFO'!$B$2:$F$900,5,0)</f>
        <v>8734476000</v>
      </c>
      <c r="F1192" s="116" t="s">
        <v>854</v>
      </c>
      <c r="G1192" s="116" t="s">
        <v>855</v>
      </c>
      <c r="H1192" s="117" t="s">
        <v>855</v>
      </c>
      <c r="I1192" s="117" t="s">
        <v>855</v>
      </c>
      <c r="J1192" s="116" t="s">
        <v>855</v>
      </c>
      <c r="K1192" s="31">
        <v>0</v>
      </c>
      <c r="L1192" s="32">
        <v>0</v>
      </c>
      <c r="M1192" s="32">
        <v>0</v>
      </c>
      <c r="N1192" s="33">
        <v>0</v>
      </c>
      <c r="O1192" s="34">
        <f t="shared" si="19"/>
        <v>0</v>
      </c>
      <c r="P1192" s="63">
        <v>25264</v>
      </c>
      <c r="Q1192" s="26" t="s">
        <v>2763</v>
      </c>
    </row>
    <row r="1193" spans="1:17" x14ac:dyDescent="0.2">
      <c r="A1193" s="114">
        <v>1199</v>
      </c>
      <c r="B1193" s="115" t="s">
        <v>454</v>
      </c>
      <c r="C1193" s="115" t="s">
        <v>811</v>
      </c>
      <c r="D1193" s="116" t="str">
        <f>VLOOKUP(B1193,'[1]TAX INFO'!$B$2:$F$900,3,0)</f>
        <v>UNITED PULP AND PAPER CO., INC.</v>
      </c>
      <c r="E1193" s="116" t="str">
        <f>VLOOKUP(B1193,'[1]TAX INFO'!$B$2:$F$900,5,0)</f>
        <v>000-149-834-000</v>
      </c>
      <c r="F1193" s="116" t="s">
        <v>857</v>
      </c>
      <c r="G1193" s="116" t="s">
        <v>855</v>
      </c>
      <c r="H1193" s="117" t="s">
        <v>856</v>
      </c>
      <c r="I1193" s="117" t="s">
        <v>856</v>
      </c>
      <c r="J1193" s="116" t="s">
        <v>856</v>
      </c>
      <c r="K1193" s="31">
        <v>0.68</v>
      </c>
      <c r="L1193" s="32">
        <v>0</v>
      </c>
      <c r="M1193" s="32">
        <v>0.08</v>
      </c>
      <c r="N1193" s="33">
        <v>-0.01</v>
      </c>
      <c r="O1193" s="34">
        <f t="shared" si="19"/>
        <v>0.75</v>
      </c>
      <c r="P1193" s="63">
        <v>25265</v>
      </c>
      <c r="Q1193" s="26" t="s">
        <v>2763</v>
      </c>
    </row>
    <row r="1194" spans="1:17" x14ac:dyDescent="0.2">
      <c r="A1194" s="114">
        <v>1200</v>
      </c>
      <c r="B1194" s="115" t="s">
        <v>455</v>
      </c>
      <c r="C1194" s="115" t="s">
        <v>1174</v>
      </c>
      <c r="D1194" s="116" t="str">
        <f>VLOOKUP(B1194,'[1]TAX INFO'!$B$2:$F$900,3,0)</f>
        <v>Universal Robina Corporation</v>
      </c>
      <c r="E1194" s="116" t="str">
        <f>VLOOKUP(B1194,'[1]TAX INFO'!$B$2:$F$900,5,0)</f>
        <v>000-400-016-000</v>
      </c>
      <c r="F1194" s="116" t="s">
        <v>854</v>
      </c>
      <c r="G1194" s="116" t="s">
        <v>855</v>
      </c>
      <c r="H1194" s="117" t="s">
        <v>856</v>
      </c>
      <c r="I1194" s="117" t="s">
        <v>855</v>
      </c>
      <c r="J1194" s="116" t="s">
        <v>855</v>
      </c>
      <c r="K1194" s="31">
        <v>0</v>
      </c>
      <c r="L1194" s="32">
        <v>0</v>
      </c>
      <c r="M1194" s="32">
        <v>0</v>
      </c>
      <c r="N1194" s="33">
        <v>0</v>
      </c>
      <c r="O1194" s="34">
        <f t="shared" si="19"/>
        <v>0</v>
      </c>
      <c r="P1194" s="63">
        <v>25266</v>
      </c>
      <c r="Q1194" s="26" t="s">
        <v>2763</v>
      </c>
    </row>
    <row r="1195" spans="1:17" x14ac:dyDescent="0.2">
      <c r="A1195" s="114">
        <v>1201</v>
      </c>
      <c r="B1195" s="115" t="s">
        <v>455</v>
      </c>
      <c r="C1195" s="115" t="s">
        <v>1175</v>
      </c>
      <c r="D1195" s="116" t="str">
        <f>VLOOKUP(B1195,'[1]TAX INFO'!$B$2:$F$900,3,0)</f>
        <v>Universal Robina Corporation</v>
      </c>
      <c r="E1195" s="116" t="str">
        <f>VLOOKUP(B1195,'[1]TAX INFO'!$B$2:$F$900,5,0)</f>
        <v>000-400-016-000</v>
      </c>
      <c r="F1195" s="116" t="s">
        <v>857</v>
      </c>
      <c r="G1195" s="116" t="s">
        <v>855</v>
      </c>
      <c r="H1195" s="117" t="s">
        <v>856</v>
      </c>
      <c r="I1195" s="117" t="s">
        <v>855</v>
      </c>
      <c r="J1195" s="116" t="s">
        <v>855</v>
      </c>
      <c r="K1195" s="31">
        <v>0</v>
      </c>
      <c r="L1195" s="32">
        <v>0.09</v>
      </c>
      <c r="M1195" s="32">
        <v>0</v>
      </c>
      <c r="N1195" s="33">
        <v>0</v>
      </c>
      <c r="O1195" s="34">
        <f t="shared" si="19"/>
        <v>0.09</v>
      </c>
      <c r="P1195" s="63">
        <v>25266</v>
      </c>
      <c r="Q1195" s="26" t="s">
        <v>2763</v>
      </c>
    </row>
    <row r="1196" spans="1:17" x14ac:dyDescent="0.2">
      <c r="A1196" s="114">
        <v>1202</v>
      </c>
      <c r="B1196" s="115" t="s">
        <v>457</v>
      </c>
      <c r="C1196" s="115" t="s">
        <v>1176</v>
      </c>
      <c r="D1196" s="116" t="str">
        <f>VLOOKUP(B1196,'[1]TAX INFO'!$B$2:$F$900,3,0)</f>
        <v xml:space="preserve">University of the Philippines Los Baños </v>
      </c>
      <c r="E1196" s="116" t="str">
        <f>VLOOKUP(B1196,'[1]TAX INFO'!$B$2:$F$900,5,0)</f>
        <v>000-864-006-00004</v>
      </c>
      <c r="F1196" s="116" t="s">
        <v>857</v>
      </c>
      <c r="G1196" s="116" t="s">
        <v>855</v>
      </c>
      <c r="H1196" s="117" t="s">
        <v>856</v>
      </c>
      <c r="I1196" s="117" t="s">
        <v>856</v>
      </c>
      <c r="J1196" s="116" t="s">
        <v>856</v>
      </c>
      <c r="K1196" s="31">
        <v>0.22</v>
      </c>
      <c r="L1196" s="32">
        <v>0</v>
      </c>
      <c r="M1196" s="32">
        <v>0.03</v>
      </c>
      <c r="N1196" s="33">
        <v>0</v>
      </c>
      <c r="O1196" s="34">
        <f t="shared" si="19"/>
        <v>0.25</v>
      </c>
      <c r="P1196" s="63">
        <v>25267</v>
      </c>
      <c r="Q1196" s="26" t="s">
        <v>2763</v>
      </c>
    </row>
    <row r="1197" spans="1:17" x14ac:dyDescent="0.2">
      <c r="A1197" s="114">
        <v>1203</v>
      </c>
      <c r="B1197" s="115" t="s">
        <v>458</v>
      </c>
      <c r="C1197" s="115" t="s">
        <v>1177</v>
      </c>
      <c r="D1197" s="116" t="str">
        <f>VLOOKUP(B1197,'[1]TAX INFO'!$B$2:$F$900,3,0)</f>
        <v xml:space="preserve">VS Gripal Power Corporation  </v>
      </c>
      <c r="E1197" s="116" t="str">
        <f>VLOOKUP(B1197,'[1]TAX INFO'!$B$2:$F$900,5,0)</f>
        <v>484-078-427-000</v>
      </c>
      <c r="F1197" s="116" t="s">
        <v>854</v>
      </c>
      <c r="G1197" s="116" t="s">
        <v>855</v>
      </c>
      <c r="H1197" s="117" t="s">
        <v>855</v>
      </c>
      <c r="I1197" s="117" t="s">
        <v>855</v>
      </c>
      <c r="J1197" s="116" t="s">
        <v>855</v>
      </c>
      <c r="K1197" s="31">
        <v>0</v>
      </c>
      <c r="L1197" s="32">
        <v>0</v>
      </c>
      <c r="M1197" s="32">
        <v>0</v>
      </c>
      <c r="N1197" s="33">
        <v>0</v>
      </c>
      <c r="O1197" s="34">
        <f t="shared" si="19"/>
        <v>0</v>
      </c>
      <c r="P1197" s="63"/>
      <c r="Q1197" s="26" t="s">
        <v>2763</v>
      </c>
    </row>
    <row r="1198" spans="1:17" x14ac:dyDescent="0.2">
      <c r="A1198" s="114">
        <v>1204</v>
      </c>
      <c r="B1198" s="115" t="s">
        <v>459</v>
      </c>
      <c r="C1198" s="115" t="s">
        <v>1178</v>
      </c>
      <c r="D1198" s="116" t="str">
        <f>VLOOKUP(B1198,'[1]TAX INFO'!$B$2:$F$900,3,0)</f>
        <v xml:space="preserve">Valenzuela Solar Energy, Inc. </v>
      </c>
      <c r="E1198" s="116" t="str">
        <f>VLOOKUP(B1198,'[1]TAX INFO'!$B$2:$F$900,5,0)</f>
        <v>008-924-184-0000</v>
      </c>
      <c r="F1198" s="116" t="s">
        <v>854</v>
      </c>
      <c r="G1198" s="116" t="s">
        <v>855</v>
      </c>
      <c r="H1198" s="117" t="s">
        <v>856</v>
      </c>
      <c r="I1198" s="117" t="s">
        <v>855</v>
      </c>
      <c r="J1198" s="116" t="s">
        <v>855</v>
      </c>
      <c r="K1198" s="31">
        <v>0</v>
      </c>
      <c r="L1198" s="32">
        <v>0</v>
      </c>
      <c r="M1198" s="32">
        <v>0</v>
      </c>
      <c r="N1198" s="33">
        <v>0</v>
      </c>
      <c r="O1198" s="34">
        <f t="shared" si="19"/>
        <v>0</v>
      </c>
      <c r="P1198" s="63">
        <v>25269</v>
      </c>
      <c r="Q1198" s="26" t="s">
        <v>2763</v>
      </c>
    </row>
    <row r="1199" spans="1:17" x14ac:dyDescent="0.2">
      <c r="A1199" s="114">
        <v>1205</v>
      </c>
      <c r="B1199" s="115" t="s">
        <v>460</v>
      </c>
      <c r="C1199" s="115" t="s">
        <v>813</v>
      </c>
      <c r="D1199" s="116" t="str">
        <f>VLOOKUP(B1199,'[1]TAX INFO'!$B$2:$F$900,3,0)</f>
        <v xml:space="preserve">Vantage Energy Solutions and Management, Inc. </v>
      </c>
      <c r="E1199" s="116" t="str">
        <f>VLOOKUP(B1199,'[1]TAX INFO'!$B$2:$F$900,5,0)</f>
        <v>009-464-430-000</v>
      </c>
      <c r="F1199" s="116" t="s">
        <v>857</v>
      </c>
      <c r="G1199" s="116" t="s">
        <v>855</v>
      </c>
      <c r="H1199" s="117" t="s">
        <v>856</v>
      </c>
      <c r="I1199" s="117" t="s">
        <v>856</v>
      </c>
      <c r="J1199" s="116" t="s">
        <v>856</v>
      </c>
      <c r="K1199" s="31">
        <v>1.42</v>
      </c>
      <c r="L1199" s="32">
        <v>0</v>
      </c>
      <c r="M1199" s="32">
        <v>0.17</v>
      </c>
      <c r="N1199" s="33">
        <v>-0.03</v>
      </c>
      <c r="O1199" s="34">
        <f t="shared" si="19"/>
        <v>1.5599999999999998</v>
      </c>
      <c r="P1199" s="63">
        <v>25270</v>
      </c>
      <c r="Q1199" s="26" t="s">
        <v>2763</v>
      </c>
    </row>
    <row r="1200" spans="1:17" x14ac:dyDescent="0.2">
      <c r="A1200" s="114">
        <v>1206</v>
      </c>
      <c r="B1200" s="115" t="s">
        <v>460</v>
      </c>
      <c r="C1200" s="115" t="s">
        <v>814</v>
      </c>
      <c r="D1200" s="116" t="str">
        <f>VLOOKUP(B1200,'[1]TAX INFO'!$B$2:$F$900,3,0)</f>
        <v xml:space="preserve">Vantage Energy Solutions and Management, Inc. </v>
      </c>
      <c r="E1200" s="116" t="str">
        <f>VLOOKUP(B1200,'[1]TAX INFO'!$B$2:$F$900,5,0)</f>
        <v>009-464-430-000</v>
      </c>
      <c r="F1200" s="116" t="s">
        <v>857</v>
      </c>
      <c r="G1200" s="116" t="s">
        <v>855</v>
      </c>
      <c r="H1200" s="117" t="s">
        <v>856</v>
      </c>
      <c r="I1200" s="117" t="s">
        <v>856</v>
      </c>
      <c r="J1200" s="116" t="s">
        <v>856</v>
      </c>
      <c r="K1200" s="31">
        <v>3.33</v>
      </c>
      <c r="L1200" s="32">
        <v>0</v>
      </c>
      <c r="M1200" s="32">
        <v>0.4</v>
      </c>
      <c r="N1200" s="33">
        <v>-7.0000000000000007E-2</v>
      </c>
      <c r="O1200" s="34">
        <f t="shared" si="19"/>
        <v>3.66</v>
      </c>
      <c r="P1200" s="63">
        <v>25270</v>
      </c>
      <c r="Q1200" s="26" t="s">
        <v>2763</v>
      </c>
    </row>
    <row r="1201" spans="1:17" x14ac:dyDescent="0.2">
      <c r="A1201" s="114">
        <v>1207</v>
      </c>
      <c r="B1201" s="115" t="s">
        <v>461</v>
      </c>
      <c r="C1201" s="115" t="s">
        <v>1193</v>
      </c>
      <c r="D1201" s="116" t="str">
        <f>VLOOKUP(B1201,'[1]TAX INFO'!$B$2:$F$900,3,0)</f>
        <v xml:space="preserve">Victorias Milling Company, Inc. </v>
      </c>
      <c r="E1201" s="116" t="str">
        <f>VLOOKUP(B1201,'[1]TAX INFO'!$B$2:$F$900,5,0)</f>
        <v>000-270-220-000</v>
      </c>
      <c r="F1201" s="116" t="s">
        <v>854</v>
      </c>
      <c r="G1201" s="116" t="s">
        <v>855</v>
      </c>
      <c r="H1201" s="117" t="s">
        <v>855</v>
      </c>
      <c r="I1201" s="117" t="s">
        <v>855</v>
      </c>
      <c r="J1201" s="116" t="s">
        <v>856</v>
      </c>
      <c r="K1201" s="31">
        <v>0</v>
      </c>
      <c r="L1201" s="32">
        <v>0</v>
      </c>
      <c r="M1201" s="32">
        <v>0</v>
      </c>
      <c r="N1201" s="33">
        <v>0</v>
      </c>
      <c r="O1201" s="34">
        <f t="shared" si="19"/>
        <v>0</v>
      </c>
      <c r="P1201" s="63">
        <v>25271</v>
      </c>
      <c r="Q1201" s="26" t="s">
        <v>2763</v>
      </c>
    </row>
    <row r="1202" spans="1:17" x14ac:dyDescent="0.2">
      <c r="A1202" s="114">
        <v>1208</v>
      </c>
      <c r="B1202" s="115" t="s">
        <v>461</v>
      </c>
      <c r="C1202" s="115" t="s">
        <v>1180</v>
      </c>
      <c r="D1202" s="116" t="str">
        <f>VLOOKUP(B1202,'[1]TAX INFO'!$B$2:$F$900,3,0)</f>
        <v xml:space="preserve">Victorias Milling Company, Inc. </v>
      </c>
      <c r="E1202" s="116" t="str">
        <f>VLOOKUP(B1202,'[1]TAX INFO'!$B$2:$F$900,5,0)</f>
        <v>000-270-220-000</v>
      </c>
      <c r="F1202" s="116" t="s">
        <v>857</v>
      </c>
      <c r="G1202" s="116" t="s">
        <v>855</v>
      </c>
      <c r="H1202" s="117" t="s">
        <v>855</v>
      </c>
      <c r="I1202" s="117" t="s">
        <v>855</v>
      </c>
      <c r="J1202" s="116" t="s">
        <v>856</v>
      </c>
      <c r="K1202" s="31">
        <v>0.19</v>
      </c>
      <c r="L1202" s="32">
        <v>0</v>
      </c>
      <c r="M1202" s="32">
        <v>0.02</v>
      </c>
      <c r="N1202" s="33">
        <v>0</v>
      </c>
      <c r="O1202" s="34">
        <f t="shared" si="19"/>
        <v>0.21</v>
      </c>
      <c r="P1202" s="63">
        <v>25271</v>
      </c>
      <c r="Q1202" s="26" t="s">
        <v>2763</v>
      </c>
    </row>
    <row r="1203" spans="1:17" x14ac:dyDescent="0.2">
      <c r="A1203" s="114">
        <v>1209</v>
      </c>
      <c r="B1203" s="115" t="s">
        <v>464</v>
      </c>
      <c r="C1203" s="115" t="s">
        <v>1181</v>
      </c>
      <c r="D1203" s="116" t="str">
        <f>VLOOKUP(B1203,'[1]TAX INFO'!$B$2:$F$900,3,0)</f>
        <v xml:space="preserve">Visayan Electric Company </v>
      </c>
      <c r="E1203" s="116" t="str">
        <f>VLOOKUP(B1203,'[1]TAX INFO'!$B$2:$F$900,5,0)</f>
        <v>000-566-230-000</v>
      </c>
      <c r="F1203" s="116" t="s">
        <v>857</v>
      </c>
      <c r="G1203" s="116" t="s">
        <v>855</v>
      </c>
      <c r="H1203" s="117" t="s">
        <v>856</v>
      </c>
      <c r="I1203" s="117" t="s">
        <v>856</v>
      </c>
      <c r="J1203" s="116" t="s">
        <v>856</v>
      </c>
      <c r="K1203" s="31">
        <v>16.82</v>
      </c>
      <c r="L1203" s="32">
        <v>0</v>
      </c>
      <c r="M1203" s="32">
        <v>2.02</v>
      </c>
      <c r="N1203" s="33">
        <v>-0.34</v>
      </c>
      <c r="O1203" s="34">
        <f t="shared" si="19"/>
        <v>18.5</v>
      </c>
      <c r="P1203" s="63">
        <v>25272</v>
      </c>
      <c r="Q1203" s="26" t="s">
        <v>2763</v>
      </c>
    </row>
    <row r="1204" spans="1:17" x14ac:dyDescent="0.2">
      <c r="A1204" s="114">
        <v>1210</v>
      </c>
      <c r="B1204" s="115" t="s">
        <v>466</v>
      </c>
      <c r="C1204" s="115" t="s">
        <v>1183</v>
      </c>
      <c r="D1204" s="116" t="str">
        <f>VLOOKUP(B1204,'[1]TAX INFO'!$B$2:$F$900,3,0)</f>
        <v xml:space="preserve">Western Mindanao Power Corporation </v>
      </c>
      <c r="E1204" s="116" t="str">
        <f>VLOOKUP(B1204,'[1]TAX INFO'!$B$2:$F$900,5,0)</f>
        <v>004-661-556-000</v>
      </c>
      <c r="F1204" s="116" t="s">
        <v>854</v>
      </c>
      <c r="G1204" s="116" t="s">
        <v>855</v>
      </c>
      <c r="H1204" s="117" t="s">
        <v>856</v>
      </c>
      <c r="I1204" s="117" t="s">
        <v>856</v>
      </c>
      <c r="J1204" s="116" t="s">
        <v>856</v>
      </c>
      <c r="K1204" s="31">
        <v>0</v>
      </c>
      <c r="L1204" s="32">
        <v>0</v>
      </c>
      <c r="M1204" s="32">
        <v>0</v>
      </c>
      <c r="N1204" s="33">
        <v>0</v>
      </c>
      <c r="O1204" s="34">
        <f t="shared" si="19"/>
        <v>0</v>
      </c>
      <c r="P1204" s="63">
        <v>25274</v>
      </c>
      <c r="Q1204" s="26" t="s">
        <v>2763</v>
      </c>
    </row>
    <row r="1205" spans="1:17" x14ac:dyDescent="0.2">
      <c r="A1205" s="114">
        <v>1211</v>
      </c>
      <c r="B1205" s="115" t="s">
        <v>466</v>
      </c>
      <c r="C1205" s="115" t="s">
        <v>815</v>
      </c>
      <c r="D1205" s="116" t="str">
        <f>VLOOKUP(B1205,'[1]TAX INFO'!$B$2:$F$900,3,0)</f>
        <v xml:space="preserve">Western Mindanao Power Corporation </v>
      </c>
      <c r="E1205" s="116" t="str">
        <f>VLOOKUP(B1205,'[1]TAX INFO'!$B$2:$F$900,5,0)</f>
        <v>004-661-556-000</v>
      </c>
      <c r="F1205" s="116" t="s">
        <v>857</v>
      </c>
      <c r="G1205" s="116" t="s">
        <v>855</v>
      </c>
      <c r="H1205" s="117" t="s">
        <v>856</v>
      </c>
      <c r="I1205" s="117" t="s">
        <v>856</v>
      </c>
      <c r="J1205" s="116" t="s">
        <v>856</v>
      </c>
      <c r="K1205" s="31">
        <v>0.01</v>
      </c>
      <c r="L1205" s="32">
        <v>0</v>
      </c>
      <c r="M1205" s="32">
        <v>0</v>
      </c>
      <c r="N1205" s="33">
        <v>0</v>
      </c>
      <c r="O1205" s="34">
        <f t="shared" si="19"/>
        <v>0.01</v>
      </c>
      <c r="P1205" s="63">
        <v>25274</v>
      </c>
      <c r="Q1205" s="26" t="s">
        <v>2763</v>
      </c>
    </row>
    <row r="1206" spans="1:17" x14ac:dyDescent="0.2">
      <c r="A1206" s="114">
        <v>1212</v>
      </c>
      <c r="B1206" s="115" t="s">
        <v>467</v>
      </c>
      <c r="C1206" s="115" t="s">
        <v>1184</v>
      </c>
      <c r="D1206" s="116" t="str">
        <f>VLOOKUP(B1206,'[1]TAX INFO'!$B$2:$F$900,3,0)</f>
        <v xml:space="preserve">YH Green Energy, Incorporated </v>
      </c>
      <c r="E1206" s="116" t="str">
        <f>VLOOKUP(B1206,'[1]TAX INFO'!$B$2:$F$900,5,0)</f>
        <v>008-906-087-000</v>
      </c>
      <c r="F1206" s="116" t="s">
        <v>854</v>
      </c>
      <c r="G1206" s="116" t="s">
        <v>855</v>
      </c>
      <c r="H1206" s="117" t="s">
        <v>856</v>
      </c>
      <c r="I1206" s="117" t="s">
        <v>855</v>
      </c>
      <c r="J1206" s="116" t="s">
        <v>855</v>
      </c>
      <c r="K1206" s="31">
        <v>0</v>
      </c>
      <c r="L1206" s="32">
        <v>0</v>
      </c>
      <c r="M1206" s="32">
        <v>0</v>
      </c>
      <c r="N1206" s="33">
        <v>0</v>
      </c>
      <c r="O1206" s="34">
        <f t="shared" si="19"/>
        <v>0</v>
      </c>
      <c r="P1206" s="63"/>
      <c r="Q1206" s="26" t="s">
        <v>2763</v>
      </c>
    </row>
    <row r="1207" spans="1:17" x14ac:dyDescent="0.2">
      <c r="A1207" s="114">
        <v>1213</v>
      </c>
      <c r="B1207" s="115" t="s">
        <v>817</v>
      </c>
      <c r="C1207" s="115" t="s">
        <v>817</v>
      </c>
      <c r="D1207" s="116" t="str">
        <f>VLOOKUP(B1207,'[1]TAX INFO'!$B$2:$F$900,3,0)</f>
        <v xml:space="preserve">Zamboanga City Electric Cooperative, Inc. </v>
      </c>
      <c r="E1207" s="116" t="str">
        <f>VLOOKUP(B1207,'[1]TAX INFO'!$B$2:$F$900,5,0)</f>
        <v>000-584-618-0000</v>
      </c>
      <c r="F1207" s="116" t="s">
        <v>857</v>
      </c>
      <c r="G1207" s="116" t="s">
        <v>855</v>
      </c>
      <c r="H1207" s="117" t="s">
        <v>856</v>
      </c>
      <c r="I1207" s="117" t="s">
        <v>856</v>
      </c>
      <c r="J1207" s="116" t="s">
        <v>856</v>
      </c>
      <c r="K1207" s="31">
        <v>1.39</v>
      </c>
      <c r="L1207" s="32">
        <v>0</v>
      </c>
      <c r="M1207" s="32">
        <v>0.17</v>
      </c>
      <c r="N1207" s="33">
        <v>-0.03</v>
      </c>
      <c r="O1207" s="34">
        <f t="shared" si="19"/>
        <v>1.5299999999999998</v>
      </c>
      <c r="P1207" s="63">
        <v>25276</v>
      </c>
      <c r="Q1207" s="26" t="s">
        <v>2763</v>
      </c>
    </row>
    <row r="1208" spans="1:17" x14ac:dyDescent="0.2">
      <c r="A1208" s="114">
        <v>1214</v>
      </c>
      <c r="B1208" s="115" t="s">
        <v>468</v>
      </c>
      <c r="C1208" s="115" t="s">
        <v>818</v>
      </c>
      <c r="D1208" s="116" t="str">
        <f>VLOOKUP(B1208,'[1]TAX INFO'!$B$2:$F$900,3,0)</f>
        <v>Zambales I Electric Cooperative Inc.</v>
      </c>
      <c r="E1208" s="116" t="str">
        <f>VLOOKUP(B1208,'[1]TAX INFO'!$B$2:$F$900,5,0)</f>
        <v>000-992-761-000</v>
      </c>
      <c r="F1208" s="116" t="s">
        <v>857</v>
      </c>
      <c r="G1208" s="116" t="s">
        <v>855</v>
      </c>
      <c r="H1208" s="117" t="s">
        <v>855</v>
      </c>
      <c r="I1208" s="117" t="s">
        <v>856</v>
      </c>
      <c r="J1208" s="116" t="s">
        <v>856</v>
      </c>
      <c r="K1208" s="31">
        <v>0.14000000000000001</v>
      </c>
      <c r="L1208" s="32">
        <v>0</v>
      </c>
      <c r="M1208" s="32">
        <v>0.02</v>
      </c>
      <c r="N1208" s="33">
        <v>0</v>
      </c>
      <c r="O1208" s="34">
        <f t="shared" si="19"/>
        <v>0.16</v>
      </c>
      <c r="P1208" s="63">
        <v>25277</v>
      </c>
      <c r="Q1208" s="26" t="s">
        <v>2763</v>
      </c>
    </row>
    <row r="1209" spans="1:17" x14ac:dyDescent="0.2">
      <c r="A1209" s="114">
        <v>1215</v>
      </c>
      <c r="B1209" s="115" t="s">
        <v>469</v>
      </c>
      <c r="C1209" s="115" t="s">
        <v>819</v>
      </c>
      <c r="D1209" s="116" t="str">
        <f>VLOOKUP(B1209,'[1]TAX INFO'!$B$2:$F$900,3,0)</f>
        <v>Zambales II Electric Cooperative, Inc.</v>
      </c>
      <c r="E1209" s="116" t="str">
        <f>VLOOKUP(B1209,'[1]TAX INFO'!$B$2:$F$900,5,0)</f>
        <v>001-133-567-00000</v>
      </c>
      <c r="F1209" s="116" t="s">
        <v>857</v>
      </c>
      <c r="G1209" s="116" t="s">
        <v>855</v>
      </c>
      <c r="H1209" s="117" t="s">
        <v>856</v>
      </c>
      <c r="I1209" s="117" t="s">
        <v>856</v>
      </c>
      <c r="J1209" s="116" t="s">
        <v>856</v>
      </c>
      <c r="K1209" s="31">
        <v>1.1299999999999999</v>
      </c>
      <c r="L1209" s="32">
        <v>0</v>
      </c>
      <c r="M1209" s="32">
        <v>0.14000000000000001</v>
      </c>
      <c r="N1209" s="33">
        <v>-0.02</v>
      </c>
      <c r="O1209" s="34">
        <f t="shared" si="19"/>
        <v>1.25</v>
      </c>
      <c r="P1209" s="63">
        <v>25278</v>
      </c>
      <c r="Q1209" s="26" t="s">
        <v>2763</v>
      </c>
    </row>
    <row r="1210" spans="1:17" x14ac:dyDescent="0.2">
      <c r="A1210" s="114">
        <v>1216</v>
      </c>
      <c r="B1210" s="115" t="s">
        <v>470</v>
      </c>
      <c r="C1210" s="115" t="s">
        <v>1185</v>
      </c>
      <c r="D1210" s="116" t="str">
        <f>VLOOKUP(B1210,'[1]TAX INFO'!$B$2:$F$900,3,0)</f>
        <v>Zamboanga del Norte Electric Cooperative, Inc.</v>
      </c>
      <c r="E1210" s="116" t="str">
        <f>VLOOKUP(B1210,'[1]TAX INFO'!$B$2:$F$900,5,0)</f>
        <v>000-566-594-0000</v>
      </c>
      <c r="F1210" s="116" t="s">
        <v>857</v>
      </c>
      <c r="G1210" s="116" t="s">
        <v>855</v>
      </c>
      <c r="H1210" s="117" t="s">
        <v>856</v>
      </c>
      <c r="I1210" s="117" t="s">
        <v>856</v>
      </c>
      <c r="J1210" s="116" t="s">
        <v>856</v>
      </c>
      <c r="K1210" s="31">
        <v>1.31</v>
      </c>
      <c r="L1210" s="32">
        <v>0</v>
      </c>
      <c r="M1210" s="32">
        <v>0.16</v>
      </c>
      <c r="N1210" s="33">
        <v>-0.03</v>
      </c>
      <c r="O1210" s="34">
        <f t="shared" si="19"/>
        <v>1.44</v>
      </c>
      <c r="P1210" s="63">
        <v>25279</v>
      </c>
      <c r="Q1210" s="26" t="s">
        <v>2763</v>
      </c>
    </row>
    <row r="1211" spans="1:17" x14ac:dyDescent="0.2">
      <c r="A1211" s="114">
        <v>1217</v>
      </c>
      <c r="B1211" s="115" t="s">
        <v>820</v>
      </c>
      <c r="C1211" s="115" t="s">
        <v>820</v>
      </c>
      <c r="D1211" s="116" t="str">
        <f>VLOOKUP(B1211,'[1]TAX INFO'!$B$2:$F$900,3,0)</f>
        <v>Zamboanga del Sur I Electric Cooperative, Inc.</v>
      </c>
      <c r="E1211" s="116" t="str">
        <f>VLOOKUP(B1211,'[1]TAX INFO'!$B$2:$F$900,5,0)</f>
        <v>000-835-497-000</v>
      </c>
      <c r="F1211" s="116" t="s">
        <v>857</v>
      </c>
      <c r="G1211" s="116" t="s">
        <v>855</v>
      </c>
      <c r="H1211" s="117" t="s">
        <v>856</v>
      </c>
      <c r="I1211" s="117" t="s">
        <v>856</v>
      </c>
      <c r="J1211" s="116" t="s">
        <v>856</v>
      </c>
      <c r="K1211" s="31">
        <v>0.15</v>
      </c>
      <c r="L1211" s="32">
        <v>0</v>
      </c>
      <c r="M1211" s="32">
        <v>0.02</v>
      </c>
      <c r="N1211" s="33">
        <v>0</v>
      </c>
      <c r="O1211" s="34">
        <f t="shared" si="19"/>
        <v>0.16999999999999998</v>
      </c>
      <c r="P1211" s="63">
        <v>25280</v>
      </c>
      <c r="Q1211" s="26" t="s">
        <v>2763</v>
      </c>
    </row>
    <row r="1212" spans="1:17" x14ac:dyDescent="0.2">
      <c r="A1212" s="114">
        <v>1218</v>
      </c>
      <c r="B1212" s="115" t="s">
        <v>821</v>
      </c>
      <c r="C1212" s="115" t="s">
        <v>821</v>
      </c>
      <c r="D1212" s="116" t="str">
        <f>VLOOKUP(B1212,'[1]TAX INFO'!$B$2:$F$900,3,0)</f>
        <v xml:space="preserve">Zamboanga del Sur II Electric Cooperative, Inc. </v>
      </c>
      <c r="E1212" s="116" t="str">
        <f>VLOOKUP(B1212,'[1]TAX INFO'!$B$2:$F$900,5,0)</f>
        <v>000-944-830-000</v>
      </c>
      <c r="F1212" s="116" t="s">
        <v>857</v>
      </c>
      <c r="G1212" s="116" t="s">
        <v>855</v>
      </c>
      <c r="H1212" s="117" t="s">
        <v>856</v>
      </c>
      <c r="I1212" s="117" t="s">
        <v>856</v>
      </c>
      <c r="J1212" s="116" t="s">
        <v>856</v>
      </c>
      <c r="K1212" s="31">
        <v>0.8</v>
      </c>
      <c r="L1212" s="32">
        <v>0</v>
      </c>
      <c r="M1212" s="32">
        <v>0.1</v>
      </c>
      <c r="N1212" s="33">
        <v>-0.02</v>
      </c>
      <c r="O1212" s="34">
        <f t="shared" si="19"/>
        <v>0.88</v>
      </c>
      <c r="P1212" s="63">
        <v>25281</v>
      </c>
      <c r="Q1212" s="26" t="s">
        <v>2763</v>
      </c>
    </row>
    <row r="1213" spans="1:17" x14ac:dyDescent="0.2">
      <c r="A1213" s="112">
        <v>1218</v>
      </c>
      <c r="B1213" s="122" t="s">
        <v>1182</v>
      </c>
      <c r="C1213" s="122" t="s">
        <v>1182</v>
      </c>
      <c r="D1213" s="123" t="str">
        <f>VLOOKUP(B1213,'[1]TAX INFO'!$B$2:$F$900,3,0)</f>
        <v>Visayan Oil Mills, Inc.</v>
      </c>
      <c r="E1213" s="123" t="str">
        <f>VLOOKUP(B1213,'[1]TAX INFO'!$B$2:$F$900,5,0)</f>
        <v>213-749-038-000</v>
      </c>
      <c r="F1213" s="123" t="s">
        <v>857</v>
      </c>
      <c r="G1213" s="123" t="s">
        <v>855</v>
      </c>
      <c r="H1213" s="124" t="s">
        <v>856</v>
      </c>
      <c r="I1213" s="124" t="s">
        <v>856</v>
      </c>
      <c r="J1213" s="123" t="s">
        <v>856</v>
      </c>
      <c r="K1213" s="31">
        <v>0.16</v>
      </c>
      <c r="L1213" s="32">
        <v>0</v>
      </c>
      <c r="M1213" s="32">
        <v>0.02</v>
      </c>
      <c r="N1213" s="33" t="s">
        <v>2766</v>
      </c>
      <c r="O1213" s="34">
        <v>0.18</v>
      </c>
      <c r="P1213" s="63">
        <v>25273</v>
      </c>
      <c r="Q1213" s="26" t="s">
        <v>2763</v>
      </c>
    </row>
    <row r="1215" spans="1:17" x14ac:dyDescent="0.2">
      <c r="K1215" s="130">
        <f>SUM(K3:K1213)</f>
        <v>1257766.560000004</v>
      </c>
      <c r="L1215" s="130">
        <f>SUM(L3:L1213)</f>
        <v>70119.359999999826</v>
      </c>
      <c r="M1215" s="130">
        <f>SUM(M3:M1213)</f>
        <v>150931.92000000027</v>
      </c>
      <c r="N1215" s="130">
        <f>SUM(N3:N1213)</f>
        <v>-26400.929999999942</v>
      </c>
      <c r="O1215" s="130">
        <f>SUM(O3:O1213)</f>
        <v>1452416.9100000034</v>
      </c>
    </row>
    <row r="1216" spans="1:17" x14ac:dyDescent="0.2">
      <c r="J1216" s="125" t="s">
        <v>2757</v>
      </c>
      <c r="K1216" s="126">
        <v>1257613.5100000014</v>
      </c>
      <c r="L1216" s="126">
        <v>70093.53999999995</v>
      </c>
      <c r="M1216" s="126">
        <v>150913.59000000014</v>
      </c>
      <c r="N1216" s="127">
        <v>-26397.629999999997</v>
      </c>
      <c r="O1216" s="126">
        <v>1452223.0100000005</v>
      </c>
    </row>
    <row r="1217" spans="10:15" x14ac:dyDescent="0.2">
      <c r="J1217" s="125" t="s">
        <v>2763</v>
      </c>
      <c r="K1217" s="126">
        <v>465.1399999999997</v>
      </c>
      <c r="L1217" s="126">
        <v>25.820000000000036</v>
      </c>
      <c r="M1217" s="126">
        <v>55.790000000000035</v>
      </c>
      <c r="N1217" s="127">
        <v>-9.5499999999999794</v>
      </c>
      <c r="O1217" s="126">
        <v>537.19999999999914</v>
      </c>
    </row>
    <row r="1218" spans="10:15" x14ac:dyDescent="0.2">
      <c r="J1218" s="129" t="s">
        <v>2767</v>
      </c>
      <c r="K1218" s="131">
        <f>K1215-K1216-K1217</f>
        <v>-312.089999997392</v>
      </c>
      <c r="L1218" s="131">
        <f t="shared" ref="L1218:O1218" si="20">L1215-L1216-L1217</f>
        <v>-1.2401812909956789E-10</v>
      </c>
      <c r="M1218" s="131">
        <f t="shared" si="20"/>
        <v>-37.459999999867321</v>
      </c>
      <c r="N1218" s="131">
        <f t="shared" si="20"/>
        <v>6.2500000000552767</v>
      </c>
      <c r="O1218" s="131">
        <f t="shared" si="20"/>
        <v>-343.29999999706547</v>
      </c>
    </row>
    <row r="1219" spans="10:15" x14ac:dyDescent="0.2">
      <c r="K1219" s="128">
        <f>K1215-K1216-K1217-K1218</f>
        <v>0</v>
      </c>
      <c r="L1219" s="128">
        <f t="shared" ref="L1219:O1219" si="21">L1215-L1216-L1217-L1218</f>
        <v>0</v>
      </c>
      <c r="M1219" s="128">
        <f t="shared" si="21"/>
        <v>0</v>
      </c>
      <c r="N1219" s="128">
        <f t="shared" si="21"/>
        <v>0</v>
      </c>
      <c r="O1219" s="128">
        <f t="shared" si="21"/>
        <v>0</v>
      </c>
    </row>
  </sheetData>
  <autoFilter ref="A2:Q1213"/>
  <mergeCells count="1">
    <mergeCell ref="A1:O1"/>
  </mergeCells>
  <conditionalFormatting sqref="P4 P62:P1213">
    <cfRule type="containsBlanks" dxfId="19" priority="9">
      <formula>LEN(TRIM(P4))=0</formula>
    </cfRule>
  </conditionalFormatting>
  <conditionalFormatting sqref="P5:P60">
    <cfRule type="containsBlanks" dxfId="18" priority="8">
      <formula>LEN(TRIM(P5))=0</formula>
    </cfRule>
  </conditionalFormatting>
  <conditionalFormatting sqref="P61">
    <cfRule type="containsBlanks" dxfId="17" priority="2">
      <formula>LEN(TRIM(P61))=0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648"/>
  <sheetViews>
    <sheetView showGridLines="0" topLeftCell="D1" workbookViewId="0">
      <pane ySplit="2" topLeftCell="A613" activePane="bottomLeft" state="frozen"/>
      <selection activeCell="O9" sqref="O9"/>
      <selection pane="bottomLeft" activeCell="K648" sqref="K648:O648"/>
    </sheetView>
  </sheetViews>
  <sheetFormatPr defaultRowHeight="12.75" x14ac:dyDescent="0.2"/>
  <cols>
    <col min="1" max="1" width="11" style="26" customWidth="1"/>
    <col min="2" max="2" width="15.5" style="26" customWidth="1"/>
    <col min="3" max="3" width="19" style="26" customWidth="1"/>
    <col min="4" max="4" width="73.1640625" style="26" customWidth="1"/>
    <col min="5" max="5" width="19" style="26" customWidth="1"/>
    <col min="6" max="6" width="15.1640625" style="26" customWidth="1"/>
    <col min="7" max="10" width="15.83203125" style="26" customWidth="1"/>
    <col min="11" max="13" width="14.5" style="26" customWidth="1"/>
    <col min="14" max="14" width="14.5" style="74" customWidth="1"/>
    <col min="15" max="16" width="14.5" style="26" customWidth="1"/>
    <col min="17" max="16384" width="9.33203125" style="26"/>
  </cols>
  <sheetData>
    <row r="1" spans="1:16" s="19" customFormat="1" ht="48.75" customHeight="1" x14ac:dyDescent="0.2">
      <c r="A1" s="167" t="s">
        <v>2758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16" ht="34.5" customHeight="1" x14ac:dyDescent="0.2">
      <c r="A2" s="20" t="s">
        <v>842</v>
      </c>
      <c r="B2" s="21" t="s">
        <v>822</v>
      </c>
      <c r="C2" s="21" t="s">
        <v>472</v>
      </c>
      <c r="D2" s="21" t="s">
        <v>843</v>
      </c>
      <c r="E2" s="21" t="s">
        <v>844</v>
      </c>
      <c r="F2" s="21" t="s">
        <v>845</v>
      </c>
      <c r="G2" s="22" t="s">
        <v>846</v>
      </c>
      <c r="H2" s="23" t="s">
        <v>847</v>
      </c>
      <c r="I2" s="21" t="s">
        <v>848</v>
      </c>
      <c r="J2" s="24" t="s">
        <v>849</v>
      </c>
      <c r="K2" s="24" t="s">
        <v>825</v>
      </c>
      <c r="L2" s="21" t="s">
        <v>850</v>
      </c>
      <c r="M2" s="24" t="s">
        <v>828</v>
      </c>
      <c r="N2" s="71" t="s">
        <v>2759</v>
      </c>
      <c r="O2" s="21" t="s">
        <v>851</v>
      </c>
      <c r="P2" s="25" t="s">
        <v>852</v>
      </c>
    </row>
    <row r="3" spans="1:16" x14ac:dyDescent="0.2">
      <c r="A3" s="27">
        <v>2</v>
      </c>
      <c r="B3" s="28" t="s">
        <v>853</v>
      </c>
      <c r="C3" s="29" t="s">
        <v>473</v>
      </c>
      <c r="D3" s="29" t="str">
        <f>VLOOKUP(B3,'TAX INFO'!$B$2:$F$900,3,0)</f>
        <v xml:space="preserve">1590 Energy Corporation </v>
      </c>
      <c r="E3" s="29" t="str">
        <f>VLOOKUP(B3,'TAX INFO'!$B$2:$F$900,5,0)</f>
        <v>007-833-205-000</v>
      </c>
      <c r="F3" s="29" t="s">
        <v>857</v>
      </c>
      <c r="G3" s="29" t="s">
        <v>855</v>
      </c>
      <c r="H3" s="30" t="s">
        <v>856</v>
      </c>
      <c r="I3" s="30" t="s">
        <v>856</v>
      </c>
      <c r="J3" s="29" t="s">
        <v>856</v>
      </c>
      <c r="K3" s="31">
        <v>202.72</v>
      </c>
      <c r="L3" s="32">
        <v>0</v>
      </c>
      <c r="M3" s="32">
        <v>24.33</v>
      </c>
      <c r="N3" s="72">
        <v>-4.05</v>
      </c>
      <c r="O3" s="34">
        <f t="shared" ref="O3:O66" si="0">SUM(K3:N3)</f>
        <v>223</v>
      </c>
      <c r="P3" s="70">
        <v>24939</v>
      </c>
    </row>
    <row r="4" spans="1:16" x14ac:dyDescent="0.2">
      <c r="A4" s="27">
        <v>3</v>
      </c>
      <c r="B4" s="28" t="s">
        <v>474</v>
      </c>
      <c r="C4" s="29" t="s">
        <v>474</v>
      </c>
      <c r="D4" s="29" t="str">
        <f>VLOOKUP(B4,'TAX INFO'!$B$2:$F$900,3,0)</f>
        <v>ACEN CORPORATION (FORMERLY KNOWN AS AC ENERGY CORPORATION)</v>
      </c>
      <c r="E4" s="29" t="str">
        <f>VLOOKUP(B4,'TAX INFO'!$B$2:$F$900,5,0)</f>
        <v>000-506-020-000</v>
      </c>
      <c r="F4" s="29" t="s">
        <v>857</v>
      </c>
      <c r="G4" s="29" t="s">
        <v>855</v>
      </c>
      <c r="H4" s="30" t="s">
        <v>856</v>
      </c>
      <c r="I4" s="30" t="s">
        <v>856</v>
      </c>
      <c r="J4" s="29" t="s">
        <v>856</v>
      </c>
      <c r="K4" s="31">
        <v>123.19</v>
      </c>
      <c r="L4" s="32">
        <v>0</v>
      </c>
      <c r="M4" s="32">
        <v>14.78</v>
      </c>
      <c r="N4" s="72">
        <v>-2.46</v>
      </c>
      <c r="O4" s="34">
        <f t="shared" si="0"/>
        <v>135.51</v>
      </c>
      <c r="P4" s="70">
        <v>24940</v>
      </c>
    </row>
    <row r="5" spans="1:16" x14ac:dyDescent="0.2">
      <c r="A5" s="27">
        <v>4</v>
      </c>
      <c r="B5" s="28" t="s">
        <v>474</v>
      </c>
      <c r="C5" s="29" t="s">
        <v>475</v>
      </c>
      <c r="D5" s="29" t="str">
        <f>VLOOKUP(B5,'TAX INFO'!$B$2:$F$900,3,0)</f>
        <v>ACEN CORPORATION (FORMERLY KNOWN AS AC ENERGY CORPORATION)</v>
      </c>
      <c r="E5" s="29" t="str">
        <f>VLOOKUP(B5,'TAX INFO'!$B$2:$F$900,5,0)</f>
        <v>000-506-020-000</v>
      </c>
      <c r="F5" s="29" t="s">
        <v>857</v>
      </c>
      <c r="G5" s="29" t="s">
        <v>855</v>
      </c>
      <c r="H5" s="30" t="s">
        <v>856</v>
      </c>
      <c r="I5" s="30" t="s">
        <v>856</v>
      </c>
      <c r="J5" s="29" t="s">
        <v>856</v>
      </c>
      <c r="K5" s="31">
        <v>2.66</v>
      </c>
      <c r="L5" s="32">
        <v>0</v>
      </c>
      <c r="M5" s="32">
        <v>0.32</v>
      </c>
      <c r="N5" s="72">
        <v>-0.05</v>
      </c>
      <c r="O5" s="34">
        <f t="shared" si="0"/>
        <v>2.93</v>
      </c>
      <c r="P5" s="70">
        <v>24940</v>
      </c>
    </row>
    <row r="6" spans="1:16" x14ac:dyDescent="0.2">
      <c r="A6" s="27">
        <v>5</v>
      </c>
      <c r="B6" s="28" t="s">
        <v>476</v>
      </c>
      <c r="C6" s="29" t="s">
        <v>476</v>
      </c>
      <c r="D6" s="29" t="str">
        <f>VLOOKUP(B6,'TAX INFO'!$B$2:$F$900,3,0)</f>
        <v>ACEN CORPORATION (FORMERLY KNOWN AS AC ENERGY CORPORATION)</v>
      </c>
      <c r="E6" s="29" t="str">
        <f>VLOOKUP(B6,'TAX INFO'!$B$2:$F$900,5,0)</f>
        <v>000-506-020-000</v>
      </c>
      <c r="F6" s="29" t="s">
        <v>857</v>
      </c>
      <c r="G6" s="29" t="s">
        <v>855</v>
      </c>
      <c r="H6" s="30" t="s">
        <v>856</v>
      </c>
      <c r="I6" s="30" t="s">
        <v>856</v>
      </c>
      <c r="J6" s="29" t="s">
        <v>856</v>
      </c>
      <c r="K6" s="31">
        <v>874.07</v>
      </c>
      <c r="L6" s="32">
        <v>0</v>
      </c>
      <c r="M6" s="32">
        <v>104.89</v>
      </c>
      <c r="N6" s="72">
        <v>-17.48</v>
      </c>
      <c r="O6" s="34">
        <f t="shared" si="0"/>
        <v>961.48</v>
      </c>
      <c r="P6" s="70">
        <v>24940</v>
      </c>
    </row>
    <row r="7" spans="1:16" x14ac:dyDescent="0.2">
      <c r="A7" s="27">
        <v>6</v>
      </c>
      <c r="B7" s="28" t="s">
        <v>476</v>
      </c>
      <c r="C7" s="29" t="s">
        <v>477</v>
      </c>
      <c r="D7" s="29" t="str">
        <f>VLOOKUP(B7,'TAX INFO'!$B$2:$F$900,3,0)</f>
        <v>ACEN CORPORATION (FORMERLY KNOWN AS AC ENERGY CORPORATION)</v>
      </c>
      <c r="E7" s="29" t="str">
        <f>VLOOKUP(B7,'TAX INFO'!$B$2:$F$900,5,0)</f>
        <v>000-506-020-000</v>
      </c>
      <c r="F7" s="29" t="s">
        <v>857</v>
      </c>
      <c r="G7" s="29" t="s">
        <v>855</v>
      </c>
      <c r="H7" s="30" t="s">
        <v>856</v>
      </c>
      <c r="I7" s="30" t="s">
        <v>856</v>
      </c>
      <c r="J7" s="29" t="s">
        <v>856</v>
      </c>
      <c r="K7" s="31">
        <v>1144.8599999999999</v>
      </c>
      <c r="L7" s="32">
        <v>0</v>
      </c>
      <c r="M7" s="35">
        <v>137.38</v>
      </c>
      <c r="N7" s="72">
        <v>-22.9</v>
      </c>
      <c r="O7" s="34">
        <f t="shared" si="0"/>
        <v>1259.3399999999997</v>
      </c>
      <c r="P7" s="70">
        <v>24940</v>
      </c>
    </row>
    <row r="8" spans="1:16" x14ac:dyDescent="0.2">
      <c r="A8" s="27">
        <v>7</v>
      </c>
      <c r="B8" s="28" t="s">
        <v>858</v>
      </c>
      <c r="C8" s="29" t="s">
        <v>858</v>
      </c>
      <c r="D8" s="29" t="str">
        <f>VLOOKUP(B8,'TAX INFO'!$B$2:$F$900,3,0)</f>
        <v xml:space="preserve">Agusan del Norte Electric Cooperative, Inc. </v>
      </c>
      <c r="E8" s="29" t="str">
        <f>VLOOKUP(B8,'TAX INFO'!$B$2:$F$900,5,0)</f>
        <v>000-905-276-00000</v>
      </c>
      <c r="F8" s="29" t="s">
        <v>857</v>
      </c>
      <c r="G8" s="29" t="s">
        <v>855</v>
      </c>
      <c r="H8" s="30" t="s">
        <v>855</v>
      </c>
      <c r="I8" s="30" t="s">
        <v>856</v>
      </c>
      <c r="J8" s="29" t="s">
        <v>856</v>
      </c>
      <c r="K8" s="31">
        <v>180.95</v>
      </c>
      <c r="L8" s="32">
        <v>0</v>
      </c>
      <c r="M8" s="32">
        <v>21.71</v>
      </c>
      <c r="N8" s="72">
        <v>-3.62</v>
      </c>
      <c r="O8" s="34">
        <f t="shared" si="0"/>
        <v>199.04</v>
      </c>
      <c r="P8" s="70">
        <v>24941</v>
      </c>
    </row>
    <row r="9" spans="1:16" x14ac:dyDescent="0.2">
      <c r="A9" s="27">
        <v>8</v>
      </c>
      <c r="B9" s="28" t="s">
        <v>478</v>
      </c>
      <c r="C9" s="29" t="s">
        <v>478</v>
      </c>
      <c r="D9" s="29" t="str">
        <f>VLOOKUP(B9,'TAX INFO'!$B$2:$F$900,3,0)</f>
        <v>Alterpower Digos Solar, Inc.</v>
      </c>
      <c r="E9" s="29" t="str">
        <f>VLOOKUP(B9,'TAX INFO'!$B$2:$F$900,5,0)</f>
        <v>008-810-055-00000</v>
      </c>
      <c r="F9" s="29" t="s">
        <v>854</v>
      </c>
      <c r="G9" s="29" t="s">
        <v>855</v>
      </c>
      <c r="H9" s="30" t="s">
        <v>856</v>
      </c>
      <c r="I9" s="30" t="s">
        <v>855</v>
      </c>
      <c r="J9" s="29" t="s">
        <v>856</v>
      </c>
      <c r="K9" s="31">
        <v>5.23</v>
      </c>
      <c r="L9" s="32">
        <v>0</v>
      </c>
      <c r="M9" s="32">
        <v>0.63</v>
      </c>
      <c r="N9" s="72">
        <v>-0.1</v>
      </c>
      <c r="O9" s="34">
        <f t="shared" si="0"/>
        <v>5.7600000000000007</v>
      </c>
      <c r="P9" s="70">
        <v>24942</v>
      </c>
    </row>
    <row r="10" spans="1:16" x14ac:dyDescent="0.2">
      <c r="A10" s="27">
        <v>9</v>
      </c>
      <c r="B10" s="28" t="s">
        <v>478</v>
      </c>
      <c r="C10" s="29" t="s">
        <v>479</v>
      </c>
      <c r="D10" s="29" t="str">
        <f>VLOOKUP(B10,'TAX INFO'!$B$2:$F$900,3,0)</f>
        <v>Alterpower Digos Solar, Inc.</v>
      </c>
      <c r="E10" s="29" t="str">
        <f>VLOOKUP(B10,'TAX INFO'!$B$2:$F$900,5,0)</f>
        <v>008-810-055-00000</v>
      </c>
      <c r="F10" s="29" t="s">
        <v>857</v>
      </c>
      <c r="G10" s="29" t="s">
        <v>855</v>
      </c>
      <c r="H10" s="30" t="s">
        <v>856</v>
      </c>
      <c r="I10" s="30" t="s">
        <v>856</v>
      </c>
      <c r="J10" s="29" t="s">
        <v>856</v>
      </c>
      <c r="K10" s="31">
        <v>9.1999999999999993</v>
      </c>
      <c r="L10" s="32">
        <v>0</v>
      </c>
      <c r="M10" s="32">
        <v>1.1000000000000001</v>
      </c>
      <c r="N10" s="72">
        <v>-0.18</v>
      </c>
      <c r="O10" s="34">
        <f t="shared" si="0"/>
        <v>10.119999999999999</v>
      </c>
      <c r="P10" s="70">
        <v>24942</v>
      </c>
    </row>
    <row r="11" spans="1:16" x14ac:dyDescent="0.2">
      <c r="A11" s="27">
        <v>10</v>
      </c>
      <c r="B11" s="28" t="s">
        <v>860</v>
      </c>
      <c r="C11" s="29" t="s">
        <v>860</v>
      </c>
      <c r="D11" s="29" t="str">
        <f>VLOOKUP(B11,'TAX INFO'!$B$2:$F$900,3,0)</f>
        <v>AP RENEWABLES, INC.</v>
      </c>
      <c r="E11" s="29" t="str">
        <f>VLOOKUP(B11,'TAX INFO'!$B$2:$F$900,5,0)</f>
        <v>006-893-465-000</v>
      </c>
      <c r="F11" s="29" t="s">
        <v>854</v>
      </c>
      <c r="G11" s="29" t="s">
        <v>855</v>
      </c>
      <c r="H11" s="30" t="s">
        <v>856</v>
      </c>
      <c r="I11" s="30" t="s">
        <v>855</v>
      </c>
      <c r="J11" s="29" t="s">
        <v>855</v>
      </c>
      <c r="K11" s="31">
        <v>0</v>
      </c>
      <c r="L11" s="32">
        <v>3743.12</v>
      </c>
      <c r="M11" s="32">
        <v>0</v>
      </c>
      <c r="N11" s="72">
        <v>-74.86</v>
      </c>
      <c r="O11" s="34">
        <f t="shared" si="0"/>
        <v>3668.2599999999998</v>
      </c>
      <c r="P11" s="70">
        <v>24943</v>
      </c>
    </row>
    <row r="12" spans="1:16" x14ac:dyDescent="0.2">
      <c r="A12" s="27">
        <v>11</v>
      </c>
      <c r="B12" s="28" t="s">
        <v>860</v>
      </c>
      <c r="C12" s="29" t="s">
        <v>861</v>
      </c>
      <c r="D12" s="29" t="str">
        <f>VLOOKUP(B12,'TAX INFO'!$B$2:$F$900,3,0)</f>
        <v>AP RENEWABLES, INC.</v>
      </c>
      <c r="E12" s="29" t="str">
        <f>VLOOKUP(B12,'TAX INFO'!$B$2:$F$900,5,0)</f>
        <v>006-893-465-000</v>
      </c>
      <c r="F12" s="29" t="s">
        <v>854</v>
      </c>
      <c r="G12" s="29" t="s">
        <v>855</v>
      </c>
      <c r="H12" s="30" t="s">
        <v>855</v>
      </c>
      <c r="I12" s="30" t="s">
        <v>855</v>
      </c>
      <c r="J12" s="29" t="s">
        <v>855</v>
      </c>
      <c r="K12" s="31">
        <v>0</v>
      </c>
      <c r="L12" s="32">
        <v>2.37</v>
      </c>
      <c r="M12" s="32">
        <v>0</v>
      </c>
      <c r="N12" s="72">
        <v>-0.05</v>
      </c>
      <c r="O12" s="34">
        <f t="shared" si="0"/>
        <v>2.3200000000000003</v>
      </c>
      <c r="P12" s="70">
        <v>24943</v>
      </c>
    </row>
    <row r="13" spans="1:16" x14ac:dyDescent="0.2">
      <c r="A13" s="27">
        <v>12</v>
      </c>
      <c r="B13" s="28" t="s">
        <v>860</v>
      </c>
      <c r="C13" s="29" t="s">
        <v>480</v>
      </c>
      <c r="D13" s="29" t="str">
        <f>VLOOKUP(B13,'TAX INFO'!$B$2:$F$900,3,0)</f>
        <v>AP RENEWABLES, INC.</v>
      </c>
      <c r="E13" s="29" t="str">
        <f>VLOOKUP(B13,'TAX INFO'!$B$2:$F$900,5,0)</f>
        <v>006-893-465-000</v>
      </c>
      <c r="F13" s="29" t="s">
        <v>857</v>
      </c>
      <c r="G13" s="29" t="s">
        <v>855</v>
      </c>
      <c r="H13" s="30" t="s">
        <v>855</v>
      </c>
      <c r="I13" s="30" t="s">
        <v>855</v>
      </c>
      <c r="J13" s="29" t="s">
        <v>855</v>
      </c>
      <c r="K13" s="31">
        <v>0</v>
      </c>
      <c r="L13" s="32">
        <v>7.63</v>
      </c>
      <c r="M13" s="32">
        <v>0</v>
      </c>
      <c r="N13" s="72">
        <v>-0.15</v>
      </c>
      <c r="O13" s="34">
        <f t="shared" si="0"/>
        <v>7.4799999999999995</v>
      </c>
      <c r="P13" s="70">
        <v>24943</v>
      </c>
    </row>
    <row r="14" spans="1:16" x14ac:dyDescent="0.2">
      <c r="A14" s="27">
        <v>13</v>
      </c>
      <c r="B14" s="28" t="s">
        <v>860</v>
      </c>
      <c r="C14" s="29" t="s">
        <v>481</v>
      </c>
      <c r="D14" s="29" t="str">
        <f>VLOOKUP(B14,'TAX INFO'!$B$2:$F$900,3,0)</f>
        <v>AP RENEWABLES, INC.</v>
      </c>
      <c r="E14" s="29" t="str">
        <f>VLOOKUP(B14,'TAX INFO'!$B$2:$F$900,5,0)</f>
        <v>006-893-465-000</v>
      </c>
      <c r="F14" s="29" t="s">
        <v>857</v>
      </c>
      <c r="G14" s="29" t="s">
        <v>855</v>
      </c>
      <c r="H14" s="30" t="s">
        <v>856</v>
      </c>
      <c r="I14" s="30" t="s">
        <v>856</v>
      </c>
      <c r="J14" s="29" t="s">
        <v>856</v>
      </c>
      <c r="K14" s="31">
        <v>36.520000000000003</v>
      </c>
      <c r="L14" s="32">
        <v>0</v>
      </c>
      <c r="M14" s="32">
        <v>4.38</v>
      </c>
      <c r="N14" s="72">
        <v>-0.73</v>
      </c>
      <c r="O14" s="34">
        <f t="shared" si="0"/>
        <v>40.170000000000009</v>
      </c>
      <c r="P14" s="70">
        <v>24943</v>
      </c>
    </row>
    <row r="15" spans="1:16" x14ac:dyDescent="0.2">
      <c r="A15" s="27">
        <v>14</v>
      </c>
      <c r="B15" s="28" t="s">
        <v>860</v>
      </c>
      <c r="C15" s="29" t="s">
        <v>862</v>
      </c>
      <c r="D15" s="29" t="str">
        <f>VLOOKUP(B15,'TAX INFO'!$B$2:$F$900,3,0)</f>
        <v>AP RENEWABLES, INC.</v>
      </c>
      <c r="E15" s="29" t="str">
        <f>VLOOKUP(B15,'TAX INFO'!$B$2:$F$900,5,0)</f>
        <v>006-893-465-000</v>
      </c>
      <c r="F15" s="29" t="s">
        <v>857</v>
      </c>
      <c r="G15" s="29" t="s">
        <v>855</v>
      </c>
      <c r="H15" s="30" t="s">
        <v>856</v>
      </c>
      <c r="I15" s="30" t="s">
        <v>855</v>
      </c>
      <c r="J15" s="29" t="s">
        <v>855</v>
      </c>
      <c r="K15" s="31">
        <v>0</v>
      </c>
      <c r="L15" s="32">
        <v>15.95</v>
      </c>
      <c r="M15" s="32">
        <v>0</v>
      </c>
      <c r="N15" s="72">
        <v>-0.32</v>
      </c>
      <c r="O15" s="34">
        <f t="shared" si="0"/>
        <v>15.629999999999999</v>
      </c>
      <c r="P15" s="70">
        <v>24943</v>
      </c>
    </row>
    <row r="16" spans="1:16" x14ac:dyDescent="0.2">
      <c r="A16" s="27">
        <v>15</v>
      </c>
      <c r="B16" s="28" t="s">
        <v>860</v>
      </c>
      <c r="C16" s="29" t="s">
        <v>863</v>
      </c>
      <c r="D16" s="29" t="str">
        <f>VLOOKUP(B16,'TAX INFO'!$B$2:$F$900,3,0)</f>
        <v>AP RENEWABLES, INC.</v>
      </c>
      <c r="E16" s="29" t="str">
        <f>VLOOKUP(B16,'TAX INFO'!$B$2:$F$900,5,0)</f>
        <v>006-893-465-000</v>
      </c>
      <c r="F16" s="29" t="s">
        <v>857</v>
      </c>
      <c r="G16" s="29" t="s">
        <v>855</v>
      </c>
      <c r="H16" s="30" t="s">
        <v>856</v>
      </c>
      <c r="I16" s="30" t="s">
        <v>856</v>
      </c>
      <c r="J16" s="29" t="s">
        <v>856</v>
      </c>
      <c r="K16" s="31">
        <v>80.27</v>
      </c>
      <c r="L16" s="32">
        <v>0</v>
      </c>
      <c r="M16" s="32">
        <v>9.6300000000000008</v>
      </c>
      <c r="N16" s="72">
        <v>-1.61</v>
      </c>
      <c r="O16" s="34">
        <f t="shared" si="0"/>
        <v>88.289999999999992</v>
      </c>
      <c r="P16" s="70">
        <v>24943</v>
      </c>
    </row>
    <row r="17" spans="1:16" x14ac:dyDescent="0.2">
      <c r="A17" s="27">
        <v>16</v>
      </c>
      <c r="B17" s="28" t="s">
        <v>860</v>
      </c>
      <c r="C17" s="29" t="s">
        <v>864</v>
      </c>
      <c r="D17" s="29" t="str">
        <f>VLOOKUP(B17,'TAX INFO'!$B$2:$F$900,3,0)</f>
        <v>AP RENEWABLES, INC.</v>
      </c>
      <c r="E17" s="29" t="str">
        <f>VLOOKUP(B17,'TAX INFO'!$B$2:$F$900,5,0)</f>
        <v>006-893-465-000</v>
      </c>
      <c r="F17" s="29" t="s">
        <v>857</v>
      </c>
      <c r="G17" s="29" t="s">
        <v>855</v>
      </c>
      <c r="H17" s="30" t="s">
        <v>856</v>
      </c>
      <c r="I17" s="30" t="s">
        <v>856</v>
      </c>
      <c r="J17" s="29" t="s">
        <v>856</v>
      </c>
      <c r="K17" s="31">
        <v>73.989999999999995</v>
      </c>
      <c r="L17" s="32">
        <v>0</v>
      </c>
      <c r="M17" s="32">
        <v>8.8800000000000008</v>
      </c>
      <c r="N17" s="72">
        <v>-1.48</v>
      </c>
      <c r="O17" s="34">
        <f t="shared" si="0"/>
        <v>81.389999999999986</v>
      </c>
      <c r="P17" s="70">
        <v>24943</v>
      </c>
    </row>
    <row r="18" spans="1:16" x14ac:dyDescent="0.2">
      <c r="A18" s="27">
        <v>17</v>
      </c>
      <c r="B18" s="28" t="s">
        <v>865</v>
      </c>
      <c r="C18" s="29" t="s">
        <v>865</v>
      </c>
      <c r="D18" s="29" t="str">
        <f>VLOOKUP(B18,'TAX INFO'!$B$2:$F$900,3,0)</f>
        <v>Apex Mining Co., Inc.</v>
      </c>
      <c r="E18" s="29" t="str">
        <f>VLOOKUP(B18,'TAX INFO'!$B$2:$F$900,5,0)</f>
        <v>000-284-138-000</v>
      </c>
      <c r="F18" s="29" t="s">
        <v>857</v>
      </c>
      <c r="G18" s="29" t="s">
        <v>855</v>
      </c>
      <c r="H18" s="30" t="s">
        <v>856</v>
      </c>
      <c r="I18" s="30" t="s">
        <v>856</v>
      </c>
      <c r="J18" s="29" t="s">
        <v>856</v>
      </c>
      <c r="K18" s="31">
        <v>566.88</v>
      </c>
      <c r="L18" s="32">
        <v>0</v>
      </c>
      <c r="M18" s="32">
        <v>68.03</v>
      </c>
      <c r="N18" s="72">
        <v>-11.34</v>
      </c>
      <c r="O18" s="34">
        <f t="shared" si="0"/>
        <v>623.56999999999994</v>
      </c>
      <c r="P18" s="70">
        <v>24944</v>
      </c>
    </row>
    <row r="19" spans="1:16" x14ac:dyDescent="0.2">
      <c r="A19" s="27">
        <v>18</v>
      </c>
      <c r="B19" s="28" t="s">
        <v>482</v>
      </c>
      <c r="C19" s="29" t="s">
        <v>482</v>
      </c>
      <c r="D19" s="29" t="str">
        <f>VLOOKUP(B19,'TAX INFO'!$B$2:$F$900,3,0)</f>
        <v xml:space="preserve">Aboitiz Energy Solutions, Inc. </v>
      </c>
      <c r="E19" s="29" t="str">
        <f>VLOOKUP(B19,'TAX INFO'!$B$2:$F$900,5,0)</f>
        <v>201-115-150-000</v>
      </c>
      <c r="F19" s="29" t="s">
        <v>857</v>
      </c>
      <c r="G19" s="29" t="s">
        <v>855</v>
      </c>
      <c r="H19" s="30" t="s">
        <v>856</v>
      </c>
      <c r="I19" s="30" t="s">
        <v>856</v>
      </c>
      <c r="J19" s="29" t="s">
        <v>856</v>
      </c>
      <c r="K19" s="31">
        <v>10982.53</v>
      </c>
      <c r="L19" s="32">
        <v>0</v>
      </c>
      <c r="M19" s="32">
        <v>1317.9</v>
      </c>
      <c r="N19" s="72">
        <v>-219.65</v>
      </c>
      <c r="O19" s="34">
        <f t="shared" si="0"/>
        <v>12080.78</v>
      </c>
      <c r="P19" s="70">
        <v>24945</v>
      </c>
    </row>
    <row r="20" spans="1:16" x14ac:dyDescent="0.2">
      <c r="A20" s="27">
        <v>19</v>
      </c>
      <c r="B20" s="28" t="s">
        <v>482</v>
      </c>
      <c r="C20" s="29" t="s">
        <v>483</v>
      </c>
      <c r="D20" s="29" t="str">
        <f>VLOOKUP(B20,'TAX INFO'!$B$2:$F$900,3,0)</f>
        <v xml:space="preserve">Aboitiz Energy Solutions, Inc. </v>
      </c>
      <c r="E20" s="29" t="str">
        <f>VLOOKUP(B20,'TAX INFO'!$B$2:$F$900,5,0)</f>
        <v>201-115-150-000</v>
      </c>
      <c r="F20" s="29" t="s">
        <v>857</v>
      </c>
      <c r="G20" s="29" t="s">
        <v>855</v>
      </c>
      <c r="H20" s="30" t="s">
        <v>856</v>
      </c>
      <c r="I20" s="30" t="s">
        <v>856</v>
      </c>
      <c r="J20" s="29" t="s">
        <v>856</v>
      </c>
      <c r="K20" s="31">
        <v>1796.92</v>
      </c>
      <c r="L20" s="32">
        <v>0</v>
      </c>
      <c r="M20" s="32">
        <v>215.63</v>
      </c>
      <c r="N20" s="72">
        <v>-35.94</v>
      </c>
      <c r="O20" s="34">
        <f t="shared" si="0"/>
        <v>1976.6100000000001</v>
      </c>
      <c r="P20" s="70">
        <v>24945</v>
      </c>
    </row>
    <row r="21" spans="1:16" x14ac:dyDescent="0.2">
      <c r="A21" s="27">
        <v>20</v>
      </c>
      <c r="B21" s="28" t="s">
        <v>482</v>
      </c>
      <c r="C21" s="29" t="s">
        <v>484</v>
      </c>
      <c r="D21" s="29" t="str">
        <f>VLOOKUP(B21,'TAX INFO'!$B$2:$F$900,3,0)</f>
        <v xml:space="preserve">Aboitiz Energy Solutions, Inc. </v>
      </c>
      <c r="E21" s="29" t="str">
        <f>VLOOKUP(B21,'TAX INFO'!$B$2:$F$900,5,0)</f>
        <v>201-115-150-000</v>
      </c>
      <c r="F21" s="29" t="s">
        <v>857</v>
      </c>
      <c r="G21" s="29" t="s">
        <v>855</v>
      </c>
      <c r="H21" s="30" t="s">
        <v>856</v>
      </c>
      <c r="I21" s="30" t="s">
        <v>856</v>
      </c>
      <c r="J21" s="29" t="s">
        <v>856</v>
      </c>
      <c r="K21" s="31">
        <v>2659.04</v>
      </c>
      <c r="L21" s="32">
        <v>0</v>
      </c>
      <c r="M21" s="32">
        <v>319.08</v>
      </c>
      <c r="N21" s="72">
        <v>-53.18</v>
      </c>
      <c r="O21" s="34">
        <f t="shared" si="0"/>
        <v>2924.94</v>
      </c>
      <c r="P21" s="70">
        <v>24945</v>
      </c>
    </row>
    <row r="22" spans="1:16" x14ac:dyDescent="0.2">
      <c r="A22" s="27">
        <v>21</v>
      </c>
      <c r="B22" s="28" t="s">
        <v>866</v>
      </c>
      <c r="C22" s="29" t="s">
        <v>866</v>
      </c>
      <c r="D22" s="29" t="str">
        <f>VLOOKUP(B22,'TAX INFO'!$B$2:$F$900,3,0)</f>
        <v>Abra Electric Cooperative, Inc.</v>
      </c>
      <c r="E22" s="29" t="str">
        <f>VLOOKUP(B22,'TAX INFO'!$B$2:$F$900,5,0)</f>
        <v>000-607-111-000</v>
      </c>
      <c r="F22" s="29" t="s">
        <v>857</v>
      </c>
      <c r="G22" s="29" t="s">
        <v>855</v>
      </c>
      <c r="H22" s="30" t="s">
        <v>856</v>
      </c>
      <c r="I22" s="30" t="s">
        <v>856</v>
      </c>
      <c r="J22" s="29" t="s">
        <v>856</v>
      </c>
      <c r="K22" s="31">
        <v>316.12</v>
      </c>
      <c r="L22" s="32">
        <v>0</v>
      </c>
      <c r="M22" s="32">
        <v>37.93</v>
      </c>
      <c r="N22" s="72">
        <v>-6.32</v>
      </c>
      <c r="O22" s="34">
        <f t="shared" si="0"/>
        <v>347.73</v>
      </c>
      <c r="P22" s="70">
        <v>24946</v>
      </c>
    </row>
    <row r="23" spans="1:16" x14ac:dyDescent="0.2">
      <c r="A23" s="27">
        <v>22</v>
      </c>
      <c r="B23" s="28" t="s">
        <v>485</v>
      </c>
      <c r="C23" s="29" t="s">
        <v>485</v>
      </c>
      <c r="D23" s="29" t="str">
        <f>VLOOKUP(B23,'TAX INFO'!$B$2:$F$900,3,0)</f>
        <v xml:space="preserve">Absolut Distillers Inc. </v>
      </c>
      <c r="E23" s="29" t="str">
        <f>VLOOKUP(B23,'TAX INFO'!$B$2:$F$900,5,0)</f>
        <v>000-617-524-00000</v>
      </c>
      <c r="F23" s="29" t="s">
        <v>854</v>
      </c>
      <c r="G23" s="29" t="s">
        <v>855</v>
      </c>
      <c r="H23" s="30" t="s">
        <v>856</v>
      </c>
      <c r="I23" s="30" t="s">
        <v>855</v>
      </c>
      <c r="J23" s="29" t="s">
        <v>856</v>
      </c>
      <c r="K23" s="31">
        <v>0.22</v>
      </c>
      <c r="L23" s="32">
        <v>0</v>
      </c>
      <c r="M23" s="32">
        <v>0.03</v>
      </c>
      <c r="N23" s="72">
        <v>0</v>
      </c>
      <c r="O23" s="34">
        <f t="shared" si="0"/>
        <v>0.25</v>
      </c>
      <c r="P23" s="70">
        <v>24947</v>
      </c>
    </row>
    <row r="24" spans="1:16" x14ac:dyDescent="0.2">
      <c r="A24" s="27">
        <v>23</v>
      </c>
      <c r="B24" s="28" t="s">
        <v>486</v>
      </c>
      <c r="C24" s="29" t="s">
        <v>486</v>
      </c>
      <c r="D24" s="29" t="str">
        <f>VLOOKUP(B24,'TAX INFO'!$B$2:$F$900,3,0)</f>
        <v xml:space="preserve">AdventEnergy, Inc. </v>
      </c>
      <c r="E24" s="29" t="str">
        <f>VLOOKUP(B24,'TAX INFO'!$B$2:$F$900,5,0)</f>
        <v>007-099-197-000</v>
      </c>
      <c r="F24" s="29" t="s">
        <v>857</v>
      </c>
      <c r="G24" s="29" t="s">
        <v>855</v>
      </c>
      <c r="H24" s="30" t="s">
        <v>856</v>
      </c>
      <c r="I24" s="30" t="s">
        <v>856</v>
      </c>
      <c r="J24" s="29" t="s">
        <v>856</v>
      </c>
      <c r="K24" s="31">
        <v>0.85</v>
      </c>
      <c r="L24" s="32">
        <v>0</v>
      </c>
      <c r="M24" s="32">
        <v>0.1</v>
      </c>
      <c r="N24" s="72">
        <v>-0.02</v>
      </c>
      <c r="O24" s="34">
        <f t="shared" si="0"/>
        <v>0.92999999999999994</v>
      </c>
      <c r="P24" s="70">
        <v>24948</v>
      </c>
    </row>
    <row r="25" spans="1:16" x14ac:dyDescent="0.2">
      <c r="A25" s="27">
        <v>24</v>
      </c>
      <c r="B25" s="28" t="s">
        <v>486</v>
      </c>
      <c r="C25" s="29" t="s">
        <v>487</v>
      </c>
      <c r="D25" s="29" t="str">
        <f>VLOOKUP(B25,'TAX INFO'!$B$2:$F$900,3,0)</f>
        <v xml:space="preserve">AdventEnergy, Inc. </v>
      </c>
      <c r="E25" s="29" t="str">
        <f>VLOOKUP(B25,'TAX INFO'!$B$2:$F$900,5,0)</f>
        <v>007-099-197-000</v>
      </c>
      <c r="F25" s="29" t="s">
        <v>857</v>
      </c>
      <c r="G25" s="29" t="s">
        <v>855</v>
      </c>
      <c r="H25" s="30" t="s">
        <v>856</v>
      </c>
      <c r="I25" s="30" t="s">
        <v>856</v>
      </c>
      <c r="J25" s="29" t="s">
        <v>856</v>
      </c>
      <c r="K25" s="31">
        <v>98.31</v>
      </c>
      <c r="L25" s="32">
        <v>0</v>
      </c>
      <c r="M25" s="32">
        <v>11.8</v>
      </c>
      <c r="N25" s="72">
        <v>-1.97</v>
      </c>
      <c r="O25" s="34">
        <f t="shared" si="0"/>
        <v>108.14</v>
      </c>
      <c r="P25" s="70">
        <v>24948</v>
      </c>
    </row>
    <row r="26" spans="1:16" x14ac:dyDescent="0.2">
      <c r="A26" s="27">
        <v>25</v>
      </c>
      <c r="B26" s="28" t="s">
        <v>488</v>
      </c>
      <c r="C26" s="29" t="s">
        <v>488</v>
      </c>
      <c r="D26" s="29" t="str">
        <f>VLOOKUP(B26,'TAX INFO'!$B$2:$F$900,3,0)</f>
        <v xml:space="preserve">AdventEnergy, Inc. </v>
      </c>
      <c r="E26" s="29" t="str">
        <f>VLOOKUP(B26,'TAX INFO'!$B$2:$F$900,5,0)</f>
        <v>007-099-197-000</v>
      </c>
      <c r="F26" s="29" t="s">
        <v>857</v>
      </c>
      <c r="G26" s="29" t="s">
        <v>855</v>
      </c>
      <c r="H26" s="30" t="s">
        <v>856</v>
      </c>
      <c r="I26" s="30" t="s">
        <v>856</v>
      </c>
      <c r="J26" s="29" t="s">
        <v>856</v>
      </c>
      <c r="K26" s="31">
        <v>434.36</v>
      </c>
      <c r="L26" s="32">
        <v>0</v>
      </c>
      <c r="M26" s="32">
        <v>52.12</v>
      </c>
      <c r="N26" s="72">
        <v>-8.69</v>
      </c>
      <c r="O26" s="34">
        <f t="shared" si="0"/>
        <v>477.79</v>
      </c>
      <c r="P26" s="70">
        <v>24948</v>
      </c>
    </row>
    <row r="27" spans="1:16" x14ac:dyDescent="0.2">
      <c r="A27" s="27">
        <v>26</v>
      </c>
      <c r="B27" s="28" t="s">
        <v>488</v>
      </c>
      <c r="C27" s="29" t="s">
        <v>489</v>
      </c>
      <c r="D27" s="29" t="str">
        <f>VLOOKUP(B27,'TAX INFO'!$B$2:$F$900,3,0)</f>
        <v xml:space="preserve">AdventEnergy, Inc. </v>
      </c>
      <c r="E27" s="29" t="str">
        <f>VLOOKUP(B27,'TAX INFO'!$B$2:$F$900,5,0)</f>
        <v>007-099-197-000</v>
      </c>
      <c r="F27" s="29" t="s">
        <v>857</v>
      </c>
      <c r="G27" s="29" t="s">
        <v>855</v>
      </c>
      <c r="H27" s="30" t="s">
        <v>856</v>
      </c>
      <c r="I27" s="30" t="s">
        <v>856</v>
      </c>
      <c r="J27" s="29" t="s">
        <v>855</v>
      </c>
      <c r="K27" s="31">
        <v>0</v>
      </c>
      <c r="L27" s="32">
        <v>15131.09</v>
      </c>
      <c r="M27" s="32">
        <v>0</v>
      </c>
      <c r="N27" s="72">
        <v>-302.62</v>
      </c>
      <c r="O27" s="34">
        <f t="shared" si="0"/>
        <v>14828.47</v>
      </c>
      <c r="P27" s="70">
        <v>24948</v>
      </c>
    </row>
    <row r="28" spans="1:16" x14ac:dyDescent="0.2">
      <c r="A28" s="27">
        <v>27</v>
      </c>
      <c r="B28" s="28" t="s">
        <v>488</v>
      </c>
      <c r="C28" s="29" t="s">
        <v>490</v>
      </c>
      <c r="D28" s="29" t="str">
        <f>VLOOKUP(B28,'TAX INFO'!$B$2:$F$900,3,0)</f>
        <v xml:space="preserve">AdventEnergy, Inc. </v>
      </c>
      <c r="E28" s="29" t="str">
        <f>VLOOKUP(B28,'TAX INFO'!$B$2:$F$900,5,0)</f>
        <v>007-099-197-000</v>
      </c>
      <c r="F28" s="29" t="s">
        <v>857</v>
      </c>
      <c r="G28" s="29" t="s">
        <v>855</v>
      </c>
      <c r="H28" s="30" t="s">
        <v>856</v>
      </c>
      <c r="I28" s="30" t="s">
        <v>856</v>
      </c>
      <c r="J28" s="29" t="s">
        <v>856</v>
      </c>
      <c r="K28" s="31">
        <v>5190.32</v>
      </c>
      <c r="L28" s="32">
        <v>0</v>
      </c>
      <c r="M28" s="32">
        <v>622.84</v>
      </c>
      <c r="N28" s="72">
        <v>-103.81</v>
      </c>
      <c r="O28" s="34">
        <f t="shared" si="0"/>
        <v>5709.3499999999995</v>
      </c>
      <c r="P28" s="70">
        <v>24948</v>
      </c>
    </row>
    <row r="29" spans="1:16" x14ac:dyDescent="0.2">
      <c r="A29" s="27">
        <v>28</v>
      </c>
      <c r="B29" s="28" t="s">
        <v>488</v>
      </c>
      <c r="C29" s="29" t="s">
        <v>491</v>
      </c>
      <c r="D29" s="29" t="str">
        <f>VLOOKUP(B29,'TAX INFO'!$B$2:$F$900,3,0)</f>
        <v xml:space="preserve">AdventEnergy, Inc. </v>
      </c>
      <c r="E29" s="29" t="str">
        <f>VLOOKUP(B29,'TAX INFO'!$B$2:$F$900,5,0)</f>
        <v>007-099-197-000</v>
      </c>
      <c r="F29" s="29" t="s">
        <v>857</v>
      </c>
      <c r="G29" s="29" t="s">
        <v>855</v>
      </c>
      <c r="H29" s="30" t="s">
        <v>856</v>
      </c>
      <c r="I29" s="30" t="s">
        <v>856</v>
      </c>
      <c r="J29" s="29" t="s">
        <v>855</v>
      </c>
      <c r="K29" s="31">
        <v>0</v>
      </c>
      <c r="L29" s="32">
        <v>660.31</v>
      </c>
      <c r="M29" s="32">
        <v>0</v>
      </c>
      <c r="N29" s="72">
        <v>-13.21</v>
      </c>
      <c r="O29" s="34">
        <f t="shared" si="0"/>
        <v>647.09999999999991</v>
      </c>
      <c r="P29" s="70">
        <v>24948</v>
      </c>
    </row>
    <row r="30" spans="1:16" x14ac:dyDescent="0.2">
      <c r="A30" s="27">
        <v>29</v>
      </c>
      <c r="B30" s="28" t="s">
        <v>867</v>
      </c>
      <c r="C30" s="29" t="s">
        <v>867</v>
      </c>
      <c r="D30" s="29" t="str">
        <f>VLOOKUP(B30,'TAX INFO'!$B$2:$F$900,3,0)</f>
        <v xml:space="preserve">Agusan Del Sur Electric Cooperative, Inc. </v>
      </c>
      <c r="E30" s="29" t="str">
        <f>VLOOKUP(B30,'TAX INFO'!$B$2:$F$900,5,0)</f>
        <v>000-549-263-0000</v>
      </c>
      <c r="F30" s="29" t="s">
        <v>857</v>
      </c>
      <c r="G30" s="29" t="s">
        <v>855</v>
      </c>
      <c r="H30" s="30" t="s">
        <v>855</v>
      </c>
      <c r="I30" s="30" t="s">
        <v>856</v>
      </c>
      <c r="J30" s="29" t="s">
        <v>856</v>
      </c>
      <c r="K30" s="31">
        <v>3371.22</v>
      </c>
      <c r="L30" s="32">
        <v>0</v>
      </c>
      <c r="M30" s="32">
        <v>404.55</v>
      </c>
      <c r="N30" s="72">
        <v>-67.42</v>
      </c>
      <c r="O30" s="34">
        <f t="shared" si="0"/>
        <v>3708.35</v>
      </c>
      <c r="P30" s="70">
        <v>24949</v>
      </c>
    </row>
    <row r="31" spans="1:16" x14ac:dyDescent="0.2">
      <c r="A31" s="27">
        <v>30</v>
      </c>
      <c r="B31" s="28" t="s">
        <v>868</v>
      </c>
      <c r="C31" s="29" t="s">
        <v>868</v>
      </c>
      <c r="D31" s="29" t="str">
        <f>VLOOKUP(B31,'TAX INFO'!$B$2:$F$900,3,0)</f>
        <v xml:space="preserve">Aklan Electric Cooperative, Inc. </v>
      </c>
      <c r="E31" s="29" t="str">
        <f>VLOOKUP(B31,'TAX INFO'!$B$2:$F$900,5,0)</f>
        <v>000-567-158-000</v>
      </c>
      <c r="F31" s="29" t="s">
        <v>857</v>
      </c>
      <c r="G31" s="29" t="s">
        <v>855</v>
      </c>
      <c r="H31" s="30" t="s">
        <v>856</v>
      </c>
      <c r="I31" s="30" t="s">
        <v>856</v>
      </c>
      <c r="J31" s="29" t="s">
        <v>856</v>
      </c>
      <c r="K31" s="31">
        <v>4822.97</v>
      </c>
      <c r="L31" s="32">
        <v>0</v>
      </c>
      <c r="M31" s="32">
        <v>578.76</v>
      </c>
      <c r="N31" s="72">
        <v>-96.46</v>
      </c>
      <c r="O31" s="34">
        <f t="shared" si="0"/>
        <v>5305.27</v>
      </c>
      <c r="P31" s="70">
        <v>24950</v>
      </c>
    </row>
    <row r="32" spans="1:16" x14ac:dyDescent="0.2">
      <c r="A32" s="27">
        <v>31</v>
      </c>
      <c r="B32" s="28" t="s">
        <v>869</v>
      </c>
      <c r="C32" s="29" t="s">
        <v>869</v>
      </c>
      <c r="D32" s="29" t="str">
        <f>VLOOKUP(B32,'TAX INFO'!$B$2:$F$900,3,0)</f>
        <v xml:space="preserve">Albay Electric Cooperative, Inc. </v>
      </c>
      <c r="E32" s="29" t="str">
        <f>VLOOKUP(B32,'TAX INFO'!$B$2:$F$900,5,0)</f>
        <v>000-617-913-00000</v>
      </c>
      <c r="F32" s="29" t="s">
        <v>857</v>
      </c>
      <c r="G32" s="29" t="s">
        <v>855</v>
      </c>
      <c r="H32" s="30" t="s">
        <v>856</v>
      </c>
      <c r="I32" s="30" t="s">
        <v>856</v>
      </c>
      <c r="J32" s="29" t="s">
        <v>856</v>
      </c>
      <c r="K32" s="31">
        <v>21117.19</v>
      </c>
      <c r="L32" s="32">
        <v>0</v>
      </c>
      <c r="M32" s="32">
        <v>2534.06</v>
      </c>
      <c r="N32" s="72">
        <v>-422.34</v>
      </c>
      <c r="O32" s="34">
        <f t="shared" si="0"/>
        <v>23228.91</v>
      </c>
      <c r="P32" s="70">
        <v>24951</v>
      </c>
    </row>
    <row r="33" spans="1:16" x14ac:dyDescent="0.2">
      <c r="A33" s="27">
        <v>32</v>
      </c>
      <c r="B33" s="28" t="s">
        <v>823</v>
      </c>
      <c r="C33" s="29" t="s">
        <v>492</v>
      </c>
      <c r="D33" s="29" t="str">
        <f>VLOOKUP(B33,'TAX INFO'!$B$2:$F$900,3,0)</f>
        <v>Alsons Power Supply Corporation</v>
      </c>
      <c r="E33" s="29" t="str">
        <f>VLOOKUP(B33,'TAX INFO'!$B$2:$F$900,5,0)</f>
        <v>009-454-753-00000</v>
      </c>
      <c r="F33" s="29" t="s">
        <v>857</v>
      </c>
      <c r="G33" s="29" t="s">
        <v>855</v>
      </c>
      <c r="H33" s="30" t="s">
        <v>856</v>
      </c>
      <c r="I33" s="30" t="s">
        <v>856</v>
      </c>
      <c r="J33" s="29" t="s">
        <v>856</v>
      </c>
      <c r="K33" s="31">
        <v>2467.8200000000002</v>
      </c>
      <c r="L33" s="32">
        <v>0</v>
      </c>
      <c r="M33" s="32">
        <v>296.14</v>
      </c>
      <c r="N33" s="72">
        <v>-49.36</v>
      </c>
      <c r="O33" s="34">
        <f t="shared" si="0"/>
        <v>2714.6</v>
      </c>
      <c r="P33" s="70">
        <v>24952</v>
      </c>
    </row>
    <row r="34" spans="1:16" x14ac:dyDescent="0.2">
      <c r="A34" s="27">
        <v>33</v>
      </c>
      <c r="B34" s="28" t="s">
        <v>870</v>
      </c>
      <c r="C34" s="29" t="s">
        <v>870</v>
      </c>
      <c r="D34" s="29" t="str">
        <f>VLOOKUP(B34,'TAX INFO'!$B$2:$F$900,3,0)</f>
        <v xml:space="preserve">Amihan Renewable Energy Corp. </v>
      </c>
      <c r="E34" s="29" t="str">
        <f>VLOOKUP(B34,'TAX INFO'!$B$2:$F$900,5,0)</f>
        <v>009-526-953-000</v>
      </c>
      <c r="F34" s="29" t="s">
        <v>854</v>
      </c>
      <c r="G34" s="29" t="s">
        <v>856</v>
      </c>
      <c r="H34" s="30" t="s">
        <v>856</v>
      </c>
      <c r="I34" s="30" t="s">
        <v>855</v>
      </c>
      <c r="J34" s="29" t="s">
        <v>855</v>
      </c>
      <c r="K34" s="31">
        <v>0</v>
      </c>
      <c r="L34" s="32">
        <v>1.37</v>
      </c>
      <c r="M34" s="32">
        <v>0</v>
      </c>
      <c r="N34" s="72">
        <v>0</v>
      </c>
      <c r="O34" s="34">
        <f t="shared" si="0"/>
        <v>1.37</v>
      </c>
      <c r="P34" s="70">
        <v>24953</v>
      </c>
    </row>
    <row r="35" spans="1:16" x14ac:dyDescent="0.2">
      <c r="A35" s="27">
        <v>34</v>
      </c>
      <c r="B35" s="28" t="s">
        <v>870</v>
      </c>
      <c r="C35" s="29" t="s">
        <v>871</v>
      </c>
      <c r="D35" s="29" t="str">
        <f>VLOOKUP(B35,'TAX INFO'!$B$2:$F$900,3,0)</f>
        <v xml:space="preserve">Amihan Renewable Energy Corp. </v>
      </c>
      <c r="E35" s="29" t="str">
        <f>VLOOKUP(B35,'TAX INFO'!$B$2:$F$900,5,0)</f>
        <v>009-526-953-000</v>
      </c>
      <c r="F35" s="29" t="s">
        <v>857</v>
      </c>
      <c r="G35" s="29" t="s">
        <v>856</v>
      </c>
      <c r="H35" s="30" t="s">
        <v>856</v>
      </c>
      <c r="I35" s="30" t="s">
        <v>855</v>
      </c>
      <c r="J35" s="29" t="s">
        <v>855</v>
      </c>
      <c r="K35" s="31">
        <v>0</v>
      </c>
      <c r="L35" s="32">
        <v>8.99</v>
      </c>
      <c r="M35" s="32">
        <v>0</v>
      </c>
      <c r="N35" s="72">
        <v>0</v>
      </c>
      <c r="O35" s="34">
        <f t="shared" si="0"/>
        <v>8.99</v>
      </c>
      <c r="P35" s="70">
        <v>24953</v>
      </c>
    </row>
    <row r="36" spans="1:16" x14ac:dyDescent="0.2">
      <c r="A36" s="27">
        <v>35</v>
      </c>
      <c r="B36" s="28" t="s">
        <v>493</v>
      </c>
      <c r="C36" s="29" t="s">
        <v>493</v>
      </c>
      <c r="D36" s="29" t="str">
        <f>VLOOKUP(B36,'TAX INFO'!$B$2:$F$900,3,0)</f>
        <v>Amlan Hydroelectric Power Corporation</v>
      </c>
      <c r="E36" s="29" t="str">
        <f>VLOOKUP(B36,'TAX INFO'!$B$2:$F$900,5,0)</f>
        <v>266-589-268-000</v>
      </c>
      <c r="F36" s="29" t="s">
        <v>854</v>
      </c>
      <c r="G36" s="29" t="s">
        <v>855</v>
      </c>
      <c r="H36" s="30" t="s">
        <v>856</v>
      </c>
      <c r="I36" s="30" t="s">
        <v>855</v>
      </c>
      <c r="J36" s="29" t="s">
        <v>856</v>
      </c>
      <c r="K36" s="31">
        <v>2.5299999999999998</v>
      </c>
      <c r="L36" s="32">
        <v>0</v>
      </c>
      <c r="M36" s="32">
        <v>0.3</v>
      </c>
      <c r="N36" s="72">
        <v>-0.05</v>
      </c>
      <c r="O36" s="34">
        <f t="shared" si="0"/>
        <v>2.78</v>
      </c>
      <c r="P36" s="70">
        <v>24954</v>
      </c>
    </row>
    <row r="37" spans="1:16" x14ac:dyDescent="0.2">
      <c r="A37" s="27">
        <v>36</v>
      </c>
      <c r="B37" s="28" t="s">
        <v>493</v>
      </c>
      <c r="C37" s="29" t="s">
        <v>494</v>
      </c>
      <c r="D37" s="29" t="str">
        <f>VLOOKUP(B37,'TAX INFO'!$B$2:$F$900,3,0)</f>
        <v>Amlan Hydroelectric Power Corporation</v>
      </c>
      <c r="E37" s="29" t="str">
        <f>VLOOKUP(B37,'TAX INFO'!$B$2:$F$900,5,0)</f>
        <v>266-589-268-000</v>
      </c>
      <c r="F37" s="29" t="s">
        <v>857</v>
      </c>
      <c r="G37" s="29" t="s">
        <v>855</v>
      </c>
      <c r="H37" s="30" t="s">
        <v>856</v>
      </c>
      <c r="I37" s="30" t="s">
        <v>855</v>
      </c>
      <c r="J37" s="29" t="s">
        <v>856</v>
      </c>
      <c r="K37" s="31">
        <v>0.11</v>
      </c>
      <c r="L37" s="32">
        <v>0</v>
      </c>
      <c r="M37" s="32">
        <v>0.01</v>
      </c>
      <c r="N37" s="72">
        <v>0</v>
      </c>
      <c r="O37" s="34">
        <f t="shared" si="0"/>
        <v>0.12</v>
      </c>
      <c r="P37" s="70">
        <v>24954</v>
      </c>
    </row>
    <row r="38" spans="1:16" x14ac:dyDescent="0.2">
      <c r="A38" s="27">
        <v>37</v>
      </c>
      <c r="B38" s="28" t="s">
        <v>872</v>
      </c>
      <c r="C38" s="29" t="s">
        <v>872</v>
      </c>
      <c r="D38" s="29" t="str">
        <f>VLOOKUP(B38,'TAX INFO'!$B$2:$F$900,3,0)</f>
        <v xml:space="preserve">Anda Power Corporation </v>
      </c>
      <c r="E38" s="29" t="str">
        <f>VLOOKUP(B38,'TAX INFO'!$B$2:$F$900,5,0)</f>
        <v>008-527-938-000</v>
      </c>
      <c r="F38" s="29" t="s">
        <v>854</v>
      </c>
      <c r="G38" s="29" t="s">
        <v>855</v>
      </c>
      <c r="H38" s="30" t="s">
        <v>856</v>
      </c>
      <c r="I38" s="30" t="s">
        <v>856</v>
      </c>
      <c r="J38" s="29" t="s">
        <v>855</v>
      </c>
      <c r="K38" s="31">
        <v>0</v>
      </c>
      <c r="L38" s="32">
        <v>5849.91</v>
      </c>
      <c r="M38" s="32">
        <v>0</v>
      </c>
      <c r="N38" s="72">
        <v>-117</v>
      </c>
      <c r="O38" s="34">
        <f t="shared" si="0"/>
        <v>5732.91</v>
      </c>
      <c r="P38" s="70">
        <v>24955</v>
      </c>
    </row>
    <row r="39" spans="1:16" x14ac:dyDescent="0.2">
      <c r="A39" s="27">
        <v>38</v>
      </c>
      <c r="B39" s="28" t="s">
        <v>872</v>
      </c>
      <c r="C39" s="29" t="s">
        <v>495</v>
      </c>
      <c r="D39" s="29" t="str">
        <f>VLOOKUP(B39,'TAX INFO'!$B$2:$F$900,3,0)</f>
        <v xml:space="preserve">Anda Power Corporation </v>
      </c>
      <c r="E39" s="29" t="str">
        <f>VLOOKUP(B39,'TAX INFO'!$B$2:$F$900,5,0)</f>
        <v>008-527-938-000</v>
      </c>
      <c r="F39" s="29" t="s">
        <v>857</v>
      </c>
      <c r="G39" s="29" t="s">
        <v>855</v>
      </c>
      <c r="H39" s="30" t="s">
        <v>856</v>
      </c>
      <c r="I39" s="30" t="s">
        <v>856</v>
      </c>
      <c r="J39" s="29" t="s">
        <v>855</v>
      </c>
      <c r="K39" s="31">
        <v>0</v>
      </c>
      <c r="L39" s="32">
        <v>0.37</v>
      </c>
      <c r="M39" s="32">
        <v>0</v>
      </c>
      <c r="N39" s="72">
        <v>-0.01</v>
      </c>
      <c r="O39" s="34">
        <f t="shared" si="0"/>
        <v>0.36</v>
      </c>
      <c r="P39" s="70">
        <v>24955</v>
      </c>
    </row>
    <row r="40" spans="1:16" x14ac:dyDescent="0.2">
      <c r="A40" s="27">
        <v>39</v>
      </c>
      <c r="B40" s="28" t="s">
        <v>872</v>
      </c>
      <c r="C40" s="29" t="s">
        <v>873</v>
      </c>
      <c r="D40" s="29" t="str">
        <f>VLOOKUP(B40,'TAX INFO'!$B$2:$F$900,3,0)</f>
        <v xml:space="preserve">Anda Power Corporation </v>
      </c>
      <c r="E40" s="29" t="str">
        <f>VLOOKUP(B40,'TAX INFO'!$B$2:$F$900,5,0)</f>
        <v>008-527-938-000</v>
      </c>
      <c r="F40" s="29" t="s">
        <v>857</v>
      </c>
      <c r="G40" s="29" t="s">
        <v>855</v>
      </c>
      <c r="H40" s="30" t="s">
        <v>856</v>
      </c>
      <c r="I40" s="30" t="s">
        <v>856</v>
      </c>
      <c r="J40" s="29" t="s">
        <v>855</v>
      </c>
      <c r="K40" s="31">
        <v>0</v>
      </c>
      <c r="L40" s="32">
        <v>0.55000000000000004</v>
      </c>
      <c r="M40" s="32">
        <v>0</v>
      </c>
      <c r="N40" s="72">
        <v>-0.01</v>
      </c>
      <c r="O40" s="34">
        <f t="shared" si="0"/>
        <v>0.54</v>
      </c>
      <c r="P40" s="70">
        <v>24955</v>
      </c>
    </row>
    <row r="41" spans="1:16" x14ac:dyDescent="0.2">
      <c r="A41" s="27">
        <v>40</v>
      </c>
      <c r="B41" s="28" t="s">
        <v>496</v>
      </c>
      <c r="C41" s="29" t="s">
        <v>496</v>
      </c>
      <c r="D41" s="29" t="str">
        <f>VLOOKUP(B41,'TAX INFO'!$B$2:$F$900,3,0)</f>
        <v xml:space="preserve">Anda Power Corporation </v>
      </c>
      <c r="E41" s="29" t="str">
        <f>VLOOKUP(B41,'TAX INFO'!$B$2:$F$900,5,0)</f>
        <v>008-527-938-000</v>
      </c>
      <c r="F41" s="29" t="s">
        <v>857</v>
      </c>
      <c r="G41" s="29" t="s">
        <v>855</v>
      </c>
      <c r="H41" s="30" t="s">
        <v>856</v>
      </c>
      <c r="I41" s="30" t="s">
        <v>856</v>
      </c>
      <c r="J41" s="29" t="s">
        <v>855</v>
      </c>
      <c r="K41" s="31">
        <v>0</v>
      </c>
      <c r="L41" s="32">
        <v>0.05</v>
      </c>
      <c r="M41" s="32">
        <v>0</v>
      </c>
      <c r="N41" s="72">
        <v>0</v>
      </c>
      <c r="O41" s="34">
        <f t="shared" si="0"/>
        <v>0.05</v>
      </c>
      <c r="P41" s="70">
        <v>24955</v>
      </c>
    </row>
    <row r="42" spans="1:16" x14ac:dyDescent="0.2">
      <c r="A42" s="27">
        <v>41</v>
      </c>
      <c r="B42" s="28" t="s">
        <v>874</v>
      </c>
      <c r="C42" s="29" t="s">
        <v>874</v>
      </c>
      <c r="D42" s="29" t="str">
        <f>VLOOKUP(B42,'TAX INFO'!$B$2:$F$900,3,0)</f>
        <v xml:space="preserve">Angat Hydropower Corporation </v>
      </c>
      <c r="E42" s="29" t="str">
        <f>VLOOKUP(B42,'TAX INFO'!$B$2:$F$900,5,0)</f>
        <v>008-657-558-000</v>
      </c>
      <c r="F42" s="29" t="s">
        <v>854</v>
      </c>
      <c r="G42" s="29" t="s">
        <v>855</v>
      </c>
      <c r="H42" s="30" t="s">
        <v>856</v>
      </c>
      <c r="I42" s="30" t="s">
        <v>856</v>
      </c>
      <c r="J42" s="29" t="s">
        <v>856</v>
      </c>
      <c r="K42" s="31">
        <v>40.43</v>
      </c>
      <c r="L42" s="32">
        <v>0</v>
      </c>
      <c r="M42" s="32">
        <v>4.8499999999999996</v>
      </c>
      <c r="N42" s="72">
        <v>-0.81</v>
      </c>
      <c r="O42" s="34">
        <f t="shared" si="0"/>
        <v>44.47</v>
      </c>
      <c r="P42" s="70">
        <v>24956</v>
      </c>
    </row>
    <row r="43" spans="1:16" x14ac:dyDescent="0.2">
      <c r="A43" s="27">
        <v>42</v>
      </c>
      <c r="B43" s="28" t="s">
        <v>874</v>
      </c>
      <c r="C43" s="29" t="s">
        <v>875</v>
      </c>
      <c r="D43" s="29" t="str">
        <f>VLOOKUP(B43,'TAX INFO'!$B$2:$F$900,3,0)</f>
        <v xml:space="preserve">Angat Hydropower Corporation </v>
      </c>
      <c r="E43" s="29" t="str">
        <f>VLOOKUP(B43,'TAX INFO'!$B$2:$F$900,5,0)</f>
        <v>008-657-558-000</v>
      </c>
      <c r="F43" s="29" t="s">
        <v>857</v>
      </c>
      <c r="G43" s="29" t="s">
        <v>855</v>
      </c>
      <c r="H43" s="30" t="s">
        <v>856</v>
      </c>
      <c r="I43" s="30" t="s">
        <v>856</v>
      </c>
      <c r="J43" s="29" t="s">
        <v>856</v>
      </c>
      <c r="K43" s="31">
        <v>80.12</v>
      </c>
      <c r="L43" s="32">
        <v>0</v>
      </c>
      <c r="M43" s="32">
        <v>9.61</v>
      </c>
      <c r="N43" s="72">
        <v>-1.6</v>
      </c>
      <c r="O43" s="34">
        <f t="shared" si="0"/>
        <v>88.13000000000001</v>
      </c>
      <c r="P43" s="70">
        <v>24956</v>
      </c>
    </row>
    <row r="44" spans="1:16" x14ac:dyDescent="0.2">
      <c r="A44" s="27">
        <v>43</v>
      </c>
      <c r="B44" s="28" t="s">
        <v>876</v>
      </c>
      <c r="C44" s="29" t="s">
        <v>876</v>
      </c>
      <c r="D44" s="29" t="str">
        <f>VLOOKUP(B44,'TAX INFO'!$B$2:$F$900,3,0)</f>
        <v xml:space="preserve">Angeles Electric Corporation </v>
      </c>
      <c r="E44" s="29" t="str">
        <f>VLOOKUP(B44,'TAX INFO'!$B$2:$F$900,5,0)</f>
        <v>000-088-802-000</v>
      </c>
      <c r="F44" s="29" t="s">
        <v>857</v>
      </c>
      <c r="G44" s="29" t="s">
        <v>855</v>
      </c>
      <c r="H44" s="30" t="s">
        <v>856</v>
      </c>
      <c r="I44" s="30" t="s">
        <v>856</v>
      </c>
      <c r="J44" s="29" t="s">
        <v>856</v>
      </c>
      <c r="K44" s="31">
        <v>6233.72</v>
      </c>
      <c r="L44" s="32">
        <v>0</v>
      </c>
      <c r="M44" s="32">
        <v>748.05</v>
      </c>
      <c r="N44" s="72">
        <v>-124.67</v>
      </c>
      <c r="O44" s="34">
        <f t="shared" si="0"/>
        <v>6857.1</v>
      </c>
      <c r="P44" s="70">
        <v>24957</v>
      </c>
    </row>
    <row r="45" spans="1:16" x14ac:dyDescent="0.2">
      <c r="A45" s="27">
        <v>44</v>
      </c>
      <c r="B45" s="28" t="s">
        <v>879</v>
      </c>
      <c r="C45" s="29" t="s">
        <v>879</v>
      </c>
      <c r="D45" s="29" t="str">
        <f>VLOOKUP(B45,'TAX INFO'!$B$2:$F$900,3,0)</f>
        <v>Antique Electric Cooperative, Inc.</v>
      </c>
      <c r="E45" s="29" t="str">
        <f>VLOOKUP(B45,'TAX INFO'!$B$2:$F$900,5,0)</f>
        <v>000-567-498-0000</v>
      </c>
      <c r="F45" s="29" t="s">
        <v>857</v>
      </c>
      <c r="G45" s="29" t="s">
        <v>855</v>
      </c>
      <c r="H45" s="30" t="s">
        <v>856</v>
      </c>
      <c r="I45" s="30" t="s">
        <v>856</v>
      </c>
      <c r="J45" s="29" t="s">
        <v>856</v>
      </c>
      <c r="K45" s="31">
        <v>1296.56</v>
      </c>
      <c r="L45" s="32">
        <v>0</v>
      </c>
      <c r="M45" s="32">
        <v>155.59</v>
      </c>
      <c r="N45" s="72">
        <v>-25.93</v>
      </c>
      <c r="O45" s="34">
        <f t="shared" si="0"/>
        <v>1426.2199999999998</v>
      </c>
      <c r="P45" s="70">
        <v>24958</v>
      </c>
    </row>
    <row r="46" spans="1:16" x14ac:dyDescent="0.2">
      <c r="A46" s="27">
        <v>45</v>
      </c>
      <c r="B46" s="28" t="s">
        <v>880</v>
      </c>
      <c r="C46" s="29" t="s">
        <v>880</v>
      </c>
      <c r="D46" s="29" t="str">
        <f>VLOOKUP(B46,'TAX INFO'!$B$2:$F$900,3,0)</f>
        <v xml:space="preserve">Asia Pacific Energy Corporation </v>
      </c>
      <c r="E46" s="29" t="str">
        <f>VLOOKUP(B46,'TAX INFO'!$B$2:$F$900,5,0)</f>
        <v>226-823-182-00000</v>
      </c>
      <c r="F46" s="29" t="s">
        <v>854</v>
      </c>
      <c r="G46" s="29" t="s">
        <v>855</v>
      </c>
      <c r="H46" s="30" t="s">
        <v>856</v>
      </c>
      <c r="I46" s="30" t="s">
        <v>856</v>
      </c>
      <c r="J46" s="29" t="s">
        <v>856</v>
      </c>
      <c r="K46" s="31">
        <v>0.25</v>
      </c>
      <c r="L46" s="32">
        <v>0</v>
      </c>
      <c r="M46" s="32">
        <v>0.03</v>
      </c>
      <c r="N46" s="72">
        <v>0</v>
      </c>
      <c r="O46" s="34">
        <f t="shared" si="0"/>
        <v>0.28000000000000003</v>
      </c>
      <c r="P46" s="70">
        <v>24959</v>
      </c>
    </row>
    <row r="47" spans="1:16" x14ac:dyDescent="0.2">
      <c r="A47" s="27">
        <v>46</v>
      </c>
      <c r="B47" s="28" t="s">
        <v>880</v>
      </c>
      <c r="C47" s="29" t="s">
        <v>497</v>
      </c>
      <c r="D47" s="29" t="str">
        <f>VLOOKUP(B47,'TAX INFO'!$B$2:$F$900,3,0)</f>
        <v xml:space="preserve">Asia Pacific Energy Corporation </v>
      </c>
      <c r="E47" s="29" t="str">
        <f>VLOOKUP(B47,'TAX INFO'!$B$2:$F$900,5,0)</f>
        <v>226-823-182-00000</v>
      </c>
      <c r="F47" s="29" t="s">
        <v>857</v>
      </c>
      <c r="G47" s="29" t="s">
        <v>855</v>
      </c>
      <c r="H47" s="30" t="s">
        <v>856</v>
      </c>
      <c r="I47" s="30" t="s">
        <v>856</v>
      </c>
      <c r="J47" s="29" t="s">
        <v>856</v>
      </c>
      <c r="K47" s="31">
        <v>0.24</v>
      </c>
      <c r="L47" s="32">
        <v>0</v>
      </c>
      <c r="M47" s="32">
        <v>0.03</v>
      </c>
      <c r="N47" s="72">
        <v>0</v>
      </c>
      <c r="O47" s="34">
        <f t="shared" si="0"/>
        <v>0.27</v>
      </c>
      <c r="P47" s="70">
        <v>24959</v>
      </c>
    </row>
    <row r="48" spans="1:16" x14ac:dyDescent="0.2">
      <c r="A48" s="27">
        <v>47</v>
      </c>
      <c r="B48" s="28" t="s">
        <v>881</v>
      </c>
      <c r="C48" s="29" t="s">
        <v>881</v>
      </c>
      <c r="D48" s="29" t="str">
        <f>VLOOKUP(B48,'TAX INFO'!$B$2:$F$900,3,0)</f>
        <v>Asian Carbon Neutral Power Corp.</v>
      </c>
      <c r="E48" s="29" t="str">
        <f>VLOOKUP(B48,'TAX INFO'!$B$2:$F$900,5,0)</f>
        <v>008-585-041-000</v>
      </c>
      <c r="F48" s="29" t="s">
        <v>854</v>
      </c>
      <c r="G48" s="29" t="s">
        <v>855</v>
      </c>
      <c r="H48" s="30" t="s">
        <v>855</v>
      </c>
      <c r="I48" s="30" t="s">
        <v>855</v>
      </c>
      <c r="J48" s="29" t="s">
        <v>855</v>
      </c>
      <c r="K48" s="31">
        <v>0</v>
      </c>
      <c r="L48" s="32">
        <v>0.32</v>
      </c>
      <c r="M48" s="32">
        <v>0</v>
      </c>
      <c r="N48" s="72">
        <v>-0.01</v>
      </c>
      <c r="O48" s="34">
        <f t="shared" si="0"/>
        <v>0.31</v>
      </c>
      <c r="P48" s="70">
        <v>24960</v>
      </c>
    </row>
    <row r="49" spans="1:16" x14ac:dyDescent="0.2">
      <c r="A49" s="27">
        <v>48</v>
      </c>
      <c r="B49" s="28" t="s">
        <v>882</v>
      </c>
      <c r="C49" s="29" t="s">
        <v>882</v>
      </c>
      <c r="D49" s="29" t="str">
        <f>VLOOKUP(B49,'TAX INFO'!$B$2:$F$900,3,0)</f>
        <v>Asian Greenenergy Corp.</v>
      </c>
      <c r="E49" s="29" t="str">
        <f>VLOOKUP(B49,'TAX INFO'!$B$2:$F$900,5,0)</f>
        <v>008-722-974-000</v>
      </c>
      <c r="F49" s="29" t="s">
        <v>854</v>
      </c>
      <c r="G49" s="29" t="s">
        <v>855</v>
      </c>
      <c r="H49" s="30" t="s">
        <v>856</v>
      </c>
      <c r="I49" s="30" t="s">
        <v>855</v>
      </c>
      <c r="J49" s="29" t="s">
        <v>855</v>
      </c>
      <c r="K49" s="31">
        <v>0</v>
      </c>
      <c r="L49" s="32">
        <v>1.34</v>
      </c>
      <c r="M49" s="32">
        <v>0</v>
      </c>
      <c r="N49" s="72">
        <v>-0.03</v>
      </c>
      <c r="O49" s="34">
        <f t="shared" si="0"/>
        <v>1.31</v>
      </c>
      <c r="P49" s="70">
        <v>24961</v>
      </c>
    </row>
    <row r="50" spans="1:16" x14ac:dyDescent="0.2">
      <c r="A50" s="27">
        <v>49</v>
      </c>
      <c r="B50" s="28" t="s">
        <v>882</v>
      </c>
      <c r="C50" s="29" t="s">
        <v>498</v>
      </c>
      <c r="D50" s="29" t="str">
        <f>VLOOKUP(B50,'TAX INFO'!$B$2:$F$900,3,0)</f>
        <v>Asian Greenenergy Corp.</v>
      </c>
      <c r="E50" s="29" t="str">
        <f>VLOOKUP(B50,'TAX INFO'!$B$2:$F$900,5,0)</f>
        <v>008-722-974-000</v>
      </c>
      <c r="F50" s="29" t="s">
        <v>857</v>
      </c>
      <c r="G50" s="29" t="s">
        <v>855</v>
      </c>
      <c r="H50" s="30" t="s">
        <v>856</v>
      </c>
      <c r="I50" s="30" t="s">
        <v>855</v>
      </c>
      <c r="J50" s="29" t="s">
        <v>855</v>
      </c>
      <c r="K50" s="31">
        <v>0</v>
      </c>
      <c r="L50" s="32">
        <v>3.88</v>
      </c>
      <c r="M50" s="32">
        <v>0</v>
      </c>
      <c r="N50" s="72">
        <v>-0.08</v>
      </c>
      <c r="O50" s="34">
        <f t="shared" si="0"/>
        <v>3.8</v>
      </c>
      <c r="P50" s="70">
        <v>24961</v>
      </c>
    </row>
    <row r="51" spans="1:16" x14ac:dyDescent="0.2">
      <c r="A51" s="27">
        <v>50</v>
      </c>
      <c r="B51" s="28" t="s">
        <v>883</v>
      </c>
      <c r="C51" s="29" t="s">
        <v>883</v>
      </c>
      <c r="D51" s="29" t="str">
        <f>VLOOKUP(B51,'TAX INFO'!$B$2:$F$900,3,0)</f>
        <v xml:space="preserve">Asiga Green Energy Corporation </v>
      </c>
      <c r="E51" s="29" t="str">
        <f>VLOOKUP(B51,'TAX INFO'!$B$2:$F$900,5,0)</f>
        <v>427-824-369-000</v>
      </c>
      <c r="F51" s="29" t="s">
        <v>854</v>
      </c>
      <c r="G51" s="29" t="s">
        <v>855</v>
      </c>
      <c r="H51" s="30" t="s">
        <v>855</v>
      </c>
      <c r="I51" s="30" t="s">
        <v>855</v>
      </c>
      <c r="J51" s="29" t="s">
        <v>855</v>
      </c>
      <c r="K51" s="31">
        <v>0</v>
      </c>
      <c r="L51" s="32">
        <v>0.62</v>
      </c>
      <c r="M51" s="32">
        <v>0</v>
      </c>
      <c r="N51" s="72">
        <v>-0.01</v>
      </c>
      <c r="O51" s="34">
        <f t="shared" si="0"/>
        <v>0.61</v>
      </c>
      <c r="P51" s="70">
        <v>24962</v>
      </c>
    </row>
    <row r="52" spans="1:16" x14ac:dyDescent="0.2">
      <c r="A52" s="27">
        <v>51</v>
      </c>
      <c r="B52" s="28" t="s">
        <v>884</v>
      </c>
      <c r="C52" s="29" t="s">
        <v>884</v>
      </c>
      <c r="D52" s="29" t="str">
        <f>VLOOKUP(B52,'TAX INFO'!$B$2:$F$900,3,0)</f>
        <v xml:space="preserve">Astronergy Development Gensan Inc. </v>
      </c>
      <c r="E52" s="29" t="str">
        <f>VLOOKUP(B52,'TAX INFO'!$B$2:$F$900,5,0)</f>
        <v>008-702-105-00000</v>
      </c>
      <c r="F52" s="29" t="s">
        <v>854</v>
      </c>
      <c r="G52" s="29" t="s">
        <v>855</v>
      </c>
      <c r="H52" s="30" t="s">
        <v>855</v>
      </c>
      <c r="I52" s="30" t="s">
        <v>855</v>
      </c>
      <c r="J52" s="29" t="s">
        <v>855</v>
      </c>
      <c r="K52" s="31">
        <v>0</v>
      </c>
      <c r="L52" s="32">
        <v>3.23</v>
      </c>
      <c r="M52" s="32">
        <v>0</v>
      </c>
      <c r="N52" s="72">
        <v>-0.06</v>
      </c>
      <c r="O52" s="34">
        <f t="shared" si="0"/>
        <v>3.17</v>
      </c>
      <c r="P52" s="70">
        <v>24963</v>
      </c>
    </row>
    <row r="53" spans="1:16" x14ac:dyDescent="0.2">
      <c r="A53" s="27">
        <v>52</v>
      </c>
      <c r="B53" s="28" t="s">
        <v>884</v>
      </c>
      <c r="C53" s="29" t="s">
        <v>885</v>
      </c>
      <c r="D53" s="29" t="str">
        <f>VLOOKUP(B53,'TAX INFO'!$B$2:$F$900,3,0)</f>
        <v xml:space="preserve">Astronergy Development Gensan Inc. </v>
      </c>
      <c r="E53" s="29" t="str">
        <f>VLOOKUP(B53,'TAX INFO'!$B$2:$F$900,5,0)</f>
        <v>008-702-105-00000</v>
      </c>
      <c r="F53" s="29" t="s">
        <v>857</v>
      </c>
      <c r="G53" s="29" t="s">
        <v>855</v>
      </c>
      <c r="H53" s="30" t="s">
        <v>855</v>
      </c>
      <c r="I53" s="30" t="s">
        <v>855</v>
      </c>
      <c r="J53" s="29" t="s">
        <v>855</v>
      </c>
      <c r="K53" s="31">
        <v>0</v>
      </c>
      <c r="L53" s="32">
        <v>8.18</v>
      </c>
      <c r="M53" s="32">
        <v>0</v>
      </c>
      <c r="N53" s="72">
        <v>-0.16</v>
      </c>
      <c r="O53" s="34">
        <f t="shared" si="0"/>
        <v>8.02</v>
      </c>
      <c r="P53" s="70">
        <v>24963</v>
      </c>
    </row>
    <row r="54" spans="1:16" x14ac:dyDescent="0.2">
      <c r="A54" s="27">
        <v>53</v>
      </c>
      <c r="B54" s="28" t="s">
        <v>886</v>
      </c>
      <c r="C54" s="29" t="s">
        <v>886</v>
      </c>
      <c r="D54" s="29" t="str">
        <f>VLOOKUP(B54,'TAX INFO'!$B$2:$F$900,3,0)</f>
        <v>Authority of the Freeport Area of Bataan</v>
      </c>
      <c r="E54" s="29" t="str">
        <f>VLOOKUP(B54,'TAX INFO'!$B$2:$F$900,5,0)</f>
        <v>295-375-213-00000</v>
      </c>
      <c r="F54" s="29" t="s">
        <v>857</v>
      </c>
      <c r="G54" s="29" t="s">
        <v>855</v>
      </c>
      <c r="H54" s="30" t="s">
        <v>856</v>
      </c>
      <c r="I54" s="30" t="s">
        <v>856</v>
      </c>
      <c r="J54" s="29" t="s">
        <v>856</v>
      </c>
      <c r="K54" s="31">
        <v>79.95</v>
      </c>
      <c r="L54" s="32">
        <v>0</v>
      </c>
      <c r="M54" s="32">
        <v>9.59</v>
      </c>
      <c r="N54" s="72">
        <v>-1.6</v>
      </c>
      <c r="O54" s="34">
        <f t="shared" si="0"/>
        <v>87.940000000000012</v>
      </c>
      <c r="P54" s="70">
        <v>24964</v>
      </c>
    </row>
    <row r="55" spans="1:16" x14ac:dyDescent="0.2">
      <c r="A55" s="27">
        <v>54</v>
      </c>
      <c r="B55" s="28" t="s">
        <v>499</v>
      </c>
      <c r="C55" s="29" t="s">
        <v>499</v>
      </c>
      <c r="D55" s="29" t="str">
        <f>VLOOKUP(B55,'TAX INFO'!$B$2:$F$900,3,0)</f>
        <v>BEHMC Lower Labayat Hydropower Corp.</v>
      </c>
      <c r="E55" s="29" t="str">
        <f>VLOOKUP(B55,'TAX INFO'!$B$2:$F$900,5,0)</f>
        <v>009-663-561-000</v>
      </c>
      <c r="F55" s="29" t="s">
        <v>854</v>
      </c>
      <c r="G55" s="29" t="s">
        <v>855</v>
      </c>
      <c r="H55" s="30" t="s">
        <v>856</v>
      </c>
      <c r="I55" s="30" t="s">
        <v>855</v>
      </c>
      <c r="J55" s="29" t="s">
        <v>855</v>
      </c>
      <c r="K55" s="31">
        <v>0</v>
      </c>
      <c r="L55" s="32">
        <v>0.13</v>
      </c>
      <c r="M55" s="32">
        <v>0</v>
      </c>
      <c r="N55" s="72">
        <v>0</v>
      </c>
      <c r="O55" s="34">
        <f t="shared" si="0"/>
        <v>0.13</v>
      </c>
      <c r="P55" s="70">
        <v>24965</v>
      </c>
    </row>
    <row r="56" spans="1:16" x14ac:dyDescent="0.2">
      <c r="A56" s="27">
        <v>55</v>
      </c>
      <c r="B56" s="28" t="s">
        <v>499</v>
      </c>
      <c r="C56" s="29" t="s">
        <v>500</v>
      </c>
      <c r="D56" s="29" t="str">
        <f>VLOOKUP(B56,'TAX INFO'!$B$2:$F$900,3,0)</f>
        <v>BEHMC Lower Labayat Hydropower Corp.</v>
      </c>
      <c r="E56" s="29" t="str">
        <f>VLOOKUP(B56,'TAX INFO'!$B$2:$F$900,5,0)</f>
        <v>009-663-561-000</v>
      </c>
      <c r="F56" s="29" t="s">
        <v>857</v>
      </c>
      <c r="G56" s="29" t="s">
        <v>855</v>
      </c>
      <c r="H56" s="30" t="s">
        <v>856</v>
      </c>
      <c r="I56" s="30" t="s">
        <v>855</v>
      </c>
      <c r="J56" s="29" t="s">
        <v>855</v>
      </c>
      <c r="K56" s="31">
        <v>0</v>
      </c>
      <c r="L56" s="32">
        <v>0.01</v>
      </c>
      <c r="M56" s="32">
        <v>0</v>
      </c>
      <c r="N56" s="72">
        <v>0</v>
      </c>
      <c r="O56" s="34">
        <f t="shared" si="0"/>
        <v>0.01</v>
      </c>
      <c r="P56" s="70">
        <v>24965</v>
      </c>
    </row>
    <row r="57" spans="1:16" x14ac:dyDescent="0.2">
      <c r="A57" s="27">
        <v>56</v>
      </c>
      <c r="B57" s="28" t="s">
        <v>887</v>
      </c>
      <c r="C57" s="29" t="s">
        <v>887</v>
      </c>
      <c r="D57" s="29" t="str">
        <f>VLOOKUP(B57,'TAX INFO'!$B$2:$F$900,3,0)</f>
        <v>Bicol Hydropower Corporation</v>
      </c>
      <c r="E57" s="29" t="str">
        <f>VLOOKUP(B57,'TAX INFO'!$B$2:$F$900,5,0)</f>
        <v>004-186-212-000</v>
      </c>
      <c r="F57" s="29" t="s">
        <v>854</v>
      </c>
      <c r="G57" s="29" t="s">
        <v>856</v>
      </c>
      <c r="H57" s="30" t="s">
        <v>856</v>
      </c>
      <c r="I57" s="30" t="s">
        <v>855</v>
      </c>
      <c r="J57" s="29" t="s">
        <v>856</v>
      </c>
      <c r="K57" s="31">
        <v>0.37</v>
      </c>
      <c r="L57" s="32">
        <v>0</v>
      </c>
      <c r="M57" s="32">
        <v>0.04</v>
      </c>
      <c r="N57" s="72">
        <v>0</v>
      </c>
      <c r="O57" s="34">
        <f t="shared" si="0"/>
        <v>0.41</v>
      </c>
      <c r="P57" s="70">
        <v>24966</v>
      </c>
    </row>
    <row r="58" spans="1:16" x14ac:dyDescent="0.2">
      <c r="A58" s="27">
        <v>57</v>
      </c>
      <c r="B58" s="28" t="s">
        <v>889</v>
      </c>
      <c r="C58" s="29" t="s">
        <v>501</v>
      </c>
      <c r="D58" s="29" t="str">
        <f>VLOOKUP(B58,'TAX INFO'!$B$2:$F$900,3,0)</f>
        <v xml:space="preserve">BISCOM, Inc. </v>
      </c>
      <c r="E58" s="29" t="str">
        <f>VLOOKUP(B58,'TAX INFO'!$B$2:$F$900,5,0)</f>
        <v>000-108-989-000</v>
      </c>
      <c r="F58" s="29" t="s">
        <v>857</v>
      </c>
      <c r="G58" s="29" t="s">
        <v>855</v>
      </c>
      <c r="H58" s="30" t="s">
        <v>856</v>
      </c>
      <c r="I58" s="30" t="s">
        <v>855</v>
      </c>
      <c r="J58" s="29" t="s">
        <v>855</v>
      </c>
      <c r="K58" s="31">
        <v>0</v>
      </c>
      <c r="L58" s="32">
        <v>68.81</v>
      </c>
      <c r="M58" s="32">
        <v>0</v>
      </c>
      <c r="N58" s="72">
        <v>-1.38</v>
      </c>
      <c r="O58" s="34">
        <f t="shared" si="0"/>
        <v>67.430000000000007</v>
      </c>
      <c r="P58" s="70">
        <v>24967</v>
      </c>
    </row>
    <row r="59" spans="1:16" x14ac:dyDescent="0.2">
      <c r="A59" s="27">
        <v>58</v>
      </c>
      <c r="B59" s="28" t="s">
        <v>890</v>
      </c>
      <c r="C59" s="29" t="s">
        <v>890</v>
      </c>
      <c r="D59" s="29" t="str">
        <f>VLOOKUP(B59,'TAX INFO'!$B$2:$F$900,3,0)</f>
        <v>BOHECO-I SEVILLA MINI HYDRO CORPORATION</v>
      </c>
      <c r="E59" s="29" t="str">
        <f>VLOOKUP(B59,'TAX INFO'!$B$2:$F$900,5,0)</f>
        <v>269-575-962-000</v>
      </c>
      <c r="F59" s="29" t="s">
        <v>854</v>
      </c>
      <c r="G59" s="29" t="s">
        <v>855</v>
      </c>
      <c r="H59" s="30" t="s">
        <v>856</v>
      </c>
      <c r="I59" s="30" t="s">
        <v>855</v>
      </c>
      <c r="J59" s="29" t="s">
        <v>856</v>
      </c>
      <c r="K59" s="31">
        <v>0.12</v>
      </c>
      <c r="L59" s="32">
        <v>0</v>
      </c>
      <c r="M59" s="32">
        <v>0.01</v>
      </c>
      <c r="N59" s="72">
        <v>0</v>
      </c>
      <c r="O59" s="34">
        <f t="shared" si="0"/>
        <v>0.13</v>
      </c>
      <c r="P59" s="70">
        <v>24968</v>
      </c>
    </row>
    <row r="60" spans="1:16" x14ac:dyDescent="0.2">
      <c r="A60" s="27">
        <v>59</v>
      </c>
      <c r="B60" s="28" t="s">
        <v>891</v>
      </c>
      <c r="C60" s="29" t="s">
        <v>891</v>
      </c>
      <c r="D60" s="29" t="str">
        <f>VLOOKUP(B60,'TAX INFO'!$B$2:$F$900,3,0)</f>
        <v>Bac-Man Geothermal, Inc.</v>
      </c>
      <c r="E60" s="29" t="str">
        <f>VLOOKUP(B60,'TAX INFO'!$B$2:$F$900,5,0)</f>
        <v>007-721-206-0000</v>
      </c>
      <c r="F60" s="29" t="s">
        <v>857</v>
      </c>
      <c r="G60" s="29" t="s">
        <v>855</v>
      </c>
      <c r="H60" s="30" t="s">
        <v>856</v>
      </c>
      <c r="I60" s="30" t="s">
        <v>856</v>
      </c>
      <c r="J60" s="29" t="s">
        <v>856</v>
      </c>
      <c r="K60" s="31">
        <v>35.29</v>
      </c>
      <c r="L60" s="32">
        <v>0</v>
      </c>
      <c r="M60" s="32">
        <v>4.2300000000000004</v>
      </c>
      <c r="N60" s="72">
        <v>-0.71</v>
      </c>
      <c r="O60" s="34">
        <f t="shared" si="0"/>
        <v>38.809999999999995</v>
      </c>
      <c r="P60" s="70">
        <v>24969</v>
      </c>
    </row>
    <row r="61" spans="1:16" x14ac:dyDescent="0.2">
      <c r="A61" s="27">
        <v>60</v>
      </c>
      <c r="B61" s="28" t="s">
        <v>891</v>
      </c>
      <c r="C61" s="29" t="s">
        <v>502</v>
      </c>
      <c r="D61" s="29" t="str">
        <f>VLOOKUP(B61,'TAX INFO'!$B$2:$F$900,3,0)</f>
        <v>Bac-Man Geothermal, Inc.</v>
      </c>
      <c r="E61" s="29" t="str">
        <f>VLOOKUP(B61,'TAX INFO'!$B$2:$F$900,5,0)</f>
        <v>007-721-206-0000</v>
      </c>
      <c r="F61" s="29" t="s">
        <v>857</v>
      </c>
      <c r="G61" s="29" t="s">
        <v>855</v>
      </c>
      <c r="H61" s="30" t="s">
        <v>856</v>
      </c>
      <c r="I61" s="30" t="s">
        <v>856</v>
      </c>
      <c r="J61" s="29" t="s">
        <v>855</v>
      </c>
      <c r="K61" s="31">
        <v>0</v>
      </c>
      <c r="L61" s="32">
        <v>29.17</v>
      </c>
      <c r="M61" s="32">
        <v>0</v>
      </c>
      <c r="N61" s="72">
        <v>-0.57999999999999996</v>
      </c>
      <c r="O61" s="34">
        <f t="shared" si="0"/>
        <v>28.590000000000003</v>
      </c>
      <c r="P61" s="70">
        <v>24969</v>
      </c>
    </row>
    <row r="62" spans="1:16" x14ac:dyDescent="0.2">
      <c r="A62" s="27">
        <v>61</v>
      </c>
      <c r="B62" s="28" t="s">
        <v>892</v>
      </c>
      <c r="C62" s="29" t="s">
        <v>892</v>
      </c>
      <c r="D62" s="29" t="str">
        <f>VLOOKUP(B62,'TAX INFO'!$B$2:$F$900,3,0)</f>
        <v>Bac-Man Geothermal, Inc.</v>
      </c>
      <c r="E62" s="29" t="str">
        <f>VLOOKUP(B62,'TAX INFO'!$B$2:$F$900,5,0)</f>
        <v>007-721-206-0000</v>
      </c>
      <c r="F62" s="29" t="s">
        <v>854</v>
      </c>
      <c r="G62" s="29" t="s">
        <v>855</v>
      </c>
      <c r="H62" s="30" t="s">
        <v>856</v>
      </c>
      <c r="I62" s="30" t="s">
        <v>855</v>
      </c>
      <c r="J62" s="29" t="s">
        <v>856</v>
      </c>
      <c r="K62" s="31">
        <v>4150.93</v>
      </c>
      <c r="L62" s="32">
        <v>0</v>
      </c>
      <c r="M62" s="32">
        <v>498.11</v>
      </c>
      <c r="N62" s="72">
        <v>-83.02</v>
      </c>
      <c r="O62" s="34">
        <f t="shared" si="0"/>
        <v>4566.0199999999995</v>
      </c>
      <c r="P62" s="70">
        <v>24969</v>
      </c>
    </row>
    <row r="63" spans="1:16" x14ac:dyDescent="0.2">
      <c r="A63" s="27">
        <v>62</v>
      </c>
      <c r="B63" s="28" t="s">
        <v>892</v>
      </c>
      <c r="C63" s="29" t="s">
        <v>893</v>
      </c>
      <c r="D63" s="29" t="str">
        <f>VLOOKUP(B63,'TAX INFO'!$B$2:$F$900,3,0)</f>
        <v>Bac-Man Geothermal, Inc.</v>
      </c>
      <c r="E63" s="29" t="str">
        <f>VLOOKUP(B63,'TAX INFO'!$B$2:$F$900,5,0)</f>
        <v>007-721-206-0000</v>
      </c>
      <c r="F63" s="29" t="s">
        <v>857</v>
      </c>
      <c r="G63" s="29" t="s">
        <v>855</v>
      </c>
      <c r="H63" s="30" t="s">
        <v>856</v>
      </c>
      <c r="I63" s="30" t="s">
        <v>855</v>
      </c>
      <c r="J63" s="29" t="s">
        <v>856</v>
      </c>
      <c r="K63" s="31">
        <v>0.88</v>
      </c>
      <c r="L63" s="32">
        <v>0</v>
      </c>
      <c r="M63" s="32">
        <v>0.11</v>
      </c>
      <c r="N63" s="72">
        <v>-0.02</v>
      </c>
      <c r="O63" s="34">
        <f t="shared" si="0"/>
        <v>0.97</v>
      </c>
      <c r="P63" s="70">
        <v>24969</v>
      </c>
    </row>
    <row r="64" spans="1:16" x14ac:dyDescent="0.2">
      <c r="A64" s="27">
        <v>63</v>
      </c>
      <c r="B64" s="28" t="s">
        <v>894</v>
      </c>
      <c r="C64" s="29" t="s">
        <v>894</v>
      </c>
      <c r="D64" s="29" t="str">
        <f>VLOOKUP(B64,'TAX INFO'!$B$2:$F$900,3,0)</f>
        <v>Bac-Man Geothermal, Inc.</v>
      </c>
      <c r="E64" s="29" t="str">
        <f>VLOOKUP(B64,'TAX INFO'!$B$2:$F$900,5,0)</f>
        <v>007-721-206-0000</v>
      </c>
      <c r="F64" s="29" t="s">
        <v>857</v>
      </c>
      <c r="G64" s="29" t="s">
        <v>855</v>
      </c>
      <c r="H64" s="30" t="s">
        <v>856</v>
      </c>
      <c r="I64" s="30" t="s">
        <v>856</v>
      </c>
      <c r="J64" s="29" t="s">
        <v>856</v>
      </c>
      <c r="K64" s="31">
        <v>785.36</v>
      </c>
      <c r="L64" s="32">
        <v>0</v>
      </c>
      <c r="M64" s="32">
        <v>94.24</v>
      </c>
      <c r="N64" s="72">
        <v>-15.71</v>
      </c>
      <c r="O64" s="34">
        <f t="shared" si="0"/>
        <v>863.89</v>
      </c>
      <c r="P64" s="70">
        <v>24969</v>
      </c>
    </row>
    <row r="65" spans="1:16" x14ac:dyDescent="0.2">
      <c r="A65" s="27">
        <v>64</v>
      </c>
      <c r="B65" s="28" t="s">
        <v>894</v>
      </c>
      <c r="C65" s="29" t="s">
        <v>503</v>
      </c>
      <c r="D65" s="29" t="str">
        <f>VLOOKUP(B65,'TAX INFO'!$B$2:$F$900,3,0)</f>
        <v>Bac-Man Geothermal, Inc.</v>
      </c>
      <c r="E65" s="29" t="str">
        <f>VLOOKUP(B65,'TAX INFO'!$B$2:$F$900,5,0)</f>
        <v>007-721-206-0000</v>
      </c>
      <c r="F65" s="29" t="s">
        <v>857</v>
      </c>
      <c r="G65" s="29" t="s">
        <v>855</v>
      </c>
      <c r="H65" s="30" t="s">
        <v>856</v>
      </c>
      <c r="I65" s="30" t="s">
        <v>856</v>
      </c>
      <c r="J65" s="29" t="s">
        <v>855</v>
      </c>
      <c r="K65" s="31">
        <v>0</v>
      </c>
      <c r="L65" s="32">
        <v>627.30999999999995</v>
      </c>
      <c r="M65" s="32">
        <v>0</v>
      </c>
      <c r="N65" s="72">
        <v>-12.55</v>
      </c>
      <c r="O65" s="34">
        <f t="shared" si="0"/>
        <v>614.76</v>
      </c>
      <c r="P65" s="70">
        <v>24969</v>
      </c>
    </row>
    <row r="66" spans="1:16" x14ac:dyDescent="0.2">
      <c r="A66" s="27">
        <v>65</v>
      </c>
      <c r="B66" s="28" t="s">
        <v>894</v>
      </c>
      <c r="C66" s="29" t="s">
        <v>504</v>
      </c>
      <c r="D66" s="29" t="str">
        <f>VLOOKUP(B66,'TAX INFO'!$B$2:$F$900,3,0)</f>
        <v>Bac-Man Geothermal, Inc.</v>
      </c>
      <c r="E66" s="29" t="str">
        <f>VLOOKUP(B66,'TAX INFO'!$B$2:$F$900,5,0)</f>
        <v>007-721-206-0000</v>
      </c>
      <c r="F66" s="29" t="s">
        <v>857</v>
      </c>
      <c r="G66" s="29" t="s">
        <v>855</v>
      </c>
      <c r="H66" s="30" t="s">
        <v>856</v>
      </c>
      <c r="I66" s="30" t="s">
        <v>856</v>
      </c>
      <c r="J66" s="29" t="s">
        <v>856</v>
      </c>
      <c r="K66" s="31">
        <v>522.22</v>
      </c>
      <c r="L66" s="32">
        <v>0</v>
      </c>
      <c r="M66" s="32">
        <v>62.67</v>
      </c>
      <c r="N66" s="72">
        <v>-10.44</v>
      </c>
      <c r="O66" s="34">
        <f t="shared" si="0"/>
        <v>574.44999999999993</v>
      </c>
      <c r="P66" s="70">
        <v>24969</v>
      </c>
    </row>
    <row r="67" spans="1:16" x14ac:dyDescent="0.2">
      <c r="A67" s="27">
        <v>66</v>
      </c>
      <c r="B67" s="28" t="s">
        <v>895</v>
      </c>
      <c r="C67" s="29" t="s">
        <v>895</v>
      </c>
      <c r="D67" s="29" t="str">
        <f>VLOOKUP(B67,'TAX INFO'!$B$2:$F$900,3,0)</f>
        <v xml:space="preserve">Balamban Enerzone Corporation </v>
      </c>
      <c r="E67" s="29" t="str">
        <f>VLOOKUP(B67,'TAX INFO'!$B$2:$F$900,5,0)</f>
        <v>250-328-123-000</v>
      </c>
      <c r="F67" s="29" t="s">
        <v>857</v>
      </c>
      <c r="G67" s="29" t="s">
        <v>855</v>
      </c>
      <c r="H67" s="30" t="s">
        <v>856</v>
      </c>
      <c r="I67" s="30" t="s">
        <v>856</v>
      </c>
      <c r="J67" s="29" t="s">
        <v>856</v>
      </c>
      <c r="K67" s="31">
        <v>149.08000000000001</v>
      </c>
      <c r="L67" s="32">
        <v>0</v>
      </c>
      <c r="M67" s="32">
        <v>17.89</v>
      </c>
      <c r="N67" s="72">
        <v>-2.98</v>
      </c>
      <c r="O67" s="34">
        <f t="shared" ref="O67:O130" si="1">SUM(K67:N67)</f>
        <v>163.99000000000004</v>
      </c>
      <c r="P67" s="70">
        <v>24970</v>
      </c>
    </row>
    <row r="68" spans="1:16" x14ac:dyDescent="0.2">
      <c r="A68" s="27">
        <v>67</v>
      </c>
      <c r="B68" s="28" t="s">
        <v>896</v>
      </c>
      <c r="C68" s="29" t="s">
        <v>505</v>
      </c>
      <c r="D68" s="29" t="str">
        <f>VLOOKUP(B68,'TAX INFO'!$B$2:$F$900,3,0)</f>
        <v>BATAAN 2020, INC.</v>
      </c>
      <c r="E68" s="29" t="str">
        <f>VLOOKUP(B68,'TAX INFO'!$B$2:$F$900,5,0)</f>
        <v>005-858-416-000</v>
      </c>
      <c r="F68" s="29" t="s">
        <v>857</v>
      </c>
      <c r="G68" s="29" t="s">
        <v>855</v>
      </c>
      <c r="H68" s="30" t="s">
        <v>856</v>
      </c>
      <c r="I68" s="30" t="s">
        <v>856</v>
      </c>
      <c r="J68" s="29" t="s">
        <v>856</v>
      </c>
      <c r="K68" s="31">
        <v>27.49</v>
      </c>
      <c r="L68" s="32">
        <v>0</v>
      </c>
      <c r="M68" s="32">
        <v>3.3</v>
      </c>
      <c r="N68" s="72">
        <v>-0.55000000000000004</v>
      </c>
      <c r="O68" s="34">
        <f t="shared" si="1"/>
        <v>30.24</v>
      </c>
      <c r="P68" s="70">
        <v>24971</v>
      </c>
    </row>
    <row r="69" spans="1:16" x14ac:dyDescent="0.2">
      <c r="A69" s="27">
        <v>68</v>
      </c>
      <c r="B69" s="28" t="s">
        <v>897</v>
      </c>
      <c r="C69" s="29" t="s">
        <v>897</v>
      </c>
      <c r="D69" s="29" t="str">
        <f>VLOOKUP(B69,'TAX INFO'!$B$2:$F$900,3,0)</f>
        <v>Bataan 2020 Power Ventures, Inc.</v>
      </c>
      <c r="E69" s="29" t="str">
        <f>VLOOKUP(B69,'TAX INFO'!$B$2:$F$900,5,0)</f>
        <v>009-364-267-000</v>
      </c>
      <c r="F69" s="29" t="s">
        <v>854</v>
      </c>
      <c r="G69" s="29" t="s">
        <v>855</v>
      </c>
      <c r="H69" s="30" t="s">
        <v>856</v>
      </c>
      <c r="I69" s="30" t="s">
        <v>855</v>
      </c>
      <c r="J69" s="29" t="s">
        <v>856</v>
      </c>
      <c r="K69" s="31">
        <v>0.57999999999999996</v>
      </c>
      <c r="L69" s="32">
        <v>0</v>
      </c>
      <c r="M69" s="32">
        <v>7.0000000000000007E-2</v>
      </c>
      <c r="N69" s="72">
        <v>-0.01</v>
      </c>
      <c r="O69" s="34">
        <f t="shared" si="1"/>
        <v>0.6399999999999999</v>
      </c>
      <c r="P69" s="70">
        <v>24972</v>
      </c>
    </row>
    <row r="70" spans="1:16" x14ac:dyDescent="0.2">
      <c r="A70" s="27">
        <v>69</v>
      </c>
      <c r="B70" s="28" t="s">
        <v>897</v>
      </c>
      <c r="C70" s="29" t="s">
        <v>898</v>
      </c>
      <c r="D70" s="29" t="str">
        <f>VLOOKUP(B70,'TAX INFO'!$B$2:$F$900,3,0)</f>
        <v>Bataan 2020 Power Ventures, Inc.</v>
      </c>
      <c r="E70" s="29" t="str">
        <f>VLOOKUP(B70,'TAX INFO'!$B$2:$F$900,5,0)</f>
        <v>009-364-267-000</v>
      </c>
      <c r="F70" s="29" t="s">
        <v>857</v>
      </c>
      <c r="G70" s="29" t="s">
        <v>855</v>
      </c>
      <c r="H70" s="30" t="s">
        <v>856</v>
      </c>
      <c r="I70" s="30" t="s">
        <v>855</v>
      </c>
      <c r="J70" s="29" t="s">
        <v>856</v>
      </c>
      <c r="K70" s="31">
        <v>0.05</v>
      </c>
      <c r="L70" s="32">
        <v>0</v>
      </c>
      <c r="M70" s="32">
        <v>0.01</v>
      </c>
      <c r="N70" s="72">
        <v>0</v>
      </c>
      <c r="O70" s="34">
        <f t="shared" si="1"/>
        <v>6.0000000000000005E-2</v>
      </c>
      <c r="P70" s="70">
        <v>24972</v>
      </c>
    </row>
    <row r="71" spans="1:16" x14ac:dyDescent="0.2">
      <c r="A71" s="27">
        <v>70</v>
      </c>
      <c r="B71" s="28" t="s">
        <v>899</v>
      </c>
      <c r="C71" s="29" t="s">
        <v>899</v>
      </c>
      <c r="D71" s="29" t="str">
        <f>VLOOKUP(B71,'TAX INFO'!$B$2:$F$900,3,0)</f>
        <v>BATAAN SOLAR ENERGY, INC.</v>
      </c>
      <c r="E71" s="29" t="str">
        <f>VLOOKUP(B71,'TAX INFO'!$B$2:$F$900,5,0)</f>
        <v>009-360-958-000</v>
      </c>
      <c r="F71" s="29" t="s">
        <v>854</v>
      </c>
      <c r="G71" s="29" t="s">
        <v>855</v>
      </c>
      <c r="H71" s="30" t="s">
        <v>855</v>
      </c>
      <c r="I71" s="30" t="s">
        <v>855</v>
      </c>
      <c r="J71" s="29" t="s">
        <v>855</v>
      </c>
      <c r="K71" s="31">
        <v>0</v>
      </c>
      <c r="L71" s="32">
        <v>1.78</v>
      </c>
      <c r="M71" s="32">
        <v>0</v>
      </c>
      <c r="N71" s="72">
        <v>-0.04</v>
      </c>
      <c r="O71" s="34">
        <f t="shared" si="1"/>
        <v>1.74</v>
      </c>
      <c r="P71" s="70">
        <v>24973</v>
      </c>
    </row>
    <row r="72" spans="1:16" x14ac:dyDescent="0.2">
      <c r="A72" s="27">
        <v>71</v>
      </c>
      <c r="B72" s="28" t="s">
        <v>899</v>
      </c>
      <c r="C72" s="29" t="s">
        <v>900</v>
      </c>
      <c r="D72" s="29" t="str">
        <f>VLOOKUP(B72,'TAX INFO'!$B$2:$F$900,3,0)</f>
        <v>BATAAN SOLAR ENERGY, INC.</v>
      </c>
      <c r="E72" s="29" t="str">
        <f>VLOOKUP(B72,'TAX INFO'!$B$2:$F$900,5,0)</f>
        <v>009-360-958-000</v>
      </c>
      <c r="F72" s="29" t="s">
        <v>857</v>
      </c>
      <c r="G72" s="29" t="s">
        <v>855</v>
      </c>
      <c r="H72" s="30" t="s">
        <v>855</v>
      </c>
      <c r="I72" s="30" t="s">
        <v>855</v>
      </c>
      <c r="J72" s="29" t="s">
        <v>855</v>
      </c>
      <c r="K72" s="31">
        <v>0</v>
      </c>
      <c r="L72" s="32">
        <v>3.16</v>
      </c>
      <c r="M72" s="32">
        <v>0</v>
      </c>
      <c r="N72" s="72">
        <v>-0.06</v>
      </c>
      <c r="O72" s="34">
        <f t="shared" si="1"/>
        <v>3.1</v>
      </c>
      <c r="P72" s="70">
        <v>24973</v>
      </c>
    </row>
    <row r="73" spans="1:16" x14ac:dyDescent="0.2">
      <c r="A73" s="27">
        <v>72</v>
      </c>
      <c r="B73" s="28" t="s">
        <v>506</v>
      </c>
      <c r="C73" s="29" t="s">
        <v>506</v>
      </c>
      <c r="D73" s="29" t="str">
        <f>VLOOKUP(B73,'TAX INFO'!$B$2:$F$900,3,0)</f>
        <v xml:space="preserve">Batangas I Electric Cooperative, Inc. </v>
      </c>
      <c r="E73" s="29" t="str">
        <f>VLOOKUP(B73,'TAX INFO'!$B$2:$F$900,5,0)</f>
        <v>000-619-182-00000</v>
      </c>
      <c r="F73" s="29" t="s">
        <v>857</v>
      </c>
      <c r="G73" s="29" t="s">
        <v>855</v>
      </c>
      <c r="H73" s="30" t="s">
        <v>856</v>
      </c>
      <c r="I73" s="30" t="s">
        <v>856</v>
      </c>
      <c r="J73" s="29" t="s">
        <v>856</v>
      </c>
      <c r="K73" s="31">
        <v>2314.65</v>
      </c>
      <c r="L73" s="32">
        <v>0</v>
      </c>
      <c r="M73" s="32">
        <v>277.76</v>
      </c>
      <c r="N73" s="72">
        <v>-46.29</v>
      </c>
      <c r="O73" s="34">
        <f t="shared" si="1"/>
        <v>2546.12</v>
      </c>
      <c r="P73" s="70">
        <v>24974</v>
      </c>
    </row>
    <row r="74" spans="1:16" x14ac:dyDescent="0.2">
      <c r="A74" s="27">
        <v>73</v>
      </c>
      <c r="B74" s="28" t="s">
        <v>507</v>
      </c>
      <c r="C74" s="29" t="s">
        <v>507</v>
      </c>
      <c r="D74" s="29" t="str">
        <f>VLOOKUP(B74,'TAX INFO'!$B$2:$F$900,3,0)</f>
        <v xml:space="preserve">Batangas II Electric Cooperative, Inc. </v>
      </c>
      <c r="E74" s="29" t="str">
        <f>VLOOKUP(B74,'TAX INFO'!$B$2:$F$900,5,0)</f>
        <v>000-958-167-000</v>
      </c>
      <c r="F74" s="29" t="s">
        <v>857</v>
      </c>
      <c r="G74" s="29" t="s">
        <v>855</v>
      </c>
      <c r="H74" s="30" t="s">
        <v>856</v>
      </c>
      <c r="I74" s="30" t="s">
        <v>856</v>
      </c>
      <c r="J74" s="29" t="s">
        <v>856</v>
      </c>
      <c r="K74" s="31">
        <v>16300.25</v>
      </c>
      <c r="L74" s="32">
        <v>0</v>
      </c>
      <c r="M74" s="32">
        <v>1956.03</v>
      </c>
      <c r="N74" s="72">
        <v>-326</v>
      </c>
      <c r="O74" s="34">
        <f t="shared" si="1"/>
        <v>17930.28</v>
      </c>
      <c r="P74" s="70">
        <v>24975</v>
      </c>
    </row>
    <row r="75" spans="1:16" x14ac:dyDescent="0.2">
      <c r="A75" s="27">
        <v>74</v>
      </c>
      <c r="B75" s="28" t="s">
        <v>901</v>
      </c>
      <c r="C75" s="29" t="s">
        <v>901</v>
      </c>
      <c r="D75" s="29" t="str">
        <f>VLOOKUP(B75,'TAX INFO'!$B$2:$F$900,3,0)</f>
        <v>Bayog Wind Power Corp.</v>
      </c>
      <c r="E75" s="29" t="str">
        <f>VLOOKUP(B75,'TAX INFO'!$B$2:$F$900,5,0)</f>
        <v>007-560-495-000</v>
      </c>
      <c r="F75" s="29" t="s">
        <v>854</v>
      </c>
      <c r="G75" s="29" t="s">
        <v>855</v>
      </c>
      <c r="H75" s="30" t="s">
        <v>856</v>
      </c>
      <c r="I75" s="30" t="s">
        <v>855</v>
      </c>
      <c r="J75" s="29" t="s">
        <v>855</v>
      </c>
      <c r="K75" s="31">
        <v>0</v>
      </c>
      <c r="L75" s="32">
        <v>0.28000000000000003</v>
      </c>
      <c r="M75" s="32">
        <v>0</v>
      </c>
      <c r="N75" s="72">
        <v>-0.01</v>
      </c>
      <c r="O75" s="34">
        <f t="shared" si="1"/>
        <v>0.27</v>
      </c>
      <c r="P75" s="70">
        <v>24976</v>
      </c>
    </row>
    <row r="76" spans="1:16" x14ac:dyDescent="0.2">
      <c r="A76" s="27">
        <v>75</v>
      </c>
      <c r="B76" s="28" t="s">
        <v>901</v>
      </c>
      <c r="C76" s="29" t="s">
        <v>508</v>
      </c>
      <c r="D76" s="29" t="str">
        <f>VLOOKUP(B76,'TAX INFO'!$B$2:$F$900,3,0)</f>
        <v>Bayog Wind Power Corp.</v>
      </c>
      <c r="E76" s="29" t="str">
        <f>VLOOKUP(B76,'TAX INFO'!$B$2:$F$900,5,0)</f>
        <v>007-560-495-000</v>
      </c>
      <c r="F76" s="29" t="s">
        <v>857</v>
      </c>
      <c r="G76" s="29" t="s">
        <v>855</v>
      </c>
      <c r="H76" s="30" t="s">
        <v>856</v>
      </c>
      <c r="I76" s="30" t="s">
        <v>855</v>
      </c>
      <c r="J76" s="29" t="s">
        <v>855</v>
      </c>
      <c r="K76" s="31">
        <v>0</v>
      </c>
      <c r="L76" s="32">
        <v>84.77</v>
      </c>
      <c r="M76" s="32">
        <v>0</v>
      </c>
      <c r="N76" s="72">
        <v>-1.7</v>
      </c>
      <c r="O76" s="34">
        <f t="shared" si="1"/>
        <v>83.07</v>
      </c>
      <c r="P76" s="70">
        <v>24976</v>
      </c>
    </row>
    <row r="77" spans="1:16" x14ac:dyDescent="0.2">
      <c r="A77" s="27">
        <v>76</v>
      </c>
      <c r="B77" s="28" t="s">
        <v>902</v>
      </c>
      <c r="C77" s="29" t="s">
        <v>903</v>
      </c>
      <c r="D77" s="29" t="str">
        <f>VLOOKUP(B77,'TAX INFO'!$B$2:$F$900,3,0)</f>
        <v xml:space="preserve">Belgrove Power Corporation </v>
      </c>
      <c r="E77" s="29" t="str">
        <f>VLOOKUP(B77,'TAX INFO'!$B$2:$F$900,5,0)</f>
        <v>771-533-432-000</v>
      </c>
      <c r="F77" s="29" t="s">
        <v>857</v>
      </c>
      <c r="G77" s="29" t="s">
        <v>855</v>
      </c>
      <c r="H77" s="30" t="s">
        <v>856</v>
      </c>
      <c r="I77" s="30" t="s">
        <v>856</v>
      </c>
      <c r="J77" s="29" t="s">
        <v>856</v>
      </c>
      <c r="K77" s="31">
        <v>74.58</v>
      </c>
      <c r="L77" s="32">
        <v>0</v>
      </c>
      <c r="M77" s="32">
        <v>8.9499999999999993</v>
      </c>
      <c r="N77" s="72">
        <v>-1.49</v>
      </c>
      <c r="O77" s="34">
        <f t="shared" si="1"/>
        <v>82.04</v>
      </c>
      <c r="P77" s="70">
        <v>24977</v>
      </c>
    </row>
    <row r="78" spans="1:16" x14ac:dyDescent="0.2">
      <c r="A78" s="27">
        <v>77</v>
      </c>
      <c r="B78" s="28" t="s">
        <v>904</v>
      </c>
      <c r="C78" s="29" t="s">
        <v>904</v>
      </c>
      <c r="D78" s="29" t="str">
        <f>VLOOKUP(B78,'TAX INFO'!$B$2:$F$900,3,0)</f>
        <v>Benguet Electric Cooperative, Inc.</v>
      </c>
      <c r="E78" s="29" t="str">
        <f>VLOOKUP(B78,'TAX INFO'!$B$2:$F$900,5,0)</f>
        <v>000-708-631-00000</v>
      </c>
      <c r="F78" s="29" t="s">
        <v>857</v>
      </c>
      <c r="G78" s="29" t="s">
        <v>855</v>
      </c>
      <c r="H78" s="30" t="s">
        <v>855</v>
      </c>
      <c r="I78" s="30" t="s">
        <v>856</v>
      </c>
      <c r="J78" s="29" t="s">
        <v>856</v>
      </c>
      <c r="K78" s="31">
        <v>1717.68</v>
      </c>
      <c r="L78" s="32">
        <v>0</v>
      </c>
      <c r="M78" s="32">
        <v>206.12</v>
      </c>
      <c r="N78" s="72">
        <v>-34.35</v>
      </c>
      <c r="O78" s="34">
        <f t="shared" si="1"/>
        <v>1889.4500000000003</v>
      </c>
      <c r="P78" s="70">
        <v>24978</v>
      </c>
    </row>
    <row r="79" spans="1:16" x14ac:dyDescent="0.2">
      <c r="A79" s="27">
        <v>78</v>
      </c>
      <c r="B79" s="28" t="s">
        <v>905</v>
      </c>
      <c r="C79" s="29" t="s">
        <v>905</v>
      </c>
      <c r="D79" s="29" t="str">
        <f>VLOOKUP(B79,'TAX INFO'!$B$2:$F$900,3,0)</f>
        <v xml:space="preserve">Bicol Biomass Energy Corporation </v>
      </c>
      <c r="E79" s="29" t="str">
        <f>VLOOKUP(B79,'TAX INFO'!$B$2:$F$900,5,0)</f>
        <v>432-894-956</v>
      </c>
      <c r="F79" s="29" t="s">
        <v>854</v>
      </c>
      <c r="G79" s="29" t="s">
        <v>855</v>
      </c>
      <c r="H79" s="30" t="s">
        <v>856</v>
      </c>
      <c r="I79" s="30" t="s">
        <v>855</v>
      </c>
      <c r="J79" s="29" t="s">
        <v>855</v>
      </c>
      <c r="K79" s="31">
        <v>0</v>
      </c>
      <c r="L79" s="32">
        <v>1.26</v>
      </c>
      <c r="M79" s="32">
        <v>0</v>
      </c>
      <c r="N79" s="72">
        <v>-0.03</v>
      </c>
      <c r="O79" s="34">
        <f t="shared" si="1"/>
        <v>1.23</v>
      </c>
      <c r="P79" s="70">
        <v>24979</v>
      </c>
    </row>
    <row r="80" spans="1:16" x14ac:dyDescent="0.2">
      <c r="A80" s="27">
        <v>79</v>
      </c>
      <c r="B80" s="28" t="s">
        <v>906</v>
      </c>
      <c r="C80" s="29" t="s">
        <v>906</v>
      </c>
      <c r="D80" s="29" t="str">
        <f>VLOOKUP(B80,'TAX INFO'!$B$2:$F$900,3,0)</f>
        <v xml:space="preserve">Biliran Electric Cooperative, Inc. </v>
      </c>
      <c r="E80" s="29" t="str">
        <f>VLOOKUP(B80,'TAX INFO'!$B$2:$F$900,5,0)</f>
        <v>000-608-067-000</v>
      </c>
      <c r="F80" s="29" t="s">
        <v>857</v>
      </c>
      <c r="G80" s="29" t="s">
        <v>855</v>
      </c>
      <c r="H80" s="30" t="s">
        <v>855</v>
      </c>
      <c r="I80" s="30" t="s">
        <v>856</v>
      </c>
      <c r="J80" s="29" t="s">
        <v>856</v>
      </c>
      <c r="K80" s="31">
        <v>2754.5</v>
      </c>
      <c r="L80" s="32">
        <v>0</v>
      </c>
      <c r="M80" s="32">
        <v>330.54</v>
      </c>
      <c r="N80" s="72">
        <v>-55.09</v>
      </c>
      <c r="O80" s="34">
        <f t="shared" si="1"/>
        <v>3029.95</v>
      </c>
      <c r="P80" s="70">
        <v>24980</v>
      </c>
    </row>
    <row r="81" spans="1:16" x14ac:dyDescent="0.2">
      <c r="A81" s="27">
        <v>80</v>
      </c>
      <c r="B81" s="28" t="s">
        <v>509</v>
      </c>
      <c r="C81" s="29" t="s">
        <v>509</v>
      </c>
      <c r="D81" s="29" t="str">
        <f>VLOOKUP(B81,'TAX INFO'!$B$2:$F$900,3,0)</f>
        <v>Biliran Geothermal Incorporated</v>
      </c>
      <c r="E81" s="29" t="str">
        <f>VLOOKUP(B81,'TAX INFO'!$B$2:$F$900,5,0)</f>
        <v>006-911-279-00000</v>
      </c>
      <c r="F81" s="29" t="s">
        <v>854</v>
      </c>
      <c r="G81" s="29" t="s">
        <v>855</v>
      </c>
      <c r="H81" s="30" t="s">
        <v>856</v>
      </c>
      <c r="I81" s="30" t="s">
        <v>855</v>
      </c>
      <c r="J81" s="29" t="s">
        <v>855</v>
      </c>
      <c r="K81" s="31">
        <v>0</v>
      </c>
      <c r="L81" s="32">
        <v>0.2</v>
      </c>
      <c r="M81" s="32">
        <v>0</v>
      </c>
      <c r="N81" s="72">
        <v>0</v>
      </c>
      <c r="O81" s="34">
        <f t="shared" si="1"/>
        <v>0.2</v>
      </c>
      <c r="P81" s="70">
        <v>24981</v>
      </c>
    </row>
    <row r="82" spans="1:16" x14ac:dyDescent="0.2">
      <c r="A82" s="27">
        <v>81</v>
      </c>
      <c r="B82" s="28" t="s">
        <v>509</v>
      </c>
      <c r="C82" s="29" t="s">
        <v>510</v>
      </c>
      <c r="D82" s="29" t="str">
        <f>VLOOKUP(B82,'TAX INFO'!$B$2:$F$900,3,0)</f>
        <v>Biliran Geothermal Incorporated</v>
      </c>
      <c r="E82" s="29" t="str">
        <f>VLOOKUP(B82,'TAX INFO'!$B$2:$F$900,5,0)</f>
        <v>006-911-279-00000</v>
      </c>
      <c r="F82" s="29" t="s">
        <v>857</v>
      </c>
      <c r="G82" s="29" t="s">
        <v>855</v>
      </c>
      <c r="H82" s="30" t="s">
        <v>856</v>
      </c>
      <c r="I82" s="30" t="s">
        <v>855</v>
      </c>
      <c r="J82" s="29" t="s">
        <v>855</v>
      </c>
      <c r="K82" s="31">
        <v>0</v>
      </c>
      <c r="L82" s="32">
        <v>1.62</v>
      </c>
      <c r="M82" s="32">
        <v>0</v>
      </c>
      <c r="N82" s="72">
        <v>-0.03</v>
      </c>
      <c r="O82" s="34">
        <f t="shared" si="1"/>
        <v>1.59</v>
      </c>
      <c r="P82" s="70">
        <v>24981</v>
      </c>
    </row>
    <row r="83" spans="1:16" x14ac:dyDescent="0.2">
      <c r="A83" s="27">
        <v>82</v>
      </c>
      <c r="B83" s="28" t="s">
        <v>511</v>
      </c>
      <c r="C83" s="29" t="s">
        <v>511</v>
      </c>
      <c r="D83" s="29" t="str">
        <f>VLOOKUP(B83,'TAX INFO'!$B$2:$F$900,3,0)</f>
        <v xml:space="preserve">Bohol I Electric Cooperative, Inc. </v>
      </c>
      <c r="E83" s="29" t="str">
        <f>VLOOKUP(B83,'TAX INFO'!$B$2:$F$900,5,0)</f>
        <v>000-534-418-000</v>
      </c>
      <c r="F83" s="29" t="s">
        <v>857</v>
      </c>
      <c r="G83" s="29" t="s">
        <v>855</v>
      </c>
      <c r="H83" s="30" t="s">
        <v>856</v>
      </c>
      <c r="I83" s="30" t="s">
        <v>856</v>
      </c>
      <c r="J83" s="29" t="s">
        <v>856</v>
      </c>
      <c r="K83" s="31">
        <v>1069.5999999999999</v>
      </c>
      <c r="L83" s="32">
        <v>0</v>
      </c>
      <c r="M83" s="32">
        <v>128.35</v>
      </c>
      <c r="N83" s="72">
        <v>-21.39</v>
      </c>
      <c r="O83" s="34">
        <f t="shared" si="1"/>
        <v>1176.5599999999997</v>
      </c>
      <c r="P83" s="70">
        <v>24982</v>
      </c>
    </row>
    <row r="84" spans="1:16" x14ac:dyDescent="0.2">
      <c r="A84" s="27">
        <v>83</v>
      </c>
      <c r="B84" s="28" t="s">
        <v>512</v>
      </c>
      <c r="C84" s="29" t="s">
        <v>512</v>
      </c>
      <c r="D84" s="29" t="str">
        <f>VLOOKUP(B84,'TAX INFO'!$B$2:$F$900,3,0)</f>
        <v xml:space="preserve">Bohol II Electric Cooperative, Inc. </v>
      </c>
      <c r="E84" s="29" t="str">
        <f>VLOOKUP(B84,'TAX INFO'!$B$2:$F$900,5,0)</f>
        <v>610-002-030-585</v>
      </c>
      <c r="F84" s="29" t="s">
        <v>857</v>
      </c>
      <c r="G84" s="29" t="s">
        <v>855</v>
      </c>
      <c r="H84" s="30" t="s">
        <v>856</v>
      </c>
      <c r="I84" s="30" t="s">
        <v>856</v>
      </c>
      <c r="J84" s="29" t="s">
        <v>856</v>
      </c>
      <c r="K84" s="31">
        <v>1497.9</v>
      </c>
      <c r="L84" s="32">
        <v>0</v>
      </c>
      <c r="M84" s="32">
        <v>179.75</v>
      </c>
      <c r="N84" s="72">
        <v>-29.96</v>
      </c>
      <c r="O84" s="34">
        <f t="shared" si="1"/>
        <v>1647.69</v>
      </c>
      <c r="P84" s="70">
        <v>24983</v>
      </c>
    </row>
    <row r="85" spans="1:16" x14ac:dyDescent="0.2">
      <c r="A85" s="27">
        <v>84</v>
      </c>
      <c r="B85" s="28" t="s">
        <v>908</v>
      </c>
      <c r="C85" s="29" t="s">
        <v>908</v>
      </c>
      <c r="D85" s="29" t="str">
        <f>VLOOKUP(B85,'TAX INFO'!$B$2:$F$900,3,0)</f>
        <v xml:space="preserve">Bohol Light Company, Inc. </v>
      </c>
      <c r="E85" s="29" t="str">
        <f>VLOOKUP(B85,'TAX INFO'!$B$2:$F$900,5,0)</f>
        <v>005-372-703-000</v>
      </c>
      <c r="F85" s="29" t="s">
        <v>857</v>
      </c>
      <c r="G85" s="29" t="s">
        <v>855</v>
      </c>
      <c r="H85" s="30" t="s">
        <v>856</v>
      </c>
      <c r="I85" s="30" t="s">
        <v>856</v>
      </c>
      <c r="J85" s="29" t="s">
        <v>856</v>
      </c>
      <c r="K85" s="31">
        <v>5656.89</v>
      </c>
      <c r="L85" s="32">
        <v>0</v>
      </c>
      <c r="M85" s="32">
        <v>678.83</v>
      </c>
      <c r="N85" s="72">
        <v>-113.14</v>
      </c>
      <c r="O85" s="34">
        <f t="shared" si="1"/>
        <v>6222.58</v>
      </c>
      <c r="P85" s="70">
        <v>24984</v>
      </c>
    </row>
    <row r="86" spans="1:16" x14ac:dyDescent="0.2">
      <c r="A86" s="27">
        <v>85</v>
      </c>
      <c r="B86" s="28" t="s">
        <v>513</v>
      </c>
      <c r="C86" s="29" t="s">
        <v>513</v>
      </c>
      <c r="D86" s="29" t="str">
        <f>VLOOKUP(B86,'TAX INFO'!$B$2:$F$900,3,0)</f>
        <v xml:space="preserve">Bosung Solartec Inc. </v>
      </c>
      <c r="E86" s="29" t="str">
        <f>VLOOKUP(B86,'TAX INFO'!$B$2:$F$900,5,0)</f>
        <v>009-112-766-000</v>
      </c>
      <c r="F86" s="29" t="s">
        <v>854</v>
      </c>
      <c r="G86" s="29" t="s">
        <v>856</v>
      </c>
      <c r="H86" s="30" t="s">
        <v>856</v>
      </c>
      <c r="I86" s="30" t="s">
        <v>855</v>
      </c>
      <c r="J86" s="29" t="s">
        <v>856</v>
      </c>
      <c r="K86" s="31">
        <v>7.0000000000000007E-2</v>
      </c>
      <c r="L86" s="32">
        <v>0</v>
      </c>
      <c r="M86" s="32">
        <v>0.01</v>
      </c>
      <c r="N86" s="72">
        <v>0</v>
      </c>
      <c r="O86" s="34">
        <f t="shared" si="1"/>
        <v>0.08</v>
      </c>
      <c r="P86" s="70">
        <v>24985</v>
      </c>
    </row>
    <row r="87" spans="1:16" x14ac:dyDescent="0.2">
      <c r="A87" s="27">
        <v>86</v>
      </c>
      <c r="B87" s="28" t="s">
        <v>910</v>
      </c>
      <c r="C87" s="29" t="s">
        <v>910</v>
      </c>
      <c r="D87" s="29" t="str">
        <f>VLOOKUP(B87,'TAX INFO'!$B$2:$F$900,3,0)</f>
        <v xml:space="preserve">Bukidnon Second Electric Cooperative, Inc. </v>
      </c>
      <c r="E87" s="29" t="str">
        <f>VLOOKUP(B87,'TAX INFO'!$B$2:$F$900,5,0)</f>
        <v>000-620-433-000</v>
      </c>
      <c r="F87" s="29" t="s">
        <v>857</v>
      </c>
      <c r="G87" s="29" t="s">
        <v>855</v>
      </c>
      <c r="H87" s="30" t="s">
        <v>856</v>
      </c>
      <c r="I87" s="30" t="s">
        <v>856</v>
      </c>
      <c r="J87" s="29" t="s">
        <v>856</v>
      </c>
      <c r="K87" s="31">
        <v>937.67</v>
      </c>
      <c r="L87" s="32">
        <v>0</v>
      </c>
      <c r="M87" s="32">
        <v>112.52</v>
      </c>
      <c r="N87" s="72">
        <v>-18.75</v>
      </c>
      <c r="O87" s="34">
        <f t="shared" si="1"/>
        <v>1031.44</v>
      </c>
      <c r="P87" s="70">
        <v>24986</v>
      </c>
    </row>
    <row r="88" spans="1:16" x14ac:dyDescent="0.2">
      <c r="A88" s="27">
        <v>88</v>
      </c>
      <c r="B88" s="28" t="s">
        <v>911</v>
      </c>
      <c r="C88" s="29" t="s">
        <v>514</v>
      </c>
      <c r="D88" s="29" t="str">
        <f>VLOOKUP(B88,'TAX INFO'!$B$2:$F$900,3,0)</f>
        <v>BULACAN POWER GENERATION CORPORATION</v>
      </c>
      <c r="E88" s="29" t="str">
        <f>VLOOKUP(B88,'TAX INFO'!$B$2:$F$900,5,0)</f>
        <v>004-523-557-000</v>
      </c>
      <c r="F88" s="29" t="s">
        <v>857</v>
      </c>
      <c r="G88" s="29" t="s">
        <v>855</v>
      </c>
      <c r="H88" s="30" t="s">
        <v>856</v>
      </c>
      <c r="I88" s="30" t="s">
        <v>856</v>
      </c>
      <c r="J88" s="29" t="s">
        <v>856</v>
      </c>
      <c r="K88" s="31">
        <v>51.52</v>
      </c>
      <c r="L88" s="32">
        <v>0</v>
      </c>
      <c r="M88" s="32">
        <v>6.18</v>
      </c>
      <c r="N88" s="72">
        <v>-1.03</v>
      </c>
      <c r="O88" s="34">
        <f t="shared" si="1"/>
        <v>56.67</v>
      </c>
      <c r="P88" s="70">
        <v>24987</v>
      </c>
    </row>
    <row r="89" spans="1:16" x14ac:dyDescent="0.2">
      <c r="A89" s="27">
        <v>89</v>
      </c>
      <c r="B89" s="28" t="s">
        <v>912</v>
      </c>
      <c r="C89" s="29" t="s">
        <v>912</v>
      </c>
      <c r="D89" s="29" t="str">
        <f>VLOOKUP(B89,'TAX INFO'!$B$2:$F$900,3,0)</f>
        <v xml:space="preserve">Cagayan Biomass Energy Corporation </v>
      </c>
      <c r="E89" s="29" t="str">
        <f>VLOOKUP(B89,'TAX INFO'!$B$2:$F$900,5,0)</f>
        <v>008-534-250-000</v>
      </c>
      <c r="F89" s="29" t="s">
        <v>854</v>
      </c>
      <c r="G89" s="29" t="s">
        <v>855</v>
      </c>
      <c r="H89" s="30" t="s">
        <v>855</v>
      </c>
      <c r="I89" s="30" t="s">
        <v>855</v>
      </c>
      <c r="J89" s="29" t="s">
        <v>855</v>
      </c>
      <c r="K89" s="31">
        <v>0</v>
      </c>
      <c r="L89" s="32">
        <v>3.72</v>
      </c>
      <c r="M89" s="32">
        <v>0</v>
      </c>
      <c r="N89" s="72">
        <v>-7.0000000000000007E-2</v>
      </c>
      <c r="O89" s="34">
        <f t="shared" si="1"/>
        <v>3.6500000000000004</v>
      </c>
      <c r="P89" s="70">
        <v>24988</v>
      </c>
    </row>
    <row r="90" spans="1:16" x14ac:dyDescent="0.2">
      <c r="A90" s="27">
        <v>90</v>
      </c>
      <c r="B90" s="28" t="s">
        <v>912</v>
      </c>
      <c r="C90" s="29" t="s">
        <v>913</v>
      </c>
      <c r="D90" s="29" t="str">
        <f>VLOOKUP(B90,'TAX INFO'!$B$2:$F$900,3,0)</f>
        <v xml:space="preserve">Cagayan Biomass Energy Corporation </v>
      </c>
      <c r="E90" s="29" t="str">
        <f>VLOOKUP(B90,'TAX INFO'!$B$2:$F$900,5,0)</f>
        <v>008-534-250-000</v>
      </c>
      <c r="F90" s="29" t="s">
        <v>857</v>
      </c>
      <c r="G90" s="29" t="s">
        <v>855</v>
      </c>
      <c r="H90" s="30" t="s">
        <v>855</v>
      </c>
      <c r="I90" s="30" t="s">
        <v>855</v>
      </c>
      <c r="J90" s="29" t="s">
        <v>855</v>
      </c>
      <c r="K90" s="31">
        <v>0</v>
      </c>
      <c r="L90" s="32">
        <v>0.01</v>
      </c>
      <c r="M90" s="32">
        <v>0</v>
      </c>
      <c r="N90" s="72">
        <v>0</v>
      </c>
      <c r="O90" s="34">
        <f t="shared" si="1"/>
        <v>0.01</v>
      </c>
      <c r="P90" s="70">
        <v>24988</v>
      </c>
    </row>
    <row r="91" spans="1:16" x14ac:dyDescent="0.2">
      <c r="A91" s="27">
        <v>92</v>
      </c>
      <c r="B91" s="28" t="s">
        <v>914</v>
      </c>
      <c r="C91" s="29" t="s">
        <v>915</v>
      </c>
      <c r="D91" s="29" t="str">
        <f>VLOOKUP(B91,'TAX INFO'!$B$2:$F$900,3,0)</f>
        <v xml:space="preserve">CIP II Power Corporation </v>
      </c>
      <c r="E91" s="29" t="str">
        <f>VLOOKUP(B91,'TAX INFO'!$B$2:$F$900,5,0)</f>
        <v>005-305-575-000</v>
      </c>
      <c r="F91" s="29" t="s">
        <v>857</v>
      </c>
      <c r="G91" s="29" t="s">
        <v>855</v>
      </c>
      <c r="H91" s="30" t="s">
        <v>856</v>
      </c>
      <c r="I91" s="30" t="s">
        <v>856</v>
      </c>
      <c r="J91" s="29" t="s">
        <v>856</v>
      </c>
      <c r="K91" s="31">
        <v>20.93</v>
      </c>
      <c r="L91" s="32">
        <v>0</v>
      </c>
      <c r="M91" s="32">
        <v>2.5099999999999998</v>
      </c>
      <c r="N91" s="72">
        <v>-0.42</v>
      </c>
      <c r="O91" s="34">
        <f t="shared" si="1"/>
        <v>23.019999999999996</v>
      </c>
      <c r="P91" s="70">
        <v>24989</v>
      </c>
    </row>
    <row r="92" spans="1:16" x14ac:dyDescent="0.2">
      <c r="A92" s="27">
        <v>93</v>
      </c>
      <c r="B92" s="28" t="s">
        <v>916</v>
      </c>
      <c r="C92" s="29" t="s">
        <v>917</v>
      </c>
      <c r="D92" s="29" t="str">
        <f>VLOOKUP(B92,'TAX INFO'!$B$2:$F$900,3,0)</f>
        <v xml:space="preserve">Cleangreen Energy Corporation </v>
      </c>
      <c r="E92" s="29" t="str">
        <f>VLOOKUP(B92,'TAX INFO'!$B$2:$F$900,5,0)</f>
        <v>008-584-493</v>
      </c>
      <c r="F92" s="29" t="s">
        <v>857</v>
      </c>
      <c r="G92" s="29" t="s">
        <v>855</v>
      </c>
      <c r="H92" s="30" t="s">
        <v>855</v>
      </c>
      <c r="I92" s="30" t="s">
        <v>855</v>
      </c>
      <c r="J92" s="29" t="s">
        <v>855</v>
      </c>
      <c r="K92" s="31">
        <v>0</v>
      </c>
      <c r="L92" s="32">
        <v>27.65</v>
      </c>
      <c r="M92" s="32">
        <v>0</v>
      </c>
      <c r="N92" s="72">
        <v>-0.55000000000000004</v>
      </c>
      <c r="O92" s="34">
        <f t="shared" si="1"/>
        <v>27.099999999999998</v>
      </c>
      <c r="P92" s="70">
        <v>24990</v>
      </c>
    </row>
    <row r="93" spans="1:16" x14ac:dyDescent="0.2">
      <c r="A93" s="27">
        <v>94</v>
      </c>
      <c r="B93" s="28" t="s">
        <v>515</v>
      </c>
      <c r="C93" s="29" t="s">
        <v>515</v>
      </c>
      <c r="D93" s="29" t="str">
        <f>VLOOKUP(B93,'TAX INFO'!$B$2:$F$900,3,0)</f>
        <v xml:space="preserve">Cotabato Electric Cooperative, Inc. </v>
      </c>
      <c r="E93" s="29" t="str">
        <f>VLOOKUP(B93,'TAX INFO'!$B$2:$F$900,5,0)</f>
        <v>000-560-513-00000</v>
      </c>
      <c r="F93" s="29" t="s">
        <v>857</v>
      </c>
      <c r="G93" s="29" t="s">
        <v>855</v>
      </c>
      <c r="H93" s="30" t="s">
        <v>856</v>
      </c>
      <c r="I93" s="30" t="s">
        <v>856</v>
      </c>
      <c r="J93" s="29" t="s">
        <v>856</v>
      </c>
      <c r="K93" s="31">
        <v>2012.38</v>
      </c>
      <c r="L93" s="32">
        <v>0</v>
      </c>
      <c r="M93" s="32">
        <v>241.49</v>
      </c>
      <c r="N93" s="72">
        <v>-40.25</v>
      </c>
      <c r="O93" s="34">
        <f t="shared" si="1"/>
        <v>2213.62</v>
      </c>
      <c r="P93" s="70">
        <v>24991</v>
      </c>
    </row>
    <row r="94" spans="1:16" x14ac:dyDescent="0.2">
      <c r="A94" s="27">
        <v>95</v>
      </c>
      <c r="B94" s="28" t="s">
        <v>918</v>
      </c>
      <c r="C94" s="29" t="s">
        <v>918</v>
      </c>
      <c r="D94" s="29" t="str">
        <f>VLOOKUP(B94,'TAX INFO'!$B$2:$F$900,3,0)</f>
        <v xml:space="preserve">Cabanatuan Electric Corporation </v>
      </c>
      <c r="E94" s="29" t="str">
        <f>VLOOKUP(B94,'TAX INFO'!$B$2:$F$900,5,0)</f>
        <v>000-542-642-000</v>
      </c>
      <c r="F94" s="29" t="s">
        <v>857</v>
      </c>
      <c r="G94" s="29" t="s">
        <v>855</v>
      </c>
      <c r="H94" s="30" t="s">
        <v>856</v>
      </c>
      <c r="I94" s="30" t="s">
        <v>856</v>
      </c>
      <c r="J94" s="29" t="s">
        <v>856</v>
      </c>
      <c r="K94" s="31">
        <v>2789.56</v>
      </c>
      <c r="L94" s="32">
        <v>0</v>
      </c>
      <c r="M94" s="32">
        <v>334.75</v>
      </c>
      <c r="N94" s="72">
        <v>-55.79</v>
      </c>
      <c r="O94" s="34">
        <f t="shared" si="1"/>
        <v>3068.52</v>
      </c>
      <c r="P94" s="70">
        <v>24992</v>
      </c>
    </row>
    <row r="95" spans="1:16" x14ac:dyDescent="0.2">
      <c r="A95" s="27">
        <v>96</v>
      </c>
      <c r="B95" s="28" t="s">
        <v>516</v>
      </c>
      <c r="C95" s="29" t="s">
        <v>516</v>
      </c>
      <c r="D95" s="29" t="str">
        <f>VLOOKUP(B95,'TAX INFO'!$B$2:$F$900,3,0)</f>
        <v xml:space="preserve">Cagayan Electric Power &amp; Light Company, Inc. </v>
      </c>
      <c r="E95" s="29" t="str">
        <f>VLOOKUP(B95,'TAX INFO'!$B$2:$F$900,5,0)</f>
        <v>000-291-936-00000</v>
      </c>
      <c r="F95" s="29" t="s">
        <v>857</v>
      </c>
      <c r="G95" s="29" t="s">
        <v>855</v>
      </c>
      <c r="H95" s="30" t="s">
        <v>856</v>
      </c>
      <c r="I95" s="30" t="s">
        <v>856</v>
      </c>
      <c r="J95" s="29" t="s">
        <v>856</v>
      </c>
      <c r="K95" s="31">
        <v>5347.04</v>
      </c>
      <c r="L95" s="32">
        <v>0</v>
      </c>
      <c r="M95" s="32">
        <v>641.64</v>
      </c>
      <c r="N95" s="72">
        <v>-106.94</v>
      </c>
      <c r="O95" s="34">
        <f t="shared" si="1"/>
        <v>5881.7400000000007</v>
      </c>
      <c r="P95" s="70">
        <v>24993</v>
      </c>
    </row>
    <row r="96" spans="1:16" x14ac:dyDescent="0.2">
      <c r="A96" s="27">
        <v>97</v>
      </c>
      <c r="B96" s="28" t="s">
        <v>517</v>
      </c>
      <c r="C96" s="29" t="s">
        <v>517</v>
      </c>
      <c r="D96" s="29" t="str">
        <f>VLOOKUP(B96,'TAX INFO'!$B$2:$F$900,3,0)</f>
        <v xml:space="preserve">Cagayan I Electric Cooperative, Inc. </v>
      </c>
      <c r="E96" s="29" t="str">
        <f>VLOOKUP(B96,'TAX INFO'!$B$2:$F$900,5,0)</f>
        <v>000-551-105-000</v>
      </c>
      <c r="F96" s="29" t="s">
        <v>857</v>
      </c>
      <c r="G96" s="29" t="s">
        <v>855</v>
      </c>
      <c r="H96" s="30" t="s">
        <v>856</v>
      </c>
      <c r="I96" s="30" t="s">
        <v>856</v>
      </c>
      <c r="J96" s="29" t="s">
        <v>856</v>
      </c>
      <c r="K96" s="31">
        <v>3276.8</v>
      </c>
      <c r="L96" s="32">
        <v>0</v>
      </c>
      <c r="M96" s="32">
        <v>393.22</v>
      </c>
      <c r="N96" s="72">
        <v>-65.540000000000006</v>
      </c>
      <c r="O96" s="34">
        <f t="shared" si="1"/>
        <v>3604.4800000000005</v>
      </c>
      <c r="P96" s="70">
        <v>24994</v>
      </c>
    </row>
    <row r="97" spans="1:16" x14ac:dyDescent="0.2">
      <c r="A97" s="27">
        <v>98</v>
      </c>
      <c r="B97" s="28" t="s">
        <v>518</v>
      </c>
      <c r="C97" s="29" t="s">
        <v>518</v>
      </c>
      <c r="D97" s="29" t="str">
        <f>VLOOKUP(B97,'TAX INFO'!$B$2:$F$900,3,0)</f>
        <v xml:space="preserve">Cagayan II Electric Cooperative, Inc. </v>
      </c>
      <c r="E97" s="29" t="str">
        <f>VLOOKUP(B97,'TAX INFO'!$B$2:$F$900,5,0)</f>
        <v>000-968-623-000</v>
      </c>
      <c r="F97" s="29" t="s">
        <v>857</v>
      </c>
      <c r="G97" s="29" t="s">
        <v>855</v>
      </c>
      <c r="H97" s="30" t="s">
        <v>856</v>
      </c>
      <c r="I97" s="30" t="s">
        <v>856</v>
      </c>
      <c r="J97" s="29" t="s">
        <v>856</v>
      </c>
      <c r="K97" s="31">
        <v>1411.86</v>
      </c>
      <c r="L97" s="32">
        <v>0</v>
      </c>
      <c r="M97" s="32">
        <v>169.42</v>
      </c>
      <c r="N97" s="72">
        <v>-28.24</v>
      </c>
      <c r="O97" s="34">
        <f t="shared" si="1"/>
        <v>1553.04</v>
      </c>
      <c r="P97" s="70">
        <v>24995</v>
      </c>
    </row>
    <row r="98" spans="1:16" x14ac:dyDescent="0.2">
      <c r="A98" s="27">
        <v>99</v>
      </c>
      <c r="B98" s="28" t="s">
        <v>519</v>
      </c>
      <c r="C98" s="29" t="s">
        <v>519</v>
      </c>
      <c r="D98" s="29" t="str">
        <f>VLOOKUP(B98,'TAX INFO'!$B$2:$F$900,3,0)</f>
        <v xml:space="preserve">Calabanga Renewable Energy </v>
      </c>
      <c r="E98" s="29" t="str">
        <f>VLOOKUP(B98,'TAX INFO'!$B$2:$F$900,5,0)</f>
        <v>485-175-636-00000</v>
      </c>
      <c r="F98" s="29" t="s">
        <v>854</v>
      </c>
      <c r="G98" s="29" t="s">
        <v>855</v>
      </c>
      <c r="H98" s="30" t="s">
        <v>855</v>
      </c>
      <c r="I98" s="30" t="s">
        <v>855</v>
      </c>
      <c r="J98" s="29" t="s">
        <v>855</v>
      </c>
      <c r="K98" s="31">
        <v>0</v>
      </c>
      <c r="L98" s="32">
        <v>681.3</v>
      </c>
      <c r="M98" s="32">
        <v>0</v>
      </c>
      <c r="N98" s="72">
        <v>-13.63</v>
      </c>
      <c r="O98" s="34">
        <f t="shared" si="1"/>
        <v>667.67</v>
      </c>
      <c r="P98" s="70">
        <v>24996</v>
      </c>
    </row>
    <row r="99" spans="1:16" x14ac:dyDescent="0.2">
      <c r="A99" s="27">
        <v>100</v>
      </c>
      <c r="B99" s="28" t="s">
        <v>519</v>
      </c>
      <c r="C99" s="29" t="s">
        <v>520</v>
      </c>
      <c r="D99" s="29" t="str">
        <f>VLOOKUP(B99,'TAX INFO'!$B$2:$F$900,3,0)</f>
        <v xml:space="preserve">Calabanga Renewable Energy </v>
      </c>
      <c r="E99" s="29" t="str">
        <f>VLOOKUP(B99,'TAX INFO'!$B$2:$F$900,5,0)</f>
        <v>485-175-636-00000</v>
      </c>
      <c r="F99" s="29" t="s">
        <v>857</v>
      </c>
      <c r="G99" s="29" t="s">
        <v>855</v>
      </c>
      <c r="H99" s="30" t="s">
        <v>855</v>
      </c>
      <c r="I99" s="30" t="s">
        <v>855</v>
      </c>
      <c r="J99" s="29" t="s">
        <v>855</v>
      </c>
      <c r="K99" s="31">
        <v>0</v>
      </c>
      <c r="L99" s="32">
        <v>17.920000000000002</v>
      </c>
      <c r="M99" s="32">
        <v>0</v>
      </c>
      <c r="N99" s="72">
        <v>-0.36</v>
      </c>
      <c r="O99" s="34">
        <f t="shared" si="1"/>
        <v>17.560000000000002</v>
      </c>
      <c r="P99" s="70">
        <v>24996</v>
      </c>
    </row>
    <row r="100" spans="1:16" x14ac:dyDescent="0.2">
      <c r="A100" s="27">
        <v>101</v>
      </c>
      <c r="B100" s="28" t="s">
        <v>521</v>
      </c>
      <c r="C100" s="29" t="s">
        <v>521</v>
      </c>
      <c r="D100" s="29" t="str">
        <f>VLOOKUP(B100,'TAX INFO'!$B$2:$F$900,3,0)</f>
        <v xml:space="preserve">Camarines Norte Electric Cooperative, Inc. </v>
      </c>
      <c r="E100" s="29" t="str">
        <f>VLOOKUP(B100,'TAX INFO'!$B$2:$F$900,5,0)</f>
        <v>000-534-707-000</v>
      </c>
      <c r="F100" s="29" t="s">
        <v>857</v>
      </c>
      <c r="G100" s="29" t="s">
        <v>855</v>
      </c>
      <c r="H100" s="30" t="s">
        <v>856</v>
      </c>
      <c r="I100" s="30" t="s">
        <v>856</v>
      </c>
      <c r="J100" s="29" t="s">
        <v>856</v>
      </c>
      <c r="K100" s="31">
        <v>2022.44</v>
      </c>
      <c r="L100" s="32">
        <v>0</v>
      </c>
      <c r="M100" s="32">
        <v>242.69</v>
      </c>
      <c r="N100" s="72">
        <v>-40.450000000000003</v>
      </c>
      <c r="O100" s="34">
        <f t="shared" si="1"/>
        <v>2224.6800000000003</v>
      </c>
      <c r="P100" s="70">
        <v>24997</v>
      </c>
    </row>
    <row r="101" spans="1:16" x14ac:dyDescent="0.2">
      <c r="A101" s="27">
        <v>102</v>
      </c>
      <c r="B101" s="28" t="s">
        <v>522</v>
      </c>
      <c r="C101" s="29" t="s">
        <v>522</v>
      </c>
      <c r="D101" s="29" t="str">
        <f>VLOOKUP(B101,'TAX INFO'!$B$2:$F$900,3,0)</f>
        <v>Camarines Sur I Electric Cooperative, Inc.</v>
      </c>
      <c r="E101" s="29" t="str">
        <f>VLOOKUP(B101,'TAX INFO'!$B$2:$F$900,5,0)</f>
        <v>000-620-935-000</v>
      </c>
      <c r="F101" s="29" t="s">
        <v>857</v>
      </c>
      <c r="G101" s="29" t="s">
        <v>855</v>
      </c>
      <c r="H101" s="30" t="s">
        <v>856</v>
      </c>
      <c r="I101" s="30" t="s">
        <v>856</v>
      </c>
      <c r="J101" s="29" t="s">
        <v>856</v>
      </c>
      <c r="K101" s="31">
        <v>3715.73</v>
      </c>
      <c r="L101" s="32">
        <v>0</v>
      </c>
      <c r="M101" s="32">
        <v>445.89</v>
      </c>
      <c r="N101" s="72">
        <v>-74.31</v>
      </c>
      <c r="O101" s="34">
        <f t="shared" si="1"/>
        <v>4087.31</v>
      </c>
      <c r="P101" s="70">
        <v>24998</v>
      </c>
    </row>
    <row r="102" spans="1:16" x14ac:dyDescent="0.2">
      <c r="A102" s="27">
        <v>103</v>
      </c>
      <c r="B102" s="28" t="s">
        <v>523</v>
      </c>
      <c r="C102" s="29" t="s">
        <v>523</v>
      </c>
      <c r="D102" s="29" t="str">
        <f>VLOOKUP(B102,'TAX INFO'!$B$2:$F$900,3,0)</f>
        <v xml:space="preserve">Camarines Sur II Electric Cooperative, Inc. </v>
      </c>
      <c r="E102" s="29" t="str">
        <f>VLOOKUP(B102,'TAX INFO'!$B$2:$F$900,5,0)</f>
        <v>000-620-901-000</v>
      </c>
      <c r="F102" s="29" t="s">
        <v>857</v>
      </c>
      <c r="G102" s="29" t="s">
        <v>855</v>
      </c>
      <c r="H102" s="30" t="s">
        <v>856</v>
      </c>
      <c r="I102" s="30" t="s">
        <v>856</v>
      </c>
      <c r="J102" s="29" t="s">
        <v>856</v>
      </c>
      <c r="K102" s="31">
        <v>15145.89</v>
      </c>
      <c r="L102" s="32">
        <v>0</v>
      </c>
      <c r="M102" s="32">
        <v>1817.51</v>
      </c>
      <c r="N102" s="72">
        <v>-302.92</v>
      </c>
      <c r="O102" s="34">
        <f t="shared" si="1"/>
        <v>16660.48</v>
      </c>
      <c r="P102" s="70">
        <v>24999</v>
      </c>
    </row>
    <row r="103" spans="1:16" x14ac:dyDescent="0.2">
      <c r="A103" s="27">
        <v>104</v>
      </c>
      <c r="B103" s="28" t="s">
        <v>524</v>
      </c>
      <c r="C103" s="29" t="s">
        <v>524</v>
      </c>
      <c r="D103" s="29" t="str">
        <f>VLOOKUP(B103,'TAX INFO'!$B$2:$F$900,3,0)</f>
        <v xml:space="preserve">Camarines Sur III Electric Cooperative, Inc. </v>
      </c>
      <c r="E103" s="29" t="str">
        <f>VLOOKUP(B103,'TAX INFO'!$B$2:$F$900,5,0)</f>
        <v>000-999-381-000</v>
      </c>
      <c r="F103" s="29" t="s">
        <v>857</v>
      </c>
      <c r="G103" s="29" t="s">
        <v>855</v>
      </c>
      <c r="H103" s="30" t="s">
        <v>856</v>
      </c>
      <c r="I103" s="30" t="s">
        <v>856</v>
      </c>
      <c r="J103" s="29" t="s">
        <v>856</v>
      </c>
      <c r="K103" s="31">
        <v>2284.89</v>
      </c>
      <c r="L103" s="32">
        <v>0</v>
      </c>
      <c r="M103" s="32">
        <v>274.19</v>
      </c>
      <c r="N103" s="72">
        <v>-45.7</v>
      </c>
      <c r="O103" s="34">
        <f t="shared" si="1"/>
        <v>2513.38</v>
      </c>
      <c r="P103" s="70">
        <v>25000</v>
      </c>
    </row>
    <row r="104" spans="1:16" x14ac:dyDescent="0.2">
      <c r="A104" s="27">
        <v>105</v>
      </c>
      <c r="B104" s="28" t="s">
        <v>525</v>
      </c>
      <c r="C104" s="29" t="s">
        <v>525</v>
      </c>
      <c r="D104" s="29" t="str">
        <f>VLOOKUP(B104,'TAX INFO'!$B$2:$F$900,3,0)</f>
        <v xml:space="preserve">Camarines Sur IV Electric Cooperative, Inc. </v>
      </c>
      <c r="E104" s="29" t="str">
        <f>VLOOKUP(B104,'TAX INFO'!$B$2:$F$900,5,0)</f>
        <v>000-999-373-000</v>
      </c>
      <c r="F104" s="29" t="s">
        <v>857</v>
      </c>
      <c r="G104" s="29" t="s">
        <v>855</v>
      </c>
      <c r="H104" s="30" t="s">
        <v>856</v>
      </c>
      <c r="I104" s="30" t="s">
        <v>856</v>
      </c>
      <c r="J104" s="29" t="s">
        <v>856</v>
      </c>
      <c r="K104" s="31">
        <v>2059.81</v>
      </c>
      <c r="L104" s="32">
        <v>0</v>
      </c>
      <c r="M104" s="32">
        <v>247.18</v>
      </c>
      <c r="N104" s="72">
        <v>-41.2</v>
      </c>
      <c r="O104" s="34">
        <f t="shared" si="1"/>
        <v>2265.79</v>
      </c>
      <c r="P104" s="70">
        <v>25001</v>
      </c>
    </row>
    <row r="105" spans="1:16" x14ac:dyDescent="0.2">
      <c r="A105" s="27">
        <v>106</v>
      </c>
      <c r="B105" s="28" t="s">
        <v>526</v>
      </c>
      <c r="C105" s="29" t="s">
        <v>526</v>
      </c>
      <c r="D105" s="29" t="str">
        <f>VLOOKUP(B105,'TAX INFO'!$B$2:$F$900,3,0)</f>
        <v xml:space="preserve">Camiguin Electric Cooperative, Inc. </v>
      </c>
      <c r="E105" s="29" t="str">
        <f>VLOOKUP(B105,'TAX INFO'!$B$2:$F$900,5,0)</f>
        <v>000-569-072</v>
      </c>
      <c r="F105" s="29" t="s">
        <v>857</v>
      </c>
      <c r="G105" s="29" t="s">
        <v>855</v>
      </c>
      <c r="H105" s="30" t="s">
        <v>856</v>
      </c>
      <c r="I105" s="30" t="s">
        <v>856</v>
      </c>
      <c r="J105" s="29" t="s">
        <v>856</v>
      </c>
      <c r="K105" s="31">
        <v>35.19</v>
      </c>
      <c r="L105" s="32">
        <v>0</v>
      </c>
      <c r="M105" s="32">
        <v>4.22</v>
      </c>
      <c r="N105" s="72">
        <v>-0.7</v>
      </c>
      <c r="O105" s="34">
        <f t="shared" si="1"/>
        <v>38.709999999999994</v>
      </c>
      <c r="P105" s="70">
        <v>25002</v>
      </c>
    </row>
    <row r="106" spans="1:16" x14ac:dyDescent="0.2">
      <c r="A106" s="27">
        <v>107</v>
      </c>
      <c r="B106" s="28" t="s">
        <v>527</v>
      </c>
      <c r="C106" s="29" t="s">
        <v>527</v>
      </c>
      <c r="D106" s="29" t="str">
        <f>VLOOKUP(B106,'TAX INFO'!$B$2:$F$900,3,0)</f>
        <v xml:space="preserve">Capiz Electric Cooperative, Inc. </v>
      </c>
      <c r="E106" s="29" t="str">
        <f>VLOOKUP(B106,'TAX INFO'!$B$2:$F$900,5,0)</f>
        <v>000-569-194-000</v>
      </c>
      <c r="F106" s="29" t="s">
        <v>857</v>
      </c>
      <c r="G106" s="29" t="s">
        <v>855</v>
      </c>
      <c r="H106" s="30" t="s">
        <v>856</v>
      </c>
      <c r="I106" s="30" t="s">
        <v>856</v>
      </c>
      <c r="J106" s="29" t="s">
        <v>856</v>
      </c>
      <c r="K106" s="31">
        <v>5497.38</v>
      </c>
      <c r="L106" s="32">
        <v>0</v>
      </c>
      <c r="M106" s="32">
        <v>659.69</v>
      </c>
      <c r="N106" s="72">
        <v>-109.95</v>
      </c>
      <c r="O106" s="34">
        <f t="shared" si="1"/>
        <v>6047.12</v>
      </c>
      <c r="P106" s="70">
        <v>25003</v>
      </c>
    </row>
    <row r="107" spans="1:16" x14ac:dyDescent="0.2">
      <c r="A107" s="27">
        <v>108</v>
      </c>
      <c r="B107" s="28" t="s">
        <v>528</v>
      </c>
      <c r="C107" s="29" t="s">
        <v>528</v>
      </c>
      <c r="D107" s="29" t="str">
        <f>VLOOKUP(B107,'TAX INFO'!$B$2:$F$900,3,0)</f>
        <v xml:space="preserve">Cebu Energy Development Corporation </v>
      </c>
      <c r="E107" s="29" t="str">
        <f>VLOOKUP(B107,'TAX INFO'!$B$2:$F$900,5,0)</f>
        <v>268-129-205-00000</v>
      </c>
      <c r="F107" s="29" t="s">
        <v>854</v>
      </c>
      <c r="G107" s="29" t="s">
        <v>855</v>
      </c>
      <c r="H107" s="30" t="s">
        <v>856</v>
      </c>
      <c r="I107" s="30" t="s">
        <v>856</v>
      </c>
      <c r="J107" s="29" t="s">
        <v>856</v>
      </c>
      <c r="K107" s="31">
        <v>2283.0100000000002</v>
      </c>
      <c r="L107" s="32">
        <v>0</v>
      </c>
      <c r="M107" s="32">
        <v>273.95999999999998</v>
      </c>
      <c r="N107" s="72">
        <v>-45.66</v>
      </c>
      <c r="O107" s="34">
        <f t="shared" si="1"/>
        <v>2511.3100000000004</v>
      </c>
      <c r="P107" s="70">
        <v>25004</v>
      </c>
    </row>
    <row r="108" spans="1:16" x14ac:dyDescent="0.2">
      <c r="A108" s="27">
        <v>109</v>
      </c>
      <c r="B108" s="28" t="s">
        <v>528</v>
      </c>
      <c r="C108" s="29" t="s">
        <v>529</v>
      </c>
      <c r="D108" s="29" t="str">
        <f>VLOOKUP(B108,'TAX INFO'!$B$2:$F$900,3,0)</f>
        <v xml:space="preserve">Cebu Energy Development Corporation </v>
      </c>
      <c r="E108" s="29" t="str">
        <f>VLOOKUP(B108,'TAX INFO'!$B$2:$F$900,5,0)</f>
        <v>268-129-205-00000</v>
      </c>
      <c r="F108" s="29" t="s">
        <v>857</v>
      </c>
      <c r="G108" s="29" t="s">
        <v>855</v>
      </c>
      <c r="H108" s="30" t="s">
        <v>856</v>
      </c>
      <c r="I108" s="30" t="s">
        <v>856</v>
      </c>
      <c r="J108" s="29" t="s">
        <v>856</v>
      </c>
      <c r="K108" s="31">
        <v>110.75</v>
      </c>
      <c r="L108" s="32">
        <v>0</v>
      </c>
      <c r="M108" s="32">
        <v>13.29</v>
      </c>
      <c r="N108" s="72">
        <v>-2.2200000000000002</v>
      </c>
      <c r="O108" s="34">
        <f t="shared" si="1"/>
        <v>121.82</v>
      </c>
      <c r="P108" s="70">
        <v>25004</v>
      </c>
    </row>
    <row r="109" spans="1:16" x14ac:dyDescent="0.2">
      <c r="A109" s="27">
        <v>110</v>
      </c>
      <c r="B109" s="28" t="s">
        <v>530</v>
      </c>
      <c r="C109" s="29" t="s">
        <v>530</v>
      </c>
      <c r="D109" s="29" t="str">
        <f>VLOOKUP(B109,'TAX INFO'!$B$2:$F$900,3,0)</f>
        <v>Cebu I Electric Cooperative, Inc.</v>
      </c>
      <c r="E109" s="29" t="str">
        <f>VLOOKUP(B109,'TAX INFO'!$B$2:$F$900,5,0)</f>
        <v>000-534-977-000</v>
      </c>
      <c r="F109" s="29" t="s">
        <v>857</v>
      </c>
      <c r="G109" s="29" t="s">
        <v>855</v>
      </c>
      <c r="H109" s="30" t="s">
        <v>856</v>
      </c>
      <c r="I109" s="30" t="s">
        <v>856</v>
      </c>
      <c r="J109" s="29" t="s">
        <v>856</v>
      </c>
      <c r="K109" s="31">
        <v>9049.66</v>
      </c>
      <c r="L109" s="32">
        <v>0</v>
      </c>
      <c r="M109" s="32">
        <v>1085.96</v>
      </c>
      <c r="N109" s="72">
        <v>-180.99</v>
      </c>
      <c r="O109" s="34">
        <f t="shared" si="1"/>
        <v>9954.6299999999992</v>
      </c>
      <c r="P109" s="70">
        <v>25005</v>
      </c>
    </row>
    <row r="110" spans="1:16" x14ac:dyDescent="0.2">
      <c r="A110" s="27">
        <v>111</v>
      </c>
      <c r="B110" s="28" t="s">
        <v>531</v>
      </c>
      <c r="C110" s="29" t="s">
        <v>531</v>
      </c>
      <c r="D110" s="29" t="str">
        <f>VLOOKUP(B110,'TAX INFO'!$B$2:$F$900,3,0)</f>
        <v xml:space="preserve">Cebu II Electric Cooperative, Inc. </v>
      </c>
      <c r="E110" s="29" t="str">
        <f>VLOOKUP(B110,'TAX INFO'!$B$2:$F$900,5,0)</f>
        <v>000-256-731-0000</v>
      </c>
      <c r="F110" s="29" t="s">
        <v>857</v>
      </c>
      <c r="G110" s="29" t="s">
        <v>855</v>
      </c>
      <c r="H110" s="30" t="s">
        <v>856</v>
      </c>
      <c r="I110" s="30" t="s">
        <v>856</v>
      </c>
      <c r="J110" s="29" t="s">
        <v>856</v>
      </c>
      <c r="K110" s="31">
        <v>6280.56</v>
      </c>
      <c r="L110" s="32">
        <v>0</v>
      </c>
      <c r="M110" s="32">
        <v>753.67</v>
      </c>
      <c r="N110" s="72">
        <v>-125.61</v>
      </c>
      <c r="O110" s="34">
        <f t="shared" si="1"/>
        <v>6908.6200000000008</v>
      </c>
      <c r="P110" s="70">
        <v>25006</v>
      </c>
    </row>
    <row r="111" spans="1:16" x14ac:dyDescent="0.2">
      <c r="A111" s="27">
        <v>112</v>
      </c>
      <c r="B111" s="28" t="s">
        <v>532</v>
      </c>
      <c r="C111" s="29" t="s">
        <v>532</v>
      </c>
      <c r="D111" s="29" t="str">
        <f>VLOOKUP(B111,'TAX INFO'!$B$2:$F$900,3,0)</f>
        <v xml:space="preserve">Cebu III Electric Cooperative, Inc. </v>
      </c>
      <c r="E111" s="29" t="str">
        <f>VLOOKUP(B111,'TAX INFO'!$B$2:$F$900,5,0)</f>
        <v>000-534-985-000</v>
      </c>
      <c r="F111" s="29" t="s">
        <v>857</v>
      </c>
      <c r="G111" s="29" t="s">
        <v>855</v>
      </c>
      <c r="H111" s="30" t="s">
        <v>856</v>
      </c>
      <c r="I111" s="30" t="s">
        <v>856</v>
      </c>
      <c r="J111" s="29" t="s">
        <v>856</v>
      </c>
      <c r="K111" s="31">
        <v>2866.14</v>
      </c>
      <c r="L111" s="32">
        <v>0</v>
      </c>
      <c r="M111" s="32">
        <v>343.94</v>
      </c>
      <c r="N111" s="72">
        <v>-57.32</v>
      </c>
      <c r="O111" s="34">
        <f t="shared" si="1"/>
        <v>3152.7599999999998</v>
      </c>
      <c r="P111" s="70">
        <v>25007</v>
      </c>
    </row>
    <row r="112" spans="1:16" x14ac:dyDescent="0.2">
      <c r="A112" s="27">
        <v>113</v>
      </c>
      <c r="B112" s="28" t="s">
        <v>921</v>
      </c>
      <c r="C112" s="29" t="s">
        <v>922</v>
      </c>
      <c r="D112" s="29" t="str">
        <f>VLOOKUP(B112,'TAX INFO'!$B$2:$F$900,3,0)</f>
        <v>Central Azucarera de Bais, Inc.</v>
      </c>
      <c r="E112" s="29" t="str">
        <f>VLOOKUP(B112,'TAX INFO'!$B$2:$F$900,5,0)</f>
        <v>000-111-111-000</v>
      </c>
      <c r="F112" s="29" t="s">
        <v>857</v>
      </c>
      <c r="G112" s="29" t="s">
        <v>855</v>
      </c>
      <c r="H112" s="30" t="s">
        <v>856</v>
      </c>
      <c r="I112" s="30" t="s">
        <v>855</v>
      </c>
      <c r="J112" s="29" t="s">
        <v>856</v>
      </c>
      <c r="K112" s="31">
        <v>78.430000000000007</v>
      </c>
      <c r="L112" s="32">
        <v>0</v>
      </c>
      <c r="M112" s="32">
        <v>9.41</v>
      </c>
      <c r="N112" s="72">
        <v>-1.57</v>
      </c>
      <c r="O112" s="34">
        <f t="shared" si="1"/>
        <v>86.27000000000001</v>
      </c>
      <c r="P112" s="70">
        <v>25008</v>
      </c>
    </row>
    <row r="113" spans="1:16" x14ac:dyDescent="0.2">
      <c r="A113" s="27">
        <v>114</v>
      </c>
      <c r="B113" s="28" t="s">
        <v>923</v>
      </c>
      <c r="C113" s="29" t="s">
        <v>533</v>
      </c>
      <c r="D113" s="29" t="str">
        <f>VLOOKUP(B113,'TAX INFO'!$B$2:$F$900,3,0)</f>
        <v>CENTRAL AZUCARERA DE SAN ANTONIO</v>
      </c>
      <c r="E113" s="29" t="str">
        <f>VLOOKUP(B113,'TAX INFO'!$B$2:$F$900,5,0)</f>
        <v>222-792-837-000</v>
      </c>
      <c r="F113" s="29" t="s">
        <v>857</v>
      </c>
      <c r="G113" s="29" t="s">
        <v>855</v>
      </c>
      <c r="H113" s="30" t="s">
        <v>856</v>
      </c>
      <c r="I113" s="30" t="s">
        <v>855</v>
      </c>
      <c r="J113" s="29" t="s">
        <v>856</v>
      </c>
      <c r="K113" s="31">
        <v>77.22</v>
      </c>
      <c r="L113" s="32">
        <v>0</v>
      </c>
      <c r="M113" s="32">
        <v>9.27</v>
      </c>
      <c r="N113" s="72">
        <v>-1.54</v>
      </c>
      <c r="O113" s="34">
        <f t="shared" si="1"/>
        <v>84.949999999999989</v>
      </c>
      <c r="P113" s="70">
        <v>25009</v>
      </c>
    </row>
    <row r="114" spans="1:16" x14ac:dyDescent="0.2">
      <c r="A114" s="27">
        <v>115</v>
      </c>
      <c r="B114" s="28" t="s">
        <v>534</v>
      </c>
      <c r="C114" s="29" t="s">
        <v>534</v>
      </c>
      <c r="D114" s="29" t="str">
        <f>VLOOKUP(B114,'TAX INFO'!$B$2:$F$900,3,0)</f>
        <v xml:space="preserve">Central Negros Electric Cooperative, Inc. </v>
      </c>
      <c r="E114" s="29" t="str">
        <f>VLOOKUP(B114,'TAX INFO'!$B$2:$F$900,5,0)</f>
        <v>000-709-966-000</v>
      </c>
      <c r="F114" s="29" t="s">
        <v>857</v>
      </c>
      <c r="G114" s="29" t="s">
        <v>855</v>
      </c>
      <c r="H114" s="30" t="s">
        <v>855</v>
      </c>
      <c r="I114" s="30" t="s">
        <v>856</v>
      </c>
      <c r="J114" s="29" t="s">
        <v>856</v>
      </c>
      <c r="K114" s="31">
        <v>19670.71</v>
      </c>
      <c r="L114" s="32">
        <v>0</v>
      </c>
      <c r="M114" s="32">
        <v>2360.4899999999998</v>
      </c>
      <c r="N114" s="72">
        <v>-393.41</v>
      </c>
      <c r="O114" s="34">
        <f t="shared" si="1"/>
        <v>21637.789999999997</v>
      </c>
      <c r="P114" s="70">
        <v>25010</v>
      </c>
    </row>
    <row r="115" spans="1:16" x14ac:dyDescent="0.2">
      <c r="A115" s="27">
        <v>116</v>
      </c>
      <c r="B115" s="28" t="s">
        <v>924</v>
      </c>
      <c r="C115" s="29" t="s">
        <v>924</v>
      </c>
      <c r="D115" s="29" t="str">
        <f>VLOOKUP(B115,'TAX INFO'!$B$2:$F$900,3,0)</f>
        <v xml:space="preserve">Central Negros Power Reliability, Inc. </v>
      </c>
      <c r="E115" s="29" t="str">
        <f>VLOOKUP(B115,'TAX INFO'!$B$2:$F$900,5,0)</f>
        <v>008-691-287-000</v>
      </c>
      <c r="F115" s="29" t="s">
        <v>854</v>
      </c>
      <c r="G115" s="29" t="s">
        <v>855</v>
      </c>
      <c r="H115" s="30" t="s">
        <v>856</v>
      </c>
      <c r="I115" s="30" t="s">
        <v>856</v>
      </c>
      <c r="J115" s="29" t="s">
        <v>856</v>
      </c>
      <c r="K115" s="31">
        <v>61.3</v>
      </c>
      <c r="L115" s="32">
        <v>0</v>
      </c>
      <c r="M115" s="32">
        <v>7.36</v>
      </c>
      <c r="N115" s="72">
        <v>-1.23</v>
      </c>
      <c r="O115" s="34">
        <f t="shared" si="1"/>
        <v>67.429999999999993</v>
      </c>
      <c r="P115" s="70">
        <v>25011</v>
      </c>
    </row>
    <row r="116" spans="1:16" x14ac:dyDescent="0.2">
      <c r="A116" s="27">
        <v>117</v>
      </c>
      <c r="B116" s="28" t="s">
        <v>924</v>
      </c>
      <c r="C116" s="29" t="s">
        <v>925</v>
      </c>
      <c r="D116" s="29" t="str">
        <f>VLOOKUP(B116,'TAX INFO'!$B$2:$F$900,3,0)</f>
        <v xml:space="preserve">Central Negros Power Reliability, Inc. </v>
      </c>
      <c r="E116" s="29" t="str">
        <f>VLOOKUP(B116,'TAX INFO'!$B$2:$F$900,5,0)</f>
        <v>008-691-287-000</v>
      </c>
      <c r="F116" s="29" t="s">
        <v>857</v>
      </c>
      <c r="G116" s="29" t="s">
        <v>855</v>
      </c>
      <c r="H116" s="30" t="s">
        <v>856</v>
      </c>
      <c r="I116" s="30" t="s">
        <v>856</v>
      </c>
      <c r="J116" s="29" t="s">
        <v>856</v>
      </c>
      <c r="K116" s="31">
        <v>83.63</v>
      </c>
      <c r="L116" s="32">
        <v>0</v>
      </c>
      <c r="M116" s="32">
        <v>10.039999999999999</v>
      </c>
      <c r="N116" s="72">
        <v>-1.67</v>
      </c>
      <c r="O116" s="34">
        <f t="shared" si="1"/>
        <v>91.999999999999986</v>
      </c>
      <c r="P116" s="70">
        <v>25011</v>
      </c>
    </row>
    <row r="117" spans="1:16" x14ac:dyDescent="0.2">
      <c r="A117" s="27">
        <v>118</v>
      </c>
      <c r="B117" s="28" t="s">
        <v>535</v>
      </c>
      <c r="C117" s="29" t="s">
        <v>535</v>
      </c>
      <c r="D117" s="29" t="str">
        <f>VLOOKUP(B117,'TAX INFO'!$B$2:$F$900,3,0)</f>
        <v xml:space="preserve">Citicore Energy Solutions, Inc. </v>
      </c>
      <c r="E117" s="29" t="str">
        <f>VLOOKUP(B117,'TAX INFO'!$B$2:$F$900,5,0)</f>
        <v>009-333-221-00000</v>
      </c>
      <c r="F117" s="29" t="s">
        <v>857</v>
      </c>
      <c r="G117" s="29" t="s">
        <v>855</v>
      </c>
      <c r="H117" s="30" t="s">
        <v>856</v>
      </c>
      <c r="I117" s="30" t="s">
        <v>856</v>
      </c>
      <c r="J117" s="29" t="s">
        <v>856</v>
      </c>
      <c r="K117" s="31">
        <v>3.06</v>
      </c>
      <c r="L117" s="32">
        <v>0</v>
      </c>
      <c r="M117" s="32">
        <v>0.37</v>
      </c>
      <c r="N117" s="72">
        <v>-0.06</v>
      </c>
      <c r="O117" s="34">
        <f t="shared" si="1"/>
        <v>3.37</v>
      </c>
      <c r="P117" s="70">
        <v>25012</v>
      </c>
    </row>
    <row r="118" spans="1:16" x14ac:dyDescent="0.2">
      <c r="A118" s="27">
        <v>119</v>
      </c>
      <c r="B118" s="28" t="s">
        <v>535</v>
      </c>
      <c r="C118" s="29" t="s">
        <v>536</v>
      </c>
      <c r="D118" s="29" t="str">
        <f>VLOOKUP(B118,'TAX INFO'!$B$2:$F$900,3,0)</f>
        <v xml:space="preserve">Citicore Energy Solutions, Inc. </v>
      </c>
      <c r="E118" s="29" t="str">
        <f>VLOOKUP(B118,'TAX INFO'!$B$2:$F$900,5,0)</f>
        <v>009-333-221-00000</v>
      </c>
      <c r="F118" s="29" t="s">
        <v>857</v>
      </c>
      <c r="G118" s="29" t="s">
        <v>855</v>
      </c>
      <c r="H118" s="30" t="s">
        <v>856</v>
      </c>
      <c r="I118" s="30" t="s">
        <v>856</v>
      </c>
      <c r="J118" s="29" t="s">
        <v>856</v>
      </c>
      <c r="K118" s="31">
        <v>139.79</v>
      </c>
      <c r="L118" s="32">
        <v>0</v>
      </c>
      <c r="M118" s="32">
        <v>16.77</v>
      </c>
      <c r="N118" s="72">
        <v>-2.8</v>
      </c>
      <c r="O118" s="34">
        <f t="shared" si="1"/>
        <v>153.76</v>
      </c>
      <c r="P118" s="70">
        <v>25012</v>
      </c>
    </row>
    <row r="119" spans="1:16" x14ac:dyDescent="0.2">
      <c r="A119" s="27">
        <v>120</v>
      </c>
      <c r="B119" s="28" t="s">
        <v>537</v>
      </c>
      <c r="C119" s="29" t="s">
        <v>537</v>
      </c>
      <c r="D119" s="29" t="str">
        <f>VLOOKUP(B119,'TAX INFO'!$B$2:$F$900,3,0)</f>
        <v xml:space="preserve">Citicore Energy Solutions, Inc. </v>
      </c>
      <c r="E119" s="29" t="str">
        <f>VLOOKUP(B119,'TAX INFO'!$B$2:$F$900,5,0)</f>
        <v>009-333-221-00000</v>
      </c>
      <c r="F119" s="29" t="s">
        <v>857</v>
      </c>
      <c r="G119" s="29" t="s">
        <v>855</v>
      </c>
      <c r="H119" s="30" t="s">
        <v>856</v>
      </c>
      <c r="I119" s="30" t="s">
        <v>856</v>
      </c>
      <c r="J119" s="29" t="s">
        <v>856</v>
      </c>
      <c r="K119" s="31">
        <v>2817.1</v>
      </c>
      <c r="L119" s="32">
        <v>0</v>
      </c>
      <c r="M119" s="32">
        <v>338.05</v>
      </c>
      <c r="N119" s="72">
        <v>-56.34</v>
      </c>
      <c r="O119" s="34">
        <f t="shared" si="1"/>
        <v>3098.81</v>
      </c>
      <c r="P119" s="70">
        <v>25012</v>
      </c>
    </row>
    <row r="120" spans="1:16" x14ac:dyDescent="0.2">
      <c r="A120" s="27">
        <v>121</v>
      </c>
      <c r="B120" s="28" t="s">
        <v>537</v>
      </c>
      <c r="C120" s="29" t="s">
        <v>538</v>
      </c>
      <c r="D120" s="29" t="str">
        <f>VLOOKUP(B120,'TAX INFO'!$B$2:$F$900,3,0)</f>
        <v xml:space="preserve">Citicore Energy Solutions, Inc. </v>
      </c>
      <c r="E120" s="29" t="str">
        <f>VLOOKUP(B120,'TAX INFO'!$B$2:$F$900,5,0)</f>
        <v>009-333-221-00000</v>
      </c>
      <c r="F120" s="29" t="s">
        <v>857</v>
      </c>
      <c r="G120" s="29" t="s">
        <v>855</v>
      </c>
      <c r="H120" s="30" t="s">
        <v>856</v>
      </c>
      <c r="I120" s="30" t="s">
        <v>856</v>
      </c>
      <c r="J120" s="29" t="s">
        <v>856</v>
      </c>
      <c r="K120" s="31">
        <v>694.34</v>
      </c>
      <c r="L120" s="32">
        <v>0</v>
      </c>
      <c r="M120" s="32">
        <v>83.32</v>
      </c>
      <c r="N120" s="72">
        <v>-13.89</v>
      </c>
      <c r="O120" s="34">
        <f t="shared" si="1"/>
        <v>763.7700000000001</v>
      </c>
      <c r="P120" s="70">
        <v>25012</v>
      </c>
    </row>
    <row r="121" spans="1:16" x14ac:dyDescent="0.2">
      <c r="A121" s="27">
        <v>122</v>
      </c>
      <c r="B121" s="28" t="s">
        <v>539</v>
      </c>
      <c r="C121" s="29" t="s">
        <v>539</v>
      </c>
      <c r="D121" s="29" t="str">
        <f>VLOOKUP(B121,'TAX INFO'!$B$2:$F$900,3,0)</f>
        <v xml:space="preserve">Citicore Renewable Energy Corporation </v>
      </c>
      <c r="E121" s="29" t="str">
        <f>VLOOKUP(B121,'TAX INFO'!$B$2:$F$900,5,0)</f>
        <v>010-007-383-000</v>
      </c>
      <c r="F121" s="29" t="s">
        <v>854</v>
      </c>
      <c r="G121" s="29" t="s">
        <v>855</v>
      </c>
      <c r="H121" s="30" t="s">
        <v>856</v>
      </c>
      <c r="I121" s="30" t="s">
        <v>855</v>
      </c>
      <c r="J121" s="29" t="s">
        <v>855</v>
      </c>
      <c r="K121" s="31">
        <v>0</v>
      </c>
      <c r="L121" s="32">
        <v>1.87</v>
      </c>
      <c r="M121" s="32">
        <v>0</v>
      </c>
      <c r="N121" s="72">
        <v>-0.04</v>
      </c>
      <c r="O121" s="34">
        <f t="shared" si="1"/>
        <v>1.83</v>
      </c>
      <c r="P121" s="70">
        <v>25013</v>
      </c>
    </row>
    <row r="122" spans="1:16" x14ac:dyDescent="0.2">
      <c r="A122" s="27">
        <v>123</v>
      </c>
      <c r="B122" s="28" t="s">
        <v>539</v>
      </c>
      <c r="C122" s="29" t="s">
        <v>540</v>
      </c>
      <c r="D122" s="29" t="str">
        <f>VLOOKUP(B122,'TAX INFO'!$B$2:$F$900,3,0)</f>
        <v xml:space="preserve">Citicore Renewable Energy Corporation </v>
      </c>
      <c r="E122" s="29" t="str">
        <f>VLOOKUP(B122,'TAX INFO'!$B$2:$F$900,5,0)</f>
        <v>010-007-383-000</v>
      </c>
      <c r="F122" s="29" t="s">
        <v>857</v>
      </c>
      <c r="G122" s="29" t="s">
        <v>855</v>
      </c>
      <c r="H122" s="30" t="s">
        <v>856</v>
      </c>
      <c r="I122" s="30" t="s">
        <v>855</v>
      </c>
      <c r="J122" s="29" t="s">
        <v>855</v>
      </c>
      <c r="K122" s="31">
        <v>0</v>
      </c>
      <c r="L122" s="32">
        <v>9.3699999999999992</v>
      </c>
      <c r="M122" s="32">
        <v>0</v>
      </c>
      <c r="N122" s="72">
        <v>-0.19</v>
      </c>
      <c r="O122" s="34">
        <f t="shared" si="1"/>
        <v>9.18</v>
      </c>
      <c r="P122" s="70">
        <v>25013</v>
      </c>
    </row>
    <row r="123" spans="1:16" x14ac:dyDescent="0.2">
      <c r="A123" s="27">
        <v>124</v>
      </c>
      <c r="B123" s="28" t="s">
        <v>541</v>
      </c>
      <c r="C123" s="29" t="s">
        <v>541</v>
      </c>
      <c r="D123" s="29" t="str">
        <f>VLOOKUP(B123,'TAX INFO'!$B$2:$F$900,3,0)</f>
        <v>Citicore Solar Bataan, Inc.</v>
      </c>
      <c r="E123" s="29" t="str">
        <f>VLOOKUP(B123,'TAX INFO'!$B$2:$F$900,5,0)</f>
        <v>008-673-696-000</v>
      </c>
      <c r="F123" s="29" t="s">
        <v>854</v>
      </c>
      <c r="G123" s="29" t="s">
        <v>855</v>
      </c>
      <c r="H123" s="30" t="s">
        <v>856</v>
      </c>
      <c r="I123" s="30" t="s">
        <v>855</v>
      </c>
      <c r="J123" s="29" t="s">
        <v>855</v>
      </c>
      <c r="K123" s="31">
        <v>0</v>
      </c>
      <c r="L123" s="32">
        <v>121.81</v>
      </c>
      <c r="M123" s="32">
        <v>0</v>
      </c>
      <c r="N123" s="72">
        <v>-2.44</v>
      </c>
      <c r="O123" s="34">
        <f t="shared" si="1"/>
        <v>119.37</v>
      </c>
      <c r="P123" s="70">
        <v>25014</v>
      </c>
    </row>
    <row r="124" spans="1:16" x14ac:dyDescent="0.2">
      <c r="A124" s="27">
        <v>125</v>
      </c>
      <c r="B124" s="28" t="s">
        <v>541</v>
      </c>
      <c r="C124" s="29" t="s">
        <v>542</v>
      </c>
      <c r="D124" s="29" t="str">
        <f>VLOOKUP(B124,'TAX INFO'!$B$2:$F$900,3,0)</f>
        <v>Citicore Solar Bataan, Inc.</v>
      </c>
      <c r="E124" s="29" t="str">
        <f>VLOOKUP(B124,'TAX INFO'!$B$2:$F$900,5,0)</f>
        <v>008-673-696-000</v>
      </c>
      <c r="F124" s="29" t="s">
        <v>857</v>
      </c>
      <c r="G124" s="29" t="s">
        <v>855</v>
      </c>
      <c r="H124" s="30" t="s">
        <v>856</v>
      </c>
      <c r="I124" s="30" t="s">
        <v>855</v>
      </c>
      <c r="J124" s="29" t="s">
        <v>855</v>
      </c>
      <c r="K124" s="31">
        <v>0</v>
      </c>
      <c r="L124" s="32">
        <v>10.210000000000001</v>
      </c>
      <c r="M124" s="32">
        <v>0</v>
      </c>
      <c r="N124" s="72">
        <v>-0.2</v>
      </c>
      <c r="O124" s="34">
        <f t="shared" si="1"/>
        <v>10.010000000000002</v>
      </c>
      <c r="P124" s="70">
        <v>25014</v>
      </c>
    </row>
    <row r="125" spans="1:16" x14ac:dyDescent="0.2">
      <c r="A125" s="27">
        <v>126</v>
      </c>
      <c r="B125" s="28" t="s">
        <v>543</v>
      </c>
      <c r="C125" s="29" t="s">
        <v>543</v>
      </c>
      <c r="D125" s="29" t="str">
        <f>VLOOKUP(B125,'TAX INFO'!$B$2:$F$900,3,0)</f>
        <v xml:space="preserve">Bulacan Solar Energy Corp. </v>
      </c>
      <c r="E125" s="29" t="str">
        <f>VLOOKUP(B125,'TAX INFO'!$B$2:$F$900,5,0)</f>
        <v>009-025-130-000</v>
      </c>
      <c r="F125" s="29" t="s">
        <v>854</v>
      </c>
      <c r="G125" s="29" t="s">
        <v>855</v>
      </c>
      <c r="H125" s="30" t="s">
        <v>856</v>
      </c>
      <c r="I125" s="30" t="s">
        <v>855</v>
      </c>
      <c r="J125" s="29" t="s">
        <v>855</v>
      </c>
      <c r="K125" s="31">
        <v>0</v>
      </c>
      <c r="L125" s="32">
        <v>1.36</v>
      </c>
      <c r="M125" s="32">
        <v>0</v>
      </c>
      <c r="N125" s="72">
        <v>-0.03</v>
      </c>
      <c r="O125" s="34">
        <f t="shared" si="1"/>
        <v>1.33</v>
      </c>
      <c r="P125" s="70">
        <v>25015</v>
      </c>
    </row>
    <row r="126" spans="1:16" x14ac:dyDescent="0.2">
      <c r="A126" s="27">
        <v>127</v>
      </c>
      <c r="B126" s="28" t="s">
        <v>544</v>
      </c>
      <c r="C126" s="29" t="s">
        <v>544</v>
      </c>
      <c r="D126" s="29" t="str">
        <f>VLOOKUP(B126,'TAX INFO'!$B$2:$F$900,3,0)</f>
        <v>Citicore Solar Cebu, Inc.</v>
      </c>
      <c r="E126" s="29" t="str">
        <f>VLOOKUP(B126,'TAX INFO'!$B$2:$F$900,5,0)</f>
        <v>008-943-292-000</v>
      </c>
      <c r="F126" s="29" t="s">
        <v>854</v>
      </c>
      <c r="G126" s="29" t="s">
        <v>855</v>
      </c>
      <c r="H126" s="30" t="s">
        <v>856</v>
      </c>
      <c r="I126" s="30" t="s">
        <v>855</v>
      </c>
      <c r="J126" s="29" t="s">
        <v>855</v>
      </c>
      <c r="K126" s="31">
        <v>0</v>
      </c>
      <c r="L126" s="32">
        <v>2745.97</v>
      </c>
      <c r="M126" s="32">
        <v>0</v>
      </c>
      <c r="N126" s="72">
        <v>-54.92</v>
      </c>
      <c r="O126" s="34">
        <f t="shared" si="1"/>
        <v>2691.0499999999997</v>
      </c>
      <c r="P126" s="70">
        <v>25016</v>
      </c>
    </row>
    <row r="127" spans="1:16" x14ac:dyDescent="0.2">
      <c r="A127" s="27">
        <v>128</v>
      </c>
      <c r="B127" s="28" t="s">
        <v>544</v>
      </c>
      <c r="C127" s="29" t="s">
        <v>545</v>
      </c>
      <c r="D127" s="29" t="str">
        <f>VLOOKUP(B127,'TAX INFO'!$B$2:$F$900,3,0)</f>
        <v>Citicore Solar Cebu, Inc.</v>
      </c>
      <c r="E127" s="29" t="str">
        <f>VLOOKUP(B127,'TAX INFO'!$B$2:$F$900,5,0)</f>
        <v>008-943-292-000</v>
      </c>
      <c r="F127" s="29" t="s">
        <v>857</v>
      </c>
      <c r="G127" s="29" t="s">
        <v>855</v>
      </c>
      <c r="H127" s="30" t="s">
        <v>856</v>
      </c>
      <c r="I127" s="30" t="s">
        <v>855</v>
      </c>
      <c r="J127" s="29" t="s">
        <v>855</v>
      </c>
      <c r="K127" s="31">
        <v>0</v>
      </c>
      <c r="L127" s="32">
        <v>28.58</v>
      </c>
      <c r="M127" s="32">
        <v>0</v>
      </c>
      <c r="N127" s="72">
        <v>-0.56999999999999995</v>
      </c>
      <c r="O127" s="34">
        <f t="shared" si="1"/>
        <v>28.009999999999998</v>
      </c>
      <c r="P127" s="70">
        <v>25016</v>
      </c>
    </row>
    <row r="128" spans="1:16" x14ac:dyDescent="0.2">
      <c r="A128" s="27">
        <v>129</v>
      </c>
      <c r="B128" s="28" t="s">
        <v>546</v>
      </c>
      <c r="C128" s="29" t="s">
        <v>546</v>
      </c>
      <c r="D128" s="29" t="str">
        <f>VLOOKUP(B128,'TAX INFO'!$B$2:$F$900,3,0)</f>
        <v xml:space="preserve">Citicore Solar Negros Occidental, Inc. </v>
      </c>
      <c r="E128" s="29" t="str">
        <f>VLOOKUP(B128,'TAX INFO'!$B$2:$F$900,5,0)</f>
        <v>009-103-282-000</v>
      </c>
      <c r="F128" s="29" t="s">
        <v>854</v>
      </c>
      <c r="G128" s="29" t="s">
        <v>855</v>
      </c>
      <c r="H128" s="30" t="s">
        <v>856</v>
      </c>
      <c r="I128" s="30" t="s">
        <v>855</v>
      </c>
      <c r="J128" s="29" t="s">
        <v>855</v>
      </c>
      <c r="K128" s="31">
        <v>0</v>
      </c>
      <c r="L128" s="32">
        <v>11371.16</v>
      </c>
      <c r="M128" s="32">
        <v>0</v>
      </c>
      <c r="N128" s="72">
        <v>-227.42</v>
      </c>
      <c r="O128" s="34">
        <f t="shared" si="1"/>
        <v>11143.74</v>
      </c>
      <c r="P128" s="70">
        <v>25017</v>
      </c>
    </row>
    <row r="129" spans="1:16" x14ac:dyDescent="0.2">
      <c r="A129" s="27">
        <v>130</v>
      </c>
      <c r="B129" s="28" t="s">
        <v>546</v>
      </c>
      <c r="C129" s="29" t="s">
        <v>547</v>
      </c>
      <c r="D129" s="29" t="str">
        <f>VLOOKUP(B129,'TAX INFO'!$B$2:$F$900,3,0)</f>
        <v xml:space="preserve">Citicore Solar Negros Occidental, Inc. </v>
      </c>
      <c r="E129" s="29" t="str">
        <f>VLOOKUP(B129,'TAX INFO'!$B$2:$F$900,5,0)</f>
        <v>009-103-282-000</v>
      </c>
      <c r="F129" s="29" t="s">
        <v>857</v>
      </c>
      <c r="G129" s="29" t="s">
        <v>855</v>
      </c>
      <c r="H129" s="30" t="s">
        <v>856</v>
      </c>
      <c r="I129" s="30" t="s">
        <v>855</v>
      </c>
      <c r="J129" s="29" t="s">
        <v>855</v>
      </c>
      <c r="K129" s="31">
        <v>0</v>
      </c>
      <c r="L129" s="32">
        <v>12.02</v>
      </c>
      <c r="M129" s="32">
        <v>0</v>
      </c>
      <c r="N129" s="72">
        <v>-0.24</v>
      </c>
      <c r="O129" s="34">
        <f t="shared" si="1"/>
        <v>11.78</v>
      </c>
      <c r="P129" s="70">
        <v>25017</v>
      </c>
    </row>
    <row r="130" spans="1:16" x14ac:dyDescent="0.2">
      <c r="A130" s="27">
        <v>131</v>
      </c>
      <c r="B130" s="28" t="s">
        <v>548</v>
      </c>
      <c r="C130" s="29" t="s">
        <v>548</v>
      </c>
      <c r="D130" s="29" t="str">
        <f>VLOOKUP(B130,'TAX INFO'!$B$2:$F$900,3,0)</f>
        <v xml:space="preserve">Citicore Solar South Cotabato, Inc. </v>
      </c>
      <c r="E130" s="29" t="str">
        <f>VLOOKUP(B130,'TAX INFO'!$B$2:$F$900,5,0)</f>
        <v>008-523-504-000</v>
      </c>
      <c r="F130" s="29" t="s">
        <v>854</v>
      </c>
      <c r="G130" s="29" t="s">
        <v>855</v>
      </c>
      <c r="H130" s="30" t="s">
        <v>856</v>
      </c>
      <c r="I130" s="30" t="s">
        <v>855</v>
      </c>
      <c r="J130" s="29" t="s">
        <v>855</v>
      </c>
      <c r="K130" s="31">
        <v>0</v>
      </c>
      <c r="L130" s="32">
        <v>0.72</v>
      </c>
      <c r="M130" s="32">
        <v>0</v>
      </c>
      <c r="N130" s="72">
        <v>-0.01</v>
      </c>
      <c r="O130" s="34">
        <f t="shared" si="1"/>
        <v>0.71</v>
      </c>
      <c r="P130" s="70">
        <v>25018</v>
      </c>
    </row>
    <row r="131" spans="1:16" x14ac:dyDescent="0.2">
      <c r="A131" s="27">
        <v>132</v>
      </c>
      <c r="B131" s="28" t="s">
        <v>549</v>
      </c>
      <c r="C131" s="29" t="s">
        <v>549</v>
      </c>
      <c r="D131" s="29" t="str">
        <f>VLOOKUP(B131,'TAX INFO'!$B$2:$F$900,3,0)</f>
        <v>Citicore Solar Tarlac 1, Inc.</v>
      </c>
      <c r="E131" s="29" t="str">
        <f>VLOOKUP(B131,'TAX INFO'!$B$2:$F$900,5,0)</f>
        <v>008-654-146-000</v>
      </c>
      <c r="F131" s="29" t="s">
        <v>854</v>
      </c>
      <c r="G131" s="29" t="s">
        <v>855</v>
      </c>
      <c r="H131" s="30" t="s">
        <v>856</v>
      </c>
      <c r="I131" s="30" t="s">
        <v>855</v>
      </c>
      <c r="J131" s="29" t="s">
        <v>855</v>
      </c>
      <c r="K131" s="31">
        <v>0</v>
      </c>
      <c r="L131" s="32">
        <v>1.39</v>
      </c>
      <c r="M131" s="32">
        <v>0</v>
      </c>
      <c r="N131" s="72">
        <v>-0.03</v>
      </c>
      <c r="O131" s="34">
        <f t="shared" ref="O131:O194" si="2">SUM(K131:N131)</f>
        <v>1.3599999999999999</v>
      </c>
      <c r="P131" s="70">
        <v>25019</v>
      </c>
    </row>
    <row r="132" spans="1:16" x14ac:dyDescent="0.2">
      <c r="A132" s="27">
        <v>133</v>
      </c>
      <c r="B132" s="28" t="s">
        <v>550</v>
      </c>
      <c r="C132" s="29" t="s">
        <v>550</v>
      </c>
      <c r="D132" s="29" t="str">
        <f>VLOOKUP(B132,'TAX INFO'!$B$2:$F$900,3,0)</f>
        <v>Citicore Solar Tarlac 2, Inc.</v>
      </c>
      <c r="E132" s="29" t="str">
        <f>VLOOKUP(B132,'TAX INFO'!$B$2:$F$900,5,0)</f>
        <v>008-654-139-000</v>
      </c>
      <c r="F132" s="29" t="s">
        <v>854</v>
      </c>
      <c r="G132" s="29" t="s">
        <v>855</v>
      </c>
      <c r="H132" s="30" t="s">
        <v>856</v>
      </c>
      <c r="I132" s="30" t="s">
        <v>855</v>
      </c>
      <c r="J132" s="29" t="s">
        <v>855</v>
      </c>
      <c r="K132" s="31">
        <v>0</v>
      </c>
      <c r="L132" s="32">
        <v>19.73</v>
      </c>
      <c r="M132" s="32">
        <v>0</v>
      </c>
      <c r="N132" s="72">
        <v>-0.39</v>
      </c>
      <c r="O132" s="34">
        <f t="shared" si="2"/>
        <v>19.34</v>
      </c>
      <c r="P132" s="70">
        <v>25020</v>
      </c>
    </row>
    <row r="133" spans="1:16" x14ac:dyDescent="0.2">
      <c r="A133" s="27">
        <v>134</v>
      </c>
      <c r="B133" s="28" t="s">
        <v>926</v>
      </c>
      <c r="C133" s="29" t="s">
        <v>926</v>
      </c>
      <c r="D133" s="29" t="str">
        <f>VLOOKUP(B133,'TAX INFO'!$B$2:$F$900,3,0)</f>
        <v xml:space="preserve">Clark Electric Distribution Corporation </v>
      </c>
      <c r="E133" s="29" t="str">
        <f>VLOOKUP(B133,'TAX INFO'!$B$2:$F$900,5,0)</f>
        <v>005-310-198-000</v>
      </c>
      <c r="F133" s="29" t="s">
        <v>857</v>
      </c>
      <c r="G133" s="29" t="s">
        <v>855</v>
      </c>
      <c r="H133" s="30" t="s">
        <v>856</v>
      </c>
      <c r="I133" s="30" t="s">
        <v>856</v>
      </c>
      <c r="J133" s="29" t="s">
        <v>856</v>
      </c>
      <c r="K133" s="31">
        <v>2970.38</v>
      </c>
      <c r="L133" s="32">
        <v>0</v>
      </c>
      <c r="M133" s="32">
        <v>356.45</v>
      </c>
      <c r="N133" s="72">
        <v>-59.41</v>
      </c>
      <c r="O133" s="34">
        <f t="shared" si="2"/>
        <v>3267.42</v>
      </c>
      <c r="P133" s="70">
        <v>25021</v>
      </c>
    </row>
    <row r="134" spans="1:16" x14ac:dyDescent="0.2">
      <c r="A134" s="27">
        <v>135</v>
      </c>
      <c r="B134" s="28" t="s">
        <v>551</v>
      </c>
      <c r="C134" s="29" t="s">
        <v>551</v>
      </c>
      <c r="D134" s="29" t="str">
        <f>VLOOKUP(B134,'TAX INFO'!$B$2:$F$900,3,0)</f>
        <v>Clark Electric Distribution Corporation</v>
      </c>
      <c r="E134" s="29" t="str">
        <f>VLOOKUP(B134,'TAX INFO'!$B$2:$F$900,5,0)</f>
        <v>005-310-198-000</v>
      </c>
      <c r="F134" s="29" t="s">
        <v>857</v>
      </c>
      <c r="G134" s="29" t="s">
        <v>855</v>
      </c>
      <c r="H134" s="30" t="s">
        <v>856</v>
      </c>
      <c r="I134" s="30" t="s">
        <v>856</v>
      </c>
      <c r="J134" s="29" t="s">
        <v>856</v>
      </c>
      <c r="K134" s="31">
        <v>107.11</v>
      </c>
      <c r="L134" s="32">
        <v>0</v>
      </c>
      <c r="M134" s="32">
        <v>12.85</v>
      </c>
      <c r="N134" s="72">
        <v>-2.14</v>
      </c>
      <c r="O134" s="34">
        <f t="shared" si="2"/>
        <v>117.82</v>
      </c>
      <c r="P134" s="70">
        <v>25021</v>
      </c>
    </row>
    <row r="135" spans="1:16" x14ac:dyDescent="0.2">
      <c r="A135" s="27">
        <v>136</v>
      </c>
      <c r="B135" s="28" t="s">
        <v>927</v>
      </c>
      <c r="C135" s="29" t="s">
        <v>927</v>
      </c>
      <c r="D135" s="29" t="str">
        <f>VLOOKUP(B135,'TAX INFO'!$B$2:$F$900,3,0)</f>
        <v>Consort Land Inc.</v>
      </c>
      <c r="E135" s="29" t="str">
        <f>VLOOKUP(B135,'TAX INFO'!$B$2:$F$900,5,0)</f>
        <v>003-934-671-000</v>
      </c>
      <c r="F135" s="29" t="s">
        <v>857</v>
      </c>
      <c r="G135" s="29" t="s">
        <v>855</v>
      </c>
      <c r="H135" s="30" t="s">
        <v>856</v>
      </c>
      <c r="I135" s="30" t="s">
        <v>855</v>
      </c>
      <c r="J135" s="29" t="s">
        <v>855</v>
      </c>
      <c r="K135" s="31">
        <v>0</v>
      </c>
      <c r="L135" s="32">
        <v>556.80999999999995</v>
      </c>
      <c r="M135" s="32">
        <v>0</v>
      </c>
      <c r="N135" s="72">
        <v>-11.14</v>
      </c>
      <c r="O135" s="34">
        <f t="shared" si="2"/>
        <v>545.66999999999996</v>
      </c>
      <c r="P135" s="70">
        <v>25022</v>
      </c>
    </row>
    <row r="136" spans="1:16" x14ac:dyDescent="0.2">
      <c r="A136" s="27">
        <v>137</v>
      </c>
      <c r="B136" s="28" t="s">
        <v>552</v>
      </c>
      <c r="C136" s="29" t="s">
        <v>552</v>
      </c>
      <c r="D136" s="29" t="str">
        <f>VLOOKUP(B136,'TAX INFO'!$B$2:$F$900,3,0)</f>
        <v xml:space="preserve">Corenergy, Inc. </v>
      </c>
      <c r="E136" s="29" t="str">
        <f>VLOOKUP(B136,'TAX INFO'!$B$2:$F$900,5,0)</f>
        <v>431-572-703-00000</v>
      </c>
      <c r="F136" s="29" t="s">
        <v>857</v>
      </c>
      <c r="G136" s="29" t="s">
        <v>855</v>
      </c>
      <c r="H136" s="30" t="s">
        <v>856</v>
      </c>
      <c r="I136" s="30" t="s">
        <v>856</v>
      </c>
      <c r="J136" s="29" t="s">
        <v>856</v>
      </c>
      <c r="K136" s="31">
        <v>2061.8200000000002</v>
      </c>
      <c r="L136" s="32">
        <v>0</v>
      </c>
      <c r="M136" s="32">
        <v>247.42</v>
      </c>
      <c r="N136" s="72">
        <v>-41.24</v>
      </c>
      <c r="O136" s="34">
        <f t="shared" si="2"/>
        <v>2268.0000000000005</v>
      </c>
      <c r="P136" s="70">
        <v>25023</v>
      </c>
    </row>
    <row r="137" spans="1:16" x14ac:dyDescent="0.2">
      <c r="A137" s="27">
        <v>138</v>
      </c>
      <c r="B137" s="28" t="s">
        <v>552</v>
      </c>
      <c r="C137" s="29" t="s">
        <v>553</v>
      </c>
      <c r="D137" s="29" t="str">
        <f>VLOOKUP(B137,'TAX INFO'!$B$2:$F$900,3,0)</f>
        <v xml:space="preserve">Corenergy, Inc. </v>
      </c>
      <c r="E137" s="29" t="str">
        <f>VLOOKUP(B137,'TAX INFO'!$B$2:$F$900,5,0)</f>
        <v>431-572-703-00000</v>
      </c>
      <c r="F137" s="29" t="s">
        <v>857</v>
      </c>
      <c r="G137" s="29" t="s">
        <v>855</v>
      </c>
      <c r="H137" s="30" t="s">
        <v>856</v>
      </c>
      <c r="I137" s="30" t="s">
        <v>856</v>
      </c>
      <c r="J137" s="29" t="s">
        <v>855</v>
      </c>
      <c r="K137" s="31">
        <v>0</v>
      </c>
      <c r="L137" s="32">
        <v>157.31</v>
      </c>
      <c r="M137" s="32">
        <v>0</v>
      </c>
      <c r="N137" s="72">
        <v>-3.15</v>
      </c>
      <c r="O137" s="34">
        <f t="shared" si="2"/>
        <v>154.16</v>
      </c>
      <c r="P137" s="70">
        <v>25023</v>
      </c>
    </row>
    <row r="138" spans="1:16" x14ac:dyDescent="0.2">
      <c r="A138" s="27">
        <v>139</v>
      </c>
      <c r="B138" s="28" t="s">
        <v>552</v>
      </c>
      <c r="C138" s="29" t="s">
        <v>554</v>
      </c>
      <c r="D138" s="29" t="str">
        <f>VLOOKUP(B138,'TAX INFO'!$B$2:$F$900,3,0)</f>
        <v xml:space="preserve">Corenergy, Inc. </v>
      </c>
      <c r="E138" s="29" t="str">
        <f>VLOOKUP(B138,'TAX INFO'!$B$2:$F$900,5,0)</f>
        <v>431-572-703-00000</v>
      </c>
      <c r="F138" s="29" t="s">
        <v>857</v>
      </c>
      <c r="G138" s="29" t="s">
        <v>855</v>
      </c>
      <c r="H138" s="30" t="s">
        <v>856</v>
      </c>
      <c r="I138" s="30" t="s">
        <v>856</v>
      </c>
      <c r="J138" s="29" t="s">
        <v>856</v>
      </c>
      <c r="K138" s="31">
        <v>622.41</v>
      </c>
      <c r="L138" s="32">
        <v>0</v>
      </c>
      <c r="M138" s="32">
        <v>74.69</v>
      </c>
      <c r="N138" s="72">
        <v>-12.45</v>
      </c>
      <c r="O138" s="34">
        <f t="shared" si="2"/>
        <v>684.64999999999986</v>
      </c>
      <c r="P138" s="70">
        <v>25023</v>
      </c>
    </row>
    <row r="139" spans="1:16" x14ac:dyDescent="0.2">
      <c r="A139" s="27">
        <v>140</v>
      </c>
      <c r="B139" s="28" t="s">
        <v>555</v>
      </c>
      <c r="C139" s="29" t="s">
        <v>555</v>
      </c>
      <c r="D139" s="29" t="str">
        <f>VLOOKUP(B139,'TAX INFO'!$B$2:$F$900,3,0)</f>
        <v xml:space="preserve">Cotabato Electric Cooperative, Inc. - PPALMA </v>
      </c>
      <c r="E139" s="29" t="str">
        <f>VLOOKUP(B139,'TAX INFO'!$B$2:$F$900,5,0)</f>
        <v>701-560-938-0000</v>
      </c>
      <c r="F139" s="29" t="s">
        <v>857</v>
      </c>
      <c r="G139" s="29" t="s">
        <v>855</v>
      </c>
      <c r="H139" s="30" t="s">
        <v>856</v>
      </c>
      <c r="I139" s="30" t="s">
        <v>856</v>
      </c>
      <c r="J139" s="29" t="s">
        <v>856</v>
      </c>
      <c r="K139" s="31">
        <v>265.81</v>
      </c>
      <c r="L139" s="32">
        <v>0</v>
      </c>
      <c r="M139" s="32">
        <v>31.9</v>
      </c>
      <c r="N139" s="72">
        <v>-5.32</v>
      </c>
      <c r="O139" s="34">
        <f t="shared" si="2"/>
        <v>292.39</v>
      </c>
      <c r="P139" s="70">
        <v>25024</v>
      </c>
    </row>
    <row r="140" spans="1:16" x14ac:dyDescent="0.2">
      <c r="A140" s="27">
        <v>141</v>
      </c>
      <c r="B140" s="28" t="s">
        <v>928</v>
      </c>
      <c r="C140" s="29" t="s">
        <v>928</v>
      </c>
      <c r="D140" s="29" t="str">
        <f>VLOOKUP(B140,'TAX INFO'!$B$2:$F$900,3,0)</f>
        <v xml:space="preserve">Cotabato Light &amp; Power Company </v>
      </c>
      <c r="E140" s="29" t="str">
        <f>VLOOKUP(B140,'TAX INFO'!$B$2:$F$900,5,0)</f>
        <v>000-948-784-00000</v>
      </c>
      <c r="F140" s="29" t="s">
        <v>857</v>
      </c>
      <c r="G140" s="29" t="s">
        <v>855</v>
      </c>
      <c r="H140" s="30" t="s">
        <v>856</v>
      </c>
      <c r="I140" s="30" t="s">
        <v>856</v>
      </c>
      <c r="J140" s="29" t="s">
        <v>856</v>
      </c>
      <c r="K140" s="31">
        <v>2895.2</v>
      </c>
      <c r="L140" s="32">
        <v>0</v>
      </c>
      <c r="M140" s="32">
        <v>347.42</v>
      </c>
      <c r="N140" s="72">
        <v>-57.9</v>
      </c>
      <c r="O140" s="34">
        <f t="shared" si="2"/>
        <v>3184.72</v>
      </c>
      <c r="P140" s="70">
        <v>25025</v>
      </c>
    </row>
    <row r="141" spans="1:16" x14ac:dyDescent="0.2">
      <c r="A141" s="27">
        <v>142</v>
      </c>
      <c r="B141" s="28" t="s">
        <v>929</v>
      </c>
      <c r="C141" s="29" t="s">
        <v>929</v>
      </c>
      <c r="D141" s="29" t="str">
        <f>VLOOKUP(B141,'TAX INFO'!$B$2:$F$900,3,0)</f>
        <v xml:space="preserve">Davao Light &amp; Power Company Inc. </v>
      </c>
      <c r="E141" s="29" t="str">
        <f>VLOOKUP(B141,'TAX INFO'!$B$2:$F$900,5,0)</f>
        <v>000-553-043-00000</v>
      </c>
      <c r="F141" s="29" t="s">
        <v>857</v>
      </c>
      <c r="G141" s="29" t="s">
        <v>855</v>
      </c>
      <c r="H141" s="30" t="s">
        <v>856</v>
      </c>
      <c r="I141" s="30" t="s">
        <v>856</v>
      </c>
      <c r="J141" s="29" t="s">
        <v>856</v>
      </c>
      <c r="K141" s="31">
        <v>39681.01</v>
      </c>
      <c r="L141" s="32">
        <v>0</v>
      </c>
      <c r="M141" s="32">
        <v>4761.72</v>
      </c>
      <c r="N141" s="72">
        <v>-793.62</v>
      </c>
      <c r="O141" s="34">
        <f t="shared" si="2"/>
        <v>43649.11</v>
      </c>
      <c r="P141" s="70">
        <v>25026</v>
      </c>
    </row>
    <row r="142" spans="1:16" x14ac:dyDescent="0.2">
      <c r="A142" s="27">
        <v>143</v>
      </c>
      <c r="B142" s="28" t="s">
        <v>556</v>
      </c>
      <c r="C142" s="29" t="s">
        <v>556</v>
      </c>
      <c r="D142" s="29" t="str">
        <f>VLOOKUP(B142,'TAX INFO'!$B$2:$F$900,3,0)</f>
        <v xml:space="preserve">Dagupan Electric Corporation </v>
      </c>
      <c r="E142" s="29" t="str">
        <f>VLOOKUP(B142,'TAX INFO'!$B$2:$F$900,5,0)</f>
        <v>000-202-524-0000</v>
      </c>
      <c r="F142" s="29" t="s">
        <v>857</v>
      </c>
      <c r="G142" s="29" t="s">
        <v>855</v>
      </c>
      <c r="H142" s="30" t="s">
        <v>856</v>
      </c>
      <c r="I142" s="30" t="s">
        <v>856</v>
      </c>
      <c r="J142" s="29" t="s">
        <v>856</v>
      </c>
      <c r="K142" s="31">
        <v>4703.8500000000004</v>
      </c>
      <c r="L142" s="32">
        <v>0</v>
      </c>
      <c r="M142" s="32">
        <v>564.46</v>
      </c>
      <c r="N142" s="72">
        <v>-94.08</v>
      </c>
      <c r="O142" s="34">
        <f t="shared" si="2"/>
        <v>5174.2300000000005</v>
      </c>
      <c r="P142" s="70">
        <v>25027</v>
      </c>
    </row>
    <row r="143" spans="1:16" x14ac:dyDescent="0.2">
      <c r="A143" s="27">
        <v>144</v>
      </c>
      <c r="B143" s="28" t="s">
        <v>557</v>
      </c>
      <c r="C143" s="29" t="s">
        <v>557</v>
      </c>
      <c r="D143" s="29" t="str">
        <f>VLOOKUP(B143,'TAX INFO'!$B$2:$F$900,3,0)</f>
        <v xml:space="preserve">Davao Oriental Electric Cooperative, Inc. </v>
      </c>
      <c r="E143" s="29" t="str">
        <f>VLOOKUP(B143,'TAX INFO'!$B$2:$F$900,5,0)</f>
        <v>000-946-042-000</v>
      </c>
      <c r="F143" s="29" t="s">
        <v>857</v>
      </c>
      <c r="G143" s="29" t="s">
        <v>855</v>
      </c>
      <c r="H143" s="30" t="s">
        <v>855</v>
      </c>
      <c r="I143" s="30" t="s">
        <v>856</v>
      </c>
      <c r="J143" s="29" t="s">
        <v>856</v>
      </c>
      <c r="K143" s="31">
        <v>637.09</v>
      </c>
      <c r="L143" s="32">
        <v>0</v>
      </c>
      <c r="M143" s="32">
        <v>76.45</v>
      </c>
      <c r="N143" s="72">
        <v>-12.74</v>
      </c>
      <c r="O143" s="34">
        <f t="shared" si="2"/>
        <v>700.80000000000007</v>
      </c>
      <c r="P143" s="70">
        <v>25028</v>
      </c>
    </row>
    <row r="144" spans="1:16" x14ac:dyDescent="0.2">
      <c r="A144" s="27">
        <v>145</v>
      </c>
      <c r="B144" s="28" t="s">
        <v>558</v>
      </c>
      <c r="C144" s="29" t="s">
        <v>558</v>
      </c>
      <c r="D144" s="29" t="str">
        <f>VLOOKUP(B144,'TAX INFO'!$B$2:$F$900,3,0)</f>
        <v xml:space="preserve">Davao del Sur Electric Cooperative, Inc. </v>
      </c>
      <c r="E144" s="29" t="str">
        <f>VLOOKUP(B144,'TAX INFO'!$B$2:$F$900,5,0)</f>
        <v>000-570-549-000</v>
      </c>
      <c r="F144" s="29" t="s">
        <v>857</v>
      </c>
      <c r="G144" s="29" t="s">
        <v>855</v>
      </c>
      <c r="H144" s="30" t="s">
        <v>855</v>
      </c>
      <c r="I144" s="30" t="s">
        <v>856</v>
      </c>
      <c r="J144" s="29" t="s">
        <v>856</v>
      </c>
      <c r="K144" s="31">
        <v>1538.04</v>
      </c>
      <c r="L144" s="32">
        <v>0</v>
      </c>
      <c r="M144" s="32">
        <v>184.56</v>
      </c>
      <c r="N144" s="72">
        <v>-30.76</v>
      </c>
      <c r="O144" s="34">
        <f t="shared" si="2"/>
        <v>1691.84</v>
      </c>
      <c r="P144" s="70">
        <v>25029</v>
      </c>
    </row>
    <row r="145" spans="1:16" x14ac:dyDescent="0.2">
      <c r="A145" s="27">
        <v>146</v>
      </c>
      <c r="B145" s="28" t="s">
        <v>559</v>
      </c>
      <c r="C145" s="29" t="s">
        <v>559</v>
      </c>
      <c r="D145" s="29" t="str">
        <f>VLOOKUP(B145,'TAX INFO'!$B$2:$F$900,3,0)</f>
        <v xml:space="preserve">DirectPower Services, Inc. </v>
      </c>
      <c r="E145" s="29" t="str">
        <f>VLOOKUP(B145,'TAX INFO'!$B$2:$F$900,5,0)</f>
        <v>008-122-663-000</v>
      </c>
      <c r="F145" s="29" t="s">
        <v>857</v>
      </c>
      <c r="G145" s="29" t="s">
        <v>855</v>
      </c>
      <c r="H145" s="30" t="s">
        <v>856</v>
      </c>
      <c r="I145" s="30" t="s">
        <v>856</v>
      </c>
      <c r="J145" s="29" t="s">
        <v>856</v>
      </c>
      <c r="K145" s="31">
        <v>19.170000000000002</v>
      </c>
      <c r="L145" s="32">
        <v>0</v>
      </c>
      <c r="M145" s="32">
        <v>2.2999999999999998</v>
      </c>
      <c r="N145" s="72">
        <v>-0.38</v>
      </c>
      <c r="O145" s="34">
        <f t="shared" si="2"/>
        <v>21.090000000000003</v>
      </c>
      <c r="P145" s="70">
        <v>25030</v>
      </c>
    </row>
    <row r="146" spans="1:16" x14ac:dyDescent="0.2">
      <c r="A146" s="27">
        <v>147</v>
      </c>
      <c r="B146" s="28" t="s">
        <v>559</v>
      </c>
      <c r="C146" s="29" t="s">
        <v>560</v>
      </c>
      <c r="D146" s="29" t="str">
        <f>VLOOKUP(B146,'TAX INFO'!$B$2:$F$900,3,0)</f>
        <v xml:space="preserve">DirectPower Services, Inc. </v>
      </c>
      <c r="E146" s="29" t="str">
        <f>VLOOKUP(B146,'TAX INFO'!$B$2:$F$900,5,0)</f>
        <v>008-122-663-000</v>
      </c>
      <c r="F146" s="29" t="s">
        <v>857</v>
      </c>
      <c r="G146" s="29" t="s">
        <v>855</v>
      </c>
      <c r="H146" s="30" t="s">
        <v>856</v>
      </c>
      <c r="I146" s="30" t="s">
        <v>856</v>
      </c>
      <c r="J146" s="29" t="s">
        <v>856</v>
      </c>
      <c r="K146" s="31">
        <v>147.02000000000001</v>
      </c>
      <c r="L146" s="32">
        <v>0</v>
      </c>
      <c r="M146" s="32">
        <v>17.64</v>
      </c>
      <c r="N146" s="72">
        <v>-2.94</v>
      </c>
      <c r="O146" s="34">
        <f t="shared" si="2"/>
        <v>161.72000000000003</v>
      </c>
      <c r="P146" s="70">
        <v>25030</v>
      </c>
    </row>
    <row r="147" spans="1:16" x14ac:dyDescent="0.2">
      <c r="A147" s="27">
        <v>148</v>
      </c>
      <c r="B147" s="28" t="s">
        <v>561</v>
      </c>
      <c r="C147" s="29" t="s">
        <v>561</v>
      </c>
      <c r="D147" s="29" t="str">
        <f>VLOOKUP(B147,'TAX INFO'!$B$2:$F$900,3,0)</f>
        <v xml:space="preserve">DirectPower Services, Inc. </v>
      </c>
      <c r="E147" s="29" t="str">
        <f>VLOOKUP(B147,'TAX INFO'!$B$2:$F$900,5,0)</f>
        <v>008-122-663-000</v>
      </c>
      <c r="F147" s="29" t="s">
        <v>857</v>
      </c>
      <c r="G147" s="29" t="s">
        <v>855</v>
      </c>
      <c r="H147" s="30" t="s">
        <v>856</v>
      </c>
      <c r="I147" s="30" t="s">
        <v>856</v>
      </c>
      <c r="J147" s="29" t="s">
        <v>856</v>
      </c>
      <c r="K147" s="31">
        <v>508.17</v>
      </c>
      <c r="L147" s="32">
        <v>0</v>
      </c>
      <c r="M147" s="32">
        <v>60.98</v>
      </c>
      <c r="N147" s="72">
        <v>-10.16</v>
      </c>
      <c r="O147" s="34">
        <f t="shared" si="2"/>
        <v>558.99</v>
      </c>
      <c r="P147" s="70">
        <v>25030</v>
      </c>
    </row>
    <row r="148" spans="1:16" x14ac:dyDescent="0.2">
      <c r="A148" s="27">
        <v>149</v>
      </c>
      <c r="B148" s="28" t="s">
        <v>561</v>
      </c>
      <c r="C148" s="29" t="s">
        <v>562</v>
      </c>
      <c r="D148" s="29" t="str">
        <f>VLOOKUP(B148,'TAX INFO'!$B$2:$F$900,3,0)</f>
        <v xml:space="preserve">DirectPower Services, Inc. </v>
      </c>
      <c r="E148" s="29" t="str">
        <f>VLOOKUP(B148,'TAX INFO'!$B$2:$F$900,5,0)</f>
        <v>008-122-663-000</v>
      </c>
      <c r="F148" s="29" t="s">
        <v>857</v>
      </c>
      <c r="G148" s="29" t="s">
        <v>855</v>
      </c>
      <c r="H148" s="30" t="s">
        <v>856</v>
      </c>
      <c r="I148" s="30" t="s">
        <v>856</v>
      </c>
      <c r="J148" s="29" t="s">
        <v>856</v>
      </c>
      <c r="K148" s="31">
        <v>1240.8800000000001</v>
      </c>
      <c r="L148" s="32">
        <v>0</v>
      </c>
      <c r="M148" s="32">
        <v>148.91</v>
      </c>
      <c r="N148" s="72">
        <v>-24.82</v>
      </c>
      <c r="O148" s="34">
        <f t="shared" si="2"/>
        <v>1364.9700000000003</v>
      </c>
      <c r="P148" s="70">
        <v>25030</v>
      </c>
    </row>
    <row r="149" spans="1:16" x14ac:dyDescent="0.2">
      <c r="A149" s="27">
        <v>150</v>
      </c>
      <c r="B149" s="28" t="s">
        <v>563</v>
      </c>
      <c r="C149" s="29" t="s">
        <v>563</v>
      </c>
      <c r="D149" s="29" t="str">
        <f>VLOOKUP(B149,'TAX INFO'!$B$2:$F$900,3,0)</f>
        <v>Don Orestes Romualdez Cooperative, Inc.</v>
      </c>
      <c r="E149" s="29" t="str">
        <f>VLOOKUP(B149,'TAX INFO'!$B$2:$F$900,5,0)</f>
        <v>000-609-565-000</v>
      </c>
      <c r="F149" s="29" t="s">
        <v>857</v>
      </c>
      <c r="G149" s="29" t="s">
        <v>855</v>
      </c>
      <c r="H149" s="30" t="s">
        <v>855</v>
      </c>
      <c r="I149" s="30" t="s">
        <v>856</v>
      </c>
      <c r="J149" s="29" t="s">
        <v>856</v>
      </c>
      <c r="K149" s="31">
        <v>4048.74</v>
      </c>
      <c r="L149" s="32">
        <v>0</v>
      </c>
      <c r="M149" s="32">
        <v>485.85</v>
      </c>
      <c r="N149" s="72">
        <v>-80.97</v>
      </c>
      <c r="O149" s="34">
        <f t="shared" si="2"/>
        <v>4453.62</v>
      </c>
      <c r="P149" s="70">
        <v>25031</v>
      </c>
    </row>
    <row r="150" spans="1:16" x14ac:dyDescent="0.2">
      <c r="A150" s="27">
        <v>151</v>
      </c>
      <c r="B150" s="28" t="s">
        <v>564</v>
      </c>
      <c r="C150" s="29" t="s">
        <v>564</v>
      </c>
      <c r="D150" s="29" t="str">
        <f>VLOOKUP(B150,'TAX INFO'!$B$2:$F$900,3,0)</f>
        <v xml:space="preserve">Ecopark Energy of Valenzuela Corp. </v>
      </c>
      <c r="E150" s="29" t="str">
        <f>VLOOKUP(B150,'TAX INFO'!$B$2:$F$900,5,0)</f>
        <v>009-279-358-0000</v>
      </c>
      <c r="F150" s="29" t="s">
        <v>854</v>
      </c>
      <c r="G150" s="29" t="s">
        <v>855</v>
      </c>
      <c r="H150" s="30" t="s">
        <v>855</v>
      </c>
      <c r="I150" s="30" t="s">
        <v>855</v>
      </c>
      <c r="J150" s="29" t="s">
        <v>855</v>
      </c>
      <c r="K150" s="31">
        <v>0</v>
      </c>
      <c r="L150" s="32">
        <v>0.4</v>
      </c>
      <c r="M150" s="32">
        <v>0</v>
      </c>
      <c r="N150" s="72">
        <v>-0.01</v>
      </c>
      <c r="O150" s="34">
        <f t="shared" si="2"/>
        <v>0.39</v>
      </c>
      <c r="P150" s="70">
        <v>25032</v>
      </c>
    </row>
    <row r="151" spans="1:16" x14ac:dyDescent="0.2">
      <c r="A151" s="27">
        <v>152</v>
      </c>
      <c r="B151" s="28" t="s">
        <v>564</v>
      </c>
      <c r="C151" s="29" t="s">
        <v>565</v>
      </c>
      <c r="D151" s="29" t="str">
        <f>VLOOKUP(B151,'TAX INFO'!$B$2:$F$900,3,0)</f>
        <v xml:space="preserve">Ecopark Energy of Valenzuela Corp. </v>
      </c>
      <c r="E151" s="29" t="str">
        <f>VLOOKUP(B151,'TAX INFO'!$B$2:$F$900,5,0)</f>
        <v>009-279-358-0000</v>
      </c>
      <c r="F151" s="29" t="s">
        <v>854</v>
      </c>
      <c r="G151" s="29" t="s">
        <v>855</v>
      </c>
      <c r="H151" s="30" t="s">
        <v>855</v>
      </c>
      <c r="I151" s="30" t="s">
        <v>855</v>
      </c>
      <c r="J151" s="29" t="s">
        <v>855</v>
      </c>
      <c r="K151" s="31">
        <v>0</v>
      </c>
      <c r="L151" s="32">
        <v>1.39</v>
      </c>
      <c r="M151" s="32">
        <v>0</v>
      </c>
      <c r="N151" s="72">
        <v>-0.03</v>
      </c>
      <c r="O151" s="34">
        <f t="shared" si="2"/>
        <v>1.3599999999999999</v>
      </c>
      <c r="P151" s="70">
        <v>25032</v>
      </c>
    </row>
    <row r="152" spans="1:16" x14ac:dyDescent="0.2">
      <c r="A152" s="27">
        <v>153</v>
      </c>
      <c r="B152" s="28" t="s">
        <v>930</v>
      </c>
      <c r="C152" s="29" t="s">
        <v>930</v>
      </c>
      <c r="D152" s="29" t="str">
        <f>VLOOKUP(B152,'TAX INFO'!$B$2:$F$900,3,0)</f>
        <v>EDC Burgos Wind Power Corporation</v>
      </c>
      <c r="E152" s="29" t="str">
        <f>VLOOKUP(B152,'TAX INFO'!$B$2:$F$900,5,0)</f>
        <v>007-726-294</v>
      </c>
      <c r="F152" s="29" t="s">
        <v>854</v>
      </c>
      <c r="G152" s="29" t="s">
        <v>855</v>
      </c>
      <c r="H152" s="30" t="s">
        <v>856</v>
      </c>
      <c r="I152" s="30" t="s">
        <v>855</v>
      </c>
      <c r="J152" s="29" t="s">
        <v>856</v>
      </c>
      <c r="K152" s="31">
        <v>2.42</v>
      </c>
      <c r="L152" s="32">
        <v>0</v>
      </c>
      <c r="M152" s="32">
        <v>0.28999999999999998</v>
      </c>
      <c r="N152" s="72">
        <v>-0.05</v>
      </c>
      <c r="O152" s="34">
        <f t="shared" si="2"/>
        <v>2.66</v>
      </c>
      <c r="P152" s="70">
        <v>25033</v>
      </c>
    </row>
    <row r="153" spans="1:16" x14ac:dyDescent="0.2">
      <c r="A153" s="27">
        <v>154</v>
      </c>
      <c r="B153" s="28" t="s">
        <v>930</v>
      </c>
      <c r="C153" s="29" t="s">
        <v>566</v>
      </c>
      <c r="D153" s="29" t="str">
        <f>VLOOKUP(B153,'TAX INFO'!$B$2:$F$900,3,0)</f>
        <v>EDC Burgos Wind Power Corporation</v>
      </c>
      <c r="E153" s="29" t="str">
        <f>VLOOKUP(B153,'TAX INFO'!$B$2:$F$900,5,0)</f>
        <v>007-726-294</v>
      </c>
      <c r="F153" s="29" t="s">
        <v>857</v>
      </c>
      <c r="G153" s="29" t="s">
        <v>855</v>
      </c>
      <c r="H153" s="30" t="s">
        <v>856</v>
      </c>
      <c r="I153" s="30" t="s">
        <v>855</v>
      </c>
      <c r="J153" s="29" t="s">
        <v>856</v>
      </c>
      <c r="K153" s="31">
        <v>147.47</v>
      </c>
      <c r="L153" s="32">
        <v>0</v>
      </c>
      <c r="M153" s="32">
        <v>17.7</v>
      </c>
      <c r="N153" s="72">
        <v>-2.95</v>
      </c>
      <c r="O153" s="34">
        <f t="shared" si="2"/>
        <v>162.22</v>
      </c>
      <c r="P153" s="70">
        <v>25033</v>
      </c>
    </row>
    <row r="154" spans="1:16" x14ac:dyDescent="0.2">
      <c r="A154" s="27">
        <v>155</v>
      </c>
      <c r="B154" s="28" t="s">
        <v>931</v>
      </c>
      <c r="C154" s="29" t="s">
        <v>931</v>
      </c>
      <c r="D154" s="29" t="str">
        <f>VLOOKUP(B154,'TAX INFO'!$B$2:$F$900,3,0)</f>
        <v xml:space="preserve">EEI Energy Solutions Corporation </v>
      </c>
      <c r="E154" s="29" t="str">
        <f>VLOOKUP(B154,'TAX INFO'!$B$2:$F$900,5,0)</f>
        <v>010-470-000-000</v>
      </c>
      <c r="F154" s="29" t="s">
        <v>857</v>
      </c>
      <c r="G154" s="29" t="s">
        <v>855</v>
      </c>
      <c r="H154" s="30" t="s">
        <v>856</v>
      </c>
      <c r="I154" s="30" t="s">
        <v>856</v>
      </c>
      <c r="J154" s="29" t="s">
        <v>856</v>
      </c>
      <c r="K154" s="31">
        <v>0.21</v>
      </c>
      <c r="L154" s="32">
        <v>0</v>
      </c>
      <c r="M154" s="32">
        <v>0.03</v>
      </c>
      <c r="N154" s="72">
        <v>0</v>
      </c>
      <c r="O154" s="34">
        <f t="shared" si="2"/>
        <v>0.24</v>
      </c>
      <c r="P154" s="70">
        <v>25034</v>
      </c>
    </row>
    <row r="155" spans="1:16" x14ac:dyDescent="0.2">
      <c r="A155" s="27">
        <v>159</v>
      </c>
      <c r="B155" s="28" t="s">
        <v>567</v>
      </c>
      <c r="C155" s="29" t="s">
        <v>569</v>
      </c>
      <c r="D155" s="29" t="str">
        <f>VLOOKUP(B155,'TAX INFO'!$B$2:$F$900,3,0)</f>
        <v xml:space="preserve">Euro Hydro Power (Asia) Holdings, Inc. </v>
      </c>
      <c r="E155" s="29" t="str">
        <f>VLOOKUP(B155,'TAX INFO'!$B$2:$F$900,5,0)</f>
        <v>412-638-436-000</v>
      </c>
      <c r="F155" s="29" t="s">
        <v>857</v>
      </c>
      <c r="G155" s="29" t="s">
        <v>855</v>
      </c>
      <c r="H155" s="30" t="s">
        <v>855</v>
      </c>
      <c r="I155" s="30" t="s">
        <v>855</v>
      </c>
      <c r="J155" s="29" t="s">
        <v>855</v>
      </c>
      <c r="K155" s="31">
        <v>0</v>
      </c>
      <c r="L155" s="32">
        <v>3.22</v>
      </c>
      <c r="M155" s="32">
        <v>0</v>
      </c>
      <c r="N155" s="72">
        <v>-0.06</v>
      </c>
      <c r="O155" s="34">
        <f t="shared" si="2"/>
        <v>3.16</v>
      </c>
      <c r="P155" s="70">
        <v>25035</v>
      </c>
    </row>
    <row r="156" spans="1:16" x14ac:dyDescent="0.2">
      <c r="A156" s="27">
        <v>161</v>
      </c>
      <c r="B156" s="28" t="s">
        <v>933</v>
      </c>
      <c r="C156" s="29" t="s">
        <v>570</v>
      </c>
      <c r="D156" s="29" t="str">
        <f>VLOOKUP(B156,'TAX INFO'!$B$2:$F$900,3,0)</f>
        <v xml:space="preserve">East Asia Utilities Corporation </v>
      </c>
      <c r="E156" s="29" t="str">
        <f>VLOOKUP(B156,'TAX INFO'!$B$2:$F$900,5,0)</f>
        <v>004-760-842-00000</v>
      </c>
      <c r="F156" s="29" t="s">
        <v>857</v>
      </c>
      <c r="G156" s="29" t="s">
        <v>855</v>
      </c>
      <c r="H156" s="30" t="s">
        <v>856</v>
      </c>
      <c r="I156" s="30" t="s">
        <v>856</v>
      </c>
      <c r="J156" s="29" t="s">
        <v>856</v>
      </c>
      <c r="K156" s="31">
        <v>80.180000000000007</v>
      </c>
      <c r="L156" s="32">
        <v>0</v>
      </c>
      <c r="M156" s="32">
        <v>9.6199999999999992</v>
      </c>
      <c r="N156" s="72">
        <v>-1.6</v>
      </c>
      <c r="O156" s="34">
        <f t="shared" si="2"/>
        <v>88.200000000000017</v>
      </c>
      <c r="P156" s="70">
        <v>25036</v>
      </c>
    </row>
    <row r="157" spans="1:16" x14ac:dyDescent="0.2">
      <c r="A157" s="27">
        <v>162</v>
      </c>
      <c r="B157" s="28" t="s">
        <v>571</v>
      </c>
      <c r="C157" s="29" t="s">
        <v>571</v>
      </c>
      <c r="D157" s="29" t="str">
        <f>VLOOKUP(B157,'TAX INFO'!$B$2:$F$900,3,0)</f>
        <v xml:space="preserve">Eastern Samar Electric Cooperative, Inc. </v>
      </c>
      <c r="E157" s="29" t="str">
        <f>VLOOKUP(B157,'TAX INFO'!$B$2:$F$900,5,0)</f>
        <v>000-571-316-000</v>
      </c>
      <c r="F157" s="29" t="s">
        <v>857</v>
      </c>
      <c r="G157" s="29" t="s">
        <v>855</v>
      </c>
      <c r="H157" s="30" t="s">
        <v>855</v>
      </c>
      <c r="I157" s="30" t="s">
        <v>856</v>
      </c>
      <c r="J157" s="29" t="s">
        <v>856</v>
      </c>
      <c r="K157" s="31">
        <v>4920.72</v>
      </c>
      <c r="L157" s="32">
        <v>0</v>
      </c>
      <c r="M157" s="32">
        <v>590.49</v>
      </c>
      <c r="N157" s="72">
        <v>-98.41</v>
      </c>
      <c r="O157" s="34">
        <f t="shared" si="2"/>
        <v>5412.8</v>
      </c>
      <c r="P157" s="70">
        <v>25037</v>
      </c>
    </row>
    <row r="158" spans="1:16" x14ac:dyDescent="0.2">
      <c r="A158" s="27">
        <v>163</v>
      </c>
      <c r="B158" s="28" t="s">
        <v>934</v>
      </c>
      <c r="C158" s="29" t="s">
        <v>934</v>
      </c>
      <c r="D158" s="29" t="str">
        <f>VLOOKUP(B158,'TAX INFO'!$B$2:$F$900,3,0)</f>
        <v>Energy Development Corporation</v>
      </c>
      <c r="E158" s="29" t="str">
        <f>VLOOKUP(B158,'TAX INFO'!$B$2:$F$900,5,0)</f>
        <v>000-169-125-0000</v>
      </c>
      <c r="F158" s="29" t="s">
        <v>854</v>
      </c>
      <c r="G158" s="29" t="s">
        <v>855</v>
      </c>
      <c r="H158" s="30" t="s">
        <v>856</v>
      </c>
      <c r="I158" s="30" t="s">
        <v>855</v>
      </c>
      <c r="J158" s="29" t="s">
        <v>856</v>
      </c>
      <c r="K158" s="31">
        <v>522.36</v>
      </c>
      <c r="L158" s="32">
        <v>0</v>
      </c>
      <c r="M158" s="32">
        <v>62.68</v>
      </c>
      <c r="N158" s="72">
        <v>-10.45</v>
      </c>
      <c r="O158" s="34">
        <f t="shared" si="2"/>
        <v>574.58999999999992</v>
      </c>
      <c r="P158" s="70">
        <v>25038</v>
      </c>
    </row>
    <row r="159" spans="1:16" x14ac:dyDescent="0.2">
      <c r="A159" s="27">
        <v>164</v>
      </c>
      <c r="B159" s="28" t="s">
        <v>935</v>
      </c>
      <c r="C159" s="29" t="s">
        <v>572</v>
      </c>
      <c r="D159" s="29" t="str">
        <f>VLOOKUP(B159,'TAX INFO'!$B$2:$F$900,3,0)</f>
        <v xml:space="preserve">Energy Development Corporation </v>
      </c>
      <c r="E159" s="29" t="str">
        <f>VLOOKUP(B159,'TAX INFO'!$B$2:$F$900,5,0)</f>
        <v>000-169-125-0000</v>
      </c>
      <c r="F159" s="29" t="s">
        <v>854</v>
      </c>
      <c r="G159" s="29" t="s">
        <v>855</v>
      </c>
      <c r="H159" s="30" t="s">
        <v>856</v>
      </c>
      <c r="I159" s="30" t="s">
        <v>855</v>
      </c>
      <c r="J159" s="29" t="s">
        <v>855</v>
      </c>
      <c r="K159" s="31">
        <v>0</v>
      </c>
      <c r="L159" s="32">
        <v>12.95</v>
      </c>
      <c r="M159" s="32">
        <v>0</v>
      </c>
      <c r="N159" s="72">
        <v>-0.26</v>
      </c>
      <c r="O159" s="34">
        <f t="shared" si="2"/>
        <v>12.69</v>
      </c>
      <c r="P159" s="70">
        <v>25038</v>
      </c>
    </row>
    <row r="160" spans="1:16" x14ac:dyDescent="0.2">
      <c r="A160" s="27">
        <v>165</v>
      </c>
      <c r="B160" s="28" t="s">
        <v>935</v>
      </c>
      <c r="C160" s="29" t="s">
        <v>573</v>
      </c>
      <c r="D160" s="29" t="str">
        <f>VLOOKUP(B160,'TAX INFO'!$B$2:$F$900,3,0)</f>
        <v xml:space="preserve">Energy Development Corporation </v>
      </c>
      <c r="E160" s="29" t="str">
        <f>VLOOKUP(B160,'TAX INFO'!$B$2:$F$900,5,0)</f>
        <v>000-169-125-0000</v>
      </c>
      <c r="F160" s="29" t="s">
        <v>854</v>
      </c>
      <c r="G160" s="29" t="s">
        <v>855</v>
      </c>
      <c r="H160" s="30" t="s">
        <v>855</v>
      </c>
      <c r="I160" s="30" t="s">
        <v>855</v>
      </c>
      <c r="J160" s="29" t="s">
        <v>856</v>
      </c>
      <c r="K160" s="31">
        <v>1.1100000000000001</v>
      </c>
      <c r="L160" s="32">
        <v>0</v>
      </c>
      <c r="M160" s="32">
        <v>0.13</v>
      </c>
      <c r="N160" s="72">
        <v>-0.02</v>
      </c>
      <c r="O160" s="34">
        <f t="shared" si="2"/>
        <v>1.2200000000000002</v>
      </c>
      <c r="P160" s="70">
        <v>25038</v>
      </c>
    </row>
    <row r="161" spans="1:16" x14ac:dyDescent="0.2">
      <c r="A161" s="27">
        <v>166</v>
      </c>
      <c r="B161" s="28" t="s">
        <v>934</v>
      </c>
      <c r="C161" s="29" t="s">
        <v>936</v>
      </c>
      <c r="D161" s="29" t="str">
        <f>VLOOKUP(B161,'TAX INFO'!$B$2:$F$900,3,0)</f>
        <v>Energy Development Corporation</v>
      </c>
      <c r="E161" s="29" t="str">
        <f>VLOOKUP(B161,'TAX INFO'!$B$2:$F$900,5,0)</f>
        <v>000-169-125-0000</v>
      </c>
      <c r="F161" s="29" t="s">
        <v>854</v>
      </c>
      <c r="G161" s="29" t="s">
        <v>855</v>
      </c>
      <c r="H161" s="30" t="s">
        <v>856</v>
      </c>
      <c r="I161" s="30" t="s">
        <v>855</v>
      </c>
      <c r="J161" s="29" t="s">
        <v>856</v>
      </c>
      <c r="K161" s="31">
        <v>0.27</v>
      </c>
      <c r="L161" s="32">
        <v>0</v>
      </c>
      <c r="M161" s="32">
        <v>0.03</v>
      </c>
      <c r="N161" s="72">
        <v>-0.01</v>
      </c>
      <c r="O161" s="34">
        <f t="shared" si="2"/>
        <v>0.29000000000000004</v>
      </c>
      <c r="P161" s="70">
        <v>25038</v>
      </c>
    </row>
    <row r="162" spans="1:16" x14ac:dyDescent="0.2">
      <c r="A162" s="27">
        <v>167</v>
      </c>
      <c r="B162" s="28" t="s">
        <v>934</v>
      </c>
      <c r="C162" s="29" t="s">
        <v>937</v>
      </c>
      <c r="D162" s="29" t="str">
        <f>VLOOKUP(B162,'TAX INFO'!$B$2:$F$900,3,0)</f>
        <v>Energy Development Corporation</v>
      </c>
      <c r="E162" s="29" t="str">
        <f>VLOOKUP(B162,'TAX INFO'!$B$2:$F$900,5,0)</f>
        <v>000-169-125-0000</v>
      </c>
      <c r="F162" s="29" t="s">
        <v>854</v>
      </c>
      <c r="G162" s="29" t="s">
        <v>855</v>
      </c>
      <c r="H162" s="30" t="s">
        <v>856</v>
      </c>
      <c r="I162" s="30" t="s">
        <v>855</v>
      </c>
      <c r="J162" s="29" t="s">
        <v>856</v>
      </c>
      <c r="K162" s="31">
        <v>0.18</v>
      </c>
      <c r="L162" s="32">
        <v>0</v>
      </c>
      <c r="M162" s="32">
        <v>0.02</v>
      </c>
      <c r="N162" s="72">
        <v>0</v>
      </c>
      <c r="O162" s="34">
        <f t="shared" si="2"/>
        <v>0.19999999999999998</v>
      </c>
      <c r="P162" s="70">
        <v>25038</v>
      </c>
    </row>
    <row r="163" spans="1:16" x14ac:dyDescent="0.2">
      <c r="A163" s="27">
        <v>168</v>
      </c>
      <c r="B163" s="28" t="s">
        <v>935</v>
      </c>
      <c r="C163" s="29" t="s">
        <v>574</v>
      </c>
      <c r="D163" s="29" t="str">
        <f>VLOOKUP(B163,'TAX INFO'!$B$2:$F$900,3,0)</f>
        <v xml:space="preserve">Energy Development Corporation </v>
      </c>
      <c r="E163" s="29" t="str">
        <f>VLOOKUP(B163,'TAX INFO'!$B$2:$F$900,5,0)</f>
        <v>000-169-125-0000</v>
      </c>
      <c r="F163" s="29" t="s">
        <v>857</v>
      </c>
      <c r="G163" s="29" t="s">
        <v>855</v>
      </c>
      <c r="H163" s="30" t="s">
        <v>856</v>
      </c>
      <c r="I163" s="30" t="s">
        <v>855</v>
      </c>
      <c r="J163" s="29" t="s">
        <v>855</v>
      </c>
      <c r="K163" s="31">
        <v>0</v>
      </c>
      <c r="L163" s="32">
        <v>0.02</v>
      </c>
      <c r="M163" s="32">
        <v>0</v>
      </c>
      <c r="N163" s="72">
        <v>0</v>
      </c>
      <c r="O163" s="34">
        <f t="shared" si="2"/>
        <v>0.02</v>
      </c>
      <c r="P163" s="70">
        <v>25038</v>
      </c>
    </row>
    <row r="164" spans="1:16" x14ac:dyDescent="0.2">
      <c r="A164" s="27">
        <v>169</v>
      </c>
      <c r="B164" s="28" t="s">
        <v>935</v>
      </c>
      <c r="C164" s="29" t="s">
        <v>575</v>
      </c>
      <c r="D164" s="29" t="str">
        <f>VLOOKUP(B164,'TAX INFO'!$B$2:$F$900,3,0)</f>
        <v xml:space="preserve">Energy Development Corporation </v>
      </c>
      <c r="E164" s="29" t="str">
        <f>VLOOKUP(B164,'TAX INFO'!$B$2:$F$900,5,0)</f>
        <v>000-169-125-0000</v>
      </c>
      <c r="F164" s="29" t="s">
        <v>857</v>
      </c>
      <c r="G164" s="29" t="s">
        <v>855</v>
      </c>
      <c r="H164" s="30" t="s">
        <v>855</v>
      </c>
      <c r="I164" s="30" t="s">
        <v>855</v>
      </c>
      <c r="J164" s="29" t="s">
        <v>856</v>
      </c>
      <c r="K164" s="31">
        <v>3.52</v>
      </c>
      <c r="L164" s="32">
        <v>0</v>
      </c>
      <c r="M164" s="32">
        <v>0.42</v>
      </c>
      <c r="N164" s="72">
        <v>-7.0000000000000007E-2</v>
      </c>
      <c r="O164" s="34">
        <f t="shared" si="2"/>
        <v>3.87</v>
      </c>
      <c r="P164" s="70">
        <v>25038</v>
      </c>
    </row>
    <row r="165" spans="1:16" x14ac:dyDescent="0.2">
      <c r="A165" s="27">
        <v>170</v>
      </c>
      <c r="B165" s="28" t="s">
        <v>934</v>
      </c>
      <c r="C165" s="29" t="s">
        <v>938</v>
      </c>
      <c r="D165" s="29" t="str">
        <f>VLOOKUP(B165,'TAX INFO'!$B$2:$F$900,3,0)</f>
        <v>Energy Development Corporation</v>
      </c>
      <c r="E165" s="29" t="str">
        <f>VLOOKUP(B165,'TAX INFO'!$B$2:$F$900,5,0)</f>
        <v>000-169-125-0000</v>
      </c>
      <c r="F165" s="29" t="s">
        <v>857</v>
      </c>
      <c r="G165" s="29" t="s">
        <v>855</v>
      </c>
      <c r="H165" s="30" t="s">
        <v>856</v>
      </c>
      <c r="I165" s="30" t="s">
        <v>855</v>
      </c>
      <c r="J165" s="29" t="s">
        <v>856</v>
      </c>
      <c r="K165" s="31">
        <v>14379.62</v>
      </c>
      <c r="L165" s="32">
        <v>0</v>
      </c>
      <c r="M165" s="32">
        <v>1725.55</v>
      </c>
      <c r="N165" s="72">
        <v>-287.58999999999997</v>
      </c>
      <c r="O165" s="34">
        <f t="shared" si="2"/>
        <v>15817.58</v>
      </c>
      <c r="P165" s="70">
        <v>25038</v>
      </c>
    </row>
    <row r="166" spans="1:16" x14ac:dyDescent="0.2">
      <c r="A166" s="27">
        <v>171</v>
      </c>
      <c r="B166" s="28" t="s">
        <v>939</v>
      </c>
      <c r="C166" s="29" t="s">
        <v>939</v>
      </c>
      <c r="D166" s="29" t="str">
        <f>VLOOKUP(B166,'TAX INFO'!$B$2:$F$900,3,0)</f>
        <v>Energy Logics Philippines, Inc.</v>
      </c>
      <c r="E166" s="29" t="str">
        <f>VLOOKUP(B166,'TAX INFO'!$B$2:$F$900,5,0)</f>
        <v>200-654-769-000</v>
      </c>
      <c r="F166" s="29" t="s">
        <v>854</v>
      </c>
      <c r="G166" s="29" t="s">
        <v>855</v>
      </c>
      <c r="H166" s="30" t="s">
        <v>855</v>
      </c>
      <c r="I166" s="30" t="s">
        <v>855</v>
      </c>
      <c r="J166" s="29" t="s">
        <v>855</v>
      </c>
      <c r="K166" s="31">
        <v>0</v>
      </c>
      <c r="L166" s="32">
        <v>0.6</v>
      </c>
      <c r="M166" s="32">
        <v>0</v>
      </c>
      <c r="N166" s="72">
        <v>-0.01</v>
      </c>
      <c r="O166" s="34">
        <f t="shared" si="2"/>
        <v>0.59</v>
      </c>
      <c r="P166" s="70">
        <v>25039</v>
      </c>
    </row>
    <row r="167" spans="1:16" x14ac:dyDescent="0.2">
      <c r="A167" s="27">
        <v>172</v>
      </c>
      <c r="B167" s="28" t="s">
        <v>939</v>
      </c>
      <c r="C167" s="29" t="s">
        <v>576</v>
      </c>
      <c r="D167" s="29" t="str">
        <f>VLOOKUP(B167,'TAX INFO'!$B$2:$F$900,3,0)</f>
        <v>Energy Logics Philippines, Inc.</v>
      </c>
      <c r="E167" s="29" t="str">
        <f>VLOOKUP(B167,'TAX INFO'!$B$2:$F$900,5,0)</f>
        <v>200-654-769-000</v>
      </c>
      <c r="F167" s="29" t="s">
        <v>857</v>
      </c>
      <c r="G167" s="29" t="s">
        <v>855</v>
      </c>
      <c r="H167" s="30" t="s">
        <v>855</v>
      </c>
      <c r="I167" s="30" t="s">
        <v>855</v>
      </c>
      <c r="J167" s="29" t="s">
        <v>855</v>
      </c>
      <c r="K167" s="31">
        <v>0</v>
      </c>
      <c r="L167" s="32">
        <v>41.51</v>
      </c>
      <c r="M167" s="32">
        <v>0</v>
      </c>
      <c r="N167" s="72">
        <v>-0.83</v>
      </c>
      <c r="O167" s="34">
        <f t="shared" si="2"/>
        <v>40.68</v>
      </c>
      <c r="P167" s="70">
        <v>25039</v>
      </c>
    </row>
    <row r="168" spans="1:16" x14ac:dyDescent="0.2">
      <c r="A168" s="27">
        <v>174</v>
      </c>
      <c r="B168" s="28" t="s">
        <v>940</v>
      </c>
      <c r="C168" s="29" t="s">
        <v>941</v>
      </c>
      <c r="D168" s="29" t="str">
        <f>VLOOKUP(B168,'TAX INFO'!$B$2:$F$900,3,0)</f>
        <v>Excellent Energy Resources Inc.</v>
      </c>
      <c r="E168" s="29" t="str">
        <f>VLOOKUP(B168,'TAX INFO'!$B$2:$F$900,5,0)</f>
        <v>010-438-198-00000</v>
      </c>
      <c r="F168" s="29" t="s">
        <v>857</v>
      </c>
      <c r="G168" s="29" t="s">
        <v>855</v>
      </c>
      <c r="H168" s="30" t="s">
        <v>855</v>
      </c>
      <c r="I168" s="30" t="s">
        <v>856</v>
      </c>
      <c r="J168" s="29" t="s">
        <v>856</v>
      </c>
      <c r="K168" s="31">
        <v>3311.02</v>
      </c>
      <c r="L168" s="32">
        <v>0</v>
      </c>
      <c r="M168" s="32">
        <v>397.32</v>
      </c>
      <c r="N168" s="72">
        <v>-66.22</v>
      </c>
      <c r="O168" s="34">
        <f t="shared" si="2"/>
        <v>3642.1200000000003</v>
      </c>
      <c r="P168" s="70">
        <v>25040</v>
      </c>
    </row>
    <row r="169" spans="1:16" x14ac:dyDescent="0.2">
      <c r="A169" s="27">
        <v>175</v>
      </c>
      <c r="B169" s="28" t="s">
        <v>942</v>
      </c>
      <c r="C169" s="29" t="s">
        <v>942</v>
      </c>
      <c r="D169" s="29" t="str">
        <f>VLOOKUP(B169,'TAX INFO'!$B$2:$F$900,3,0)</f>
        <v>FCF Minerals Corporation</v>
      </c>
      <c r="E169" s="29" t="str">
        <f>VLOOKUP(B169,'TAX INFO'!$B$2:$F$900,5,0)</f>
        <v>238-154-069-000</v>
      </c>
      <c r="F169" s="29" t="s">
        <v>857</v>
      </c>
      <c r="G169" s="29" t="s">
        <v>855</v>
      </c>
      <c r="H169" s="30" t="s">
        <v>856</v>
      </c>
      <c r="I169" s="30" t="s">
        <v>856</v>
      </c>
      <c r="J169" s="29" t="s">
        <v>856</v>
      </c>
      <c r="K169" s="31">
        <v>60.63</v>
      </c>
      <c r="L169" s="32">
        <v>0</v>
      </c>
      <c r="M169" s="32">
        <v>7.28</v>
      </c>
      <c r="N169" s="72">
        <v>-1.21</v>
      </c>
      <c r="O169" s="34">
        <f t="shared" si="2"/>
        <v>66.7</v>
      </c>
      <c r="P169" s="70">
        <v>25041</v>
      </c>
    </row>
    <row r="170" spans="1:16" x14ac:dyDescent="0.2">
      <c r="A170" s="27">
        <v>176</v>
      </c>
      <c r="B170" s="28" t="s">
        <v>943</v>
      </c>
      <c r="C170" s="29" t="s">
        <v>943</v>
      </c>
      <c r="D170" s="29" t="str">
        <f>VLOOKUP(B170,'TAX INFO'!$B$2:$F$900,3,0)</f>
        <v xml:space="preserve">FDC Misamis Power Corporation </v>
      </c>
      <c r="E170" s="29" t="str">
        <f>VLOOKUP(B170,'TAX INFO'!$B$2:$F$900,5,0)</f>
        <v>007-475-436-00000</v>
      </c>
      <c r="F170" s="29" t="s">
        <v>854</v>
      </c>
      <c r="G170" s="29" t="s">
        <v>855</v>
      </c>
      <c r="H170" s="30" t="s">
        <v>856</v>
      </c>
      <c r="I170" s="30" t="s">
        <v>856</v>
      </c>
      <c r="J170" s="29" t="s">
        <v>856</v>
      </c>
      <c r="K170" s="31">
        <v>43868.43</v>
      </c>
      <c r="L170" s="32">
        <v>0</v>
      </c>
      <c r="M170" s="32">
        <v>5264.21</v>
      </c>
      <c r="N170" s="72">
        <v>-877.37</v>
      </c>
      <c r="O170" s="34">
        <f t="shared" si="2"/>
        <v>48255.27</v>
      </c>
      <c r="P170" s="70">
        <v>25042</v>
      </c>
    </row>
    <row r="171" spans="1:16" x14ac:dyDescent="0.2">
      <c r="A171" s="27">
        <v>177</v>
      </c>
      <c r="B171" s="28" t="s">
        <v>577</v>
      </c>
      <c r="C171" s="29" t="s">
        <v>577</v>
      </c>
      <c r="D171" s="29" t="str">
        <f>VLOOKUP(B171,'TAX INFO'!$B$2:$F$900,3,0)</f>
        <v xml:space="preserve">FDC Retail Electricity Sales Corporation </v>
      </c>
      <c r="E171" s="29" t="str">
        <f>VLOOKUP(B171,'TAX INFO'!$B$2:$F$900,5,0)</f>
        <v>007-475-660-00000</v>
      </c>
      <c r="F171" s="29" t="s">
        <v>857</v>
      </c>
      <c r="G171" s="29" t="s">
        <v>855</v>
      </c>
      <c r="H171" s="30" t="s">
        <v>856</v>
      </c>
      <c r="I171" s="30" t="s">
        <v>856</v>
      </c>
      <c r="J171" s="29" t="s">
        <v>856</v>
      </c>
      <c r="K171" s="31">
        <v>822.98</v>
      </c>
      <c r="L171" s="32">
        <v>0</v>
      </c>
      <c r="M171" s="32">
        <v>98.76</v>
      </c>
      <c r="N171" s="72">
        <v>-16.46</v>
      </c>
      <c r="O171" s="34">
        <f t="shared" si="2"/>
        <v>905.28</v>
      </c>
      <c r="P171" s="70">
        <v>25043</v>
      </c>
    </row>
    <row r="172" spans="1:16" x14ac:dyDescent="0.2">
      <c r="A172" s="27">
        <v>178</v>
      </c>
      <c r="B172" s="28" t="s">
        <v>577</v>
      </c>
      <c r="C172" s="29" t="s">
        <v>578</v>
      </c>
      <c r="D172" s="29" t="str">
        <f>VLOOKUP(B172,'TAX INFO'!$B$2:$F$900,3,0)</f>
        <v xml:space="preserve">FDC Retail Electricity Sales Corporation </v>
      </c>
      <c r="E172" s="29" t="str">
        <f>VLOOKUP(B172,'TAX INFO'!$B$2:$F$900,5,0)</f>
        <v>007-475-660-00000</v>
      </c>
      <c r="F172" s="29" t="s">
        <v>857</v>
      </c>
      <c r="G172" s="29" t="s">
        <v>855</v>
      </c>
      <c r="H172" s="30" t="s">
        <v>856</v>
      </c>
      <c r="I172" s="30" t="s">
        <v>856</v>
      </c>
      <c r="J172" s="29" t="s">
        <v>856</v>
      </c>
      <c r="K172" s="31">
        <v>750.89</v>
      </c>
      <c r="L172" s="32">
        <v>0</v>
      </c>
      <c r="M172" s="32">
        <v>90.11</v>
      </c>
      <c r="N172" s="72">
        <v>-15.02</v>
      </c>
      <c r="O172" s="34">
        <f t="shared" si="2"/>
        <v>825.98</v>
      </c>
      <c r="P172" s="70">
        <v>25043</v>
      </c>
    </row>
    <row r="173" spans="1:16" x14ac:dyDescent="0.2">
      <c r="A173" s="27">
        <v>179</v>
      </c>
      <c r="B173" s="28" t="s">
        <v>944</v>
      </c>
      <c r="C173" s="29" t="s">
        <v>944</v>
      </c>
      <c r="D173" s="29" t="str">
        <f>VLOOKUP(B173,'TAX INFO'!$B$2:$F$900,3,0)</f>
        <v xml:space="preserve">FG Bukidnon Power Corporation </v>
      </c>
      <c r="E173" s="29" t="str">
        <f>VLOOKUP(B173,'TAX INFO'!$B$2:$F$900,5,0)</f>
        <v>236-277-238-000</v>
      </c>
      <c r="F173" s="29" t="s">
        <v>854</v>
      </c>
      <c r="G173" s="29" t="s">
        <v>855</v>
      </c>
      <c r="H173" s="30" t="s">
        <v>856</v>
      </c>
      <c r="I173" s="30" t="s">
        <v>855</v>
      </c>
      <c r="J173" s="29" t="s">
        <v>855</v>
      </c>
      <c r="K173" s="31">
        <v>0</v>
      </c>
      <c r="L173" s="32">
        <v>0.79</v>
      </c>
      <c r="M173" s="32">
        <v>0</v>
      </c>
      <c r="N173" s="72">
        <v>-0.02</v>
      </c>
      <c r="O173" s="34">
        <f t="shared" si="2"/>
        <v>0.77</v>
      </c>
      <c r="P173" s="70">
        <v>25044</v>
      </c>
    </row>
    <row r="174" spans="1:16" x14ac:dyDescent="0.2">
      <c r="A174" s="27">
        <v>180</v>
      </c>
      <c r="B174" s="28" t="s">
        <v>944</v>
      </c>
      <c r="C174" s="29" t="s">
        <v>579</v>
      </c>
      <c r="D174" s="29" t="str">
        <f>VLOOKUP(B174,'TAX INFO'!$B$2:$F$900,3,0)</f>
        <v xml:space="preserve">FG Bukidnon Power Corporation </v>
      </c>
      <c r="E174" s="29" t="str">
        <f>VLOOKUP(B174,'TAX INFO'!$B$2:$F$900,5,0)</f>
        <v>236-277-238-000</v>
      </c>
      <c r="F174" s="29" t="s">
        <v>857</v>
      </c>
      <c r="G174" s="29" t="s">
        <v>855</v>
      </c>
      <c r="H174" s="30" t="s">
        <v>856</v>
      </c>
      <c r="I174" s="30" t="s">
        <v>855</v>
      </c>
      <c r="J174" s="29" t="s">
        <v>855</v>
      </c>
      <c r="K174" s="31">
        <v>0</v>
      </c>
      <c r="L174" s="32">
        <v>0.06</v>
      </c>
      <c r="M174" s="32">
        <v>0</v>
      </c>
      <c r="N174" s="72">
        <v>0</v>
      </c>
      <c r="O174" s="34">
        <f t="shared" si="2"/>
        <v>0.06</v>
      </c>
      <c r="P174" s="70">
        <v>25044</v>
      </c>
    </row>
    <row r="175" spans="1:16" x14ac:dyDescent="0.2">
      <c r="A175" s="27">
        <v>181</v>
      </c>
      <c r="B175" s="28" t="s">
        <v>580</v>
      </c>
      <c r="C175" s="29" t="s">
        <v>580</v>
      </c>
      <c r="D175" s="29" t="str">
        <f>VLOOKUP(B175,'TAX INFO'!$B$2:$F$900,3,0)</f>
        <v xml:space="preserve">FGP Corp. </v>
      </c>
      <c r="E175" s="29" t="str">
        <f>VLOOKUP(B175,'TAX INFO'!$B$2:$F$900,5,0)</f>
        <v>005-011-427-000</v>
      </c>
      <c r="F175" s="29" t="s">
        <v>854</v>
      </c>
      <c r="G175" s="29" t="s">
        <v>855</v>
      </c>
      <c r="H175" s="30" t="s">
        <v>856</v>
      </c>
      <c r="I175" s="30" t="s">
        <v>856</v>
      </c>
      <c r="J175" s="29" t="s">
        <v>856</v>
      </c>
      <c r="K175" s="31">
        <v>0.08</v>
      </c>
      <c r="L175" s="32">
        <v>0</v>
      </c>
      <c r="M175" s="32">
        <v>0.01</v>
      </c>
      <c r="N175" s="72">
        <v>0</v>
      </c>
      <c r="O175" s="34">
        <f t="shared" si="2"/>
        <v>0.09</v>
      </c>
      <c r="P175" s="70">
        <v>25045</v>
      </c>
    </row>
    <row r="176" spans="1:16" x14ac:dyDescent="0.2">
      <c r="A176" s="27">
        <v>182</v>
      </c>
      <c r="B176" s="28" t="s">
        <v>580</v>
      </c>
      <c r="C176" s="29" t="s">
        <v>581</v>
      </c>
      <c r="D176" s="29" t="str">
        <f>VLOOKUP(B176,'TAX INFO'!$B$2:$F$900,3,0)</f>
        <v xml:space="preserve">FGP Corp. </v>
      </c>
      <c r="E176" s="29" t="str">
        <f>VLOOKUP(B176,'TAX INFO'!$B$2:$F$900,5,0)</f>
        <v>005-011-427-000</v>
      </c>
      <c r="F176" s="29" t="s">
        <v>857</v>
      </c>
      <c r="G176" s="29" t="s">
        <v>855</v>
      </c>
      <c r="H176" s="30" t="s">
        <v>856</v>
      </c>
      <c r="I176" s="30" t="s">
        <v>856</v>
      </c>
      <c r="J176" s="29" t="s">
        <v>856</v>
      </c>
      <c r="K176" s="31">
        <v>15.87</v>
      </c>
      <c r="L176" s="32">
        <v>0</v>
      </c>
      <c r="M176" s="32">
        <v>1.9</v>
      </c>
      <c r="N176" s="72">
        <v>-0.32</v>
      </c>
      <c r="O176" s="34">
        <f t="shared" si="2"/>
        <v>17.45</v>
      </c>
      <c r="P176" s="70">
        <v>25045</v>
      </c>
    </row>
    <row r="177" spans="1:16" x14ac:dyDescent="0.2">
      <c r="A177" s="27">
        <v>183</v>
      </c>
      <c r="B177" s="28" t="s">
        <v>945</v>
      </c>
      <c r="C177" s="29" t="s">
        <v>945</v>
      </c>
      <c r="D177" s="29" t="str">
        <f>VLOOKUP(B177,'TAX INFO'!$B$2:$F$900,3,0)</f>
        <v xml:space="preserve">First Bukidnon Electric Cooperative, Inc. </v>
      </c>
      <c r="E177" s="29" t="str">
        <f>VLOOKUP(B177,'TAX INFO'!$B$2:$F$900,5,0)</f>
        <v>000-224-065-000</v>
      </c>
      <c r="F177" s="29" t="s">
        <v>857</v>
      </c>
      <c r="G177" s="29" t="s">
        <v>855</v>
      </c>
      <c r="H177" s="30" t="s">
        <v>856</v>
      </c>
      <c r="I177" s="30" t="s">
        <v>856</v>
      </c>
      <c r="J177" s="29" t="s">
        <v>856</v>
      </c>
      <c r="K177" s="31">
        <v>3006.92</v>
      </c>
      <c r="L177" s="32">
        <v>0</v>
      </c>
      <c r="M177" s="32">
        <v>360.83</v>
      </c>
      <c r="N177" s="72">
        <v>-60.14</v>
      </c>
      <c r="O177" s="34">
        <f t="shared" si="2"/>
        <v>3307.61</v>
      </c>
      <c r="P177" s="70">
        <v>25046</v>
      </c>
    </row>
    <row r="178" spans="1:16" x14ac:dyDescent="0.2">
      <c r="A178" s="27">
        <v>184</v>
      </c>
      <c r="B178" s="28" t="s">
        <v>946</v>
      </c>
      <c r="C178" s="29" t="s">
        <v>946</v>
      </c>
      <c r="D178" s="29" t="str">
        <f>VLOOKUP(B178,'TAX INFO'!$B$2:$F$900,3,0)</f>
        <v xml:space="preserve">First Cabanatuan Renewable Ventures Inc. </v>
      </c>
      <c r="E178" s="29" t="str">
        <f>VLOOKUP(B178,'TAX INFO'!$B$2:$F$900,5,0)</f>
        <v>008-944-766-000</v>
      </c>
      <c r="F178" s="29" t="s">
        <v>854</v>
      </c>
      <c r="G178" s="29" t="s">
        <v>855</v>
      </c>
      <c r="H178" s="30" t="s">
        <v>856</v>
      </c>
      <c r="I178" s="30" t="s">
        <v>855</v>
      </c>
      <c r="J178" s="29" t="s">
        <v>855</v>
      </c>
      <c r="K178" s="31">
        <v>0</v>
      </c>
      <c r="L178" s="32">
        <v>0.97</v>
      </c>
      <c r="M178" s="32">
        <v>0</v>
      </c>
      <c r="N178" s="72">
        <v>-0.02</v>
      </c>
      <c r="O178" s="34">
        <f t="shared" si="2"/>
        <v>0.95</v>
      </c>
      <c r="P178" s="70">
        <v>25047</v>
      </c>
    </row>
    <row r="179" spans="1:16" x14ac:dyDescent="0.2">
      <c r="A179" s="27">
        <v>185</v>
      </c>
      <c r="B179" s="28" t="s">
        <v>947</v>
      </c>
      <c r="C179" s="29" t="s">
        <v>947</v>
      </c>
      <c r="D179" s="29" t="str">
        <f>VLOOKUP(B179,'TAX INFO'!$B$2:$F$900,3,0)</f>
        <v xml:space="preserve">First Farmers Holding Corporation </v>
      </c>
      <c r="E179" s="29" t="str">
        <f>VLOOKUP(B179,'TAX INFO'!$B$2:$F$900,5,0)</f>
        <v>002-011-670-000</v>
      </c>
      <c r="F179" s="29" t="s">
        <v>854</v>
      </c>
      <c r="G179" s="29" t="s">
        <v>855</v>
      </c>
      <c r="H179" s="30" t="s">
        <v>856</v>
      </c>
      <c r="I179" s="30" t="s">
        <v>855</v>
      </c>
      <c r="J179" s="29" t="s">
        <v>855</v>
      </c>
      <c r="K179" s="31">
        <v>0</v>
      </c>
      <c r="L179" s="32">
        <v>1.2</v>
      </c>
      <c r="M179" s="32">
        <v>0</v>
      </c>
      <c r="N179" s="72">
        <v>-0.02</v>
      </c>
      <c r="O179" s="34">
        <f t="shared" si="2"/>
        <v>1.18</v>
      </c>
      <c r="P179" s="70">
        <v>25048</v>
      </c>
    </row>
    <row r="180" spans="1:16" x14ac:dyDescent="0.2">
      <c r="A180" s="27">
        <v>186</v>
      </c>
      <c r="B180" s="28" t="s">
        <v>947</v>
      </c>
      <c r="C180" s="29" t="s">
        <v>582</v>
      </c>
      <c r="D180" s="29" t="str">
        <f>VLOOKUP(B180,'TAX INFO'!$B$2:$F$900,3,0)</f>
        <v xml:space="preserve">First Farmers Holding Corporation </v>
      </c>
      <c r="E180" s="29" t="str">
        <f>VLOOKUP(B180,'TAX INFO'!$B$2:$F$900,5,0)</f>
        <v>002-011-670-000</v>
      </c>
      <c r="F180" s="29" t="s">
        <v>857</v>
      </c>
      <c r="G180" s="29" t="s">
        <v>855</v>
      </c>
      <c r="H180" s="30" t="s">
        <v>856</v>
      </c>
      <c r="I180" s="30" t="s">
        <v>855</v>
      </c>
      <c r="J180" s="29" t="s">
        <v>855</v>
      </c>
      <c r="K180" s="31">
        <v>0</v>
      </c>
      <c r="L180" s="32">
        <v>161.07</v>
      </c>
      <c r="M180" s="32">
        <v>0</v>
      </c>
      <c r="N180" s="72">
        <v>-3.22</v>
      </c>
      <c r="O180" s="34">
        <f t="shared" si="2"/>
        <v>157.85</v>
      </c>
      <c r="P180" s="70">
        <v>25048</v>
      </c>
    </row>
    <row r="181" spans="1:16" x14ac:dyDescent="0.2">
      <c r="A181" s="27">
        <v>187</v>
      </c>
      <c r="B181" s="28" t="s">
        <v>583</v>
      </c>
      <c r="C181" s="29" t="s">
        <v>583</v>
      </c>
      <c r="D181" s="29" t="str">
        <f>VLOOKUP(B181,'TAX INFO'!$B$2:$F$900,3,0)</f>
        <v xml:space="preserve">First Gas Power Corporation </v>
      </c>
      <c r="E181" s="29" t="str">
        <f>VLOOKUP(B181,'TAX INFO'!$B$2:$F$900,5,0)</f>
        <v>004-470-601-000</v>
      </c>
      <c r="F181" s="29" t="s">
        <v>854</v>
      </c>
      <c r="G181" s="29" t="s">
        <v>855</v>
      </c>
      <c r="H181" s="30" t="s">
        <v>856</v>
      </c>
      <c r="I181" s="30" t="s">
        <v>856</v>
      </c>
      <c r="J181" s="29" t="s">
        <v>856</v>
      </c>
      <c r="K181" s="31">
        <v>0.43</v>
      </c>
      <c r="L181" s="32">
        <v>0</v>
      </c>
      <c r="M181" s="32">
        <v>0.05</v>
      </c>
      <c r="N181" s="72">
        <v>-0.01</v>
      </c>
      <c r="O181" s="34">
        <f t="shared" si="2"/>
        <v>0.47</v>
      </c>
      <c r="P181" s="70">
        <v>25049</v>
      </c>
    </row>
    <row r="182" spans="1:16" x14ac:dyDescent="0.2">
      <c r="A182" s="27">
        <v>188</v>
      </c>
      <c r="B182" s="28" t="s">
        <v>583</v>
      </c>
      <c r="C182" s="29" t="s">
        <v>584</v>
      </c>
      <c r="D182" s="29" t="str">
        <f>VLOOKUP(B182,'TAX INFO'!$B$2:$F$900,3,0)</f>
        <v xml:space="preserve">First Gas Power Corporation </v>
      </c>
      <c r="E182" s="29" t="str">
        <f>VLOOKUP(B182,'TAX INFO'!$B$2:$F$900,5,0)</f>
        <v>004-470-601-000</v>
      </c>
      <c r="F182" s="29" t="s">
        <v>857</v>
      </c>
      <c r="G182" s="29" t="s">
        <v>855</v>
      </c>
      <c r="H182" s="30" t="s">
        <v>856</v>
      </c>
      <c r="I182" s="30" t="s">
        <v>856</v>
      </c>
      <c r="J182" s="29" t="s">
        <v>856</v>
      </c>
      <c r="K182" s="31">
        <v>91.98</v>
      </c>
      <c r="L182" s="32">
        <v>0</v>
      </c>
      <c r="M182" s="32">
        <v>11.04</v>
      </c>
      <c r="N182" s="72">
        <v>-1.84</v>
      </c>
      <c r="O182" s="34">
        <f t="shared" si="2"/>
        <v>101.18</v>
      </c>
      <c r="P182" s="70">
        <v>25049</v>
      </c>
    </row>
    <row r="183" spans="1:16" x14ac:dyDescent="0.2">
      <c r="A183" s="27">
        <v>189</v>
      </c>
      <c r="B183" s="28" t="s">
        <v>585</v>
      </c>
      <c r="C183" s="29" t="s">
        <v>585</v>
      </c>
      <c r="D183" s="29" t="str">
        <f>VLOOKUP(B183,'TAX INFO'!$B$2:$F$900,3,0)</f>
        <v xml:space="preserve">First Gen Energy Solutions, Inc. </v>
      </c>
      <c r="E183" s="29" t="str">
        <f>VLOOKUP(B183,'TAX INFO'!$B$2:$F$900,5,0)</f>
        <v>006-537-631-000</v>
      </c>
      <c r="F183" s="29" t="s">
        <v>857</v>
      </c>
      <c r="G183" s="29" t="s">
        <v>855</v>
      </c>
      <c r="H183" s="30" t="s">
        <v>856</v>
      </c>
      <c r="I183" s="30" t="s">
        <v>856</v>
      </c>
      <c r="J183" s="29" t="s">
        <v>856</v>
      </c>
      <c r="K183" s="31">
        <v>17.55</v>
      </c>
      <c r="L183" s="32">
        <v>0</v>
      </c>
      <c r="M183" s="32">
        <v>2.11</v>
      </c>
      <c r="N183" s="72">
        <v>-0.35</v>
      </c>
      <c r="O183" s="34">
        <f t="shared" si="2"/>
        <v>19.309999999999999</v>
      </c>
      <c r="P183" s="70">
        <v>25050</v>
      </c>
    </row>
    <row r="184" spans="1:16" x14ac:dyDescent="0.2">
      <c r="A184" s="27">
        <v>190</v>
      </c>
      <c r="B184" s="28" t="s">
        <v>585</v>
      </c>
      <c r="C184" s="29" t="s">
        <v>586</v>
      </c>
      <c r="D184" s="29" t="str">
        <f>VLOOKUP(B184,'TAX INFO'!$B$2:$F$900,3,0)</f>
        <v xml:space="preserve">First Gen Energy Solutions, Inc. </v>
      </c>
      <c r="E184" s="29" t="str">
        <f>VLOOKUP(B184,'TAX INFO'!$B$2:$F$900,5,0)</f>
        <v>006-537-631-000</v>
      </c>
      <c r="F184" s="29" t="s">
        <v>857</v>
      </c>
      <c r="G184" s="29" t="s">
        <v>855</v>
      </c>
      <c r="H184" s="30" t="s">
        <v>856</v>
      </c>
      <c r="I184" s="30" t="s">
        <v>856</v>
      </c>
      <c r="J184" s="29" t="s">
        <v>856</v>
      </c>
      <c r="K184" s="31">
        <v>188.13</v>
      </c>
      <c r="L184" s="32">
        <v>0</v>
      </c>
      <c r="M184" s="32">
        <v>22.58</v>
      </c>
      <c r="N184" s="72">
        <v>-3.76</v>
      </c>
      <c r="O184" s="34">
        <f t="shared" si="2"/>
        <v>206.95</v>
      </c>
      <c r="P184" s="70">
        <v>25050</v>
      </c>
    </row>
    <row r="185" spans="1:16" x14ac:dyDescent="0.2">
      <c r="A185" s="27">
        <v>191</v>
      </c>
      <c r="B185" s="28" t="s">
        <v>948</v>
      </c>
      <c r="C185" s="29" t="s">
        <v>587</v>
      </c>
      <c r="D185" s="29" t="str">
        <f>VLOOKUP(B185,'TAX INFO'!$B$2:$F$900,3,0)</f>
        <v xml:space="preserve">First Gen Energy Solutions, Inc. </v>
      </c>
      <c r="E185" s="29" t="str">
        <f>VLOOKUP(B185,'TAX INFO'!$B$2:$F$900,5,0)</f>
        <v>006-537-631-000</v>
      </c>
      <c r="F185" s="29" t="s">
        <v>857</v>
      </c>
      <c r="G185" s="29" t="s">
        <v>855</v>
      </c>
      <c r="H185" s="30" t="s">
        <v>856</v>
      </c>
      <c r="I185" s="30" t="s">
        <v>856</v>
      </c>
      <c r="J185" s="29" t="s">
        <v>856</v>
      </c>
      <c r="K185" s="31">
        <v>27.09</v>
      </c>
      <c r="L185" s="32">
        <v>0</v>
      </c>
      <c r="M185" s="32">
        <v>3.25</v>
      </c>
      <c r="N185" s="72">
        <v>-0.54</v>
      </c>
      <c r="O185" s="34">
        <f t="shared" si="2"/>
        <v>29.8</v>
      </c>
      <c r="P185" s="70">
        <v>25050</v>
      </c>
    </row>
    <row r="186" spans="1:16" x14ac:dyDescent="0.2">
      <c r="A186" s="27">
        <v>192</v>
      </c>
      <c r="B186" s="28" t="s">
        <v>949</v>
      </c>
      <c r="C186" s="29" t="s">
        <v>949</v>
      </c>
      <c r="D186" s="29" t="str">
        <f>VLOOKUP(B186,'TAX INFO'!$B$2:$F$900,3,0)</f>
        <v xml:space="preserve">First Gen Hydro Power Corporation </v>
      </c>
      <c r="E186" s="29" t="str">
        <f>VLOOKUP(B186,'TAX INFO'!$B$2:$F$900,5,0)</f>
        <v>244-335-986-000</v>
      </c>
      <c r="F186" s="29" t="s">
        <v>854</v>
      </c>
      <c r="G186" s="29" t="s">
        <v>855</v>
      </c>
      <c r="H186" s="30" t="s">
        <v>856</v>
      </c>
      <c r="I186" s="30" t="s">
        <v>855</v>
      </c>
      <c r="J186" s="29" t="s">
        <v>855</v>
      </c>
      <c r="K186" s="31">
        <v>0</v>
      </c>
      <c r="L186" s="32">
        <v>807.95</v>
      </c>
      <c r="M186" s="32">
        <v>0</v>
      </c>
      <c r="N186" s="72">
        <v>-16.16</v>
      </c>
      <c r="O186" s="34">
        <f t="shared" si="2"/>
        <v>791.79000000000008</v>
      </c>
      <c r="P186" s="70">
        <v>25051</v>
      </c>
    </row>
    <row r="187" spans="1:16" x14ac:dyDescent="0.2">
      <c r="A187" s="27">
        <v>193</v>
      </c>
      <c r="B187" s="28" t="s">
        <v>949</v>
      </c>
      <c r="C187" s="29" t="s">
        <v>950</v>
      </c>
      <c r="D187" s="29" t="str">
        <f>VLOOKUP(B187,'TAX INFO'!$B$2:$F$900,3,0)</f>
        <v xml:space="preserve">First Gen Hydro Power Corporation </v>
      </c>
      <c r="E187" s="29" t="str">
        <f>VLOOKUP(B187,'TAX INFO'!$B$2:$F$900,5,0)</f>
        <v>244-335-986-000</v>
      </c>
      <c r="F187" s="29" t="s">
        <v>857</v>
      </c>
      <c r="G187" s="29" t="s">
        <v>855</v>
      </c>
      <c r="H187" s="30" t="s">
        <v>856</v>
      </c>
      <c r="I187" s="30" t="s">
        <v>856</v>
      </c>
      <c r="J187" s="29" t="s">
        <v>855</v>
      </c>
      <c r="K187" s="31">
        <v>0</v>
      </c>
      <c r="L187" s="32">
        <v>4.42</v>
      </c>
      <c r="M187" s="32">
        <v>0</v>
      </c>
      <c r="N187" s="72">
        <v>-0.09</v>
      </c>
      <c r="O187" s="34">
        <f t="shared" si="2"/>
        <v>4.33</v>
      </c>
      <c r="P187" s="70">
        <v>25051</v>
      </c>
    </row>
    <row r="188" spans="1:16" x14ac:dyDescent="0.2">
      <c r="A188" s="27">
        <v>194</v>
      </c>
      <c r="B188" s="28" t="s">
        <v>949</v>
      </c>
      <c r="C188" s="29" t="s">
        <v>588</v>
      </c>
      <c r="D188" s="29" t="str">
        <f>VLOOKUP(B188,'TAX INFO'!$B$2:$F$900,3,0)</f>
        <v xml:space="preserve">First Gen Hydro Power Corporation </v>
      </c>
      <c r="E188" s="29" t="str">
        <f>VLOOKUP(B188,'TAX INFO'!$B$2:$F$900,5,0)</f>
        <v>244-335-986-000</v>
      </c>
      <c r="F188" s="29" t="s">
        <v>857</v>
      </c>
      <c r="G188" s="29" t="s">
        <v>855</v>
      </c>
      <c r="H188" s="30" t="s">
        <v>856</v>
      </c>
      <c r="I188" s="30" t="s">
        <v>856</v>
      </c>
      <c r="J188" s="29" t="s">
        <v>855</v>
      </c>
      <c r="K188" s="31">
        <v>0</v>
      </c>
      <c r="L188" s="32">
        <v>33.1</v>
      </c>
      <c r="M188" s="32">
        <v>0</v>
      </c>
      <c r="N188" s="72">
        <v>-0.66</v>
      </c>
      <c r="O188" s="34">
        <f t="shared" si="2"/>
        <v>32.440000000000005</v>
      </c>
      <c r="P188" s="70">
        <v>25051</v>
      </c>
    </row>
    <row r="189" spans="1:16" x14ac:dyDescent="0.2">
      <c r="A189" s="27">
        <v>195</v>
      </c>
      <c r="B189" s="28" t="s">
        <v>949</v>
      </c>
      <c r="C189" s="29" t="s">
        <v>589</v>
      </c>
      <c r="D189" s="29" t="str">
        <f>VLOOKUP(B189,'TAX INFO'!$B$2:$F$900,3,0)</f>
        <v xml:space="preserve">First Gen Hydro Power Corporation </v>
      </c>
      <c r="E189" s="29" t="str">
        <f>VLOOKUP(B189,'TAX INFO'!$B$2:$F$900,5,0)</f>
        <v>244-335-986-000</v>
      </c>
      <c r="F189" s="29" t="s">
        <v>857</v>
      </c>
      <c r="G189" s="29" t="s">
        <v>855</v>
      </c>
      <c r="H189" s="30" t="s">
        <v>856</v>
      </c>
      <c r="I189" s="30" t="s">
        <v>855</v>
      </c>
      <c r="J189" s="29" t="s">
        <v>855</v>
      </c>
      <c r="K189" s="31">
        <v>0</v>
      </c>
      <c r="L189" s="32">
        <v>57.97</v>
      </c>
      <c r="M189" s="32">
        <v>0</v>
      </c>
      <c r="N189" s="72">
        <v>-1.1599999999999999</v>
      </c>
      <c r="O189" s="34">
        <f t="shared" si="2"/>
        <v>56.81</v>
      </c>
      <c r="P189" s="70">
        <v>25051</v>
      </c>
    </row>
    <row r="190" spans="1:16" x14ac:dyDescent="0.2">
      <c r="A190" s="27">
        <v>196</v>
      </c>
      <c r="B190" s="28" t="s">
        <v>949</v>
      </c>
      <c r="C190" s="29" t="s">
        <v>951</v>
      </c>
      <c r="D190" s="29" t="str">
        <f>VLOOKUP(B190,'TAX INFO'!$B$2:$F$900,3,0)</f>
        <v xml:space="preserve">First Gen Hydro Power Corporation </v>
      </c>
      <c r="E190" s="29" t="str">
        <f>VLOOKUP(B190,'TAX INFO'!$B$2:$F$900,5,0)</f>
        <v>244-335-986-000</v>
      </c>
      <c r="F190" s="29" t="s">
        <v>857</v>
      </c>
      <c r="G190" s="29" t="s">
        <v>855</v>
      </c>
      <c r="H190" s="30" t="s">
        <v>856</v>
      </c>
      <c r="I190" s="30" t="s">
        <v>856</v>
      </c>
      <c r="J190" s="29" t="s">
        <v>855</v>
      </c>
      <c r="K190" s="31">
        <v>0</v>
      </c>
      <c r="L190" s="32">
        <v>392.83</v>
      </c>
      <c r="M190" s="32">
        <v>0</v>
      </c>
      <c r="N190" s="72">
        <v>-7.86</v>
      </c>
      <c r="O190" s="34">
        <f t="shared" si="2"/>
        <v>384.96999999999997</v>
      </c>
      <c r="P190" s="70">
        <v>25051</v>
      </c>
    </row>
    <row r="191" spans="1:16" x14ac:dyDescent="0.2">
      <c r="A191" s="27">
        <v>197</v>
      </c>
      <c r="B191" s="28" t="s">
        <v>590</v>
      </c>
      <c r="C191" s="29" t="s">
        <v>590</v>
      </c>
      <c r="D191" s="29" t="str">
        <f>VLOOKUP(B191,'TAX INFO'!$B$2:$F$900,3,0)</f>
        <v xml:space="preserve">First Gen Hydro Power Corporation </v>
      </c>
      <c r="E191" s="29" t="str">
        <f>VLOOKUP(B191,'TAX INFO'!$B$2:$F$900,5,0)</f>
        <v>244-335-986-000</v>
      </c>
      <c r="F191" s="29" t="s">
        <v>857</v>
      </c>
      <c r="G191" s="29" t="s">
        <v>855</v>
      </c>
      <c r="H191" s="30" t="s">
        <v>856</v>
      </c>
      <c r="I191" s="30" t="s">
        <v>856</v>
      </c>
      <c r="J191" s="29" t="s">
        <v>855</v>
      </c>
      <c r="K191" s="31">
        <v>0</v>
      </c>
      <c r="L191" s="32">
        <v>0.12</v>
      </c>
      <c r="M191" s="32">
        <v>0</v>
      </c>
      <c r="N191" s="72">
        <v>0</v>
      </c>
      <c r="O191" s="34">
        <f t="shared" si="2"/>
        <v>0.12</v>
      </c>
      <c r="P191" s="70">
        <v>25051</v>
      </c>
    </row>
    <row r="192" spans="1:16" x14ac:dyDescent="0.2">
      <c r="A192" s="27">
        <v>198</v>
      </c>
      <c r="B192" s="28" t="s">
        <v>952</v>
      </c>
      <c r="C192" s="29" t="s">
        <v>952</v>
      </c>
      <c r="D192" s="29" t="str">
        <f>VLOOKUP(B192,'TAX INFO'!$B$2:$F$900,3,0)</f>
        <v xml:space="preserve">First Laguna Electric Cooperative, Inc. </v>
      </c>
      <c r="E192" s="29" t="str">
        <f>VLOOKUP(B192,'TAX INFO'!$B$2:$F$900,5,0)</f>
        <v>000-624-679-0000</v>
      </c>
      <c r="F192" s="29" t="s">
        <v>857</v>
      </c>
      <c r="G192" s="29" t="s">
        <v>855</v>
      </c>
      <c r="H192" s="30" t="s">
        <v>856</v>
      </c>
      <c r="I192" s="30" t="s">
        <v>856</v>
      </c>
      <c r="J192" s="29" t="s">
        <v>856</v>
      </c>
      <c r="K192" s="31">
        <v>1744.07</v>
      </c>
      <c r="L192" s="32">
        <v>0</v>
      </c>
      <c r="M192" s="32">
        <v>209.29</v>
      </c>
      <c r="N192" s="72">
        <v>-34.880000000000003</v>
      </c>
      <c r="O192" s="34">
        <f t="shared" si="2"/>
        <v>1918.4799999999998</v>
      </c>
      <c r="P192" s="70">
        <v>25052</v>
      </c>
    </row>
    <row r="193" spans="1:16" x14ac:dyDescent="0.2">
      <c r="A193" s="27">
        <v>199</v>
      </c>
      <c r="B193" s="28" t="s">
        <v>953</v>
      </c>
      <c r="C193" s="29" t="s">
        <v>953</v>
      </c>
      <c r="D193" s="29" t="str">
        <f>VLOOKUP(B193,'TAX INFO'!$B$2:$F$900,3,0)</f>
        <v xml:space="preserve">First Natgas Power Corp. </v>
      </c>
      <c r="E193" s="29" t="str">
        <f>VLOOKUP(B193,'TAX INFO'!$B$2:$F$900,5,0)</f>
        <v>237-151-695-000</v>
      </c>
      <c r="F193" s="29" t="s">
        <v>854</v>
      </c>
      <c r="G193" s="29" t="s">
        <v>855</v>
      </c>
      <c r="H193" s="30" t="s">
        <v>856</v>
      </c>
      <c r="I193" s="30" t="s">
        <v>856</v>
      </c>
      <c r="J193" s="29" t="s">
        <v>856</v>
      </c>
      <c r="K193" s="31">
        <v>76.55</v>
      </c>
      <c r="L193" s="32">
        <v>0</v>
      </c>
      <c r="M193" s="32">
        <v>9.19</v>
      </c>
      <c r="N193" s="72">
        <v>-1.53</v>
      </c>
      <c r="O193" s="34">
        <f t="shared" si="2"/>
        <v>84.21</v>
      </c>
      <c r="P193" s="70">
        <v>25053</v>
      </c>
    </row>
    <row r="194" spans="1:16" x14ac:dyDescent="0.2">
      <c r="A194" s="27">
        <v>200</v>
      </c>
      <c r="B194" s="28" t="s">
        <v>953</v>
      </c>
      <c r="C194" s="29" t="s">
        <v>954</v>
      </c>
      <c r="D194" s="29" t="str">
        <f>VLOOKUP(B194,'TAX INFO'!$B$2:$F$900,3,0)</f>
        <v xml:space="preserve">First Natgas Power Corp. </v>
      </c>
      <c r="E194" s="29" t="str">
        <f>VLOOKUP(B194,'TAX INFO'!$B$2:$F$900,5,0)</f>
        <v>237-151-695-000</v>
      </c>
      <c r="F194" s="29" t="s">
        <v>857</v>
      </c>
      <c r="G194" s="29" t="s">
        <v>855</v>
      </c>
      <c r="H194" s="30" t="s">
        <v>856</v>
      </c>
      <c r="I194" s="30" t="s">
        <v>856</v>
      </c>
      <c r="J194" s="29" t="s">
        <v>856</v>
      </c>
      <c r="K194" s="31">
        <v>668.14</v>
      </c>
      <c r="L194" s="32">
        <v>0</v>
      </c>
      <c r="M194" s="32">
        <v>80.180000000000007</v>
      </c>
      <c r="N194" s="72">
        <v>-13.36</v>
      </c>
      <c r="O194" s="34">
        <f t="shared" si="2"/>
        <v>734.95999999999992</v>
      </c>
      <c r="P194" s="70">
        <v>25053</v>
      </c>
    </row>
    <row r="195" spans="1:16" x14ac:dyDescent="0.2">
      <c r="A195" s="27">
        <v>201</v>
      </c>
      <c r="B195" s="28" t="s">
        <v>955</v>
      </c>
      <c r="C195" s="29" t="s">
        <v>955</v>
      </c>
      <c r="D195" s="29" t="str">
        <f>VLOOKUP(B195,'TAX INFO'!$B$2:$F$900,3,0)</f>
        <v>FIRST SOLEQ ENERGY CORP.</v>
      </c>
      <c r="E195" s="29" t="str">
        <f>VLOOKUP(B195,'TAX INFO'!$B$2:$F$900,5,0)</f>
        <v>008-104-865-000</v>
      </c>
      <c r="F195" s="29" t="s">
        <v>854</v>
      </c>
      <c r="G195" s="29" t="s">
        <v>855</v>
      </c>
      <c r="H195" s="30" t="s">
        <v>856</v>
      </c>
      <c r="I195" s="30" t="s">
        <v>855</v>
      </c>
      <c r="J195" s="29" t="s">
        <v>855</v>
      </c>
      <c r="K195" s="31">
        <v>0</v>
      </c>
      <c r="L195" s="32">
        <v>3.13</v>
      </c>
      <c r="M195" s="32">
        <v>0</v>
      </c>
      <c r="N195" s="72">
        <v>-0.06</v>
      </c>
      <c r="O195" s="34">
        <f t="shared" ref="O195:O258" si="3">SUM(K195:N195)</f>
        <v>3.07</v>
      </c>
      <c r="P195" s="70">
        <v>25054</v>
      </c>
    </row>
    <row r="196" spans="1:16" x14ac:dyDescent="0.2">
      <c r="A196" s="27">
        <v>202</v>
      </c>
      <c r="B196" s="28" t="s">
        <v>955</v>
      </c>
      <c r="C196" s="29" t="s">
        <v>591</v>
      </c>
      <c r="D196" s="29" t="str">
        <f>VLOOKUP(B196,'TAX INFO'!$B$2:$F$900,3,0)</f>
        <v>FIRST SOLEQ ENERGY CORP.</v>
      </c>
      <c r="E196" s="29" t="str">
        <f>VLOOKUP(B196,'TAX INFO'!$B$2:$F$900,5,0)</f>
        <v>008-104-865-000</v>
      </c>
      <c r="F196" s="29" t="s">
        <v>857</v>
      </c>
      <c r="G196" s="29" t="s">
        <v>855</v>
      </c>
      <c r="H196" s="30" t="s">
        <v>856</v>
      </c>
      <c r="I196" s="30" t="s">
        <v>855</v>
      </c>
      <c r="J196" s="29" t="s">
        <v>855</v>
      </c>
      <c r="K196" s="31">
        <v>0</v>
      </c>
      <c r="L196" s="32">
        <v>16.690000000000001</v>
      </c>
      <c r="M196" s="32">
        <v>0</v>
      </c>
      <c r="N196" s="72">
        <v>-0.33</v>
      </c>
      <c r="O196" s="34">
        <f t="shared" si="3"/>
        <v>16.360000000000003</v>
      </c>
      <c r="P196" s="70">
        <v>25054</v>
      </c>
    </row>
    <row r="197" spans="1:16" x14ac:dyDescent="0.2">
      <c r="A197" s="27">
        <v>203</v>
      </c>
      <c r="B197" s="28" t="s">
        <v>956</v>
      </c>
      <c r="C197" s="29" t="s">
        <v>956</v>
      </c>
      <c r="D197" s="29" t="str">
        <f>VLOOKUP(B197,'TAX INFO'!$B$2:$F$900,3,0)</f>
        <v>Fresh River Lakes Corp.</v>
      </c>
      <c r="E197" s="29" t="str">
        <f>VLOOKUP(B197,'TAX INFO'!$B$2:$F$900,5,0)</f>
        <v>609-510-450-000</v>
      </c>
      <c r="F197" s="29" t="s">
        <v>854</v>
      </c>
      <c r="G197" s="29" t="s">
        <v>856</v>
      </c>
      <c r="H197" s="30" t="s">
        <v>856</v>
      </c>
      <c r="I197" s="30" t="s">
        <v>855</v>
      </c>
      <c r="J197" s="29" t="s">
        <v>856</v>
      </c>
      <c r="K197" s="31">
        <v>275.54000000000002</v>
      </c>
      <c r="L197" s="32">
        <v>0</v>
      </c>
      <c r="M197" s="32">
        <v>33.06</v>
      </c>
      <c r="N197" s="72">
        <v>0</v>
      </c>
      <c r="O197" s="34">
        <f t="shared" si="3"/>
        <v>308.60000000000002</v>
      </c>
      <c r="P197" s="70">
        <v>25055</v>
      </c>
    </row>
    <row r="198" spans="1:16" x14ac:dyDescent="0.2">
      <c r="A198" s="27">
        <v>204</v>
      </c>
      <c r="B198" s="28" t="s">
        <v>956</v>
      </c>
      <c r="C198" s="29" t="s">
        <v>957</v>
      </c>
      <c r="D198" s="29" t="str">
        <f>VLOOKUP(B198,'TAX INFO'!$B$2:$F$900,3,0)</f>
        <v>Fresh River Lakes Corp.</v>
      </c>
      <c r="E198" s="29" t="str">
        <f>VLOOKUP(B198,'TAX INFO'!$B$2:$F$900,5,0)</f>
        <v>609-510-450-000</v>
      </c>
      <c r="F198" s="29" t="s">
        <v>857</v>
      </c>
      <c r="G198" s="29" t="s">
        <v>856</v>
      </c>
      <c r="H198" s="30" t="s">
        <v>856</v>
      </c>
      <c r="I198" s="30" t="s">
        <v>855</v>
      </c>
      <c r="J198" s="29" t="s">
        <v>856</v>
      </c>
      <c r="K198" s="31">
        <v>6.56</v>
      </c>
      <c r="L198" s="32">
        <v>0</v>
      </c>
      <c r="M198" s="32">
        <v>0.79</v>
      </c>
      <c r="N198" s="72">
        <v>0</v>
      </c>
      <c r="O198" s="34">
        <f t="shared" si="3"/>
        <v>7.35</v>
      </c>
      <c r="P198" s="70">
        <v>25055</v>
      </c>
    </row>
    <row r="199" spans="1:16" x14ac:dyDescent="0.2">
      <c r="A199" s="27">
        <v>205</v>
      </c>
      <c r="B199" s="28" t="s">
        <v>592</v>
      </c>
      <c r="C199" s="29" t="s">
        <v>592</v>
      </c>
      <c r="D199" s="29" t="str">
        <f>VLOOKUP(B199,'TAX INFO'!$B$2:$F$900,3,0)</f>
        <v>GIGA ACE 4, INC.</v>
      </c>
      <c r="E199" s="29" t="str">
        <f>VLOOKUP(B199,'TAX INFO'!$B$2:$F$900,5,0)</f>
        <v>758-765-902-000</v>
      </c>
      <c r="F199" s="29" t="s">
        <v>854</v>
      </c>
      <c r="G199" s="29" t="s">
        <v>855</v>
      </c>
      <c r="H199" s="30" t="s">
        <v>855</v>
      </c>
      <c r="I199" s="30" t="s">
        <v>856</v>
      </c>
      <c r="J199" s="29" t="s">
        <v>856</v>
      </c>
      <c r="K199" s="31">
        <v>0.08</v>
      </c>
      <c r="L199" s="32">
        <v>0</v>
      </c>
      <c r="M199" s="32">
        <v>0.01</v>
      </c>
      <c r="N199" s="72">
        <v>0</v>
      </c>
      <c r="O199" s="34">
        <f t="shared" si="3"/>
        <v>0.09</v>
      </c>
      <c r="P199" s="70">
        <v>25056</v>
      </c>
    </row>
    <row r="200" spans="1:16" x14ac:dyDescent="0.2">
      <c r="A200" s="27">
        <v>206</v>
      </c>
      <c r="B200" s="28" t="s">
        <v>592</v>
      </c>
      <c r="C200" s="29" t="s">
        <v>593</v>
      </c>
      <c r="D200" s="29" t="str">
        <f>VLOOKUP(B200,'TAX INFO'!$B$2:$F$900,3,0)</f>
        <v>GIGA ACE 4, INC.</v>
      </c>
      <c r="E200" s="29" t="str">
        <f>VLOOKUP(B200,'TAX INFO'!$B$2:$F$900,5,0)</f>
        <v>758-765-902-000</v>
      </c>
      <c r="F200" s="29" t="s">
        <v>857</v>
      </c>
      <c r="G200" s="29" t="s">
        <v>855</v>
      </c>
      <c r="H200" s="30" t="s">
        <v>855</v>
      </c>
      <c r="I200" s="30" t="s">
        <v>856</v>
      </c>
      <c r="J200" s="29" t="s">
        <v>856</v>
      </c>
      <c r="K200" s="31">
        <v>151.19999999999999</v>
      </c>
      <c r="L200" s="32">
        <v>0</v>
      </c>
      <c r="M200" s="32">
        <v>18.14</v>
      </c>
      <c r="N200" s="72">
        <v>-3.02</v>
      </c>
      <c r="O200" s="34">
        <f t="shared" si="3"/>
        <v>166.31999999999996</v>
      </c>
      <c r="P200" s="70">
        <v>25056</v>
      </c>
    </row>
    <row r="201" spans="1:16" x14ac:dyDescent="0.2">
      <c r="A201" s="27">
        <v>207</v>
      </c>
      <c r="B201" s="28" t="s">
        <v>594</v>
      </c>
      <c r="C201" s="29" t="s">
        <v>594</v>
      </c>
      <c r="D201" s="29" t="str">
        <f>VLOOKUP(B201,'TAX INFO'!$B$2:$F$900,3,0)</f>
        <v xml:space="preserve">GIGASOL3, Inc. </v>
      </c>
      <c r="E201" s="29" t="str">
        <f>VLOOKUP(B201,'TAX INFO'!$B$2:$F$900,5,0)</f>
        <v>009-597-701-000</v>
      </c>
      <c r="F201" s="29" t="s">
        <v>854</v>
      </c>
      <c r="G201" s="29" t="s">
        <v>855</v>
      </c>
      <c r="H201" s="30" t="s">
        <v>855</v>
      </c>
      <c r="I201" s="30" t="s">
        <v>855</v>
      </c>
      <c r="J201" s="29" t="s">
        <v>855</v>
      </c>
      <c r="K201" s="31">
        <v>0</v>
      </c>
      <c r="L201" s="32">
        <v>4.8600000000000003</v>
      </c>
      <c r="M201" s="32">
        <v>0</v>
      </c>
      <c r="N201" s="72">
        <v>-0.1</v>
      </c>
      <c r="O201" s="34">
        <f t="shared" si="3"/>
        <v>4.7600000000000007</v>
      </c>
      <c r="P201" s="70">
        <v>25057</v>
      </c>
    </row>
    <row r="202" spans="1:16" x14ac:dyDescent="0.2">
      <c r="A202" s="27">
        <v>208</v>
      </c>
      <c r="B202" s="28" t="s">
        <v>594</v>
      </c>
      <c r="C202" s="29" t="s">
        <v>595</v>
      </c>
      <c r="D202" s="29" t="str">
        <f>VLOOKUP(B202,'TAX INFO'!$B$2:$F$900,3,0)</f>
        <v xml:space="preserve">GIGASOL3, Inc. </v>
      </c>
      <c r="E202" s="29" t="str">
        <f>VLOOKUP(B202,'TAX INFO'!$B$2:$F$900,5,0)</f>
        <v>009-597-701-000</v>
      </c>
      <c r="F202" s="29" t="s">
        <v>857</v>
      </c>
      <c r="G202" s="29" t="s">
        <v>855</v>
      </c>
      <c r="H202" s="30" t="s">
        <v>855</v>
      </c>
      <c r="I202" s="30" t="s">
        <v>855</v>
      </c>
      <c r="J202" s="29" t="s">
        <v>855</v>
      </c>
      <c r="K202" s="31">
        <v>0</v>
      </c>
      <c r="L202" s="32">
        <v>20.39</v>
      </c>
      <c r="M202" s="32">
        <v>0</v>
      </c>
      <c r="N202" s="72">
        <v>-0.41</v>
      </c>
      <c r="O202" s="34">
        <f t="shared" si="3"/>
        <v>19.98</v>
      </c>
      <c r="P202" s="70">
        <v>25057</v>
      </c>
    </row>
    <row r="203" spans="1:16" x14ac:dyDescent="0.2">
      <c r="A203" s="27">
        <v>209</v>
      </c>
      <c r="B203" s="28" t="s">
        <v>958</v>
      </c>
      <c r="C203" s="29" t="s">
        <v>958</v>
      </c>
      <c r="D203" s="29" t="str">
        <f>VLOOKUP(B203,'TAX INFO'!$B$2:$F$900,3,0)</f>
        <v xml:space="preserve">GNPower Dinginin Ltd. Co. </v>
      </c>
      <c r="E203" s="29" t="str">
        <f>VLOOKUP(B203,'TAX INFO'!$B$2:$F$900,5,0)</f>
        <v>008-778-572-000</v>
      </c>
      <c r="F203" s="29" t="s">
        <v>854</v>
      </c>
      <c r="G203" s="29" t="s">
        <v>855</v>
      </c>
      <c r="H203" s="30" t="s">
        <v>855</v>
      </c>
      <c r="I203" s="30" t="s">
        <v>856</v>
      </c>
      <c r="J203" s="29" t="s">
        <v>856</v>
      </c>
      <c r="K203" s="31">
        <v>5530.33</v>
      </c>
      <c r="L203" s="32">
        <v>0</v>
      </c>
      <c r="M203" s="32">
        <v>663.64</v>
      </c>
      <c r="N203" s="72">
        <v>-110.61</v>
      </c>
      <c r="O203" s="34">
        <f t="shared" si="3"/>
        <v>6083.3600000000006</v>
      </c>
      <c r="P203" s="70">
        <v>25058</v>
      </c>
    </row>
    <row r="204" spans="1:16" x14ac:dyDescent="0.2">
      <c r="A204" s="27">
        <v>210</v>
      </c>
      <c r="B204" s="28" t="s">
        <v>596</v>
      </c>
      <c r="C204" s="29" t="s">
        <v>596</v>
      </c>
      <c r="D204" s="29" t="str">
        <f>VLOOKUP(B204,'TAX INFO'!$B$2:$F$900,3,0)</f>
        <v xml:space="preserve">GNPower Kauswagan Ltd. Co. </v>
      </c>
      <c r="E204" s="29" t="str">
        <f>VLOOKUP(B204,'TAX INFO'!$B$2:$F$900,5,0)</f>
        <v>008-653-749-00000</v>
      </c>
      <c r="F204" s="29" t="s">
        <v>854</v>
      </c>
      <c r="G204" s="29" t="s">
        <v>855</v>
      </c>
      <c r="H204" s="30" t="s">
        <v>855</v>
      </c>
      <c r="I204" s="30" t="s">
        <v>856</v>
      </c>
      <c r="J204" s="29" t="s">
        <v>856</v>
      </c>
      <c r="K204" s="31">
        <v>10.84</v>
      </c>
      <c r="L204" s="32">
        <v>0</v>
      </c>
      <c r="M204" s="32">
        <v>1.3</v>
      </c>
      <c r="N204" s="72">
        <v>-0.22</v>
      </c>
      <c r="O204" s="34">
        <f t="shared" si="3"/>
        <v>11.92</v>
      </c>
      <c r="P204" s="70">
        <v>25059</v>
      </c>
    </row>
    <row r="205" spans="1:16" x14ac:dyDescent="0.2">
      <c r="A205" s="27">
        <v>211</v>
      </c>
      <c r="B205" s="28" t="s">
        <v>596</v>
      </c>
      <c r="C205" s="29" t="s">
        <v>597</v>
      </c>
      <c r="D205" s="29" t="str">
        <f>VLOOKUP(B205,'TAX INFO'!$B$2:$F$900,3,0)</f>
        <v xml:space="preserve">GNPower Kauswagan Ltd. Co. </v>
      </c>
      <c r="E205" s="29" t="str">
        <f>VLOOKUP(B205,'TAX INFO'!$B$2:$F$900,5,0)</f>
        <v>008-653-749-00000</v>
      </c>
      <c r="F205" s="29" t="s">
        <v>857</v>
      </c>
      <c r="G205" s="29" t="s">
        <v>855</v>
      </c>
      <c r="H205" s="30" t="s">
        <v>855</v>
      </c>
      <c r="I205" s="30" t="s">
        <v>856</v>
      </c>
      <c r="J205" s="29" t="s">
        <v>856</v>
      </c>
      <c r="K205" s="31">
        <v>27</v>
      </c>
      <c r="L205" s="32">
        <v>0</v>
      </c>
      <c r="M205" s="32">
        <v>3.24</v>
      </c>
      <c r="N205" s="72">
        <v>-0.54</v>
      </c>
      <c r="O205" s="34">
        <f t="shared" si="3"/>
        <v>29.700000000000003</v>
      </c>
      <c r="P205" s="70">
        <v>25059</v>
      </c>
    </row>
    <row r="206" spans="1:16" x14ac:dyDescent="0.2">
      <c r="A206" s="27">
        <v>212</v>
      </c>
      <c r="B206" s="28" t="s">
        <v>598</v>
      </c>
      <c r="C206" s="29" t="s">
        <v>598</v>
      </c>
      <c r="D206" s="29" t="str">
        <f>VLOOKUP(B206,'TAX INFO'!$B$2:$F$900,3,0)</f>
        <v>GNPower Ltd. Co.</v>
      </c>
      <c r="E206" s="29" t="str">
        <f>VLOOKUP(B206,'TAX INFO'!$B$2:$F$900,5,0)</f>
        <v>202-920-663-00000</v>
      </c>
      <c r="F206" s="29" t="s">
        <v>857</v>
      </c>
      <c r="G206" s="29" t="s">
        <v>855</v>
      </c>
      <c r="H206" s="30" t="s">
        <v>856</v>
      </c>
      <c r="I206" s="30" t="s">
        <v>856</v>
      </c>
      <c r="J206" s="29" t="s">
        <v>856</v>
      </c>
      <c r="K206" s="31">
        <v>2241.89</v>
      </c>
      <c r="L206" s="32">
        <v>0</v>
      </c>
      <c r="M206" s="32">
        <v>269.02999999999997</v>
      </c>
      <c r="N206" s="72">
        <v>-44.84</v>
      </c>
      <c r="O206" s="34">
        <f t="shared" si="3"/>
        <v>2466.08</v>
      </c>
      <c r="P206" s="70">
        <v>25060</v>
      </c>
    </row>
    <row r="207" spans="1:16" x14ac:dyDescent="0.2">
      <c r="A207" s="27">
        <v>213</v>
      </c>
      <c r="B207" s="28" t="s">
        <v>598</v>
      </c>
      <c r="C207" s="29" t="s">
        <v>599</v>
      </c>
      <c r="D207" s="29" t="str">
        <f>VLOOKUP(B207,'TAX INFO'!$B$2:$F$900,3,0)</f>
        <v>GNPower Ltd. Co.</v>
      </c>
      <c r="E207" s="29" t="str">
        <f>VLOOKUP(B207,'TAX INFO'!$B$2:$F$900,5,0)</f>
        <v>202-920-663-00000</v>
      </c>
      <c r="F207" s="29" t="s">
        <v>857</v>
      </c>
      <c r="G207" s="29" t="s">
        <v>855</v>
      </c>
      <c r="H207" s="30" t="s">
        <v>856</v>
      </c>
      <c r="I207" s="30" t="s">
        <v>855</v>
      </c>
      <c r="J207" s="29" t="s">
        <v>855</v>
      </c>
      <c r="K207" s="31">
        <v>0</v>
      </c>
      <c r="L207" s="32">
        <v>469.52</v>
      </c>
      <c r="M207" s="32">
        <v>0</v>
      </c>
      <c r="N207" s="72">
        <v>-9.39</v>
      </c>
      <c r="O207" s="34">
        <f t="shared" si="3"/>
        <v>460.13</v>
      </c>
      <c r="P207" s="70">
        <v>25060</v>
      </c>
    </row>
    <row r="208" spans="1:16" x14ac:dyDescent="0.2">
      <c r="A208" s="27">
        <v>214</v>
      </c>
      <c r="B208" s="28" t="s">
        <v>959</v>
      </c>
      <c r="C208" s="29" t="s">
        <v>959</v>
      </c>
      <c r="D208" s="29" t="str">
        <f>VLOOKUP(B208,'TAX INFO'!$B$2:$F$900,3,0)</f>
        <v xml:space="preserve">GNPower Mariveles Energy Center Ltd. Co. </v>
      </c>
      <c r="E208" s="29" t="str">
        <f>VLOOKUP(B208,'TAX INFO'!$B$2:$F$900,5,0)</f>
        <v>006-659-706-000</v>
      </c>
      <c r="F208" s="29" t="s">
        <v>854</v>
      </c>
      <c r="G208" s="29" t="s">
        <v>855</v>
      </c>
      <c r="H208" s="30" t="s">
        <v>856</v>
      </c>
      <c r="I208" s="30" t="s">
        <v>856</v>
      </c>
      <c r="J208" s="29" t="s">
        <v>856</v>
      </c>
      <c r="K208" s="31">
        <v>360.75</v>
      </c>
      <c r="L208" s="32">
        <v>0</v>
      </c>
      <c r="M208" s="32">
        <v>43.29</v>
      </c>
      <c r="N208" s="72">
        <v>-7.22</v>
      </c>
      <c r="O208" s="34">
        <f t="shared" si="3"/>
        <v>396.82</v>
      </c>
      <c r="P208" s="70">
        <v>25061</v>
      </c>
    </row>
    <row r="209" spans="1:16" x14ac:dyDescent="0.2">
      <c r="A209" s="27">
        <v>215</v>
      </c>
      <c r="B209" s="28" t="s">
        <v>959</v>
      </c>
      <c r="C209" s="29" t="s">
        <v>600</v>
      </c>
      <c r="D209" s="29" t="str">
        <f>VLOOKUP(B209,'TAX INFO'!$B$2:$F$900,3,0)</f>
        <v xml:space="preserve">GNPower Mariveles Energy Center Ltd. Co. </v>
      </c>
      <c r="E209" s="29" t="str">
        <f>VLOOKUP(B209,'TAX INFO'!$B$2:$F$900,5,0)</f>
        <v>006-659-706-000</v>
      </c>
      <c r="F209" s="29" t="s">
        <v>857</v>
      </c>
      <c r="G209" s="29" t="s">
        <v>855</v>
      </c>
      <c r="H209" s="30" t="s">
        <v>856</v>
      </c>
      <c r="I209" s="30" t="s">
        <v>856</v>
      </c>
      <c r="J209" s="29" t="s">
        <v>856</v>
      </c>
      <c r="K209" s="31">
        <v>13.62</v>
      </c>
      <c r="L209" s="32">
        <v>0</v>
      </c>
      <c r="M209" s="32">
        <v>1.63</v>
      </c>
      <c r="N209" s="72">
        <v>-0.27</v>
      </c>
      <c r="O209" s="34">
        <f t="shared" si="3"/>
        <v>14.98</v>
      </c>
      <c r="P209" s="70">
        <v>25061</v>
      </c>
    </row>
    <row r="210" spans="1:16" x14ac:dyDescent="0.2">
      <c r="A210" s="27">
        <v>216</v>
      </c>
      <c r="B210" s="28" t="s">
        <v>960</v>
      </c>
      <c r="C210" s="29" t="s">
        <v>960</v>
      </c>
      <c r="D210" s="29" t="str">
        <f>VLOOKUP(B210,'TAX INFO'!$B$2:$F$900,3,0)</f>
        <v xml:space="preserve">Grass Gold Renewable Energy Corporation </v>
      </c>
      <c r="E210" s="29" t="str">
        <f>VLOOKUP(B210,'TAX INFO'!$B$2:$F$900,5,0)</f>
        <v>008-771-462-000</v>
      </c>
      <c r="F210" s="29" t="s">
        <v>854</v>
      </c>
      <c r="G210" s="29" t="s">
        <v>855</v>
      </c>
      <c r="H210" s="30" t="s">
        <v>855</v>
      </c>
      <c r="I210" s="30" t="s">
        <v>855</v>
      </c>
      <c r="J210" s="29" t="s">
        <v>855</v>
      </c>
      <c r="K210" s="31">
        <v>0</v>
      </c>
      <c r="L210" s="32">
        <v>1.1299999999999999</v>
      </c>
      <c r="M210" s="32">
        <v>0</v>
      </c>
      <c r="N210" s="72">
        <v>-0.02</v>
      </c>
      <c r="O210" s="34">
        <f t="shared" si="3"/>
        <v>1.1099999999999999</v>
      </c>
      <c r="P210" s="70">
        <v>25062</v>
      </c>
    </row>
    <row r="211" spans="1:16" x14ac:dyDescent="0.2">
      <c r="A211" s="27">
        <v>217</v>
      </c>
      <c r="B211" s="28" t="s">
        <v>960</v>
      </c>
      <c r="C211" s="29" t="s">
        <v>601</v>
      </c>
      <c r="D211" s="29" t="str">
        <f>VLOOKUP(B211,'TAX INFO'!$B$2:$F$900,3,0)</f>
        <v xml:space="preserve">Grass Gold Renewable Energy Corporation </v>
      </c>
      <c r="E211" s="29" t="str">
        <f>VLOOKUP(B211,'TAX INFO'!$B$2:$F$900,5,0)</f>
        <v>008-771-462-000</v>
      </c>
      <c r="F211" s="29" t="s">
        <v>857</v>
      </c>
      <c r="G211" s="29" t="s">
        <v>855</v>
      </c>
      <c r="H211" s="30" t="s">
        <v>855</v>
      </c>
      <c r="I211" s="30" t="s">
        <v>855</v>
      </c>
      <c r="J211" s="29" t="s">
        <v>855</v>
      </c>
      <c r="K211" s="31">
        <v>0</v>
      </c>
      <c r="L211" s="32">
        <v>0.04</v>
      </c>
      <c r="M211" s="32">
        <v>0</v>
      </c>
      <c r="N211" s="72">
        <v>0</v>
      </c>
      <c r="O211" s="34">
        <f t="shared" si="3"/>
        <v>0.04</v>
      </c>
      <c r="P211" s="70">
        <v>25062</v>
      </c>
    </row>
    <row r="212" spans="1:16" x14ac:dyDescent="0.2">
      <c r="A212" s="27">
        <v>219</v>
      </c>
      <c r="B212" s="28" t="s">
        <v>961</v>
      </c>
      <c r="C212" s="29" t="s">
        <v>962</v>
      </c>
      <c r="D212" s="29" t="str">
        <f>VLOOKUP(B212,'TAX INFO'!$B$2:$F$900,3,0)</f>
        <v>GT-Energy Corp.</v>
      </c>
      <c r="E212" s="29" t="str">
        <f>VLOOKUP(B212,'TAX INFO'!$B$2:$F$900,5,0)</f>
        <v>010-253-834-0000</v>
      </c>
      <c r="F212" s="29" t="s">
        <v>857</v>
      </c>
      <c r="G212" s="29" t="s">
        <v>855</v>
      </c>
      <c r="H212" s="30" t="s">
        <v>856</v>
      </c>
      <c r="I212" s="30" t="s">
        <v>856</v>
      </c>
      <c r="J212" s="29" t="s">
        <v>856</v>
      </c>
      <c r="K212" s="31">
        <v>11.19</v>
      </c>
      <c r="L212" s="32">
        <v>0</v>
      </c>
      <c r="M212" s="32">
        <v>1.34</v>
      </c>
      <c r="N212" s="72">
        <v>-0.22</v>
      </c>
      <c r="O212" s="34">
        <f t="shared" si="3"/>
        <v>12.309999999999999</v>
      </c>
      <c r="P212" s="70">
        <v>25063</v>
      </c>
    </row>
    <row r="213" spans="1:16" x14ac:dyDescent="0.2">
      <c r="A213" s="27">
        <v>220</v>
      </c>
      <c r="B213" s="28" t="s">
        <v>963</v>
      </c>
      <c r="C213" s="29" t="s">
        <v>602</v>
      </c>
      <c r="D213" s="29" t="str">
        <f>VLOOKUP(B213,'TAX INFO'!$B$2:$F$900,3,0)</f>
        <v xml:space="preserve">Global Energy Supply Corporation </v>
      </c>
      <c r="E213" s="29" t="str">
        <f>VLOOKUP(B213,'TAX INFO'!$B$2:$F$900,5,0)</f>
        <v>234-621-270-00000</v>
      </c>
      <c r="F213" s="29" t="s">
        <v>857</v>
      </c>
      <c r="G213" s="29" t="s">
        <v>855</v>
      </c>
      <c r="H213" s="30" t="s">
        <v>856</v>
      </c>
      <c r="I213" s="30" t="s">
        <v>856</v>
      </c>
      <c r="J213" s="29" t="s">
        <v>856</v>
      </c>
      <c r="K213" s="31">
        <v>27.8</v>
      </c>
      <c r="L213" s="32">
        <v>0</v>
      </c>
      <c r="M213" s="32">
        <v>3.34</v>
      </c>
      <c r="N213" s="72">
        <v>-0.56000000000000005</v>
      </c>
      <c r="O213" s="34">
        <f t="shared" si="3"/>
        <v>30.580000000000002</v>
      </c>
      <c r="P213" s="70">
        <v>25064</v>
      </c>
    </row>
    <row r="214" spans="1:16" x14ac:dyDescent="0.2">
      <c r="A214" s="27">
        <v>221</v>
      </c>
      <c r="B214" s="28" t="s">
        <v>964</v>
      </c>
      <c r="C214" s="29" t="s">
        <v>964</v>
      </c>
      <c r="D214" s="29" t="str">
        <f>VLOOKUP(B214,'TAX INFO'!$B$2:$F$900,3,0)</f>
        <v>Goodfound Cement Corporation</v>
      </c>
      <c r="E214" s="29" t="str">
        <f>VLOOKUP(B214,'TAX INFO'!$B$2:$F$900,5,0)</f>
        <v>005-613-132-000</v>
      </c>
      <c r="F214" s="29" t="s">
        <v>857</v>
      </c>
      <c r="G214" s="29" t="s">
        <v>855</v>
      </c>
      <c r="H214" s="30" t="s">
        <v>856</v>
      </c>
      <c r="I214" s="30" t="s">
        <v>856</v>
      </c>
      <c r="J214" s="29" t="s">
        <v>856</v>
      </c>
      <c r="K214" s="31">
        <v>1418.87</v>
      </c>
      <c r="L214" s="32">
        <v>0</v>
      </c>
      <c r="M214" s="32">
        <v>170.26</v>
      </c>
      <c r="N214" s="72">
        <v>-28.38</v>
      </c>
      <c r="O214" s="34">
        <f t="shared" si="3"/>
        <v>1560.7499999999998</v>
      </c>
      <c r="P214" s="70">
        <v>25065</v>
      </c>
    </row>
    <row r="215" spans="1:16" x14ac:dyDescent="0.2">
      <c r="A215" s="27">
        <v>222</v>
      </c>
      <c r="B215" s="28" t="s">
        <v>603</v>
      </c>
      <c r="C215" s="29" t="s">
        <v>603</v>
      </c>
      <c r="D215" s="29" t="str">
        <f>VLOOKUP(B215,'TAX INFO'!$B$2:$F$900,3,0)</f>
        <v>Green Core Geothermal, Inc.</v>
      </c>
      <c r="E215" s="29" t="str">
        <f>VLOOKUP(B215,'TAX INFO'!$B$2:$F$900,5,0)</f>
        <v>007-317-982-00000</v>
      </c>
      <c r="F215" s="29" t="s">
        <v>857</v>
      </c>
      <c r="G215" s="29" t="s">
        <v>855</v>
      </c>
      <c r="H215" s="30" t="s">
        <v>856</v>
      </c>
      <c r="I215" s="30" t="s">
        <v>856</v>
      </c>
      <c r="J215" s="29" t="s">
        <v>856</v>
      </c>
      <c r="K215" s="31">
        <v>44.65</v>
      </c>
      <c r="L215" s="32">
        <v>0</v>
      </c>
      <c r="M215" s="32">
        <v>5.36</v>
      </c>
      <c r="N215" s="72">
        <v>-0.89</v>
      </c>
      <c r="O215" s="34">
        <f t="shared" si="3"/>
        <v>49.12</v>
      </c>
      <c r="P215" s="70">
        <v>25066</v>
      </c>
    </row>
    <row r="216" spans="1:16" x14ac:dyDescent="0.2">
      <c r="A216" s="27">
        <v>223</v>
      </c>
      <c r="B216" s="28" t="s">
        <v>603</v>
      </c>
      <c r="C216" s="29" t="s">
        <v>604</v>
      </c>
      <c r="D216" s="29" t="str">
        <f>VLOOKUP(B216,'TAX INFO'!$B$2:$F$900,3,0)</f>
        <v>Green Core Geothermal, Inc.</v>
      </c>
      <c r="E216" s="29" t="str">
        <f>VLOOKUP(B216,'TAX INFO'!$B$2:$F$900,5,0)</f>
        <v>007-317-982-00000</v>
      </c>
      <c r="F216" s="29" t="s">
        <v>857</v>
      </c>
      <c r="G216" s="29" t="s">
        <v>855</v>
      </c>
      <c r="H216" s="30" t="s">
        <v>856</v>
      </c>
      <c r="I216" s="30" t="s">
        <v>856</v>
      </c>
      <c r="J216" s="29" t="s">
        <v>855</v>
      </c>
      <c r="K216" s="31">
        <v>0</v>
      </c>
      <c r="L216" s="32">
        <v>31.52</v>
      </c>
      <c r="M216" s="32">
        <v>0</v>
      </c>
      <c r="N216" s="72">
        <v>-0.63</v>
      </c>
      <c r="O216" s="34">
        <f t="shared" si="3"/>
        <v>30.89</v>
      </c>
      <c r="P216" s="70">
        <v>25066</v>
      </c>
    </row>
    <row r="217" spans="1:16" x14ac:dyDescent="0.2">
      <c r="A217" s="27">
        <v>224</v>
      </c>
      <c r="B217" s="28" t="s">
        <v>603</v>
      </c>
      <c r="C217" s="29" t="s">
        <v>605</v>
      </c>
      <c r="D217" s="29" t="str">
        <f>VLOOKUP(B217,'TAX INFO'!$B$2:$F$900,3,0)</f>
        <v>Green Core Geothermal, Inc.</v>
      </c>
      <c r="E217" s="29" t="str">
        <f>VLOOKUP(B217,'TAX INFO'!$B$2:$F$900,5,0)</f>
        <v>007-317-982-00000</v>
      </c>
      <c r="F217" s="29" t="s">
        <v>857</v>
      </c>
      <c r="G217" s="29" t="s">
        <v>855</v>
      </c>
      <c r="H217" s="30" t="s">
        <v>856</v>
      </c>
      <c r="I217" s="30" t="s">
        <v>856</v>
      </c>
      <c r="J217" s="29" t="s">
        <v>856</v>
      </c>
      <c r="K217" s="31">
        <v>34.270000000000003</v>
      </c>
      <c r="L217" s="32">
        <v>0</v>
      </c>
      <c r="M217" s="32">
        <v>4.1100000000000003</v>
      </c>
      <c r="N217" s="72">
        <v>-0.69</v>
      </c>
      <c r="O217" s="34">
        <f t="shared" si="3"/>
        <v>37.690000000000005</v>
      </c>
      <c r="P217" s="70">
        <v>25066</v>
      </c>
    </row>
    <row r="218" spans="1:16" x14ac:dyDescent="0.2">
      <c r="A218" s="27">
        <v>225</v>
      </c>
      <c r="B218" s="28" t="s">
        <v>965</v>
      </c>
      <c r="C218" s="29" t="s">
        <v>965</v>
      </c>
      <c r="D218" s="29" t="str">
        <f>VLOOKUP(B218,'TAX INFO'!$B$2:$F$900,3,0)</f>
        <v>Green Core Geothermal, Inc.</v>
      </c>
      <c r="E218" s="29" t="str">
        <f>VLOOKUP(B218,'TAX INFO'!$B$2:$F$900,5,0)</f>
        <v>007-317-982-00000</v>
      </c>
      <c r="F218" s="29" t="s">
        <v>854</v>
      </c>
      <c r="G218" s="29" t="s">
        <v>855</v>
      </c>
      <c r="H218" s="30" t="s">
        <v>856</v>
      </c>
      <c r="I218" s="30" t="s">
        <v>855</v>
      </c>
      <c r="J218" s="29" t="s">
        <v>856</v>
      </c>
      <c r="K218" s="31">
        <v>125.48</v>
      </c>
      <c r="L218" s="32">
        <v>0</v>
      </c>
      <c r="M218" s="32">
        <v>15.06</v>
      </c>
      <c r="N218" s="72">
        <v>-2.5099999999999998</v>
      </c>
      <c r="O218" s="34">
        <f t="shared" si="3"/>
        <v>138.03</v>
      </c>
      <c r="P218" s="70">
        <v>25066</v>
      </c>
    </row>
    <row r="219" spans="1:16" x14ac:dyDescent="0.2">
      <c r="A219" s="27">
        <v>226</v>
      </c>
      <c r="B219" s="28" t="s">
        <v>606</v>
      </c>
      <c r="C219" s="29" t="s">
        <v>606</v>
      </c>
      <c r="D219" s="29" t="str">
        <f>VLOOKUP(B219,'TAX INFO'!$B$2:$F$900,3,0)</f>
        <v>Green Core Geothermal, Inc.</v>
      </c>
      <c r="E219" s="29" t="str">
        <f>VLOOKUP(B219,'TAX INFO'!$B$2:$F$900,5,0)</f>
        <v>007-317-982-00000</v>
      </c>
      <c r="F219" s="29" t="s">
        <v>857</v>
      </c>
      <c r="G219" s="29" t="s">
        <v>855</v>
      </c>
      <c r="H219" s="30" t="s">
        <v>856</v>
      </c>
      <c r="I219" s="30" t="s">
        <v>856</v>
      </c>
      <c r="J219" s="29" t="s">
        <v>856</v>
      </c>
      <c r="K219" s="31">
        <v>358.51</v>
      </c>
      <c r="L219" s="32">
        <v>0</v>
      </c>
      <c r="M219" s="32">
        <v>43.02</v>
      </c>
      <c r="N219" s="72">
        <v>-7.17</v>
      </c>
      <c r="O219" s="34">
        <f t="shared" si="3"/>
        <v>394.35999999999996</v>
      </c>
      <c r="P219" s="70">
        <v>25066</v>
      </c>
    </row>
    <row r="220" spans="1:16" x14ac:dyDescent="0.2">
      <c r="A220" s="27">
        <v>227</v>
      </c>
      <c r="B220" s="28" t="s">
        <v>606</v>
      </c>
      <c r="C220" s="29" t="s">
        <v>607</v>
      </c>
      <c r="D220" s="29" t="str">
        <f>VLOOKUP(B220,'TAX INFO'!$B$2:$F$900,3,0)</f>
        <v>Green Core Geothermal, Inc.</v>
      </c>
      <c r="E220" s="29" t="str">
        <f>VLOOKUP(B220,'TAX INFO'!$B$2:$F$900,5,0)</f>
        <v>007-317-982-00000</v>
      </c>
      <c r="F220" s="29" t="s">
        <v>857</v>
      </c>
      <c r="G220" s="29" t="s">
        <v>855</v>
      </c>
      <c r="H220" s="30" t="s">
        <v>856</v>
      </c>
      <c r="I220" s="30" t="s">
        <v>856</v>
      </c>
      <c r="J220" s="29" t="s">
        <v>855</v>
      </c>
      <c r="K220" s="31">
        <v>0</v>
      </c>
      <c r="L220" s="32">
        <v>583.49</v>
      </c>
      <c r="M220" s="32">
        <v>0</v>
      </c>
      <c r="N220" s="72">
        <v>-11.67</v>
      </c>
      <c r="O220" s="34">
        <f t="shared" si="3"/>
        <v>571.82000000000005</v>
      </c>
      <c r="P220" s="70">
        <v>25066</v>
      </c>
    </row>
    <row r="221" spans="1:16" x14ac:dyDescent="0.2">
      <c r="A221" s="27">
        <v>228</v>
      </c>
      <c r="B221" s="28" t="s">
        <v>606</v>
      </c>
      <c r="C221" s="29" t="s">
        <v>608</v>
      </c>
      <c r="D221" s="29" t="str">
        <f>VLOOKUP(B221,'TAX INFO'!$B$2:$F$900,3,0)</f>
        <v>Green Core Geothermal, Inc.</v>
      </c>
      <c r="E221" s="29" t="str">
        <f>VLOOKUP(B221,'TAX INFO'!$B$2:$F$900,5,0)</f>
        <v>007-317-982-00000</v>
      </c>
      <c r="F221" s="29" t="s">
        <v>857</v>
      </c>
      <c r="G221" s="29" t="s">
        <v>855</v>
      </c>
      <c r="H221" s="30" t="s">
        <v>856</v>
      </c>
      <c r="I221" s="30" t="s">
        <v>856</v>
      </c>
      <c r="J221" s="29" t="s">
        <v>856</v>
      </c>
      <c r="K221" s="31">
        <v>280.08</v>
      </c>
      <c r="L221" s="32">
        <v>0</v>
      </c>
      <c r="M221" s="32">
        <v>33.61</v>
      </c>
      <c r="N221" s="72">
        <v>-5.6</v>
      </c>
      <c r="O221" s="34">
        <f t="shared" si="3"/>
        <v>308.08999999999997</v>
      </c>
      <c r="P221" s="70">
        <v>25066</v>
      </c>
    </row>
    <row r="222" spans="1:16" x14ac:dyDescent="0.2">
      <c r="A222" s="27">
        <v>229</v>
      </c>
      <c r="B222" s="28" t="s">
        <v>606</v>
      </c>
      <c r="C222" s="29" t="s">
        <v>609</v>
      </c>
      <c r="D222" s="29" t="str">
        <f>VLOOKUP(B222,'TAX INFO'!$B$2:$F$900,3,0)</f>
        <v>Green Core Geothermal, Inc.</v>
      </c>
      <c r="E222" s="29" t="str">
        <f>VLOOKUP(B222,'TAX INFO'!$B$2:$F$900,5,0)</f>
        <v>007-317-982-00000</v>
      </c>
      <c r="F222" s="29" t="s">
        <v>857</v>
      </c>
      <c r="G222" s="29" t="s">
        <v>855</v>
      </c>
      <c r="H222" s="30" t="s">
        <v>856</v>
      </c>
      <c r="I222" s="30" t="s">
        <v>856</v>
      </c>
      <c r="J222" s="29" t="s">
        <v>855</v>
      </c>
      <c r="K222" s="31">
        <v>0</v>
      </c>
      <c r="L222" s="32">
        <v>35.42</v>
      </c>
      <c r="M222" s="32">
        <v>0</v>
      </c>
      <c r="N222" s="72">
        <v>-0.71</v>
      </c>
      <c r="O222" s="34">
        <f t="shared" si="3"/>
        <v>34.71</v>
      </c>
      <c r="P222" s="70">
        <v>25066</v>
      </c>
    </row>
    <row r="223" spans="1:16" x14ac:dyDescent="0.2">
      <c r="A223" s="27">
        <v>230</v>
      </c>
      <c r="B223" s="28" t="s">
        <v>967</v>
      </c>
      <c r="C223" s="29" t="s">
        <v>968</v>
      </c>
      <c r="D223" s="29" t="str">
        <f>VLOOKUP(B223,'TAX INFO'!$B$2:$F$900,3,0)</f>
        <v xml:space="preserve">Green Future Innovations, Inc. </v>
      </c>
      <c r="E223" s="29" t="str">
        <f>VLOOKUP(B223,'TAX INFO'!$B$2:$F$900,5,0)</f>
        <v>006-922-063-000</v>
      </c>
      <c r="F223" s="29" t="s">
        <v>857</v>
      </c>
      <c r="G223" s="29" t="s">
        <v>855</v>
      </c>
      <c r="H223" s="30" t="s">
        <v>856</v>
      </c>
      <c r="I223" s="30" t="s">
        <v>855</v>
      </c>
      <c r="J223" s="29" t="s">
        <v>855</v>
      </c>
      <c r="K223" s="31">
        <v>0</v>
      </c>
      <c r="L223" s="32">
        <v>69.72</v>
      </c>
      <c r="M223" s="32">
        <v>0</v>
      </c>
      <c r="N223" s="72">
        <v>-1.39</v>
      </c>
      <c r="O223" s="34">
        <f t="shared" si="3"/>
        <v>68.33</v>
      </c>
      <c r="P223" s="70">
        <v>25067</v>
      </c>
    </row>
    <row r="224" spans="1:16" x14ac:dyDescent="0.2">
      <c r="A224" s="27">
        <v>231</v>
      </c>
      <c r="B224" s="28" t="s">
        <v>969</v>
      </c>
      <c r="C224" s="29" t="s">
        <v>969</v>
      </c>
      <c r="D224" s="29" t="str">
        <f>VLOOKUP(B224,'TAX INFO'!$B$2:$F$900,3,0)</f>
        <v xml:space="preserve">Green Innovations for Tomorrow Corporation </v>
      </c>
      <c r="E224" s="29" t="str">
        <f>VLOOKUP(B224,'TAX INFO'!$B$2:$F$900,5,0)</f>
        <v>436-997-925-000</v>
      </c>
      <c r="F224" s="29" t="s">
        <v>854</v>
      </c>
      <c r="G224" s="29" t="s">
        <v>855</v>
      </c>
      <c r="H224" s="30" t="s">
        <v>856</v>
      </c>
      <c r="I224" s="30" t="s">
        <v>855</v>
      </c>
      <c r="J224" s="29" t="s">
        <v>855</v>
      </c>
      <c r="K224" s="31">
        <v>0</v>
      </c>
      <c r="L224" s="32">
        <v>3.09</v>
      </c>
      <c r="M224" s="32">
        <v>0</v>
      </c>
      <c r="N224" s="72">
        <v>-0.06</v>
      </c>
      <c r="O224" s="34">
        <f t="shared" si="3"/>
        <v>3.03</v>
      </c>
      <c r="P224" s="70">
        <v>25068</v>
      </c>
    </row>
    <row r="225" spans="1:16" x14ac:dyDescent="0.2">
      <c r="A225" s="27">
        <v>232</v>
      </c>
      <c r="B225" s="28" t="s">
        <v>969</v>
      </c>
      <c r="C225" s="29" t="s">
        <v>970</v>
      </c>
      <c r="D225" s="29" t="str">
        <f>VLOOKUP(B225,'TAX INFO'!$B$2:$F$900,3,0)</f>
        <v xml:space="preserve">Green Innovations for Tomorrow Corporation </v>
      </c>
      <c r="E225" s="29" t="str">
        <f>VLOOKUP(B225,'TAX INFO'!$B$2:$F$900,5,0)</f>
        <v>436-997-925-000</v>
      </c>
      <c r="F225" s="29" t="s">
        <v>854</v>
      </c>
      <c r="G225" s="29" t="s">
        <v>855</v>
      </c>
      <c r="H225" s="30" t="s">
        <v>855</v>
      </c>
      <c r="I225" s="30" t="s">
        <v>855</v>
      </c>
      <c r="J225" s="29" t="s">
        <v>855</v>
      </c>
      <c r="K225" s="31">
        <v>0</v>
      </c>
      <c r="L225" s="32">
        <v>1.27</v>
      </c>
      <c r="M225" s="32">
        <v>0</v>
      </c>
      <c r="N225" s="72">
        <v>-0.03</v>
      </c>
      <c r="O225" s="34">
        <f t="shared" si="3"/>
        <v>1.24</v>
      </c>
      <c r="P225" s="70">
        <v>25068</v>
      </c>
    </row>
    <row r="226" spans="1:16" x14ac:dyDescent="0.2">
      <c r="A226" s="27">
        <v>233</v>
      </c>
      <c r="B226" s="28" t="s">
        <v>969</v>
      </c>
      <c r="C226" s="29" t="s">
        <v>971</v>
      </c>
      <c r="D226" s="29" t="str">
        <f>VLOOKUP(B226,'TAX INFO'!$B$2:$F$900,3,0)</f>
        <v xml:space="preserve">Green Innovations for Tomorrow Corporation </v>
      </c>
      <c r="E226" s="29" t="str">
        <f>VLOOKUP(B226,'TAX INFO'!$B$2:$F$900,5,0)</f>
        <v>436-997-925-000</v>
      </c>
      <c r="F226" s="29" t="s">
        <v>857</v>
      </c>
      <c r="G226" s="29" t="s">
        <v>855</v>
      </c>
      <c r="H226" s="30" t="s">
        <v>855</v>
      </c>
      <c r="I226" s="30" t="s">
        <v>855</v>
      </c>
      <c r="J226" s="29" t="s">
        <v>855</v>
      </c>
      <c r="K226" s="31">
        <v>0</v>
      </c>
      <c r="L226" s="32">
        <v>5.71</v>
      </c>
      <c r="M226" s="32">
        <v>0</v>
      </c>
      <c r="N226" s="72">
        <v>-0.11</v>
      </c>
      <c r="O226" s="34">
        <f t="shared" si="3"/>
        <v>5.6</v>
      </c>
      <c r="P226" s="70">
        <v>25068</v>
      </c>
    </row>
    <row r="227" spans="1:16" x14ac:dyDescent="0.2">
      <c r="A227" s="27">
        <v>234</v>
      </c>
      <c r="B227" s="28" t="s">
        <v>969</v>
      </c>
      <c r="C227" s="29" t="s">
        <v>972</v>
      </c>
      <c r="D227" s="29" t="str">
        <f>VLOOKUP(B227,'TAX INFO'!$B$2:$F$900,3,0)</f>
        <v xml:space="preserve">Green Innovations for Tomorrow Corporation </v>
      </c>
      <c r="E227" s="29" t="str">
        <f>VLOOKUP(B227,'TAX INFO'!$B$2:$F$900,5,0)</f>
        <v>436-997-925-000</v>
      </c>
      <c r="F227" s="29" t="s">
        <v>857</v>
      </c>
      <c r="G227" s="29" t="s">
        <v>855</v>
      </c>
      <c r="H227" s="30" t="s">
        <v>856</v>
      </c>
      <c r="I227" s="30" t="s">
        <v>855</v>
      </c>
      <c r="J227" s="29" t="s">
        <v>855</v>
      </c>
      <c r="K227" s="31">
        <v>0</v>
      </c>
      <c r="L227" s="32">
        <v>4.1399999999999997</v>
      </c>
      <c r="M227" s="32">
        <v>0</v>
      </c>
      <c r="N227" s="72">
        <v>-0.08</v>
      </c>
      <c r="O227" s="34">
        <f t="shared" si="3"/>
        <v>4.0599999999999996</v>
      </c>
      <c r="P227" s="70">
        <v>25068</v>
      </c>
    </row>
    <row r="228" spans="1:16" x14ac:dyDescent="0.2">
      <c r="A228" s="27">
        <v>235</v>
      </c>
      <c r="B228" s="28" t="s">
        <v>973</v>
      </c>
      <c r="C228" s="29" t="s">
        <v>973</v>
      </c>
      <c r="D228" s="29" t="str">
        <f>VLOOKUP(B228,'TAX INFO'!$B$2:$F$900,3,0)</f>
        <v>Greencore Power Solutions 3, Inc.</v>
      </c>
      <c r="E228" s="29" t="str">
        <f>VLOOKUP(B228,'TAX INFO'!$B$2:$F$900,5,0)</f>
        <v>010-168-348-000</v>
      </c>
      <c r="F228" s="29" t="s">
        <v>854</v>
      </c>
      <c r="G228" s="29" t="s">
        <v>855</v>
      </c>
      <c r="H228" s="30" t="s">
        <v>855</v>
      </c>
      <c r="I228" s="30" t="s">
        <v>855</v>
      </c>
      <c r="J228" s="29" t="s">
        <v>855</v>
      </c>
      <c r="K228" s="31">
        <v>0</v>
      </c>
      <c r="L228" s="32">
        <v>12.96</v>
      </c>
      <c r="M228" s="32">
        <v>0</v>
      </c>
      <c r="N228" s="72">
        <v>-0.26</v>
      </c>
      <c r="O228" s="34">
        <f t="shared" si="3"/>
        <v>12.700000000000001</v>
      </c>
      <c r="P228" s="70">
        <v>25069</v>
      </c>
    </row>
    <row r="229" spans="1:16" x14ac:dyDescent="0.2">
      <c r="A229" s="27">
        <v>236</v>
      </c>
      <c r="B229" s="28" t="s">
        <v>973</v>
      </c>
      <c r="C229" s="29" t="s">
        <v>610</v>
      </c>
      <c r="D229" s="29" t="str">
        <f>VLOOKUP(B229,'TAX INFO'!$B$2:$F$900,3,0)</f>
        <v>Greencore Power Solutions 3, Inc.</v>
      </c>
      <c r="E229" s="29" t="str">
        <f>VLOOKUP(B229,'TAX INFO'!$B$2:$F$900,5,0)</f>
        <v>010-168-348-000</v>
      </c>
      <c r="F229" s="29" t="s">
        <v>857</v>
      </c>
      <c r="G229" s="29" t="s">
        <v>855</v>
      </c>
      <c r="H229" s="30" t="s">
        <v>855</v>
      </c>
      <c r="I229" s="30" t="s">
        <v>855</v>
      </c>
      <c r="J229" s="29" t="s">
        <v>855</v>
      </c>
      <c r="K229" s="31">
        <v>0</v>
      </c>
      <c r="L229" s="32">
        <v>28.38</v>
      </c>
      <c r="M229" s="32">
        <v>0</v>
      </c>
      <c r="N229" s="72">
        <v>-0.56999999999999995</v>
      </c>
      <c r="O229" s="34">
        <f t="shared" si="3"/>
        <v>27.81</v>
      </c>
      <c r="P229" s="70">
        <v>25069</v>
      </c>
    </row>
    <row r="230" spans="1:16" x14ac:dyDescent="0.2">
      <c r="A230" s="27">
        <v>237</v>
      </c>
      <c r="B230" s="28" t="s">
        <v>611</v>
      </c>
      <c r="C230" s="29" t="s">
        <v>611</v>
      </c>
      <c r="D230" s="29" t="str">
        <f>VLOOKUP(B230,'TAX INFO'!$B$2:$F$900,3,0)</f>
        <v>Guimaras Electric Cooperative, Inc.</v>
      </c>
      <c r="E230" s="29" t="str">
        <f>VLOOKUP(B230,'TAX INFO'!$B$2:$F$900,5,0)</f>
        <v>000-994-641-000</v>
      </c>
      <c r="F230" s="29" t="s">
        <v>857</v>
      </c>
      <c r="G230" s="29" t="s">
        <v>855</v>
      </c>
      <c r="H230" s="30" t="s">
        <v>855</v>
      </c>
      <c r="I230" s="30" t="s">
        <v>856</v>
      </c>
      <c r="J230" s="29" t="s">
        <v>856</v>
      </c>
      <c r="K230" s="31">
        <v>645.13</v>
      </c>
      <c r="L230" s="32">
        <v>0</v>
      </c>
      <c r="M230" s="32">
        <v>77.42</v>
      </c>
      <c r="N230" s="72">
        <v>-12.9</v>
      </c>
      <c r="O230" s="34">
        <f t="shared" si="3"/>
        <v>709.65</v>
      </c>
      <c r="P230" s="70">
        <v>25070</v>
      </c>
    </row>
    <row r="231" spans="1:16" x14ac:dyDescent="0.2">
      <c r="A231" s="27">
        <v>238</v>
      </c>
      <c r="B231" s="28" t="s">
        <v>974</v>
      </c>
      <c r="C231" s="29" t="s">
        <v>974</v>
      </c>
      <c r="D231" s="29" t="str">
        <f>VLOOKUP(B231,'TAX INFO'!$B$2:$F$900,3,0)</f>
        <v xml:space="preserve">Guimaras Wind Corporation </v>
      </c>
      <c r="E231" s="29" t="str">
        <f>VLOOKUP(B231,'TAX INFO'!$B$2:$F$900,5,0)</f>
        <v>004-500-956-000</v>
      </c>
      <c r="F231" s="29" t="s">
        <v>854</v>
      </c>
      <c r="G231" s="29" t="s">
        <v>855</v>
      </c>
      <c r="H231" s="30" t="s">
        <v>856</v>
      </c>
      <c r="I231" s="30" t="s">
        <v>855</v>
      </c>
      <c r="J231" s="29" t="s">
        <v>855</v>
      </c>
      <c r="K231" s="31">
        <v>0</v>
      </c>
      <c r="L231" s="32">
        <v>0.11</v>
      </c>
      <c r="M231" s="32">
        <v>0</v>
      </c>
      <c r="N231" s="72">
        <v>0</v>
      </c>
      <c r="O231" s="34">
        <f t="shared" si="3"/>
        <v>0.11</v>
      </c>
      <c r="P231" s="70">
        <v>25071</v>
      </c>
    </row>
    <row r="232" spans="1:16" x14ac:dyDescent="0.2">
      <c r="A232" s="27">
        <v>239</v>
      </c>
      <c r="B232" s="28" t="s">
        <v>974</v>
      </c>
      <c r="C232" s="29" t="s">
        <v>612</v>
      </c>
      <c r="D232" s="29" t="str">
        <f>VLOOKUP(B232,'TAX INFO'!$B$2:$F$900,3,0)</f>
        <v xml:space="preserve">Guimaras Wind Corporation </v>
      </c>
      <c r="E232" s="29" t="str">
        <f>VLOOKUP(B232,'TAX INFO'!$B$2:$F$900,5,0)</f>
        <v>004-500-956-000</v>
      </c>
      <c r="F232" s="29" t="s">
        <v>857</v>
      </c>
      <c r="G232" s="29" t="s">
        <v>855</v>
      </c>
      <c r="H232" s="30" t="s">
        <v>856</v>
      </c>
      <c r="I232" s="30" t="s">
        <v>855</v>
      </c>
      <c r="J232" s="29" t="s">
        <v>855</v>
      </c>
      <c r="K232" s="31">
        <v>0</v>
      </c>
      <c r="L232" s="32">
        <v>22.52</v>
      </c>
      <c r="M232" s="32">
        <v>0</v>
      </c>
      <c r="N232" s="72">
        <v>-0.45</v>
      </c>
      <c r="O232" s="34">
        <f t="shared" si="3"/>
        <v>22.07</v>
      </c>
      <c r="P232" s="70">
        <v>25071</v>
      </c>
    </row>
    <row r="233" spans="1:16" x14ac:dyDescent="0.2">
      <c r="A233" s="27">
        <v>240</v>
      </c>
      <c r="B233" s="28" t="s">
        <v>975</v>
      </c>
      <c r="C233" s="29" t="s">
        <v>975</v>
      </c>
      <c r="D233" s="29" t="str">
        <f>VLOOKUP(B233,'TAX INFO'!$B$2:$F$900,3,0)</f>
        <v xml:space="preserve">Hedcor Bukidnon, Inc. </v>
      </c>
      <c r="E233" s="29" t="str">
        <f>VLOOKUP(B233,'TAX INFO'!$B$2:$F$900,5,0)</f>
        <v>409-930-580-00000</v>
      </c>
      <c r="F233" s="29" t="s">
        <v>854</v>
      </c>
      <c r="G233" s="29" t="s">
        <v>855</v>
      </c>
      <c r="H233" s="30" t="s">
        <v>855</v>
      </c>
      <c r="I233" s="30" t="s">
        <v>855</v>
      </c>
      <c r="J233" s="29" t="s">
        <v>855</v>
      </c>
      <c r="K233" s="31">
        <v>0</v>
      </c>
      <c r="L233" s="32">
        <v>11.38</v>
      </c>
      <c r="M233" s="32">
        <v>0</v>
      </c>
      <c r="N233" s="72">
        <v>-0.23</v>
      </c>
      <c r="O233" s="34">
        <f t="shared" si="3"/>
        <v>11.15</v>
      </c>
      <c r="P233" s="70">
        <v>25072</v>
      </c>
    </row>
    <row r="234" spans="1:16" x14ac:dyDescent="0.2">
      <c r="A234" s="27">
        <v>241</v>
      </c>
      <c r="B234" s="28" t="s">
        <v>975</v>
      </c>
      <c r="C234" s="29" t="s">
        <v>613</v>
      </c>
      <c r="D234" s="29" t="str">
        <f>VLOOKUP(B234,'TAX INFO'!$B$2:$F$900,3,0)</f>
        <v xml:space="preserve">Hedcor Bukidnon, Inc. </v>
      </c>
      <c r="E234" s="29" t="str">
        <f>VLOOKUP(B234,'TAX INFO'!$B$2:$F$900,5,0)</f>
        <v>409-930-580-00000</v>
      </c>
      <c r="F234" s="29" t="s">
        <v>857</v>
      </c>
      <c r="G234" s="29" t="s">
        <v>855</v>
      </c>
      <c r="H234" s="30" t="s">
        <v>855</v>
      </c>
      <c r="I234" s="30" t="s">
        <v>855</v>
      </c>
      <c r="J234" s="29" t="s">
        <v>855</v>
      </c>
      <c r="K234" s="31">
        <v>0</v>
      </c>
      <c r="L234" s="32">
        <v>0.03</v>
      </c>
      <c r="M234" s="32">
        <v>0</v>
      </c>
      <c r="N234" s="72">
        <v>0</v>
      </c>
      <c r="O234" s="34">
        <f t="shared" si="3"/>
        <v>0.03</v>
      </c>
      <c r="P234" s="70">
        <v>25072</v>
      </c>
    </row>
    <row r="235" spans="1:16" x14ac:dyDescent="0.2">
      <c r="A235" s="27">
        <v>242</v>
      </c>
      <c r="B235" s="28" t="s">
        <v>614</v>
      </c>
      <c r="C235" s="29" t="s">
        <v>614</v>
      </c>
      <c r="D235" s="29" t="str">
        <f>VLOOKUP(B235,'TAX INFO'!$B$2:$F$900,3,0)</f>
        <v>Hedcor Sibulan Inc.</v>
      </c>
      <c r="E235" s="29" t="str">
        <f>VLOOKUP(B235,'TAX INFO'!$B$2:$F$900,5,0)</f>
        <v>005-633-984-00000</v>
      </c>
      <c r="F235" s="29" t="s">
        <v>854</v>
      </c>
      <c r="G235" s="29" t="s">
        <v>855</v>
      </c>
      <c r="H235" s="30" t="s">
        <v>856</v>
      </c>
      <c r="I235" s="30" t="s">
        <v>855</v>
      </c>
      <c r="J235" s="29" t="s">
        <v>855</v>
      </c>
      <c r="K235" s="31">
        <v>0</v>
      </c>
      <c r="L235" s="32">
        <v>0.44</v>
      </c>
      <c r="M235" s="32">
        <v>0</v>
      </c>
      <c r="N235" s="72">
        <v>-0.01</v>
      </c>
      <c r="O235" s="34">
        <f t="shared" si="3"/>
        <v>0.43</v>
      </c>
      <c r="P235" s="70">
        <v>25073</v>
      </c>
    </row>
    <row r="236" spans="1:16" x14ac:dyDescent="0.2">
      <c r="A236" s="27">
        <v>243</v>
      </c>
      <c r="B236" s="28" t="s">
        <v>614</v>
      </c>
      <c r="C236" s="29" t="s">
        <v>615</v>
      </c>
      <c r="D236" s="29" t="str">
        <f>VLOOKUP(B236,'TAX INFO'!$B$2:$F$900,3,0)</f>
        <v>Hedcor Sibulan Inc.</v>
      </c>
      <c r="E236" s="29" t="str">
        <f>VLOOKUP(B236,'TAX INFO'!$B$2:$F$900,5,0)</f>
        <v>005-633-984-00000</v>
      </c>
      <c r="F236" s="29" t="s">
        <v>857</v>
      </c>
      <c r="G236" s="29" t="s">
        <v>855</v>
      </c>
      <c r="H236" s="30" t="s">
        <v>856</v>
      </c>
      <c r="I236" s="30" t="s">
        <v>855</v>
      </c>
      <c r="J236" s="29" t="s">
        <v>855</v>
      </c>
      <c r="K236" s="31">
        <v>0</v>
      </c>
      <c r="L236" s="32">
        <v>0.52</v>
      </c>
      <c r="M236" s="32">
        <v>0</v>
      </c>
      <c r="N236" s="72">
        <v>-0.01</v>
      </c>
      <c r="O236" s="34">
        <f t="shared" si="3"/>
        <v>0.51</v>
      </c>
      <c r="P236" s="70">
        <v>25073</v>
      </c>
    </row>
    <row r="237" spans="1:16" x14ac:dyDescent="0.2">
      <c r="A237" s="27">
        <v>244</v>
      </c>
      <c r="B237" s="28" t="s">
        <v>976</v>
      </c>
      <c r="C237" s="29" t="s">
        <v>976</v>
      </c>
      <c r="D237" s="29" t="str">
        <f>VLOOKUP(B237,'TAX INFO'!$B$2:$F$900,3,0)</f>
        <v xml:space="preserve">Hedcor Tudaya, Inc.  </v>
      </c>
      <c r="E237" s="29" t="str">
        <f>VLOOKUP(B237,'TAX INFO'!$B$2:$F$900,5,0)</f>
        <v>409-828-199-00000</v>
      </c>
      <c r="F237" s="29" t="s">
        <v>854</v>
      </c>
      <c r="G237" s="29" t="s">
        <v>855</v>
      </c>
      <c r="H237" s="30" t="s">
        <v>856</v>
      </c>
      <c r="I237" s="30" t="s">
        <v>855</v>
      </c>
      <c r="J237" s="29" t="s">
        <v>855</v>
      </c>
      <c r="K237" s="31">
        <v>0</v>
      </c>
      <c r="L237" s="32">
        <v>0.71</v>
      </c>
      <c r="M237" s="32">
        <v>0</v>
      </c>
      <c r="N237" s="72">
        <v>-0.01</v>
      </c>
      <c r="O237" s="34">
        <f t="shared" si="3"/>
        <v>0.7</v>
      </c>
      <c r="P237" s="70">
        <v>25074</v>
      </c>
    </row>
    <row r="238" spans="1:16" x14ac:dyDescent="0.2">
      <c r="A238" s="27">
        <v>245</v>
      </c>
      <c r="B238" s="28" t="s">
        <v>976</v>
      </c>
      <c r="C238" s="29" t="s">
        <v>977</v>
      </c>
      <c r="D238" s="29" t="str">
        <f>VLOOKUP(B238,'TAX INFO'!$B$2:$F$900,3,0)</f>
        <v xml:space="preserve">Hedcor Tudaya, Inc.  </v>
      </c>
      <c r="E238" s="29" t="str">
        <f>VLOOKUP(B238,'TAX INFO'!$B$2:$F$900,5,0)</f>
        <v>409-828-199-00000</v>
      </c>
      <c r="F238" s="29" t="s">
        <v>857</v>
      </c>
      <c r="G238" s="29" t="s">
        <v>855</v>
      </c>
      <c r="H238" s="30" t="s">
        <v>856</v>
      </c>
      <c r="I238" s="30" t="s">
        <v>855</v>
      </c>
      <c r="J238" s="29" t="s">
        <v>855</v>
      </c>
      <c r="K238" s="31">
        <v>0</v>
      </c>
      <c r="L238" s="32">
        <v>0.01</v>
      </c>
      <c r="M238" s="32">
        <v>0</v>
      </c>
      <c r="N238" s="72">
        <v>0</v>
      </c>
      <c r="O238" s="34">
        <f t="shared" si="3"/>
        <v>0.01</v>
      </c>
      <c r="P238" s="70">
        <v>25074</v>
      </c>
    </row>
    <row r="239" spans="1:16" x14ac:dyDescent="0.2">
      <c r="A239" s="27">
        <v>246</v>
      </c>
      <c r="B239" s="28" t="s">
        <v>616</v>
      </c>
      <c r="C239" s="29" t="s">
        <v>616</v>
      </c>
      <c r="D239" s="29" t="str">
        <f>VLOOKUP(B239,'TAX INFO'!$B$2:$F$900,3,0)</f>
        <v xml:space="preserve">HEDCOR, Inc. </v>
      </c>
      <c r="E239" s="29" t="str">
        <f>VLOOKUP(B239,'TAX INFO'!$B$2:$F$900,5,0)</f>
        <v>001-946-873-00000</v>
      </c>
      <c r="F239" s="29" t="s">
        <v>854</v>
      </c>
      <c r="G239" s="29" t="s">
        <v>855</v>
      </c>
      <c r="H239" s="30" t="s">
        <v>856</v>
      </c>
      <c r="I239" s="30" t="s">
        <v>855</v>
      </c>
      <c r="J239" s="29" t="s">
        <v>855</v>
      </c>
      <c r="K239" s="31">
        <v>0</v>
      </c>
      <c r="L239" s="32">
        <v>0.93</v>
      </c>
      <c r="M239" s="32">
        <v>0</v>
      </c>
      <c r="N239" s="72">
        <v>-0.02</v>
      </c>
      <c r="O239" s="34">
        <f t="shared" si="3"/>
        <v>0.91</v>
      </c>
      <c r="P239" s="70">
        <v>25075</v>
      </c>
    </row>
    <row r="240" spans="1:16" x14ac:dyDescent="0.2">
      <c r="A240" s="27">
        <v>247</v>
      </c>
      <c r="B240" s="28" t="s">
        <v>616</v>
      </c>
      <c r="C240" s="29" t="s">
        <v>617</v>
      </c>
      <c r="D240" s="29" t="str">
        <f>VLOOKUP(B240,'TAX INFO'!$B$2:$F$900,3,0)</f>
        <v xml:space="preserve">HEDCOR, Inc. </v>
      </c>
      <c r="E240" s="29" t="str">
        <f>VLOOKUP(B240,'TAX INFO'!$B$2:$F$900,5,0)</f>
        <v>001-946-873-00000</v>
      </c>
      <c r="F240" s="29" t="s">
        <v>854</v>
      </c>
      <c r="G240" s="29" t="s">
        <v>855</v>
      </c>
      <c r="H240" s="30" t="s">
        <v>856</v>
      </c>
      <c r="I240" s="30" t="s">
        <v>855</v>
      </c>
      <c r="J240" s="29" t="s">
        <v>855</v>
      </c>
      <c r="K240" s="31">
        <v>0</v>
      </c>
      <c r="L240" s="32">
        <v>5.04</v>
      </c>
      <c r="M240" s="32">
        <v>0</v>
      </c>
      <c r="N240" s="72">
        <v>-0.1</v>
      </c>
      <c r="O240" s="34">
        <f t="shared" si="3"/>
        <v>4.9400000000000004</v>
      </c>
      <c r="P240" s="70">
        <v>25075</v>
      </c>
    </row>
    <row r="241" spans="1:16" x14ac:dyDescent="0.2">
      <c r="A241" s="27">
        <v>248</v>
      </c>
      <c r="B241" s="28" t="s">
        <v>616</v>
      </c>
      <c r="C241" s="29" t="s">
        <v>618</v>
      </c>
      <c r="D241" s="29" t="str">
        <f>VLOOKUP(B241,'TAX INFO'!$B$2:$F$900,3,0)</f>
        <v xml:space="preserve">HEDCOR, Inc. </v>
      </c>
      <c r="E241" s="29" t="str">
        <f>VLOOKUP(B241,'TAX INFO'!$B$2:$F$900,5,0)</f>
        <v>001-946-873-00000</v>
      </c>
      <c r="F241" s="29" t="s">
        <v>854</v>
      </c>
      <c r="G241" s="29" t="s">
        <v>855</v>
      </c>
      <c r="H241" s="30" t="s">
        <v>856</v>
      </c>
      <c r="I241" s="30" t="s">
        <v>855</v>
      </c>
      <c r="J241" s="29" t="s">
        <v>855</v>
      </c>
      <c r="K241" s="31">
        <v>0</v>
      </c>
      <c r="L241" s="32">
        <v>0.87</v>
      </c>
      <c r="M241" s="32">
        <v>0</v>
      </c>
      <c r="N241" s="72">
        <v>-0.02</v>
      </c>
      <c r="O241" s="34">
        <f t="shared" si="3"/>
        <v>0.85</v>
      </c>
      <c r="P241" s="70">
        <v>25075</v>
      </c>
    </row>
    <row r="242" spans="1:16" x14ac:dyDescent="0.2">
      <c r="A242" s="27">
        <v>249</v>
      </c>
      <c r="B242" s="28" t="s">
        <v>616</v>
      </c>
      <c r="C242" s="29" t="s">
        <v>619</v>
      </c>
      <c r="D242" s="29" t="str">
        <f>VLOOKUP(B242,'TAX INFO'!$B$2:$F$900,3,0)</f>
        <v xml:space="preserve">HEDCOR, Inc. </v>
      </c>
      <c r="E242" s="29" t="str">
        <f>VLOOKUP(B242,'TAX INFO'!$B$2:$F$900,5,0)</f>
        <v>001-946-873-00000</v>
      </c>
      <c r="F242" s="29" t="s">
        <v>854</v>
      </c>
      <c r="G242" s="29" t="s">
        <v>855</v>
      </c>
      <c r="H242" s="30" t="s">
        <v>855</v>
      </c>
      <c r="I242" s="30" t="s">
        <v>855</v>
      </c>
      <c r="J242" s="29" t="s">
        <v>855</v>
      </c>
      <c r="K242" s="31">
        <v>0</v>
      </c>
      <c r="L242" s="32">
        <v>3.83</v>
      </c>
      <c r="M242" s="32">
        <v>0</v>
      </c>
      <c r="N242" s="72">
        <v>-0.08</v>
      </c>
      <c r="O242" s="34">
        <f t="shared" si="3"/>
        <v>3.75</v>
      </c>
      <c r="P242" s="70">
        <v>25075</v>
      </c>
    </row>
    <row r="243" spans="1:16" x14ac:dyDescent="0.2">
      <c r="A243" s="27">
        <v>250</v>
      </c>
      <c r="B243" s="28" t="s">
        <v>620</v>
      </c>
      <c r="C243" s="29" t="s">
        <v>620</v>
      </c>
      <c r="D243" s="29" t="str">
        <f>VLOOKUP(B243,'TAX INFO'!$B$2:$F$900,3,0)</f>
        <v>Hedcor, Inc.</v>
      </c>
      <c r="E243" s="29" t="str">
        <f>VLOOKUP(B243,'TAX INFO'!$B$2:$F$900,5,0)</f>
        <v>001-946-873-00000</v>
      </c>
      <c r="F243" s="29" t="s">
        <v>854</v>
      </c>
      <c r="G243" s="29" t="s">
        <v>855</v>
      </c>
      <c r="H243" s="30" t="s">
        <v>856</v>
      </c>
      <c r="I243" s="30" t="s">
        <v>855</v>
      </c>
      <c r="J243" s="29" t="s">
        <v>855</v>
      </c>
      <c r="K243" s="31">
        <v>0</v>
      </c>
      <c r="L243" s="32">
        <v>0.04</v>
      </c>
      <c r="M243" s="32">
        <v>0</v>
      </c>
      <c r="N243" s="72">
        <v>0</v>
      </c>
      <c r="O243" s="34">
        <f t="shared" si="3"/>
        <v>0.04</v>
      </c>
      <c r="P243" s="70">
        <v>25075</v>
      </c>
    </row>
    <row r="244" spans="1:16" x14ac:dyDescent="0.2">
      <c r="A244" s="27">
        <v>251</v>
      </c>
      <c r="B244" s="28" t="s">
        <v>616</v>
      </c>
      <c r="C244" s="29" t="s">
        <v>621</v>
      </c>
      <c r="D244" s="29" t="str">
        <f>VLOOKUP(B244,'TAX INFO'!$B$2:$F$900,3,0)</f>
        <v xml:space="preserve">HEDCOR, Inc. </v>
      </c>
      <c r="E244" s="29" t="str">
        <f>VLOOKUP(B244,'TAX INFO'!$B$2:$F$900,5,0)</f>
        <v>001-946-873-00000</v>
      </c>
      <c r="F244" s="29" t="s">
        <v>857</v>
      </c>
      <c r="G244" s="29" t="s">
        <v>855</v>
      </c>
      <c r="H244" s="30" t="s">
        <v>856</v>
      </c>
      <c r="I244" s="30" t="s">
        <v>855</v>
      </c>
      <c r="J244" s="29" t="s">
        <v>855</v>
      </c>
      <c r="K244" s="31">
        <v>0</v>
      </c>
      <c r="L244" s="32">
        <v>0.04</v>
      </c>
      <c r="M244" s="32">
        <v>0</v>
      </c>
      <c r="N244" s="72">
        <v>0</v>
      </c>
      <c r="O244" s="34">
        <f t="shared" si="3"/>
        <v>0.04</v>
      </c>
      <c r="P244" s="70">
        <v>25075</v>
      </c>
    </row>
    <row r="245" spans="1:16" x14ac:dyDescent="0.2">
      <c r="A245" s="27">
        <v>252</v>
      </c>
      <c r="B245" s="28" t="s">
        <v>616</v>
      </c>
      <c r="C245" s="29" t="s">
        <v>622</v>
      </c>
      <c r="D245" s="29" t="str">
        <f>VLOOKUP(B245,'TAX INFO'!$B$2:$F$900,3,0)</f>
        <v xml:space="preserve">HEDCOR, Inc. </v>
      </c>
      <c r="E245" s="29" t="str">
        <f>VLOOKUP(B245,'TAX INFO'!$B$2:$F$900,5,0)</f>
        <v>001-946-873-00000</v>
      </c>
      <c r="F245" s="29" t="s">
        <v>857</v>
      </c>
      <c r="G245" s="29" t="s">
        <v>855</v>
      </c>
      <c r="H245" s="30" t="s">
        <v>856</v>
      </c>
      <c r="I245" s="30" t="s">
        <v>855</v>
      </c>
      <c r="J245" s="29" t="s">
        <v>855</v>
      </c>
      <c r="K245" s="31">
        <v>0</v>
      </c>
      <c r="L245" s="32">
        <v>0.08</v>
      </c>
      <c r="M245" s="32">
        <v>0</v>
      </c>
      <c r="N245" s="72">
        <v>0</v>
      </c>
      <c r="O245" s="34">
        <f t="shared" si="3"/>
        <v>0.08</v>
      </c>
      <c r="P245" s="70">
        <v>25075</v>
      </c>
    </row>
    <row r="246" spans="1:16" x14ac:dyDescent="0.2">
      <c r="A246" s="27">
        <v>253</v>
      </c>
      <c r="B246" s="28" t="s">
        <v>616</v>
      </c>
      <c r="C246" s="29" t="s">
        <v>623</v>
      </c>
      <c r="D246" s="29" t="str">
        <f>VLOOKUP(B246,'TAX INFO'!$B$2:$F$900,3,0)</f>
        <v xml:space="preserve">HEDCOR, Inc. </v>
      </c>
      <c r="E246" s="29" t="str">
        <f>VLOOKUP(B246,'TAX INFO'!$B$2:$F$900,5,0)</f>
        <v>001-946-873-00000</v>
      </c>
      <c r="F246" s="29" t="s">
        <v>857</v>
      </c>
      <c r="G246" s="29" t="s">
        <v>855</v>
      </c>
      <c r="H246" s="30" t="s">
        <v>855</v>
      </c>
      <c r="I246" s="30" t="s">
        <v>855</v>
      </c>
      <c r="J246" s="29" t="s">
        <v>855</v>
      </c>
      <c r="K246" s="31">
        <v>0</v>
      </c>
      <c r="L246" s="32">
        <v>0.33</v>
      </c>
      <c r="M246" s="32">
        <v>0</v>
      </c>
      <c r="N246" s="72">
        <v>-0.01</v>
      </c>
      <c r="O246" s="34">
        <f t="shared" si="3"/>
        <v>0.32</v>
      </c>
      <c r="P246" s="70">
        <v>25075</v>
      </c>
    </row>
    <row r="247" spans="1:16" x14ac:dyDescent="0.2">
      <c r="A247" s="27">
        <v>254</v>
      </c>
      <c r="B247" s="28" t="s">
        <v>620</v>
      </c>
      <c r="C247" s="29" t="s">
        <v>624</v>
      </c>
      <c r="D247" s="29" t="str">
        <f>VLOOKUP(B247,'TAX INFO'!$B$2:$F$900,3,0)</f>
        <v>Hedcor, Inc.</v>
      </c>
      <c r="E247" s="29" t="str">
        <f>VLOOKUP(B247,'TAX INFO'!$B$2:$F$900,5,0)</f>
        <v>001-946-873-00000</v>
      </c>
      <c r="F247" s="29" t="s">
        <v>857</v>
      </c>
      <c r="G247" s="29" t="s">
        <v>855</v>
      </c>
      <c r="H247" s="30" t="s">
        <v>856</v>
      </c>
      <c r="I247" s="30" t="s">
        <v>855</v>
      </c>
      <c r="J247" s="29" t="s">
        <v>855</v>
      </c>
      <c r="K247" s="31">
        <v>0</v>
      </c>
      <c r="L247" s="32">
        <v>0.1</v>
      </c>
      <c r="M247" s="32">
        <v>0</v>
      </c>
      <c r="N247" s="72">
        <v>0</v>
      </c>
      <c r="O247" s="34">
        <f t="shared" si="3"/>
        <v>0.1</v>
      </c>
      <c r="P247" s="70">
        <v>25075</v>
      </c>
    </row>
    <row r="248" spans="1:16" x14ac:dyDescent="0.2">
      <c r="A248" s="27">
        <v>255</v>
      </c>
      <c r="B248" s="28" t="s">
        <v>616</v>
      </c>
      <c r="C248" s="29" t="s">
        <v>625</v>
      </c>
      <c r="D248" s="29" t="str">
        <f>VLOOKUP(B248,'TAX INFO'!$B$2:$F$900,3,0)</f>
        <v xml:space="preserve">HEDCOR, Inc. </v>
      </c>
      <c r="E248" s="29" t="str">
        <f>VLOOKUP(B248,'TAX INFO'!$B$2:$F$900,5,0)</f>
        <v>001-946-873-00000</v>
      </c>
      <c r="F248" s="29" t="s">
        <v>857</v>
      </c>
      <c r="G248" s="29" t="s">
        <v>855</v>
      </c>
      <c r="H248" s="30" t="s">
        <v>856</v>
      </c>
      <c r="I248" s="30" t="s">
        <v>855</v>
      </c>
      <c r="J248" s="29" t="s">
        <v>855</v>
      </c>
      <c r="K248" s="31">
        <v>0</v>
      </c>
      <c r="L248" s="32">
        <v>0.14000000000000001</v>
      </c>
      <c r="M248" s="32">
        <v>0</v>
      </c>
      <c r="N248" s="72">
        <v>0</v>
      </c>
      <c r="O248" s="34">
        <f t="shared" si="3"/>
        <v>0.14000000000000001</v>
      </c>
      <c r="P248" s="70">
        <v>25075</v>
      </c>
    </row>
    <row r="249" spans="1:16" x14ac:dyDescent="0.2">
      <c r="A249" s="27">
        <v>257</v>
      </c>
      <c r="B249" s="28" t="s">
        <v>978</v>
      </c>
      <c r="C249" s="29" t="s">
        <v>979</v>
      </c>
      <c r="D249" s="29" t="str">
        <f>VLOOKUP(B249,'TAX INFO'!$B$2:$F$900,3,0)</f>
        <v>Hawaiian-Philippine Company</v>
      </c>
      <c r="E249" s="29" t="str">
        <f>VLOOKUP(B249,'TAX INFO'!$B$2:$F$900,5,0)</f>
        <v>000-424-722-00000</v>
      </c>
      <c r="F249" s="29" t="s">
        <v>857</v>
      </c>
      <c r="G249" s="29" t="s">
        <v>855</v>
      </c>
      <c r="H249" s="30" t="s">
        <v>856</v>
      </c>
      <c r="I249" s="30" t="s">
        <v>855</v>
      </c>
      <c r="J249" s="29" t="s">
        <v>856</v>
      </c>
      <c r="K249" s="31">
        <v>188.77</v>
      </c>
      <c r="L249" s="32">
        <v>0</v>
      </c>
      <c r="M249" s="32">
        <v>22.65</v>
      </c>
      <c r="N249" s="72">
        <v>-3.78</v>
      </c>
      <c r="O249" s="34">
        <f t="shared" si="3"/>
        <v>207.64000000000001</v>
      </c>
      <c r="P249" s="70">
        <v>25076</v>
      </c>
    </row>
    <row r="250" spans="1:16" x14ac:dyDescent="0.2">
      <c r="A250" s="27">
        <v>258</v>
      </c>
      <c r="B250" s="28" t="s">
        <v>980</v>
      </c>
      <c r="C250" s="29" t="s">
        <v>980</v>
      </c>
      <c r="D250" s="29" t="str">
        <f>VLOOKUP(B250,'TAX INFO'!$B$2:$F$900,3,0)</f>
        <v xml:space="preserve">Hedcor Sabangan, Inc. </v>
      </c>
      <c r="E250" s="29" t="str">
        <f>VLOOKUP(B250,'TAX INFO'!$B$2:$F$900,5,0)</f>
        <v>409-507-988-00000</v>
      </c>
      <c r="F250" s="29" t="s">
        <v>854</v>
      </c>
      <c r="G250" s="29" t="s">
        <v>855</v>
      </c>
      <c r="H250" s="30" t="s">
        <v>856</v>
      </c>
      <c r="I250" s="30" t="s">
        <v>855</v>
      </c>
      <c r="J250" s="29" t="s">
        <v>855</v>
      </c>
      <c r="K250" s="31">
        <v>0</v>
      </c>
      <c r="L250" s="32">
        <v>3.51</v>
      </c>
      <c r="M250" s="32">
        <v>0</v>
      </c>
      <c r="N250" s="72">
        <v>-7.0000000000000007E-2</v>
      </c>
      <c r="O250" s="34">
        <f t="shared" si="3"/>
        <v>3.44</v>
      </c>
      <c r="P250" s="70">
        <v>25077</v>
      </c>
    </row>
    <row r="251" spans="1:16" x14ac:dyDescent="0.2">
      <c r="A251" s="27">
        <v>259</v>
      </c>
      <c r="B251" s="28" t="s">
        <v>980</v>
      </c>
      <c r="C251" s="29" t="s">
        <v>626</v>
      </c>
      <c r="D251" s="29" t="str">
        <f>VLOOKUP(B251,'TAX INFO'!$B$2:$F$900,3,0)</f>
        <v xml:space="preserve">Hedcor Sabangan, Inc. </v>
      </c>
      <c r="E251" s="29" t="str">
        <f>VLOOKUP(B251,'TAX INFO'!$B$2:$F$900,5,0)</f>
        <v>409-507-988-00000</v>
      </c>
      <c r="F251" s="29" t="s">
        <v>857</v>
      </c>
      <c r="G251" s="29" t="s">
        <v>855</v>
      </c>
      <c r="H251" s="30" t="s">
        <v>856</v>
      </c>
      <c r="I251" s="30" t="s">
        <v>855</v>
      </c>
      <c r="J251" s="29" t="s">
        <v>855</v>
      </c>
      <c r="K251" s="31">
        <v>0</v>
      </c>
      <c r="L251" s="32">
        <v>0.01</v>
      </c>
      <c r="M251" s="32">
        <v>0</v>
      </c>
      <c r="N251" s="72">
        <v>0</v>
      </c>
      <c r="O251" s="34">
        <f t="shared" si="3"/>
        <v>0.01</v>
      </c>
      <c r="P251" s="70">
        <v>25077</v>
      </c>
    </row>
    <row r="252" spans="1:16" x14ac:dyDescent="0.2">
      <c r="A252" s="27">
        <v>260</v>
      </c>
      <c r="B252" s="28" t="s">
        <v>981</v>
      </c>
      <c r="C252" s="29" t="s">
        <v>981</v>
      </c>
      <c r="D252" s="29" t="str">
        <f>VLOOKUP(B252,'TAX INFO'!$B$2:$F$900,3,0)</f>
        <v>HELIOS SOLAR ENERGY CORP.</v>
      </c>
      <c r="E252" s="29" t="str">
        <f>VLOOKUP(B252,'TAX INFO'!$B$2:$F$900,5,0)</f>
        <v>008-841-526-000</v>
      </c>
      <c r="F252" s="29" t="s">
        <v>854</v>
      </c>
      <c r="G252" s="29" t="s">
        <v>855</v>
      </c>
      <c r="H252" s="30" t="s">
        <v>856</v>
      </c>
      <c r="I252" s="30" t="s">
        <v>855</v>
      </c>
      <c r="J252" s="29" t="s">
        <v>855</v>
      </c>
      <c r="K252" s="31">
        <v>0</v>
      </c>
      <c r="L252" s="32">
        <v>16.010000000000002</v>
      </c>
      <c r="M252" s="32">
        <v>0</v>
      </c>
      <c r="N252" s="72">
        <v>-0.32</v>
      </c>
      <c r="O252" s="34">
        <f t="shared" si="3"/>
        <v>15.690000000000001</v>
      </c>
      <c r="P252" s="70">
        <v>25078</v>
      </c>
    </row>
    <row r="253" spans="1:16" x14ac:dyDescent="0.2">
      <c r="A253" s="27">
        <v>261</v>
      </c>
      <c r="B253" s="28" t="s">
        <v>981</v>
      </c>
      <c r="C253" s="29" t="s">
        <v>627</v>
      </c>
      <c r="D253" s="29" t="str">
        <f>VLOOKUP(B253,'TAX INFO'!$B$2:$F$900,3,0)</f>
        <v>HELIOS SOLAR ENERGY CORP.</v>
      </c>
      <c r="E253" s="29" t="str">
        <f>VLOOKUP(B253,'TAX INFO'!$B$2:$F$900,5,0)</f>
        <v>008-841-526-000</v>
      </c>
      <c r="F253" s="29" t="s">
        <v>857</v>
      </c>
      <c r="G253" s="29" t="s">
        <v>855</v>
      </c>
      <c r="H253" s="30" t="s">
        <v>856</v>
      </c>
      <c r="I253" s="30" t="s">
        <v>855</v>
      </c>
      <c r="J253" s="29" t="s">
        <v>855</v>
      </c>
      <c r="K253" s="31">
        <v>0</v>
      </c>
      <c r="L253" s="32">
        <v>67.040000000000006</v>
      </c>
      <c r="M253" s="32">
        <v>0</v>
      </c>
      <c r="N253" s="72">
        <v>-1.34</v>
      </c>
      <c r="O253" s="34">
        <f t="shared" si="3"/>
        <v>65.7</v>
      </c>
      <c r="P253" s="70">
        <v>25078</v>
      </c>
    </row>
    <row r="254" spans="1:16" x14ac:dyDescent="0.2">
      <c r="A254" s="27">
        <v>262</v>
      </c>
      <c r="B254" s="28" t="s">
        <v>982</v>
      </c>
      <c r="C254" s="29" t="s">
        <v>982</v>
      </c>
      <c r="D254" s="29" t="str">
        <f>VLOOKUP(B254,'TAX INFO'!$B$2:$F$900,3,0)</f>
        <v>Hydrocore Corp.</v>
      </c>
      <c r="E254" s="29" t="str">
        <f>VLOOKUP(B254,'TAX INFO'!$B$2:$F$900,5,0)</f>
        <v>006-590-937-000</v>
      </c>
      <c r="F254" s="29" t="s">
        <v>854</v>
      </c>
      <c r="G254" s="29" t="s">
        <v>855</v>
      </c>
      <c r="H254" s="30" t="s">
        <v>855</v>
      </c>
      <c r="I254" s="30" t="s">
        <v>855</v>
      </c>
      <c r="J254" s="29" t="s">
        <v>855</v>
      </c>
      <c r="K254" s="31">
        <v>0</v>
      </c>
      <c r="L254" s="32">
        <v>1.21</v>
      </c>
      <c r="M254" s="32">
        <v>0</v>
      </c>
      <c r="N254" s="72">
        <v>-0.02</v>
      </c>
      <c r="O254" s="34">
        <f t="shared" si="3"/>
        <v>1.19</v>
      </c>
      <c r="P254" s="70">
        <v>25079</v>
      </c>
    </row>
    <row r="255" spans="1:16" x14ac:dyDescent="0.2">
      <c r="A255" s="27">
        <v>263</v>
      </c>
      <c r="B255" s="28" t="s">
        <v>982</v>
      </c>
      <c r="C255" s="29" t="s">
        <v>983</v>
      </c>
      <c r="D255" s="29" t="str">
        <f>VLOOKUP(B255,'TAX INFO'!$B$2:$F$900,3,0)</f>
        <v>Hydrocore Corp.</v>
      </c>
      <c r="E255" s="29" t="str">
        <f>VLOOKUP(B255,'TAX INFO'!$B$2:$F$900,5,0)</f>
        <v>006-590-937-000</v>
      </c>
      <c r="F255" s="29" t="s">
        <v>857</v>
      </c>
      <c r="G255" s="29" t="s">
        <v>855</v>
      </c>
      <c r="H255" s="30" t="s">
        <v>855</v>
      </c>
      <c r="I255" s="30" t="s">
        <v>855</v>
      </c>
      <c r="J255" s="29" t="s">
        <v>855</v>
      </c>
      <c r="K255" s="31">
        <v>0</v>
      </c>
      <c r="L255" s="32">
        <v>0.09</v>
      </c>
      <c r="M255" s="32">
        <v>0</v>
      </c>
      <c r="N255" s="72">
        <v>0</v>
      </c>
      <c r="O255" s="34">
        <f t="shared" si="3"/>
        <v>0.09</v>
      </c>
      <c r="P255" s="70">
        <v>25079</v>
      </c>
    </row>
    <row r="256" spans="1:16" x14ac:dyDescent="0.2">
      <c r="A256" s="27">
        <v>264</v>
      </c>
      <c r="B256" s="28" t="s">
        <v>984</v>
      </c>
      <c r="C256" s="29" t="s">
        <v>985</v>
      </c>
      <c r="D256" s="29" t="str">
        <f>VLOOKUP(B256,'TAX INFO'!$B$2:$F$900,3,0)</f>
        <v xml:space="preserve">HyperGreen Energy Corporation  </v>
      </c>
      <c r="E256" s="29" t="str">
        <f>VLOOKUP(B256,'TAX INFO'!$B$2:$F$900,5,0)</f>
        <v>008-421-135-000</v>
      </c>
      <c r="F256" s="29" t="s">
        <v>857</v>
      </c>
      <c r="G256" s="29" t="s">
        <v>855</v>
      </c>
      <c r="H256" s="30" t="s">
        <v>855</v>
      </c>
      <c r="I256" s="30" t="s">
        <v>855</v>
      </c>
      <c r="J256" s="29" t="s">
        <v>855</v>
      </c>
      <c r="K256" s="31">
        <v>0</v>
      </c>
      <c r="L256" s="32">
        <v>3.67</v>
      </c>
      <c r="M256" s="32">
        <v>0</v>
      </c>
      <c r="N256" s="72">
        <v>-7.0000000000000007E-2</v>
      </c>
      <c r="O256" s="34">
        <f t="shared" si="3"/>
        <v>3.6</v>
      </c>
      <c r="P256" s="70">
        <v>25080</v>
      </c>
    </row>
    <row r="257" spans="1:16" x14ac:dyDescent="0.2">
      <c r="A257" s="27">
        <v>265</v>
      </c>
      <c r="B257" s="28" t="s">
        <v>986</v>
      </c>
      <c r="C257" s="29" t="s">
        <v>986</v>
      </c>
      <c r="D257" s="29" t="str">
        <f>VLOOKUP(B257,'TAX INFO'!$B$2:$F$900,3,0)</f>
        <v>INGRID POWER HOLDINGS, INC.</v>
      </c>
      <c r="E257" s="29" t="str">
        <f>VLOOKUP(B257,'TAX INFO'!$B$2:$F$900,5,0)</f>
        <v>010-031-135-00000</v>
      </c>
      <c r="F257" s="29" t="s">
        <v>854</v>
      </c>
      <c r="G257" s="29" t="s">
        <v>855</v>
      </c>
      <c r="H257" s="30" t="s">
        <v>856</v>
      </c>
      <c r="I257" s="30" t="s">
        <v>856</v>
      </c>
      <c r="J257" s="29" t="s">
        <v>856</v>
      </c>
      <c r="K257" s="31">
        <v>1.04</v>
      </c>
      <c r="L257" s="32">
        <v>0</v>
      </c>
      <c r="M257" s="32">
        <v>0.12</v>
      </c>
      <c r="N257" s="72">
        <v>-0.02</v>
      </c>
      <c r="O257" s="34">
        <f t="shared" si="3"/>
        <v>1.1400000000000001</v>
      </c>
      <c r="P257" s="70">
        <v>25081</v>
      </c>
    </row>
    <row r="258" spans="1:16" x14ac:dyDescent="0.2">
      <c r="A258" s="27">
        <v>266</v>
      </c>
      <c r="B258" s="28" t="s">
        <v>986</v>
      </c>
      <c r="C258" s="29" t="s">
        <v>987</v>
      </c>
      <c r="D258" s="29" t="str">
        <f>VLOOKUP(B258,'TAX INFO'!$B$2:$F$900,3,0)</f>
        <v>INGRID POWER HOLDINGS, INC.</v>
      </c>
      <c r="E258" s="29" t="str">
        <f>VLOOKUP(B258,'TAX INFO'!$B$2:$F$900,5,0)</f>
        <v>010-031-135-00000</v>
      </c>
      <c r="F258" s="29" t="s">
        <v>857</v>
      </c>
      <c r="G258" s="29" t="s">
        <v>855</v>
      </c>
      <c r="H258" s="30" t="s">
        <v>856</v>
      </c>
      <c r="I258" s="30" t="s">
        <v>856</v>
      </c>
      <c r="J258" s="29" t="s">
        <v>856</v>
      </c>
      <c r="K258" s="31">
        <v>9.65</v>
      </c>
      <c r="L258" s="32">
        <v>0</v>
      </c>
      <c r="M258" s="32">
        <v>1.1599999999999999</v>
      </c>
      <c r="N258" s="72">
        <v>-0.19</v>
      </c>
      <c r="O258" s="34">
        <f t="shared" si="3"/>
        <v>10.620000000000001</v>
      </c>
      <c r="P258" s="70">
        <v>25081</v>
      </c>
    </row>
    <row r="259" spans="1:16" x14ac:dyDescent="0.2">
      <c r="A259" s="27">
        <v>267</v>
      </c>
      <c r="B259" s="28" t="s">
        <v>988</v>
      </c>
      <c r="C259" s="29" t="s">
        <v>988</v>
      </c>
      <c r="D259" s="29" t="str">
        <f>VLOOKUP(B259,'TAX INFO'!$B$2:$F$900,3,0)</f>
        <v xml:space="preserve">Iligan Light &amp; Power, Inc. </v>
      </c>
      <c r="E259" s="29" t="str">
        <f>VLOOKUP(B259,'TAX INFO'!$B$2:$F$900,5,0)</f>
        <v>000-555-133-00000</v>
      </c>
      <c r="F259" s="29" t="s">
        <v>857</v>
      </c>
      <c r="G259" s="29" t="s">
        <v>855</v>
      </c>
      <c r="H259" s="30" t="s">
        <v>856</v>
      </c>
      <c r="I259" s="30" t="s">
        <v>856</v>
      </c>
      <c r="J259" s="29" t="s">
        <v>856</v>
      </c>
      <c r="K259" s="31">
        <v>4953.79</v>
      </c>
      <c r="L259" s="32">
        <v>0</v>
      </c>
      <c r="M259" s="32">
        <v>594.45000000000005</v>
      </c>
      <c r="N259" s="72">
        <v>-99.08</v>
      </c>
      <c r="O259" s="34">
        <f t="shared" ref="O259:O322" si="4">SUM(K259:N259)</f>
        <v>5449.16</v>
      </c>
      <c r="P259" s="70">
        <v>25082</v>
      </c>
    </row>
    <row r="260" spans="1:16" x14ac:dyDescent="0.2">
      <c r="A260" s="27">
        <v>268</v>
      </c>
      <c r="B260" s="28" t="s">
        <v>989</v>
      </c>
      <c r="C260" s="29" t="s">
        <v>989</v>
      </c>
      <c r="D260" s="29" t="str">
        <f>VLOOKUP(B260,'TAX INFO'!$B$2:$F$900,3,0)</f>
        <v xml:space="preserve">Ilocos Norte Electric Cooperative, Inc. </v>
      </c>
      <c r="E260" s="29" t="str">
        <f>VLOOKUP(B260,'TAX INFO'!$B$2:$F$900,5,0)</f>
        <v>000-716-369-000</v>
      </c>
      <c r="F260" s="29" t="s">
        <v>857</v>
      </c>
      <c r="G260" s="29" t="s">
        <v>855</v>
      </c>
      <c r="H260" s="30" t="s">
        <v>856</v>
      </c>
      <c r="I260" s="30" t="s">
        <v>856</v>
      </c>
      <c r="J260" s="29" t="s">
        <v>856</v>
      </c>
      <c r="K260" s="31">
        <v>3846.45</v>
      </c>
      <c r="L260" s="32">
        <v>0</v>
      </c>
      <c r="M260" s="32">
        <v>461.57</v>
      </c>
      <c r="N260" s="72">
        <v>-76.930000000000007</v>
      </c>
      <c r="O260" s="34">
        <f t="shared" si="4"/>
        <v>4231.0899999999992</v>
      </c>
      <c r="P260" s="70">
        <v>25083</v>
      </c>
    </row>
    <row r="261" spans="1:16" x14ac:dyDescent="0.2">
      <c r="A261" s="27">
        <v>269</v>
      </c>
      <c r="B261" s="28" t="s">
        <v>990</v>
      </c>
      <c r="C261" s="29" t="s">
        <v>990</v>
      </c>
      <c r="D261" s="29" t="str">
        <f>VLOOKUP(B261,'TAX INFO'!$B$2:$F$900,3,0)</f>
        <v>Ilocos Sur Electric Cooperative, Inc.</v>
      </c>
      <c r="E261" s="29" t="str">
        <f>VLOOKUP(B261,'TAX INFO'!$B$2:$F$900,5,0)</f>
        <v>000-555-221-00000</v>
      </c>
      <c r="F261" s="29" t="s">
        <v>857</v>
      </c>
      <c r="G261" s="29" t="s">
        <v>855</v>
      </c>
      <c r="H261" s="30" t="s">
        <v>856</v>
      </c>
      <c r="I261" s="30" t="s">
        <v>856</v>
      </c>
      <c r="J261" s="29" t="s">
        <v>856</v>
      </c>
      <c r="K261" s="31">
        <v>2205.6999999999998</v>
      </c>
      <c r="L261" s="32">
        <v>0</v>
      </c>
      <c r="M261" s="32">
        <v>264.68</v>
      </c>
      <c r="N261" s="72">
        <v>-44.11</v>
      </c>
      <c r="O261" s="34">
        <f t="shared" si="4"/>
        <v>2426.2699999999995</v>
      </c>
      <c r="P261" s="70">
        <v>25084</v>
      </c>
    </row>
    <row r="262" spans="1:16" x14ac:dyDescent="0.2">
      <c r="A262" s="27">
        <v>270</v>
      </c>
      <c r="B262" s="28" t="s">
        <v>991</v>
      </c>
      <c r="C262" s="29" t="s">
        <v>991</v>
      </c>
      <c r="D262" s="29" t="str">
        <f>VLOOKUP(B262,'TAX INFO'!$B$2:$F$900,3,0)</f>
        <v xml:space="preserve">Iloilo I Electric Cooperative, Inc. </v>
      </c>
      <c r="E262" s="29" t="str">
        <f>VLOOKUP(B262,'TAX INFO'!$B$2:$F$900,5,0)</f>
        <v>000-994-935-000</v>
      </c>
      <c r="F262" s="29" t="s">
        <v>857</v>
      </c>
      <c r="G262" s="29" t="s">
        <v>855</v>
      </c>
      <c r="H262" s="30" t="s">
        <v>856</v>
      </c>
      <c r="I262" s="30" t="s">
        <v>856</v>
      </c>
      <c r="J262" s="29" t="s">
        <v>856</v>
      </c>
      <c r="K262" s="31">
        <v>7125.59</v>
      </c>
      <c r="L262" s="32">
        <v>0</v>
      </c>
      <c r="M262" s="32">
        <v>855.07</v>
      </c>
      <c r="N262" s="72">
        <v>-142.51</v>
      </c>
      <c r="O262" s="34">
        <f t="shared" si="4"/>
        <v>7838.15</v>
      </c>
      <c r="P262" s="70">
        <v>25085</v>
      </c>
    </row>
    <row r="263" spans="1:16" x14ac:dyDescent="0.2">
      <c r="A263" s="27">
        <v>271</v>
      </c>
      <c r="B263" s="28" t="s">
        <v>992</v>
      </c>
      <c r="C263" s="29" t="s">
        <v>992</v>
      </c>
      <c r="D263" s="29" t="str">
        <f>VLOOKUP(B263,'TAX INFO'!$B$2:$F$900,3,0)</f>
        <v xml:space="preserve">Iloilo II Electric Cooperative, Inc. </v>
      </c>
      <c r="E263" s="29" t="str">
        <f>VLOOKUP(B263,'TAX INFO'!$B$2:$F$900,5,0)</f>
        <v>000-994-942-000</v>
      </c>
      <c r="F263" s="29" t="s">
        <v>857</v>
      </c>
      <c r="G263" s="29" t="s">
        <v>855</v>
      </c>
      <c r="H263" s="30" t="s">
        <v>855</v>
      </c>
      <c r="I263" s="30" t="s">
        <v>856</v>
      </c>
      <c r="J263" s="29" t="s">
        <v>856</v>
      </c>
      <c r="K263" s="31">
        <v>4472.37</v>
      </c>
      <c r="L263" s="32">
        <v>0</v>
      </c>
      <c r="M263" s="32">
        <v>536.67999999999995</v>
      </c>
      <c r="N263" s="72">
        <v>-89.45</v>
      </c>
      <c r="O263" s="34">
        <f t="shared" si="4"/>
        <v>4919.6000000000004</v>
      </c>
      <c r="P263" s="70">
        <v>25086</v>
      </c>
    </row>
    <row r="264" spans="1:16" x14ac:dyDescent="0.2">
      <c r="A264" s="27">
        <v>272</v>
      </c>
      <c r="B264" s="28" t="s">
        <v>993</v>
      </c>
      <c r="C264" s="29" t="s">
        <v>993</v>
      </c>
      <c r="D264" s="29" t="str">
        <f>VLOOKUP(B264,'TAX INFO'!$B$2:$F$900,3,0)</f>
        <v xml:space="preserve">Iloilo III Electric Cooperative, Inc. </v>
      </c>
      <c r="E264" s="29" t="str">
        <f>VLOOKUP(B264,'TAX INFO'!$B$2:$F$900,5,0)</f>
        <v>002-391-979-000</v>
      </c>
      <c r="F264" s="29" t="s">
        <v>857</v>
      </c>
      <c r="G264" s="29" t="s">
        <v>855</v>
      </c>
      <c r="H264" s="30" t="s">
        <v>856</v>
      </c>
      <c r="I264" s="30" t="s">
        <v>856</v>
      </c>
      <c r="J264" s="29" t="s">
        <v>856</v>
      </c>
      <c r="K264" s="31">
        <v>3247.69</v>
      </c>
      <c r="L264" s="32">
        <v>0</v>
      </c>
      <c r="M264" s="32">
        <v>389.72</v>
      </c>
      <c r="N264" s="72">
        <v>-64.95</v>
      </c>
      <c r="O264" s="34">
        <f t="shared" si="4"/>
        <v>3572.46</v>
      </c>
      <c r="P264" s="70">
        <v>25087</v>
      </c>
    </row>
    <row r="265" spans="1:16" x14ac:dyDescent="0.2">
      <c r="A265" s="27">
        <v>273</v>
      </c>
      <c r="B265" s="28" t="s">
        <v>628</v>
      </c>
      <c r="C265" s="29" t="s">
        <v>628</v>
      </c>
      <c r="D265" s="29" t="str">
        <f>VLOOKUP(B265,'TAX INFO'!$B$2:$F$900,3,0)</f>
        <v xml:space="preserve">Iraya Ventures, Inc. </v>
      </c>
      <c r="E265" s="29">
        <f>VLOOKUP(B265,'TAX INFO'!$B$2:$F$900,5,0)</f>
        <v>746356438</v>
      </c>
      <c r="F265" s="29" t="s">
        <v>854</v>
      </c>
      <c r="G265" s="29" t="s">
        <v>855</v>
      </c>
      <c r="H265" s="30" t="s">
        <v>855</v>
      </c>
      <c r="I265" s="30" t="s">
        <v>855</v>
      </c>
      <c r="J265" s="29" t="s">
        <v>855</v>
      </c>
      <c r="K265" s="31">
        <v>0</v>
      </c>
      <c r="L265" s="32">
        <v>3.76</v>
      </c>
      <c r="M265" s="32">
        <v>0</v>
      </c>
      <c r="N265" s="72">
        <v>-0.08</v>
      </c>
      <c r="O265" s="34">
        <f t="shared" si="4"/>
        <v>3.6799999999999997</v>
      </c>
      <c r="P265" s="70">
        <v>25088</v>
      </c>
    </row>
    <row r="266" spans="1:16" x14ac:dyDescent="0.2">
      <c r="A266" s="27">
        <v>274</v>
      </c>
      <c r="B266" s="28" t="s">
        <v>628</v>
      </c>
      <c r="C266" s="29" t="s">
        <v>629</v>
      </c>
      <c r="D266" s="29" t="str">
        <f>VLOOKUP(B266,'TAX INFO'!$B$2:$F$900,3,0)</f>
        <v xml:space="preserve">Iraya Ventures, Inc. </v>
      </c>
      <c r="E266" s="29">
        <f>VLOOKUP(B266,'TAX INFO'!$B$2:$F$900,5,0)</f>
        <v>746356438</v>
      </c>
      <c r="F266" s="29" t="s">
        <v>857</v>
      </c>
      <c r="G266" s="29" t="s">
        <v>855</v>
      </c>
      <c r="H266" s="30" t="s">
        <v>855</v>
      </c>
      <c r="I266" s="30" t="s">
        <v>855</v>
      </c>
      <c r="J266" s="29" t="s">
        <v>855</v>
      </c>
      <c r="K266" s="31">
        <v>0</v>
      </c>
      <c r="L266" s="32">
        <v>62.24</v>
      </c>
      <c r="M266" s="32">
        <v>0</v>
      </c>
      <c r="N266" s="72">
        <v>-1.24</v>
      </c>
      <c r="O266" s="34">
        <f t="shared" si="4"/>
        <v>61</v>
      </c>
      <c r="P266" s="70">
        <v>25088</v>
      </c>
    </row>
    <row r="267" spans="1:16" x14ac:dyDescent="0.2">
      <c r="A267" s="27">
        <v>275</v>
      </c>
      <c r="B267" s="28" t="s">
        <v>994</v>
      </c>
      <c r="C267" s="29" t="s">
        <v>994</v>
      </c>
      <c r="D267" s="29" t="str">
        <f>VLOOKUP(B267,'TAX INFO'!$B$2:$F$900,3,0)</f>
        <v>Isabel Ancillary Services Co. Ltd.</v>
      </c>
      <c r="E267" s="29" t="str">
        <f>VLOOKUP(B267,'TAX INFO'!$B$2:$F$900,5,0)</f>
        <v>010-011-077-000</v>
      </c>
      <c r="F267" s="29" t="s">
        <v>854</v>
      </c>
      <c r="G267" s="29" t="s">
        <v>855</v>
      </c>
      <c r="H267" s="30" t="s">
        <v>856</v>
      </c>
      <c r="I267" s="30" t="s">
        <v>856</v>
      </c>
      <c r="J267" s="29" t="s">
        <v>856</v>
      </c>
      <c r="K267" s="31">
        <v>0.73</v>
      </c>
      <c r="L267" s="32">
        <v>0</v>
      </c>
      <c r="M267" s="32">
        <v>0.09</v>
      </c>
      <c r="N267" s="72">
        <v>-0.01</v>
      </c>
      <c r="O267" s="34">
        <f t="shared" si="4"/>
        <v>0.80999999999999994</v>
      </c>
      <c r="P267" s="70">
        <v>25089</v>
      </c>
    </row>
    <row r="268" spans="1:16" x14ac:dyDescent="0.2">
      <c r="A268" s="27">
        <v>276</v>
      </c>
      <c r="B268" s="28" t="s">
        <v>994</v>
      </c>
      <c r="C268" s="29" t="s">
        <v>630</v>
      </c>
      <c r="D268" s="29" t="str">
        <f>VLOOKUP(B268,'TAX INFO'!$B$2:$F$900,3,0)</f>
        <v>Isabel Ancillary Services Co. Ltd.</v>
      </c>
      <c r="E268" s="29" t="str">
        <f>VLOOKUP(B268,'TAX INFO'!$B$2:$F$900,5,0)</f>
        <v>010-011-077-000</v>
      </c>
      <c r="F268" s="29" t="s">
        <v>857</v>
      </c>
      <c r="G268" s="29" t="s">
        <v>855</v>
      </c>
      <c r="H268" s="30" t="s">
        <v>856</v>
      </c>
      <c r="I268" s="30" t="s">
        <v>856</v>
      </c>
      <c r="J268" s="29" t="s">
        <v>856</v>
      </c>
      <c r="K268" s="31">
        <v>18.14</v>
      </c>
      <c r="L268" s="32">
        <v>0</v>
      </c>
      <c r="M268" s="32">
        <v>2.1800000000000002</v>
      </c>
      <c r="N268" s="72">
        <v>-0.36</v>
      </c>
      <c r="O268" s="34">
        <f t="shared" si="4"/>
        <v>19.96</v>
      </c>
      <c r="P268" s="70">
        <v>25089</v>
      </c>
    </row>
    <row r="269" spans="1:16" x14ac:dyDescent="0.2">
      <c r="A269" s="27">
        <v>278</v>
      </c>
      <c r="B269" s="28" t="s">
        <v>995</v>
      </c>
      <c r="C269" s="29" t="s">
        <v>1187</v>
      </c>
      <c r="D269" s="29" t="str">
        <f>VLOOKUP(B269,'TAX INFO'!$B$2:$F$900,3,0)</f>
        <v xml:space="preserve">Isabela Biomass Energy Corporation </v>
      </c>
      <c r="E269" s="29" t="str">
        <f>VLOOKUP(B269,'TAX INFO'!$B$2:$F$900,5,0)</f>
        <v>008-350-337-000</v>
      </c>
      <c r="F269" s="29" t="s">
        <v>857</v>
      </c>
      <c r="G269" s="29" t="s">
        <v>855</v>
      </c>
      <c r="H269" s="30" t="s">
        <v>856</v>
      </c>
      <c r="I269" s="30" t="s">
        <v>855</v>
      </c>
      <c r="J269" s="29" t="s">
        <v>855</v>
      </c>
      <c r="K269" s="31">
        <v>0</v>
      </c>
      <c r="L269" s="32">
        <v>38.130000000000003</v>
      </c>
      <c r="M269" s="32">
        <v>0</v>
      </c>
      <c r="N269" s="72">
        <v>-0.76</v>
      </c>
      <c r="O269" s="34">
        <f t="shared" si="4"/>
        <v>37.370000000000005</v>
      </c>
      <c r="P269" s="70">
        <v>25090</v>
      </c>
    </row>
    <row r="270" spans="1:16" x14ac:dyDescent="0.2">
      <c r="A270" s="27">
        <v>279</v>
      </c>
      <c r="B270" s="28" t="s">
        <v>996</v>
      </c>
      <c r="C270" s="29" t="s">
        <v>996</v>
      </c>
      <c r="D270" s="29" t="str">
        <f>VLOOKUP(B270,'TAX INFO'!$B$2:$F$900,3,0)</f>
        <v xml:space="preserve">Isabela I Electric Cooperative, Inc. </v>
      </c>
      <c r="E270" s="29" t="str">
        <f>VLOOKUP(B270,'TAX INFO'!$B$2:$F$900,5,0)</f>
        <v>000-875-857-00000</v>
      </c>
      <c r="F270" s="29" t="s">
        <v>857</v>
      </c>
      <c r="G270" s="29" t="s">
        <v>855</v>
      </c>
      <c r="H270" s="30" t="s">
        <v>856</v>
      </c>
      <c r="I270" s="30" t="s">
        <v>856</v>
      </c>
      <c r="J270" s="29" t="s">
        <v>856</v>
      </c>
      <c r="K270" s="31">
        <v>14895.56</v>
      </c>
      <c r="L270" s="32">
        <v>0</v>
      </c>
      <c r="M270" s="32">
        <v>1787.47</v>
      </c>
      <c r="N270" s="72">
        <v>-297.91000000000003</v>
      </c>
      <c r="O270" s="34">
        <f t="shared" si="4"/>
        <v>16385.12</v>
      </c>
      <c r="P270" s="70">
        <v>25091</v>
      </c>
    </row>
    <row r="271" spans="1:16" x14ac:dyDescent="0.2">
      <c r="A271" s="27">
        <v>280</v>
      </c>
      <c r="B271" s="28" t="s">
        <v>997</v>
      </c>
      <c r="C271" s="29" t="s">
        <v>997</v>
      </c>
      <c r="D271" s="29" t="str">
        <f>VLOOKUP(B271,'TAX INFO'!$B$2:$F$900,3,0)</f>
        <v xml:space="preserve">Isabela II Electric Cooperative, Inc. </v>
      </c>
      <c r="E271" s="29" t="str">
        <f>VLOOKUP(B271,'TAX INFO'!$B$2:$F$900,5,0)</f>
        <v>002-833-960-000</v>
      </c>
      <c r="F271" s="29" t="s">
        <v>857</v>
      </c>
      <c r="G271" s="29" t="s">
        <v>855</v>
      </c>
      <c r="H271" s="30" t="s">
        <v>856</v>
      </c>
      <c r="I271" s="30" t="s">
        <v>856</v>
      </c>
      <c r="J271" s="29" t="s">
        <v>856</v>
      </c>
      <c r="K271" s="31">
        <v>8112.86</v>
      </c>
      <c r="L271" s="32">
        <v>0</v>
      </c>
      <c r="M271" s="32">
        <v>973.54</v>
      </c>
      <c r="N271" s="72">
        <v>-162.26</v>
      </c>
      <c r="O271" s="34">
        <f t="shared" si="4"/>
        <v>8924.14</v>
      </c>
      <c r="P271" s="70">
        <v>25092</v>
      </c>
    </row>
    <row r="272" spans="1:16" x14ac:dyDescent="0.2">
      <c r="A272" s="27">
        <v>281</v>
      </c>
      <c r="B272" s="28" t="s">
        <v>998</v>
      </c>
      <c r="C272" s="29" t="s">
        <v>998</v>
      </c>
      <c r="D272" s="29" t="str">
        <f>VLOOKUP(B272,'TAX INFO'!$B$2:$F$900,3,0)</f>
        <v>Isabela La Suerte Rice Mill Corporation</v>
      </c>
      <c r="E272" s="29" t="str">
        <f>VLOOKUP(B272,'TAX INFO'!$B$2:$F$900,5,0)</f>
        <v>006-737-622-000</v>
      </c>
      <c r="F272" s="29" t="s">
        <v>854</v>
      </c>
      <c r="G272" s="29" t="s">
        <v>855</v>
      </c>
      <c r="H272" s="30" t="s">
        <v>856</v>
      </c>
      <c r="I272" s="30" t="s">
        <v>855</v>
      </c>
      <c r="J272" s="29" t="s">
        <v>856</v>
      </c>
      <c r="K272" s="31">
        <v>0.21</v>
      </c>
      <c r="L272" s="32">
        <v>0</v>
      </c>
      <c r="M272" s="32">
        <v>0.03</v>
      </c>
      <c r="N272" s="72">
        <v>0</v>
      </c>
      <c r="O272" s="34">
        <f t="shared" si="4"/>
        <v>0.24</v>
      </c>
      <c r="P272" s="70">
        <v>25093</v>
      </c>
    </row>
    <row r="273" spans="1:16" x14ac:dyDescent="0.2">
      <c r="A273" s="27">
        <v>282</v>
      </c>
      <c r="B273" s="28" t="s">
        <v>631</v>
      </c>
      <c r="C273" s="29" t="s">
        <v>631</v>
      </c>
      <c r="D273" s="29" t="str">
        <f>VLOOKUP(B273,'TAX INFO'!$B$2:$F$900,3,0)</f>
        <v>Jin Navitas Electric Corp.</v>
      </c>
      <c r="E273" s="29" t="str">
        <f>VLOOKUP(B273,'TAX INFO'!$B$2:$F$900,5,0)</f>
        <v>779-471-422-00000</v>
      </c>
      <c r="F273" s="29" t="s">
        <v>857</v>
      </c>
      <c r="G273" s="29" t="s">
        <v>856</v>
      </c>
      <c r="H273" s="30" t="s">
        <v>856</v>
      </c>
      <c r="I273" s="30" t="s">
        <v>856</v>
      </c>
      <c r="J273" s="29" t="s">
        <v>856</v>
      </c>
      <c r="K273" s="31">
        <v>1296.6199999999999</v>
      </c>
      <c r="L273" s="32">
        <v>0</v>
      </c>
      <c r="M273" s="32">
        <v>155.59</v>
      </c>
      <c r="N273" s="72">
        <v>0</v>
      </c>
      <c r="O273" s="34">
        <f t="shared" si="4"/>
        <v>1452.2099999999998</v>
      </c>
      <c r="P273" s="70">
        <v>25094</v>
      </c>
    </row>
    <row r="274" spans="1:16" x14ac:dyDescent="0.2">
      <c r="A274" s="27">
        <v>283</v>
      </c>
      <c r="B274" s="28" t="s">
        <v>631</v>
      </c>
      <c r="C274" s="29" t="s">
        <v>632</v>
      </c>
      <c r="D274" s="29" t="str">
        <f>VLOOKUP(B274,'TAX INFO'!$B$2:$F$900,3,0)</f>
        <v>Jin Navitas Electric Corp.</v>
      </c>
      <c r="E274" s="29" t="str">
        <f>VLOOKUP(B274,'TAX INFO'!$B$2:$F$900,5,0)</f>
        <v>779-471-422-00000</v>
      </c>
      <c r="F274" s="29" t="s">
        <v>857</v>
      </c>
      <c r="G274" s="29" t="s">
        <v>856</v>
      </c>
      <c r="H274" s="30" t="s">
        <v>856</v>
      </c>
      <c r="I274" s="30" t="s">
        <v>856</v>
      </c>
      <c r="J274" s="29" t="s">
        <v>856</v>
      </c>
      <c r="K274" s="31">
        <v>2775.13</v>
      </c>
      <c r="L274" s="32">
        <v>0</v>
      </c>
      <c r="M274" s="32">
        <v>333.02</v>
      </c>
      <c r="N274" s="72">
        <v>0</v>
      </c>
      <c r="O274" s="34">
        <f t="shared" si="4"/>
        <v>3108.15</v>
      </c>
      <c r="P274" s="70">
        <v>25094</v>
      </c>
    </row>
    <row r="275" spans="1:16" x14ac:dyDescent="0.2">
      <c r="A275" s="27">
        <v>284</v>
      </c>
      <c r="B275" s="28" t="s">
        <v>999</v>
      </c>
      <c r="C275" s="29" t="s">
        <v>999</v>
      </c>
      <c r="D275" s="29" t="str">
        <f>VLOOKUP(B275,'TAX INFO'!$B$2:$F$900,3,0)</f>
        <v xml:space="preserve">Jobin –SQM Inc. </v>
      </c>
      <c r="E275" s="29" t="str">
        <f>VLOOKUP(B275,'TAX INFO'!$B$2:$F$900,5,0)</f>
        <v>007-549-103-000</v>
      </c>
      <c r="F275" s="29" t="s">
        <v>854</v>
      </c>
      <c r="G275" s="29" t="s">
        <v>855</v>
      </c>
      <c r="H275" s="30" t="s">
        <v>855</v>
      </c>
      <c r="I275" s="30" t="s">
        <v>855</v>
      </c>
      <c r="J275" s="29" t="s">
        <v>855</v>
      </c>
      <c r="K275" s="31">
        <v>0</v>
      </c>
      <c r="L275" s="32">
        <v>103.05</v>
      </c>
      <c r="M275" s="32">
        <v>0</v>
      </c>
      <c r="N275" s="72">
        <v>-2.06</v>
      </c>
      <c r="O275" s="34">
        <f t="shared" si="4"/>
        <v>100.99</v>
      </c>
      <c r="P275" s="70">
        <v>25095</v>
      </c>
    </row>
    <row r="276" spans="1:16" x14ac:dyDescent="0.2">
      <c r="A276" s="27">
        <v>285</v>
      </c>
      <c r="B276" s="28" t="s">
        <v>999</v>
      </c>
      <c r="C276" s="29" t="s">
        <v>633</v>
      </c>
      <c r="D276" s="29" t="str">
        <f>VLOOKUP(B276,'TAX INFO'!$B$2:$F$900,3,0)</f>
        <v xml:space="preserve">Jobin –SQM Inc. </v>
      </c>
      <c r="E276" s="29" t="str">
        <f>VLOOKUP(B276,'TAX INFO'!$B$2:$F$900,5,0)</f>
        <v>007-549-103-000</v>
      </c>
      <c r="F276" s="29" t="s">
        <v>857</v>
      </c>
      <c r="G276" s="29" t="s">
        <v>855</v>
      </c>
      <c r="H276" s="30" t="s">
        <v>855</v>
      </c>
      <c r="I276" s="30" t="s">
        <v>855</v>
      </c>
      <c r="J276" s="29" t="s">
        <v>855</v>
      </c>
      <c r="K276" s="31">
        <v>0</v>
      </c>
      <c r="L276" s="32">
        <v>105.39</v>
      </c>
      <c r="M276" s="32">
        <v>0</v>
      </c>
      <c r="N276" s="72">
        <v>-2.11</v>
      </c>
      <c r="O276" s="34">
        <f t="shared" si="4"/>
        <v>103.28</v>
      </c>
      <c r="P276" s="70">
        <v>25095</v>
      </c>
    </row>
    <row r="277" spans="1:16" x14ac:dyDescent="0.2">
      <c r="A277" s="27">
        <v>286</v>
      </c>
      <c r="B277" s="28" t="s">
        <v>1000</v>
      </c>
      <c r="C277" s="29" t="s">
        <v>1000</v>
      </c>
      <c r="D277" s="29" t="str">
        <f>VLOOKUP(B277,'TAX INFO'!$B$2:$F$900,3,0)</f>
        <v xml:space="preserve">KEPCO SPC Power Corporation </v>
      </c>
      <c r="E277" s="29" t="str">
        <f>VLOOKUP(B277,'TAX INFO'!$B$2:$F$900,5,0)</f>
        <v>244-498-539-00000</v>
      </c>
      <c r="F277" s="29" t="s">
        <v>854</v>
      </c>
      <c r="G277" s="29" t="s">
        <v>855</v>
      </c>
      <c r="H277" s="30" t="s">
        <v>856</v>
      </c>
      <c r="I277" s="30" t="s">
        <v>856</v>
      </c>
      <c r="J277" s="29" t="s">
        <v>856</v>
      </c>
      <c r="K277" s="31">
        <v>86.82</v>
      </c>
      <c r="L277" s="32">
        <v>0</v>
      </c>
      <c r="M277" s="32">
        <v>10.42</v>
      </c>
      <c r="N277" s="72">
        <v>-1.74</v>
      </c>
      <c r="O277" s="34">
        <f t="shared" si="4"/>
        <v>95.5</v>
      </c>
      <c r="P277" s="70">
        <v>25096</v>
      </c>
    </row>
    <row r="278" spans="1:16" x14ac:dyDescent="0.2">
      <c r="A278" s="27">
        <v>287</v>
      </c>
      <c r="B278" s="28" t="s">
        <v>1001</v>
      </c>
      <c r="C278" s="29" t="s">
        <v>634</v>
      </c>
      <c r="D278" s="29" t="str">
        <f>VLOOKUP(B278,'TAX INFO'!$B$2:$F$900,3,0)</f>
        <v xml:space="preserve">KEPCO SPC Power Corporation </v>
      </c>
      <c r="E278" s="29" t="str">
        <f>VLOOKUP(B278,'TAX INFO'!$B$2:$F$900,5,0)</f>
        <v>244-498-539-00000</v>
      </c>
      <c r="F278" s="29" t="s">
        <v>857</v>
      </c>
      <c r="G278" s="29" t="s">
        <v>855</v>
      </c>
      <c r="H278" s="30" t="s">
        <v>856</v>
      </c>
      <c r="I278" s="30" t="s">
        <v>856</v>
      </c>
      <c r="J278" s="29" t="s">
        <v>856</v>
      </c>
      <c r="K278" s="31">
        <v>22.58</v>
      </c>
      <c r="L278" s="32">
        <v>0</v>
      </c>
      <c r="M278" s="32">
        <v>2.71</v>
      </c>
      <c r="N278" s="72">
        <v>-0.45</v>
      </c>
      <c r="O278" s="34">
        <f t="shared" si="4"/>
        <v>24.84</v>
      </c>
      <c r="P278" s="70">
        <v>25096</v>
      </c>
    </row>
    <row r="279" spans="1:16" x14ac:dyDescent="0.2">
      <c r="A279" s="27">
        <v>288</v>
      </c>
      <c r="B279" s="28" t="s">
        <v>1003</v>
      </c>
      <c r="C279" s="29" t="s">
        <v>1003</v>
      </c>
      <c r="D279" s="29" t="str">
        <f>VLOOKUP(B279,'TAX INFO'!$B$2:$F$900,3,0)</f>
        <v>Kalinga-Apayao Electric Cooperative, Inc.</v>
      </c>
      <c r="E279" s="29" t="str">
        <f>VLOOKUP(B279,'TAX INFO'!$B$2:$F$900,5,0)</f>
        <v>001-001-041-0000</v>
      </c>
      <c r="F279" s="29" t="s">
        <v>857</v>
      </c>
      <c r="G279" s="29" t="s">
        <v>855</v>
      </c>
      <c r="H279" s="30" t="s">
        <v>856</v>
      </c>
      <c r="I279" s="30" t="s">
        <v>856</v>
      </c>
      <c r="J279" s="29" t="s">
        <v>856</v>
      </c>
      <c r="K279" s="31">
        <v>616.5</v>
      </c>
      <c r="L279" s="32">
        <v>0</v>
      </c>
      <c r="M279" s="32">
        <v>73.98</v>
      </c>
      <c r="N279" s="72">
        <v>-12.33</v>
      </c>
      <c r="O279" s="34">
        <f t="shared" si="4"/>
        <v>678.15</v>
      </c>
      <c r="P279" s="70">
        <v>25097</v>
      </c>
    </row>
    <row r="280" spans="1:16" x14ac:dyDescent="0.2">
      <c r="A280" s="27">
        <v>290</v>
      </c>
      <c r="B280" s="28" t="s">
        <v>635</v>
      </c>
      <c r="C280" s="29" t="s">
        <v>636</v>
      </c>
      <c r="D280" s="29" t="str">
        <f>VLOOKUP(B280,'TAX INFO'!$B$2:$F$900,3,0)</f>
        <v xml:space="preserve">King Energy Generation Inc. </v>
      </c>
      <c r="E280" s="29" t="str">
        <f>VLOOKUP(B280,'TAX INFO'!$B$2:$F$900,5,0)</f>
        <v>007-935-629-000</v>
      </c>
      <c r="F280" s="29" t="s">
        <v>857</v>
      </c>
      <c r="G280" s="29" t="s">
        <v>855</v>
      </c>
      <c r="H280" s="30" t="s">
        <v>856</v>
      </c>
      <c r="I280" s="30" t="s">
        <v>856</v>
      </c>
      <c r="J280" s="29" t="s">
        <v>856</v>
      </c>
      <c r="K280" s="31">
        <v>61.59</v>
      </c>
      <c r="L280" s="32">
        <v>0</v>
      </c>
      <c r="M280" s="32">
        <v>7.39</v>
      </c>
      <c r="N280" s="72">
        <v>-1.23</v>
      </c>
      <c r="O280" s="34">
        <f t="shared" si="4"/>
        <v>67.75</v>
      </c>
      <c r="P280" s="70">
        <v>25098</v>
      </c>
    </row>
    <row r="281" spans="1:16" x14ac:dyDescent="0.2">
      <c r="A281" s="27">
        <v>291</v>
      </c>
      <c r="B281" s="28" t="s">
        <v>637</v>
      </c>
      <c r="C281" s="29" t="s">
        <v>637</v>
      </c>
      <c r="D281" s="29" t="str">
        <f>VLOOKUP(B281,'TAX INFO'!$B$2:$F$900,3,0)</f>
        <v xml:space="preserve">Kratos RES, Inc. </v>
      </c>
      <c r="E281" s="29" t="str">
        <f>VLOOKUP(B281,'TAX INFO'!$B$2:$F$900,5,0)</f>
        <v>008-098-676-000</v>
      </c>
      <c r="F281" s="29" t="s">
        <v>857</v>
      </c>
      <c r="G281" s="29" t="s">
        <v>855</v>
      </c>
      <c r="H281" s="30" t="s">
        <v>856</v>
      </c>
      <c r="I281" s="30" t="s">
        <v>856</v>
      </c>
      <c r="J281" s="29" t="s">
        <v>856</v>
      </c>
      <c r="K281" s="31">
        <v>3216.06</v>
      </c>
      <c r="L281" s="32">
        <v>0</v>
      </c>
      <c r="M281" s="32">
        <v>385.93</v>
      </c>
      <c r="N281" s="72">
        <v>-64.319999999999993</v>
      </c>
      <c r="O281" s="34">
        <f t="shared" si="4"/>
        <v>3537.6699999999996</v>
      </c>
      <c r="P281" s="70">
        <v>25099</v>
      </c>
    </row>
    <row r="282" spans="1:16" x14ac:dyDescent="0.2">
      <c r="A282" s="27">
        <v>292</v>
      </c>
      <c r="B282" s="28" t="s">
        <v>637</v>
      </c>
      <c r="C282" s="29" t="s">
        <v>638</v>
      </c>
      <c r="D282" s="29" t="str">
        <f>VLOOKUP(B282,'TAX INFO'!$B$2:$F$900,3,0)</f>
        <v xml:space="preserve">Kratos RES, Inc. </v>
      </c>
      <c r="E282" s="29" t="str">
        <f>VLOOKUP(B282,'TAX INFO'!$B$2:$F$900,5,0)</f>
        <v>008-098-676-000</v>
      </c>
      <c r="F282" s="29" t="s">
        <v>857</v>
      </c>
      <c r="G282" s="29" t="s">
        <v>855</v>
      </c>
      <c r="H282" s="30" t="s">
        <v>856</v>
      </c>
      <c r="I282" s="30" t="s">
        <v>856</v>
      </c>
      <c r="J282" s="29" t="s">
        <v>856</v>
      </c>
      <c r="K282" s="31">
        <v>125.97</v>
      </c>
      <c r="L282" s="32">
        <v>0</v>
      </c>
      <c r="M282" s="32">
        <v>15.12</v>
      </c>
      <c r="N282" s="72">
        <v>-2.52</v>
      </c>
      <c r="O282" s="34">
        <f t="shared" si="4"/>
        <v>138.57</v>
      </c>
      <c r="P282" s="70">
        <v>25099</v>
      </c>
    </row>
    <row r="283" spans="1:16" x14ac:dyDescent="0.2">
      <c r="A283" s="27">
        <v>293</v>
      </c>
      <c r="B283" s="28" t="s">
        <v>1004</v>
      </c>
      <c r="C283" s="29" t="s">
        <v>1004</v>
      </c>
      <c r="D283" s="29" t="str">
        <f>VLOOKUP(B283,'TAX INFO'!$B$2:$F$900,3,0)</f>
        <v>Lide Management Corporation</v>
      </c>
      <c r="E283" s="29" t="str">
        <f>VLOOKUP(B283,'TAX INFO'!$B$2:$F$900,5,0)</f>
        <v>003-740-115-0000</v>
      </c>
      <c r="F283" s="29" t="s">
        <v>857</v>
      </c>
      <c r="G283" s="29" t="s">
        <v>855</v>
      </c>
      <c r="H283" s="30" t="s">
        <v>856</v>
      </c>
      <c r="I283" s="30" t="s">
        <v>856</v>
      </c>
      <c r="J283" s="29" t="s">
        <v>856</v>
      </c>
      <c r="K283" s="31">
        <v>196.53</v>
      </c>
      <c r="L283" s="32">
        <v>0</v>
      </c>
      <c r="M283" s="32">
        <v>23.58</v>
      </c>
      <c r="N283" s="72">
        <v>-3.93</v>
      </c>
      <c r="O283" s="34">
        <f t="shared" si="4"/>
        <v>216.18</v>
      </c>
      <c r="P283" s="70">
        <v>25100</v>
      </c>
    </row>
    <row r="284" spans="1:16" x14ac:dyDescent="0.2">
      <c r="A284" s="27">
        <v>294</v>
      </c>
      <c r="B284" s="28" t="s">
        <v>1005</v>
      </c>
      <c r="C284" s="29" t="s">
        <v>1005</v>
      </c>
      <c r="D284" s="29" t="str">
        <f>VLOOKUP(B284,'TAX INFO'!$B$2:$F$900,3,0)</f>
        <v xml:space="preserve">La Union Electric Cooperative, Inc. </v>
      </c>
      <c r="E284" s="29" t="str">
        <f>VLOOKUP(B284,'TAX INFO'!$B$2:$F$900,5,0)</f>
        <v>000-537-355-0000</v>
      </c>
      <c r="F284" s="29" t="s">
        <v>857</v>
      </c>
      <c r="G284" s="29" t="s">
        <v>855</v>
      </c>
      <c r="H284" s="30" t="s">
        <v>856</v>
      </c>
      <c r="I284" s="30" t="s">
        <v>856</v>
      </c>
      <c r="J284" s="29" t="s">
        <v>856</v>
      </c>
      <c r="K284" s="31">
        <v>1417.39</v>
      </c>
      <c r="L284" s="32">
        <v>0</v>
      </c>
      <c r="M284" s="32">
        <v>170.09</v>
      </c>
      <c r="N284" s="72">
        <v>-28.35</v>
      </c>
      <c r="O284" s="34">
        <f t="shared" si="4"/>
        <v>1559.13</v>
      </c>
      <c r="P284" s="70">
        <v>25101</v>
      </c>
    </row>
    <row r="285" spans="1:16" x14ac:dyDescent="0.2">
      <c r="A285" s="27">
        <v>295</v>
      </c>
      <c r="B285" s="28" t="s">
        <v>1006</v>
      </c>
      <c r="C285" s="29" t="s">
        <v>1006</v>
      </c>
      <c r="D285" s="29" t="str">
        <f>VLOOKUP(B285,'TAX INFO'!$B$2:$F$900,3,0)</f>
        <v>LABAYAT I HYDROPOWER</v>
      </c>
      <c r="E285" s="29" t="str">
        <f>VLOOKUP(B285,'TAX INFO'!$B$2:$F$900,5,0)</f>
        <v>009-110-521-000</v>
      </c>
      <c r="F285" s="29" t="s">
        <v>854</v>
      </c>
      <c r="G285" s="29" t="s">
        <v>855</v>
      </c>
      <c r="H285" s="30" t="s">
        <v>855</v>
      </c>
      <c r="I285" s="30" t="s">
        <v>855</v>
      </c>
      <c r="J285" s="29" t="s">
        <v>855</v>
      </c>
      <c r="K285" s="31">
        <v>0</v>
      </c>
      <c r="L285" s="32">
        <v>0.89</v>
      </c>
      <c r="M285" s="32">
        <v>0</v>
      </c>
      <c r="N285" s="72">
        <v>-0.02</v>
      </c>
      <c r="O285" s="34">
        <f t="shared" si="4"/>
        <v>0.87</v>
      </c>
      <c r="P285" s="70">
        <v>25102</v>
      </c>
    </row>
    <row r="286" spans="1:16" x14ac:dyDescent="0.2">
      <c r="A286" s="27">
        <v>296</v>
      </c>
      <c r="B286" s="28" t="s">
        <v>1006</v>
      </c>
      <c r="C286" s="29" t="s">
        <v>639</v>
      </c>
      <c r="D286" s="29" t="str">
        <f>VLOOKUP(B286,'TAX INFO'!$B$2:$F$900,3,0)</f>
        <v>LABAYAT I HYDROPOWER</v>
      </c>
      <c r="E286" s="29" t="str">
        <f>VLOOKUP(B286,'TAX INFO'!$B$2:$F$900,5,0)</f>
        <v>009-110-521-000</v>
      </c>
      <c r="F286" s="29" t="s">
        <v>857</v>
      </c>
      <c r="G286" s="29" t="s">
        <v>855</v>
      </c>
      <c r="H286" s="30" t="s">
        <v>855</v>
      </c>
      <c r="I286" s="30" t="s">
        <v>855</v>
      </c>
      <c r="J286" s="29" t="s">
        <v>855</v>
      </c>
      <c r="K286" s="31">
        <v>0</v>
      </c>
      <c r="L286" s="32">
        <v>0.03</v>
      </c>
      <c r="M286" s="32">
        <v>0</v>
      </c>
      <c r="N286" s="72">
        <v>0</v>
      </c>
      <c r="O286" s="34">
        <f t="shared" si="4"/>
        <v>0.03</v>
      </c>
      <c r="P286" s="70">
        <v>25102</v>
      </c>
    </row>
    <row r="287" spans="1:16" x14ac:dyDescent="0.2">
      <c r="A287" s="27">
        <v>297</v>
      </c>
      <c r="B287" s="28" t="s">
        <v>1007</v>
      </c>
      <c r="C287" s="29" t="s">
        <v>1007</v>
      </c>
      <c r="D287" s="29" t="str">
        <f>VLOOKUP(B287,'TAX INFO'!$B$2:$F$900,3,0)</f>
        <v xml:space="preserve">Lamsan Power Corporation </v>
      </c>
      <c r="E287" s="29" t="str">
        <f>VLOOKUP(B287,'TAX INFO'!$B$2:$F$900,5,0)</f>
        <v>008-469-494-000</v>
      </c>
      <c r="F287" s="29" t="s">
        <v>854</v>
      </c>
      <c r="G287" s="29" t="s">
        <v>855</v>
      </c>
      <c r="H287" s="30" t="s">
        <v>855</v>
      </c>
      <c r="I287" s="30" t="s">
        <v>855</v>
      </c>
      <c r="J287" s="29" t="s">
        <v>856</v>
      </c>
      <c r="K287" s="31">
        <v>3.28</v>
      </c>
      <c r="L287" s="32">
        <v>0</v>
      </c>
      <c r="M287" s="32">
        <v>0.39</v>
      </c>
      <c r="N287" s="72">
        <v>-7.0000000000000007E-2</v>
      </c>
      <c r="O287" s="34">
        <f t="shared" si="4"/>
        <v>3.6</v>
      </c>
      <c r="P287" s="70">
        <v>25103</v>
      </c>
    </row>
    <row r="288" spans="1:16" x14ac:dyDescent="0.2">
      <c r="A288" s="27">
        <v>298</v>
      </c>
      <c r="B288" s="28" t="s">
        <v>1007</v>
      </c>
      <c r="C288" s="29" t="s">
        <v>640</v>
      </c>
      <c r="D288" s="29" t="str">
        <f>VLOOKUP(B288,'TAX INFO'!$B$2:$F$900,3,0)</f>
        <v xml:space="preserve">Lamsan Power Corporation </v>
      </c>
      <c r="E288" s="29" t="str">
        <f>VLOOKUP(B288,'TAX INFO'!$B$2:$F$900,5,0)</f>
        <v>008-469-494-000</v>
      </c>
      <c r="F288" s="29" t="s">
        <v>857</v>
      </c>
      <c r="G288" s="29" t="s">
        <v>855</v>
      </c>
      <c r="H288" s="30" t="s">
        <v>855</v>
      </c>
      <c r="I288" s="30" t="s">
        <v>855</v>
      </c>
      <c r="J288" s="29" t="s">
        <v>856</v>
      </c>
      <c r="K288" s="31">
        <v>7.3</v>
      </c>
      <c r="L288" s="32">
        <v>0</v>
      </c>
      <c r="M288" s="32">
        <v>0.88</v>
      </c>
      <c r="N288" s="72">
        <v>-0.15</v>
      </c>
      <c r="O288" s="34">
        <f t="shared" si="4"/>
        <v>8.0299999999999994</v>
      </c>
      <c r="P288" s="70">
        <v>25103</v>
      </c>
    </row>
    <row r="289" spans="1:16" x14ac:dyDescent="0.2">
      <c r="A289" s="27">
        <v>299</v>
      </c>
      <c r="B289" s="28" t="s">
        <v>1008</v>
      </c>
      <c r="C289" s="29" t="s">
        <v>1008</v>
      </c>
      <c r="D289" s="29" t="str">
        <f>VLOOKUP(B289,'TAX INFO'!$B$2:$F$900,3,0)</f>
        <v xml:space="preserve">Lanao Del Norte Electric Cooperative, Inc. </v>
      </c>
      <c r="E289" s="29" t="str">
        <f>VLOOKUP(B289,'TAX INFO'!$B$2:$F$900,5,0)</f>
        <v>000-954-478-00000</v>
      </c>
      <c r="F289" s="29" t="s">
        <v>857</v>
      </c>
      <c r="G289" s="29" t="s">
        <v>855</v>
      </c>
      <c r="H289" s="30" t="s">
        <v>856</v>
      </c>
      <c r="I289" s="30" t="s">
        <v>856</v>
      </c>
      <c r="J289" s="29" t="s">
        <v>856</v>
      </c>
      <c r="K289" s="31">
        <v>239</v>
      </c>
      <c r="L289" s="32">
        <v>0</v>
      </c>
      <c r="M289" s="32">
        <v>28.68</v>
      </c>
      <c r="N289" s="72">
        <v>-4.78</v>
      </c>
      <c r="O289" s="34">
        <f t="shared" si="4"/>
        <v>262.90000000000003</v>
      </c>
      <c r="P289" s="70">
        <v>25104</v>
      </c>
    </row>
    <row r="290" spans="1:16" x14ac:dyDescent="0.2">
      <c r="A290" s="27">
        <v>300</v>
      </c>
      <c r="B290" s="28" t="s">
        <v>641</v>
      </c>
      <c r="C290" s="29" t="s">
        <v>641</v>
      </c>
      <c r="D290" s="29" t="str">
        <f>VLOOKUP(B290,'TAX INFO'!$B$2:$F$900,3,0)</f>
        <v xml:space="preserve">Leyte II Electric Cooperative, Inc. </v>
      </c>
      <c r="E290" s="29" t="str">
        <f>VLOOKUP(B290,'TAX INFO'!$B$2:$F$900,5,0)</f>
        <v>000-611-721-00000</v>
      </c>
      <c r="F290" s="29" t="s">
        <v>857</v>
      </c>
      <c r="G290" s="29" t="s">
        <v>855</v>
      </c>
      <c r="H290" s="30" t="s">
        <v>855</v>
      </c>
      <c r="I290" s="30" t="s">
        <v>856</v>
      </c>
      <c r="J290" s="29" t="s">
        <v>856</v>
      </c>
      <c r="K290" s="31">
        <v>6576.31</v>
      </c>
      <c r="L290" s="32">
        <v>0</v>
      </c>
      <c r="M290" s="32">
        <v>789.16</v>
      </c>
      <c r="N290" s="72">
        <v>-131.53</v>
      </c>
      <c r="O290" s="34">
        <f t="shared" si="4"/>
        <v>7233.9400000000005</v>
      </c>
      <c r="P290" s="70">
        <v>25105</v>
      </c>
    </row>
    <row r="291" spans="1:16" x14ac:dyDescent="0.2">
      <c r="A291" s="27">
        <v>301</v>
      </c>
      <c r="B291" s="28" t="s">
        <v>642</v>
      </c>
      <c r="C291" s="29" t="s">
        <v>642</v>
      </c>
      <c r="D291" s="29" t="str">
        <f>VLOOKUP(B291,'TAX INFO'!$B$2:$F$900,3,0)</f>
        <v xml:space="preserve">Leyte III Electric Cooperative, Inc. </v>
      </c>
      <c r="E291" s="29" t="str">
        <f>VLOOKUP(B291,'TAX INFO'!$B$2:$F$900,5,0)</f>
        <v>000-977-608-000</v>
      </c>
      <c r="F291" s="29" t="s">
        <v>857</v>
      </c>
      <c r="G291" s="29" t="s">
        <v>855</v>
      </c>
      <c r="H291" s="30" t="s">
        <v>856</v>
      </c>
      <c r="I291" s="30" t="s">
        <v>856</v>
      </c>
      <c r="J291" s="29" t="s">
        <v>856</v>
      </c>
      <c r="K291" s="31">
        <v>1995.08</v>
      </c>
      <c r="L291" s="32">
        <v>0</v>
      </c>
      <c r="M291" s="32">
        <v>239.41</v>
      </c>
      <c r="N291" s="72">
        <v>-39.9</v>
      </c>
      <c r="O291" s="34">
        <f t="shared" si="4"/>
        <v>2194.5899999999997</v>
      </c>
      <c r="P291" s="70">
        <v>25106</v>
      </c>
    </row>
    <row r="292" spans="1:16" x14ac:dyDescent="0.2">
      <c r="A292" s="27">
        <v>302</v>
      </c>
      <c r="B292" s="28" t="s">
        <v>643</v>
      </c>
      <c r="C292" s="29" t="s">
        <v>643</v>
      </c>
      <c r="D292" s="29" t="str">
        <f>VLOOKUP(B292,'TAX INFO'!$B$2:$F$900,3,0)</f>
        <v xml:space="preserve">Leyte IV Electric Cooperative, Inc. </v>
      </c>
      <c r="E292" s="29" t="str">
        <f>VLOOKUP(B292,'TAX INFO'!$B$2:$F$900,5,0)</f>
        <v>000-782-737-000</v>
      </c>
      <c r="F292" s="29" t="s">
        <v>857</v>
      </c>
      <c r="G292" s="29" t="s">
        <v>855</v>
      </c>
      <c r="H292" s="30" t="s">
        <v>856</v>
      </c>
      <c r="I292" s="30" t="s">
        <v>856</v>
      </c>
      <c r="J292" s="29" t="s">
        <v>856</v>
      </c>
      <c r="K292" s="31">
        <v>3010.43</v>
      </c>
      <c r="L292" s="32">
        <v>0</v>
      </c>
      <c r="M292" s="32">
        <v>361.25</v>
      </c>
      <c r="N292" s="72">
        <v>-60.21</v>
      </c>
      <c r="O292" s="34">
        <f t="shared" si="4"/>
        <v>3311.47</v>
      </c>
      <c r="P292" s="70">
        <v>25107</v>
      </c>
    </row>
    <row r="293" spans="1:16" x14ac:dyDescent="0.2">
      <c r="A293" s="27">
        <v>303</v>
      </c>
      <c r="B293" s="28" t="s">
        <v>644</v>
      </c>
      <c r="C293" s="29" t="s">
        <v>644</v>
      </c>
      <c r="D293" s="29" t="str">
        <f>VLOOKUP(B293,'TAX INFO'!$B$2:$F$900,3,0)</f>
        <v>Leyte V Electric Cooperative, Inc.</v>
      </c>
      <c r="E293" s="29" t="str">
        <f>VLOOKUP(B293,'TAX INFO'!$B$2:$F$900,5,0)</f>
        <v>001-383-331-000</v>
      </c>
      <c r="F293" s="29" t="s">
        <v>857</v>
      </c>
      <c r="G293" s="29" t="s">
        <v>855</v>
      </c>
      <c r="H293" s="30" t="s">
        <v>855</v>
      </c>
      <c r="I293" s="30" t="s">
        <v>856</v>
      </c>
      <c r="J293" s="29" t="s">
        <v>856</v>
      </c>
      <c r="K293" s="31">
        <v>7742.07</v>
      </c>
      <c r="L293" s="32">
        <v>0</v>
      </c>
      <c r="M293" s="32">
        <v>929.05</v>
      </c>
      <c r="N293" s="72">
        <v>-154.84</v>
      </c>
      <c r="O293" s="34">
        <f t="shared" si="4"/>
        <v>8516.2799999999988</v>
      </c>
      <c r="P293" s="70">
        <v>25108</v>
      </c>
    </row>
    <row r="294" spans="1:16" x14ac:dyDescent="0.2">
      <c r="A294" s="27">
        <v>304</v>
      </c>
      <c r="B294" s="28" t="s">
        <v>645</v>
      </c>
      <c r="C294" s="29" t="s">
        <v>645</v>
      </c>
      <c r="D294" s="29" t="str">
        <f>VLOOKUP(B294,'TAX INFO'!$B$2:$F$900,3,0)</f>
        <v>Liangan Power Corporation</v>
      </c>
      <c r="E294" s="29" t="str">
        <f>VLOOKUP(B294,'TAX INFO'!$B$2:$F$900,5,0)</f>
        <v>008-958-290-000</v>
      </c>
      <c r="F294" s="29" t="s">
        <v>854</v>
      </c>
      <c r="G294" s="29" t="s">
        <v>855</v>
      </c>
      <c r="H294" s="30" t="s">
        <v>855</v>
      </c>
      <c r="I294" s="30" t="s">
        <v>855</v>
      </c>
      <c r="J294" s="29" t="s">
        <v>856</v>
      </c>
      <c r="K294" s="31">
        <v>2.48</v>
      </c>
      <c r="L294" s="32">
        <v>0</v>
      </c>
      <c r="M294" s="32">
        <v>0.3</v>
      </c>
      <c r="N294" s="72">
        <v>-0.05</v>
      </c>
      <c r="O294" s="34">
        <f t="shared" si="4"/>
        <v>2.73</v>
      </c>
      <c r="P294" s="70">
        <v>25109</v>
      </c>
    </row>
    <row r="295" spans="1:16" x14ac:dyDescent="0.2">
      <c r="A295" s="27">
        <v>305</v>
      </c>
      <c r="B295" s="28" t="s">
        <v>1009</v>
      </c>
      <c r="C295" s="29" t="s">
        <v>1009</v>
      </c>
      <c r="D295" s="29" t="str">
        <f>VLOOKUP(B295,'TAX INFO'!$B$2:$F$900,3,0)</f>
        <v>Libertad Power and Energy Corporation</v>
      </c>
      <c r="E295" s="29" t="str">
        <f>VLOOKUP(B295,'TAX INFO'!$B$2:$F$900,5,0)</f>
        <v>497-484-717-0000</v>
      </c>
      <c r="F295" s="29" t="s">
        <v>854</v>
      </c>
      <c r="G295" s="29" t="s">
        <v>855</v>
      </c>
      <c r="H295" s="30" t="s">
        <v>855</v>
      </c>
      <c r="I295" s="30" t="s">
        <v>855</v>
      </c>
      <c r="J295" s="29" t="s">
        <v>855</v>
      </c>
      <c r="K295" s="31">
        <v>0</v>
      </c>
      <c r="L295" s="32">
        <v>29.4</v>
      </c>
      <c r="M295" s="32">
        <v>0</v>
      </c>
      <c r="N295" s="72">
        <v>-0.59</v>
      </c>
      <c r="O295" s="34">
        <f t="shared" si="4"/>
        <v>28.81</v>
      </c>
      <c r="P295" s="70">
        <v>25110</v>
      </c>
    </row>
    <row r="296" spans="1:16" x14ac:dyDescent="0.2">
      <c r="A296" s="27">
        <v>306</v>
      </c>
      <c r="B296" s="28" t="s">
        <v>1010</v>
      </c>
      <c r="C296" s="29" t="s">
        <v>1010</v>
      </c>
      <c r="D296" s="29" t="str">
        <f>VLOOKUP(B296,'TAX INFO'!$B$2:$F$900,3,0)</f>
        <v xml:space="preserve">Lima Enerzone Corporation </v>
      </c>
      <c r="E296" s="29" t="str">
        <f>VLOOKUP(B296,'TAX INFO'!$B$2:$F$900,5,0)</f>
        <v>005-183-049-000</v>
      </c>
      <c r="F296" s="29" t="s">
        <v>857</v>
      </c>
      <c r="G296" s="29" t="s">
        <v>855</v>
      </c>
      <c r="H296" s="30" t="s">
        <v>856</v>
      </c>
      <c r="I296" s="30" t="s">
        <v>856</v>
      </c>
      <c r="J296" s="29" t="s">
        <v>856</v>
      </c>
      <c r="K296" s="31">
        <v>1727.18</v>
      </c>
      <c r="L296" s="32">
        <v>0</v>
      </c>
      <c r="M296" s="32">
        <v>207.26</v>
      </c>
      <c r="N296" s="72">
        <v>-34.54</v>
      </c>
      <c r="O296" s="34">
        <f t="shared" si="4"/>
        <v>1899.9</v>
      </c>
      <c r="P296" s="70">
        <v>25111</v>
      </c>
    </row>
    <row r="297" spans="1:16" x14ac:dyDescent="0.2">
      <c r="A297" s="27">
        <v>307</v>
      </c>
      <c r="B297" s="28" t="s">
        <v>646</v>
      </c>
      <c r="C297" s="29" t="s">
        <v>646</v>
      </c>
      <c r="D297" s="29" t="str">
        <f>VLOOKUP(B297,'TAX INFO'!$B$2:$F$900,3,0)</f>
        <v>LIMAY POWER INC.</v>
      </c>
      <c r="E297" s="29" t="str">
        <f>VLOOKUP(B297,'TAX INFO'!$B$2:$F$900,5,0)</f>
        <v>008-107-131-000</v>
      </c>
      <c r="F297" s="29" t="s">
        <v>854</v>
      </c>
      <c r="G297" s="29" t="s">
        <v>855</v>
      </c>
      <c r="H297" s="30" t="s">
        <v>856</v>
      </c>
      <c r="I297" s="30" t="s">
        <v>856</v>
      </c>
      <c r="J297" s="29" t="s">
        <v>856</v>
      </c>
      <c r="K297" s="31">
        <v>62307.45</v>
      </c>
      <c r="L297" s="32">
        <v>0</v>
      </c>
      <c r="M297" s="32">
        <v>7476.89</v>
      </c>
      <c r="N297" s="72">
        <v>-1246.1500000000001</v>
      </c>
      <c r="O297" s="34">
        <f t="shared" si="4"/>
        <v>68538.19</v>
      </c>
      <c r="P297" s="70">
        <v>25112</v>
      </c>
    </row>
    <row r="298" spans="1:16" x14ac:dyDescent="0.2">
      <c r="A298" s="27">
        <v>308</v>
      </c>
      <c r="B298" s="28" t="s">
        <v>646</v>
      </c>
      <c r="C298" s="29" t="s">
        <v>647</v>
      </c>
      <c r="D298" s="29" t="str">
        <f>VLOOKUP(B298,'TAX INFO'!$B$2:$F$900,3,0)</f>
        <v>LIMAY POWER INC.</v>
      </c>
      <c r="E298" s="29" t="str">
        <f>VLOOKUP(B298,'TAX INFO'!$B$2:$F$900,5,0)</f>
        <v>008-107-131-000</v>
      </c>
      <c r="F298" s="29" t="s">
        <v>857</v>
      </c>
      <c r="G298" s="29" t="s">
        <v>855</v>
      </c>
      <c r="H298" s="30" t="s">
        <v>856</v>
      </c>
      <c r="I298" s="30" t="s">
        <v>856</v>
      </c>
      <c r="J298" s="29" t="s">
        <v>856</v>
      </c>
      <c r="K298" s="31">
        <v>2.44</v>
      </c>
      <c r="L298" s="32">
        <v>0</v>
      </c>
      <c r="M298" s="32">
        <v>0.28999999999999998</v>
      </c>
      <c r="N298" s="72">
        <v>-0.05</v>
      </c>
      <c r="O298" s="34">
        <f t="shared" si="4"/>
        <v>2.68</v>
      </c>
      <c r="P298" s="70">
        <v>25112</v>
      </c>
    </row>
    <row r="299" spans="1:16" x14ac:dyDescent="0.2">
      <c r="A299" s="27">
        <v>309</v>
      </c>
      <c r="B299" s="28" t="s">
        <v>646</v>
      </c>
      <c r="C299" s="29" t="s">
        <v>648</v>
      </c>
      <c r="D299" s="29" t="str">
        <f>VLOOKUP(B299,'TAX INFO'!$B$2:$F$900,3,0)</f>
        <v>LIMAY POWER INC.</v>
      </c>
      <c r="E299" s="29" t="str">
        <f>VLOOKUP(B299,'TAX INFO'!$B$2:$F$900,5,0)</f>
        <v>008-107-131-000</v>
      </c>
      <c r="F299" s="29" t="s">
        <v>857</v>
      </c>
      <c r="G299" s="29" t="s">
        <v>855</v>
      </c>
      <c r="H299" s="30" t="s">
        <v>856</v>
      </c>
      <c r="I299" s="30" t="s">
        <v>856</v>
      </c>
      <c r="J299" s="29" t="s">
        <v>856</v>
      </c>
      <c r="K299" s="31">
        <v>115.9</v>
      </c>
      <c r="L299" s="32">
        <v>0</v>
      </c>
      <c r="M299" s="32">
        <v>13.91</v>
      </c>
      <c r="N299" s="72">
        <v>-2.3199999999999998</v>
      </c>
      <c r="O299" s="34">
        <f t="shared" si="4"/>
        <v>127.49000000000001</v>
      </c>
      <c r="P299" s="70">
        <v>25112</v>
      </c>
    </row>
    <row r="300" spans="1:16" x14ac:dyDescent="0.2">
      <c r="A300" s="27">
        <v>310</v>
      </c>
      <c r="B300" s="28" t="s">
        <v>646</v>
      </c>
      <c r="C300" s="29" t="s">
        <v>649</v>
      </c>
      <c r="D300" s="29" t="str">
        <f>VLOOKUP(B300,'TAX INFO'!$B$2:$F$900,3,0)</f>
        <v>LIMAY POWER INC.</v>
      </c>
      <c r="E300" s="29" t="str">
        <f>VLOOKUP(B300,'TAX INFO'!$B$2:$F$900,5,0)</f>
        <v>008-107-131-000</v>
      </c>
      <c r="F300" s="29" t="s">
        <v>857</v>
      </c>
      <c r="G300" s="29" t="s">
        <v>855</v>
      </c>
      <c r="H300" s="30" t="s">
        <v>856</v>
      </c>
      <c r="I300" s="30" t="s">
        <v>856</v>
      </c>
      <c r="J300" s="29" t="s">
        <v>856</v>
      </c>
      <c r="K300" s="31">
        <v>125.42</v>
      </c>
      <c r="L300" s="32">
        <v>0</v>
      </c>
      <c r="M300" s="32">
        <v>15.05</v>
      </c>
      <c r="N300" s="72">
        <v>-2.5099999999999998</v>
      </c>
      <c r="O300" s="34">
        <f t="shared" si="4"/>
        <v>137.96</v>
      </c>
      <c r="P300" s="70">
        <v>25112</v>
      </c>
    </row>
    <row r="301" spans="1:16" x14ac:dyDescent="0.2">
      <c r="A301" s="27">
        <v>311</v>
      </c>
      <c r="B301" s="28" t="s">
        <v>650</v>
      </c>
      <c r="C301" s="29" t="s">
        <v>650</v>
      </c>
      <c r="D301" s="29" t="str">
        <f>VLOOKUP(B301,'TAX INFO'!$B$2:$F$900,3,0)</f>
        <v>LIMAY POWER INC.</v>
      </c>
      <c r="E301" s="29" t="str">
        <f>VLOOKUP(B301,'TAX INFO'!$B$2:$F$900,5,0)</f>
        <v>008-107-131-000</v>
      </c>
      <c r="F301" s="29" t="s">
        <v>857</v>
      </c>
      <c r="G301" s="29" t="s">
        <v>855</v>
      </c>
      <c r="H301" s="30" t="s">
        <v>856</v>
      </c>
      <c r="I301" s="30" t="s">
        <v>856</v>
      </c>
      <c r="J301" s="29" t="s">
        <v>856</v>
      </c>
      <c r="K301" s="31">
        <v>4245.18</v>
      </c>
      <c r="L301" s="32">
        <v>0</v>
      </c>
      <c r="M301" s="32">
        <v>509.42</v>
      </c>
      <c r="N301" s="72">
        <v>-84.9</v>
      </c>
      <c r="O301" s="34">
        <f t="shared" si="4"/>
        <v>4669.7000000000007</v>
      </c>
      <c r="P301" s="70">
        <v>25112</v>
      </c>
    </row>
    <row r="302" spans="1:16" x14ac:dyDescent="0.2">
      <c r="A302" s="27">
        <v>312</v>
      </c>
      <c r="B302" s="28" t="s">
        <v>650</v>
      </c>
      <c r="C302" s="29" t="s">
        <v>651</v>
      </c>
      <c r="D302" s="29" t="str">
        <f>VLOOKUP(B302,'TAX INFO'!$B$2:$F$900,3,0)</f>
        <v>LIMAY POWER INC.</v>
      </c>
      <c r="E302" s="29" t="str">
        <f>VLOOKUP(B302,'TAX INFO'!$B$2:$F$900,5,0)</f>
        <v>008-107-131-000</v>
      </c>
      <c r="F302" s="29" t="s">
        <v>857</v>
      </c>
      <c r="G302" s="29" t="s">
        <v>855</v>
      </c>
      <c r="H302" s="30" t="s">
        <v>856</v>
      </c>
      <c r="I302" s="30" t="s">
        <v>856</v>
      </c>
      <c r="J302" s="29" t="s">
        <v>856</v>
      </c>
      <c r="K302" s="31">
        <v>2699.18</v>
      </c>
      <c r="L302" s="32">
        <v>0</v>
      </c>
      <c r="M302" s="32">
        <v>323.89999999999998</v>
      </c>
      <c r="N302" s="72">
        <v>-53.98</v>
      </c>
      <c r="O302" s="34">
        <f t="shared" si="4"/>
        <v>2969.1</v>
      </c>
      <c r="P302" s="70">
        <v>25112</v>
      </c>
    </row>
    <row r="303" spans="1:16" x14ac:dyDescent="0.2">
      <c r="A303" s="27">
        <v>313</v>
      </c>
      <c r="B303" s="28" t="s">
        <v>1011</v>
      </c>
      <c r="C303" s="29" t="s">
        <v>1011</v>
      </c>
      <c r="D303" s="29" t="str">
        <f>VLOOKUP(B303,'TAX INFO'!$B$2:$F$900,3,0)</f>
        <v>LINDE PHILIPPINES INC.</v>
      </c>
      <c r="E303" s="29" t="str">
        <f>VLOOKUP(B303,'TAX INFO'!$B$2:$F$900,5,0)</f>
        <v>000-053-829-000</v>
      </c>
      <c r="F303" s="29" t="s">
        <v>857</v>
      </c>
      <c r="G303" s="29" t="s">
        <v>855</v>
      </c>
      <c r="H303" s="30" t="s">
        <v>856</v>
      </c>
      <c r="I303" s="30" t="s">
        <v>856</v>
      </c>
      <c r="J303" s="29" t="s">
        <v>856</v>
      </c>
      <c r="K303" s="31">
        <v>38.28</v>
      </c>
      <c r="L303" s="32">
        <v>0</v>
      </c>
      <c r="M303" s="32">
        <v>4.59</v>
      </c>
      <c r="N303" s="72">
        <v>-0.77</v>
      </c>
      <c r="O303" s="34">
        <f t="shared" si="4"/>
        <v>42.1</v>
      </c>
      <c r="P303" s="70">
        <v>25113</v>
      </c>
    </row>
    <row r="304" spans="1:16" x14ac:dyDescent="0.2">
      <c r="A304" s="27">
        <v>314</v>
      </c>
      <c r="B304" s="28" t="s">
        <v>652</v>
      </c>
      <c r="C304" s="29" t="s">
        <v>652</v>
      </c>
      <c r="D304" s="29" t="str">
        <f>VLOOKUP(B304,'TAX INFO'!$B$2:$F$900,3,0)</f>
        <v xml:space="preserve">Manila Electric Company </v>
      </c>
      <c r="E304" s="29" t="str">
        <f>VLOOKUP(B304,'TAX INFO'!$B$2:$F$900,5,0)</f>
        <v>000-101-528-065</v>
      </c>
      <c r="F304" s="29" t="s">
        <v>857</v>
      </c>
      <c r="G304" s="29" t="s">
        <v>855</v>
      </c>
      <c r="H304" s="30" t="s">
        <v>856</v>
      </c>
      <c r="I304" s="30" t="s">
        <v>856</v>
      </c>
      <c r="J304" s="29" t="s">
        <v>856</v>
      </c>
      <c r="K304" s="31">
        <v>216.95</v>
      </c>
      <c r="L304" s="32">
        <v>0</v>
      </c>
      <c r="M304" s="32">
        <v>26.03</v>
      </c>
      <c r="N304" s="72">
        <v>-4.34</v>
      </c>
      <c r="O304" s="34">
        <f t="shared" si="4"/>
        <v>238.64</v>
      </c>
      <c r="P304" s="70">
        <v>25114</v>
      </c>
    </row>
    <row r="305" spans="1:16" x14ac:dyDescent="0.2">
      <c r="A305" s="27">
        <v>336</v>
      </c>
      <c r="B305" s="28" t="s">
        <v>659</v>
      </c>
      <c r="C305" s="29" t="s">
        <v>659</v>
      </c>
      <c r="D305" s="29" t="str">
        <f>VLOOKUP(B305,'TAX INFO'!$B$2:$F$900,3,0)</f>
        <v xml:space="preserve">Manila Electric Company </v>
      </c>
      <c r="E305" s="29" t="str">
        <f>VLOOKUP(B305,'TAX INFO'!$B$2:$F$900,5,0)</f>
        <v>000-101-528-065</v>
      </c>
      <c r="F305" s="29" t="s">
        <v>857</v>
      </c>
      <c r="G305" s="29" t="s">
        <v>855</v>
      </c>
      <c r="H305" s="30" t="s">
        <v>856</v>
      </c>
      <c r="I305" s="30" t="s">
        <v>856</v>
      </c>
      <c r="J305" s="29" t="s">
        <v>856</v>
      </c>
      <c r="K305" s="31">
        <v>3945.79</v>
      </c>
      <c r="L305" s="32">
        <v>0</v>
      </c>
      <c r="M305" s="32">
        <v>473.49</v>
      </c>
      <c r="N305" s="72">
        <v>-78.92</v>
      </c>
      <c r="O305" s="34">
        <f t="shared" si="4"/>
        <v>4340.3599999999997</v>
      </c>
      <c r="P305" s="70">
        <v>25114</v>
      </c>
    </row>
    <row r="306" spans="1:16" x14ac:dyDescent="0.2">
      <c r="A306" s="27">
        <v>315</v>
      </c>
      <c r="B306" s="28" t="s">
        <v>1012</v>
      </c>
      <c r="C306" s="29" t="s">
        <v>1012</v>
      </c>
      <c r="D306" s="29" t="str">
        <f>VLOOKUP(B306,'TAX INFO'!$B$2:$F$900,3,0)</f>
        <v>MCCI Corporation</v>
      </c>
      <c r="E306" s="29" t="str">
        <f>VLOOKUP(B306,'TAX INFO'!$B$2:$F$900,5,0)</f>
        <v>000-131-768-001</v>
      </c>
      <c r="F306" s="29" t="s">
        <v>857</v>
      </c>
      <c r="G306" s="29" t="s">
        <v>855</v>
      </c>
      <c r="H306" s="30" t="s">
        <v>856</v>
      </c>
      <c r="I306" s="30" t="s">
        <v>856</v>
      </c>
      <c r="J306" s="29" t="s">
        <v>856</v>
      </c>
      <c r="K306" s="31">
        <v>12.33</v>
      </c>
      <c r="L306" s="32">
        <v>0</v>
      </c>
      <c r="M306" s="32">
        <v>1.48</v>
      </c>
      <c r="N306" s="72">
        <v>-0.25</v>
      </c>
      <c r="O306" s="34">
        <f t="shared" si="4"/>
        <v>13.56</v>
      </c>
      <c r="P306" s="70">
        <v>25115</v>
      </c>
    </row>
    <row r="307" spans="1:16" x14ac:dyDescent="0.2">
      <c r="A307" s="27">
        <v>316</v>
      </c>
      <c r="B307" s="28" t="s">
        <v>1013</v>
      </c>
      <c r="C307" s="29" t="s">
        <v>1013</v>
      </c>
      <c r="D307" s="29" t="str">
        <f>VLOOKUP(B307,'TAX INFO'!$B$2:$F$900,3,0)</f>
        <v>Mindoro Grid Corporation</v>
      </c>
      <c r="E307" s="29" t="str">
        <f>VLOOKUP(B307,'TAX INFO'!$B$2:$F$900,5,0)</f>
        <v>007-900-016-000</v>
      </c>
      <c r="F307" s="29" t="s">
        <v>854</v>
      </c>
      <c r="G307" s="29" t="s">
        <v>855</v>
      </c>
      <c r="H307" s="30" t="s">
        <v>856</v>
      </c>
      <c r="I307" s="30" t="s">
        <v>855</v>
      </c>
      <c r="J307" s="29" t="s">
        <v>855</v>
      </c>
      <c r="K307" s="31">
        <v>0</v>
      </c>
      <c r="L307" s="32">
        <v>0.12</v>
      </c>
      <c r="M307" s="32">
        <v>0</v>
      </c>
      <c r="N307" s="72">
        <v>0</v>
      </c>
      <c r="O307" s="34">
        <f t="shared" si="4"/>
        <v>0.12</v>
      </c>
      <c r="P307" s="70">
        <v>25116</v>
      </c>
    </row>
    <row r="308" spans="1:16" x14ac:dyDescent="0.2">
      <c r="A308" s="27">
        <v>317</v>
      </c>
      <c r="B308" s="28" t="s">
        <v>1013</v>
      </c>
      <c r="C308" s="29" t="s">
        <v>1014</v>
      </c>
      <c r="D308" s="29" t="str">
        <f>VLOOKUP(B308,'TAX INFO'!$B$2:$F$900,3,0)</f>
        <v>Mindoro Grid Corporation</v>
      </c>
      <c r="E308" s="29" t="str">
        <f>VLOOKUP(B308,'TAX INFO'!$B$2:$F$900,5,0)</f>
        <v>007-900-016-000</v>
      </c>
      <c r="F308" s="29" t="s">
        <v>857</v>
      </c>
      <c r="G308" s="29" t="s">
        <v>855</v>
      </c>
      <c r="H308" s="30" t="s">
        <v>856</v>
      </c>
      <c r="I308" s="30" t="s">
        <v>855</v>
      </c>
      <c r="J308" s="29" t="s">
        <v>855</v>
      </c>
      <c r="K308" s="31">
        <v>0</v>
      </c>
      <c r="L308" s="32">
        <v>1.52</v>
      </c>
      <c r="M308" s="32">
        <v>0</v>
      </c>
      <c r="N308" s="72">
        <v>-0.03</v>
      </c>
      <c r="O308" s="34">
        <f t="shared" si="4"/>
        <v>1.49</v>
      </c>
      <c r="P308" s="70">
        <v>25116</v>
      </c>
    </row>
    <row r="309" spans="1:16" x14ac:dyDescent="0.2">
      <c r="A309" s="27">
        <v>318</v>
      </c>
      <c r="B309" s="28" t="s">
        <v>653</v>
      </c>
      <c r="C309" s="29" t="s">
        <v>653</v>
      </c>
      <c r="D309" s="29" t="str">
        <f>VLOOKUP(B309,'TAX INFO'!$B$2:$F$900,3,0)</f>
        <v>Misamis Oriental-1 Rural Electric Service Cooperative, Inc.</v>
      </c>
      <c r="E309" s="29" t="str">
        <f>VLOOKUP(B309,'TAX INFO'!$B$2:$F$900,5,0)</f>
        <v>000-558-337-000</v>
      </c>
      <c r="F309" s="29" t="s">
        <v>857</v>
      </c>
      <c r="G309" s="29" t="s">
        <v>855</v>
      </c>
      <c r="H309" s="30" t="s">
        <v>856</v>
      </c>
      <c r="I309" s="30" t="s">
        <v>856</v>
      </c>
      <c r="J309" s="29" t="s">
        <v>856</v>
      </c>
      <c r="K309" s="31">
        <v>1280.45</v>
      </c>
      <c r="L309" s="32">
        <v>0</v>
      </c>
      <c r="M309" s="32">
        <v>153.65</v>
      </c>
      <c r="N309" s="72">
        <v>-25.61</v>
      </c>
      <c r="O309" s="34">
        <f t="shared" si="4"/>
        <v>1408.4900000000002</v>
      </c>
      <c r="P309" s="70">
        <v>25117</v>
      </c>
    </row>
    <row r="310" spans="1:16" x14ac:dyDescent="0.2">
      <c r="A310" s="27">
        <v>319</v>
      </c>
      <c r="B310" s="28" t="s">
        <v>1015</v>
      </c>
      <c r="C310" s="29" t="s">
        <v>1015</v>
      </c>
      <c r="D310" s="29" t="str">
        <f>VLOOKUP(B310,'TAX INFO'!$B$2:$F$900,3,0)</f>
        <v xml:space="preserve">MORE Electric and Power Corporation </v>
      </c>
      <c r="E310" s="29" t="str">
        <f>VLOOKUP(B310,'TAX INFO'!$B$2:$F$900,5,0)</f>
        <v>007-106-367-000</v>
      </c>
      <c r="F310" s="29" t="s">
        <v>857</v>
      </c>
      <c r="G310" s="29" t="s">
        <v>855</v>
      </c>
      <c r="H310" s="30" t="s">
        <v>856</v>
      </c>
      <c r="I310" s="30" t="s">
        <v>856</v>
      </c>
      <c r="J310" s="29" t="s">
        <v>856</v>
      </c>
      <c r="K310" s="31">
        <v>8970.48</v>
      </c>
      <c r="L310" s="32">
        <v>0</v>
      </c>
      <c r="M310" s="32">
        <v>1076.46</v>
      </c>
      <c r="N310" s="72">
        <v>-179.41</v>
      </c>
      <c r="O310" s="34">
        <f t="shared" si="4"/>
        <v>9867.5299999999988</v>
      </c>
      <c r="P310" s="70">
        <v>25118</v>
      </c>
    </row>
    <row r="311" spans="1:16" x14ac:dyDescent="0.2">
      <c r="A311" s="27">
        <v>321</v>
      </c>
      <c r="B311" s="28" t="s">
        <v>1016</v>
      </c>
      <c r="C311" s="29" t="s">
        <v>654</v>
      </c>
      <c r="D311" s="29" t="str">
        <f>VLOOKUP(B311,'TAX INFO'!$B$2:$F$900,3,0)</f>
        <v>MORE Power Barge Inc.</v>
      </c>
      <c r="E311" s="29" t="str">
        <f>VLOOKUP(B311,'TAX INFO'!$B$2:$F$900,5,0)</f>
        <v>601-191-398-000</v>
      </c>
      <c r="F311" s="29" t="s">
        <v>857</v>
      </c>
      <c r="G311" s="29" t="s">
        <v>855</v>
      </c>
      <c r="H311" s="30" t="s">
        <v>856</v>
      </c>
      <c r="I311" s="30" t="s">
        <v>856</v>
      </c>
      <c r="J311" s="29" t="s">
        <v>856</v>
      </c>
      <c r="K311" s="31">
        <v>35.19</v>
      </c>
      <c r="L311" s="32">
        <v>0</v>
      </c>
      <c r="M311" s="32">
        <v>4.22</v>
      </c>
      <c r="N311" s="72">
        <v>-0.7</v>
      </c>
      <c r="O311" s="34">
        <f t="shared" si="4"/>
        <v>38.709999999999994</v>
      </c>
      <c r="P311" s="70">
        <v>25119</v>
      </c>
    </row>
    <row r="312" spans="1:16" x14ac:dyDescent="0.2">
      <c r="A312" s="27">
        <v>322</v>
      </c>
      <c r="B312" s="28" t="s">
        <v>655</v>
      </c>
      <c r="C312" s="29" t="s">
        <v>655</v>
      </c>
      <c r="D312" s="29" t="str">
        <f>VLOOKUP(B312,'TAX INFO'!$B$2:$F$900,3,0)</f>
        <v>Mabuhay Energy Corporation</v>
      </c>
      <c r="E312" s="29" t="str">
        <f>VLOOKUP(B312,'TAX INFO'!$B$2:$F$900,5,0)</f>
        <v>009-541-806-000</v>
      </c>
      <c r="F312" s="29" t="s">
        <v>857</v>
      </c>
      <c r="G312" s="29" t="s">
        <v>855</v>
      </c>
      <c r="H312" s="30" t="s">
        <v>856</v>
      </c>
      <c r="I312" s="30" t="s">
        <v>856</v>
      </c>
      <c r="J312" s="29" t="s">
        <v>856</v>
      </c>
      <c r="K312" s="31">
        <v>126.02</v>
      </c>
      <c r="L312" s="32">
        <v>0</v>
      </c>
      <c r="M312" s="32">
        <v>15.12</v>
      </c>
      <c r="N312" s="72">
        <v>-2.52</v>
      </c>
      <c r="O312" s="34">
        <f t="shared" si="4"/>
        <v>138.61999999999998</v>
      </c>
      <c r="P312" s="70">
        <v>25120</v>
      </c>
    </row>
    <row r="313" spans="1:16" x14ac:dyDescent="0.2">
      <c r="A313" s="27">
        <v>323</v>
      </c>
      <c r="B313" s="28" t="s">
        <v>1017</v>
      </c>
      <c r="C313" s="29" t="s">
        <v>1017</v>
      </c>
      <c r="D313" s="29" t="str">
        <f>VLOOKUP(B313,'TAX INFO'!$B$2:$F$900,3,0)</f>
        <v>Mabuhay Vinyl Corporation</v>
      </c>
      <c r="E313" s="29" t="str">
        <f>VLOOKUP(B313,'TAX INFO'!$B$2:$F$900,5,0)</f>
        <v>000-164-009-00003</v>
      </c>
      <c r="F313" s="29" t="s">
        <v>857</v>
      </c>
      <c r="G313" s="29" t="s">
        <v>855</v>
      </c>
      <c r="H313" s="30" t="s">
        <v>856</v>
      </c>
      <c r="I313" s="30" t="s">
        <v>856</v>
      </c>
      <c r="J313" s="29" t="s">
        <v>856</v>
      </c>
      <c r="K313" s="31">
        <v>0.39</v>
      </c>
      <c r="L313" s="32">
        <v>0</v>
      </c>
      <c r="M313" s="32">
        <v>0.05</v>
      </c>
      <c r="N313" s="72">
        <v>-0.01</v>
      </c>
      <c r="O313" s="34">
        <f t="shared" si="4"/>
        <v>0.43</v>
      </c>
      <c r="P313" s="70">
        <v>25121</v>
      </c>
    </row>
    <row r="314" spans="1:16" x14ac:dyDescent="0.2">
      <c r="A314" s="27">
        <v>324</v>
      </c>
      <c r="B314" s="28" t="s">
        <v>1018</v>
      </c>
      <c r="C314" s="29" t="s">
        <v>1018</v>
      </c>
      <c r="D314" s="29" t="str">
        <f>VLOOKUP(B314,'TAX INFO'!$B$2:$F$900,3,0)</f>
        <v xml:space="preserve">Mactan Electric Company </v>
      </c>
      <c r="E314" s="29" t="str">
        <f>VLOOKUP(B314,'TAX INFO'!$B$2:$F$900,5,0)</f>
        <v>000-259-873-00000</v>
      </c>
      <c r="F314" s="29" t="s">
        <v>857</v>
      </c>
      <c r="G314" s="29" t="s">
        <v>855</v>
      </c>
      <c r="H314" s="30" t="s">
        <v>856</v>
      </c>
      <c r="I314" s="30" t="s">
        <v>856</v>
      </c>
      <c r="J314" s="29" t="s">
        <v>856</v>
      </c>
      <c r="K314" s="31">
        <v>25574.32</v>
      </c>
      <c r="L314" s="32">
        <v>0</v>
      </c>
      <c r="M314" s="32">
        <v>3068.92</v>
      </c>
      <c r="N314" s="72">
        <v>-511.49</v>
      </c>
      <c r="O314" s="34">
        <f t="shared" si="4"/>
        <v>28131.749999999996</v>
      </c>
      <c r="P314" s="70">
        <v>25122</v>
      </c>
    </row>
    <row r="315" spans="1:16" x14ac:dyDescent="0.2">
      <c r="A315" s="27">
        <v>325</v>
      </c>
      <c r="B315" s="28" t="s">
        <v>1019</v>
      </c>
      <c r="C315" s="29" t="s">
        <v>1019</v>
      </c>
      <c r="D315" s="29" t="str">
        <f>VLOOKUP(B315,'TAX INFO'!$B$2:$F$900,3,0)</f>
        <v xml:space="preserve">Mactan Enerzone Corporation </v>
      </c>
      <c r="E315" s="29" t="str">
        <f>VLOOKUP(B315,'TAX INFO'!$B$2:$F$900,5,0)</f>
        <v>250-327-890-000</v>
      </c>
      <c r="F315" s="29" t="s">
        <v>857</v>
      </c>
      <c r="G315" s="29" t="s">
        <v>855</v>
      </c>
      <c r="H315" s="30" t="s">
        <v>856</v>
      </c>
      <c r="I315" s="30" t="s">
        <v>856</v>
      </c>
      <c r="J315" s="29" t="s">
        <v>856</v>
      </c>
      <c r="K315" s="31">
        <v>592.97</v>
      </c>
      <c r="L315" s="32">
        <v>0</v>
      </c>
      <c r="M315" s="32">
        <v>71.16</v>
      </c>
      <c r="N315" s="72">
        <v>-11.86</v>
      </c>
      <c r="O315" s="34">
        <f t="shared" si="4"/>
        <v>652.27</v>
      </c>
      <c r="P315" s="70">
        <v>25123</v>
      </c>
    </row>
    <row r="316" spans="1:16" x14ac:dyDescent="0.2">
      <c r="A316" s="27">
        <v>326</v>
      </c>
      <c r="B316" s="28" t="s">
        <v>1020</v>
      </c>
      <c r="C316" s="29" t="s">
        <v>1020</v>
      </c>
      <c r="D316" s="29" t="str">
        <f>VLOOKUP(B316,'TAX INFO'!$B$2:$F$900,3,0)</f>
        <v>Maibarara Geothermal, Inc.</v>
      </c>
      <c r="E316" s="29" t="str">
        <f>VLOOKUP(B316,'TAX INFO'!$B$2:$F$900,5,0)</f>
        <v>007-843-328-00000</v>
      </c>
      <c r="F316" s="29" t="s">
        <v>854</v>
      </c>
      <c r="G316" s="29" t="s">
        <v>855</v>
      </c>
      <c r="H316" s="30" t="s">
        <v>855</v>
      </c>
      <c r="I316" s="30" t="s">
        <v>855</v>
      </c>
      <c r="J316" s="29" t="s">
        <v>855</v>
      </c>
      <c r="K316" s="31">
        <v>0</v>
      </c>
      <c r="L316" s="32">
        <v>635.55999999999995</v>
      </c>
      <c r="M316" s="32">
        <v>0</v>
      </c>
      <c r="N316" s="72">
        <v>-12.71</v>
      </c>
      <c r="O316" s="34">
        <f t="shared" si="4"/>
        <v>622.84999999999991</v>
      </c>
      <c r="P316" s="70">
        <v>25124</v>
      </c>
    </row>
    <row r="317" spans="1:16" x14ac:dyDescent="0.2">
      <c r="A317" s="27">
        <v>327</v>
      </c>
      <c r="B317" s="28" t="s">
        <v>1021</v>
      </c>
      <c r="C317" s="29" t="s">
        <v>1021</v>
      </c>
      <c r="D317" s="29" t="str">
        <f>VLOOKUP(B317,'TAX INFO'!$B$2:$F$900,3,0)</f>
        <v>Majayjay Hydropower Company, Inc</v>
      </c>
      <c r="E317" s="29" t="str">
        <f>VLOOKUP(B317,'TAX INFO'!$B$2:$F$900,5,0)</f>
        <v>006-998-745</v>
      </c>
      <c r="F317" s="29" t="s">
        <v>854</v>
      </c>
      <c r="G317" s="29" t="s">
        <v>855</v>
      </c>
      <c r="H317" s="30" t="s">
        <v>855</v>
      </c>
      <c r="I317" s="30" t="s">
        <v>855</v>
      </c>
      <c r="J317" s="29" t="s">
        <v>856</v>
      </c>
      <c r="K317" s="31">
        <v>0.13</v>
      </c>
      <c r="L317" s="32">
        <v>0</v>
      </c>
      <c r="M317" s="32">
        <v>0.02</v>
      </c>
      <c r="N317" s="72">
        <v>0</v>
      </c>
      <c r="O317" s="34">
        <f t="shared" si="4"/>
        <v>0.15</v>
      </c>
      <c r="P317" s="70">
        <v>25125</v>
      </c>
    </row>
    <row r="318" spans="1:16" x14ac:dyDescent="0.2">
      <c r="A318" s="27">
        <v>328</v>
      </c>
      <c r="B318" s="28" t="s">
        <v>1022</v>
      </c>
      <c r="C318" s="29" t="s">
        <v>1022</v>
      </c>
      <c r="D318" s="29" t="str">
        <f>VLOOKUP(B318,'TAX INFO'!$B$2:$F$900,3,0)</f>
        <v>Majestics Energy Corporation</v>
      </c>
      <c r="E318" s="29" t="str">
        <f>VLOOKUP(B318,'TAX INFO'!$B$2:$F$900,5,0)</f>
        <v>006-986-390-00000</v>
      </c>
      <c r="F318" s="29" t="s">
        <v>854</v>
      </c>
      <c r="G318" s="29" t="s">
        <v>855</v>
      </c>
      <c r="H318" s="30" t="s">
        <v>856</v>
      </c>
      <c r="I318" s="30" t="s">
        <v>855</v>
      </c>
      <c r="J318" s="29" t="s">
        <v>856</v>
      </c>
      <c r="K318" s="31">
        <v>1.87</v>
      </c>
      <c r="L318" s="32">
        <v>0</v>
      </c>
      <c r="M318" s="32">
        <v>0.22</v>
      </c>
      <c r="N318" s="72">
        <v>-0.04</v>
      </c>
      <c r="O318" s="34">
        <f t="shared" si="4"/>
        <v>2.0500000000000003</v>
      </c>
      <c r="P318" s="70">
        <v>25126</v>
      </c>
    </row>
    <row r="319" spans="1:16" x14ac:dyDescent="0.2">
      <c r="A319" s="27">
        <v>329</v>
      </c>
      <c r="B319" s="28" t="s">
        <v>1022</v>
      </c>
      <c r="C319" s="29" t="s">
        <v>1023</v>
      </c>
      <c r="D319" s="29" t="str">
        <f>VLOOKUP(B319,'TAX INFO'!$B$2:$F$900,3,0)</f>
        <v>Majestics Energy Corporation</v>
      </c>
      <c r="E319" s="29" t="str">
        <f>VLOOKUP(B319,'TAX INFO'!$B$2:$F$900,5,0)</f>
        <v>006-986-390-00000</v>
      </c>
      <c r="F319" s="29" t="s">
        <v>857</v>
      </c>
      <c r="G319" s="29" t="s">
        <v>855</v>
      </c>
      <c r="H319" s="30" t="s">
        <v>856</v>
      </c>
      <c r="I319" s="30" t="s">
        <v>855</v>
      </c>
      <c r="J319" s="29" t="s">
        <v>856</v>
      </c>
      <c r="K319" s="31">
        <v>23.65</v>
      </c>
      <c r="L319" s="32">
        <v>0</v>
      </c>
      <c r="M319" s="32">
        <v>2.84</v>
      </c>
      <c r="N319" s="72">
        <v>-0.47</v>
      </c>
      <c r="O319" s="34">
        <f t="shared" si="4"/>
        <v>26.02</v>
      </c>
      <c r="P319" s="70">
        <v>25126</v>
      </c>
    </row>
    <row r="320" spans="1:16" x14ac:dyDescent="0.2">
      <c r="A320" s="27">
        <v>330</v>
      </c>
      <c r="B320" s="28" t="s">
        <v>1024</v>
      </c>
      <c r="C320" s="29" t="s">
        <v>1024</v>
      </c>
      <c r="D320" s="29" t="str">
        <f>VLOOKUP(B320,'TAX INFO'!$B$2:$F$900,3,0)</f>
        <v>Malita Power Inc.</v>
      </c>
      <c r="E320" s="29" t="str">
        <f>VLOOKUP(B320,'TAX INFO'!$B$2:$F$900,5,0)</f>
        <v>008-107-123-00000</v>
      </c>
      <c r="F320" s="29" t="s">
        <v>854</v>
      </c>
      <c r="G320" s="29" t="s">
        <v>855</v>
      </c>
      <c r="H320" s="30" t="s">
        <v>856</v>
      </c>
      <c r="I320" s="30" t="s">
        <v>856</v>
      </c>
      <c r="J320" s="29" t="s">
        <v>856</v>
      </c>
      <c r="K320" s="31">
        <v>17.559999999999999</v>
      </c>
      <c r="L320" s="32">
        <v>0</v>
      </c>
      <c r="M320" s="32">
        <v>2.11</v>
      </c>
      <c r="N320" s="72">
        <v>-0.35</v>
      </c>
      <c r="O320" s="34">
        <f t="shared" si="4"/>
        <v>19.319999999999997</v>
      </c>
      <c r="P320" s="70">
        <v>25127</v>
      </c>
    </row>
    <row r="321" spans="1:16" x14ac:dyDescent="0.2">
      <c r="A321" s="27">
        <v>331</v>
      </c>
      <c r="B321" s="28" t="s">
        <v>1024</v>
      </c>
      <c r="C321" s="29" t="s">
        <v>656</v>
      </c>
      <c r="D321" s="29" t="str">
        <f>VLOOKUP(B321,'TAX INFO'!$B$2:$F$900,3,0)</f>
        <v>Malita Power Inc.</v>
      </c>
      <c r="E321" s="29" t="str">
        <f>VLOOKUP(B321,'TAX INFO'!$B$2:$F$900,5,0)</f>
        <v>008-107-123-00000</v>
      </c>
      <c r="F321" s="29" t="s">
        <v>857</v>
      </c>
      <c r="G321" s="29" t="s">
        <v>855</v>
      </c>
      <c r="H321" s="30" t="s">
        <v>856</v>
      </c>
      <c r="I321" s="30" t="s">
        <v>856</v>
      </c>
      <c r="J321" s="29" t="s">
        <v>856</v>
      </c>
      <c r="K321" s="31">
        <v>40.75</v>
      </c>
      <c r="L321" s="32">
        <v>0</v>
      </c>
      <c r="M321" s="32">
        <v>4.8899999999999997</v>
      </c>
      <c r="N321" s="72">
        <v>-0.82</v>
      </c>
      <c r="O321" s="34">
        <f t="shared" si="4"/>
        <v>44.82</v>
      </c>
      <c r="P321" s="70">
        <v>25127</v>
      </c>
    </row>
    <row r="322" spans="1:16" x14ac:dyDescent="0.2">
      <c r="A322" s="27">
        <v>332</v>
      </c>
      <c r="B322" s="28" t="s">
        <v>1024</v>
      </c>
      <c r="C322" s="29" t="s">
        <v>1025</v>
      </c>
      <c r="D322" s="29" t="str">
        <f>VLOOKUP(B322,'TAX INFO'!$B$2:$F$900,3,0)</f>
        <v>Malita Power Inc.</v>
      </c>
      <c r="E322" s="29" t="str">
        <f>VLOOKUP(B322,'TAX INFO'!$B$2:$F$900,5,0)</f>
        <v>008-107-123-00000</v>
      </c>
      <c r="F322" s="29" t="s">
        <v>857</v>
      </c>
      <c r="G322" s="29" t="s">
        <v>855</v>
      </c>
      <c r="H322" s="30" t="s">
        <v>856</v>
      </c>
      <c r="I322" s="30" t="s">
        <v>856</v>
      </c>
      <c r="J322" s="29" t="s">
        <v>856</v>
      </c>
      <c r="K322" s="31">
        <v>157.72999999999999</v>
      </c>
      <c r="L322" s="32">
        <v>0</v>
      </c>
      <c r="M322" s="32">
        <v>18.93</v>
      </c>
      <c r="N322" s="72">
        <v>-3.15</v>
      </c>
      <c r="O322" s="34">
        <f t="shared" si="4"/>
        <v>173.51</v>
      </c>
      <c r="P322" s="70">
        <v>25127</v>
      </c>
    </row>
    <row r="323" spans="1:16" x14ac:dyDescent="0.2">
      <c r="A323" s="27">
        <v>333</v>
      </c>
      <c r="B323" s="28" t="s">
        <v>1026</v>
      </c>
      <c r="C323" s="29" t="s">
        <v>1026</v>
      </c>
      <c r="D323" s="29" t="str">
        <f>VLOOKUP(B323,'TAX INFO'!$B$2:$F$900,3,0)</f>
        <v xml:space="preserve">Malvar Enerzone Corporation </v>
      </c>
      <c r="E323" s="29" t="str">
        <f>VLOOKUP(B323,'TAX INFO'!$B$2:$F$900,5,0)</f>
        <v>009-698-677-000</v>
      </c>
      <c r="F323" s="29" t="s">
        <v>857</v>
      </c>
      <c r="G323" s="29" t="s">
        <v>855</v>
      </c>
      <c r="H323" s="30" t="s">
        <v>856</v>
      </c>
      <c r="I323" s="30" t="s">
        <v>856</v>
      </c>
      <c r="J323" s="29" t="s">
        <v>856</v>
      </c>
      <c r="K323" s="31">
        <v>434.02</v>
      </c>
      <c r="L323" s="32">
        <v>0</v>
      </c>
      <c r="M323" s="32">
        <v>52.08</v>
      </c>
      <c r="N323" s="72">
        <v>-8.68</v>
      </c>
      <c r="O323" s="34">
        <f t="shared" ref="O323:O386" si="5">SUM(K323:N323)</f>
        <v>477.41999999999996</v>
      </c>
      <c r="P323" s="70">
        <v>25128</v>
      </c>
    </row>
    <row r="324" spans="1:16" x14ac:dyDescent="0.2">
      <c r="A324" s="27">
        <v>334</v>
      </c>
      <c r="B324" s="28" t="s">
        <v>658</v>
      </c>
      <c r="C324" s="29" t="s">
        <v>657</v>
      </c>
      <c r="D324" s="29" t="str">
        <f>VLOOKUP(B324,'TAX INFO'!$B$2:$F$900,3,0)</f>
        <v xml:space="preserve">Manila Electric Company </v>
      </c>
      <c r="E324" s="29" t="str">
        <f>VLOOKUP(B324,'TAX INFO'!$B$2:$F$900,5,0)</f>
        <v>000-101-528-0000</v>
      </c>
      <c r="F324" s="29" t="s">
        <v>857</v>
      </c>
      <c r="G324" s="29" t="s">
        <v>855</v>
      </c>
      <c r="H324" s="30" t="s">
        <v>856</v>
      </c>
      <c r="I324" s="30" t="s">
        <v>856</v>
      </c>
      <c r="J324" s="29" t="s">
        <v>856</v>
      </c>
      <c r="K324" s="31">
        <v>1447.05</v>
      </c>
      <c r="L324" s="32">
        <v>0</v>
      </c>
      <c r="M324" s="32">
        <v>173.65</v>
      </c>
      <c r="N324" s="72">
        <v>-28.94</v>
      </c>
      <c r="O324" s="34">
        <f t="shared" si="5"/>
        <v>1591.76</v>
      </c>
      <c r="P324" s="70">
        <v>25129</v>
      </c>
    </row>
    <row r="325" spans="1:16" x14ac:dyDescent="0.2">
      <c r="A325" s="27">
        <v>335</v>
      </c>
      <c r="B325" s="28" t="s">
        <v>658</v>
      </c>
      <c r="C325" s="29" t="s">
        <v>658</v>
      </c>
      <c r="D325" s="29" t="str">
        <f>VLOOKUP(B325,'TAX INFO'!$B$2:$F$900,3,0)</f>
        <v xml:space="preserve">Manila Electric Company </v>
      </c>
      <c r="E325" s="29" t="str">
        <f>VLOOKUP(B325,'TAX INFO'!$B$2:$F$900,5,0)</f>
        <v>000-101-528-0000</v>
      </c>
      <c r="F325" s="29" t="s">
        <v>857</v>
      </c>
      <c r="G325" s="29" t="s">
        <v>855</v>
      </c>
      <c r="H325" s="30" t="s">
        <v>856</v>
      </c>
      <c r="I325" s="30" t="s">
        <v>856</v>
      </c>
      <c r="J325" s="29" t="s">
        <v>856</v>
      </c>
      <c r="K325" s="31">
        <v>338810.35</v>
      </c>
      <c r="L325" s="32">
        <v>0</v>
      </c>
      <c r="M325" s="32">
        <v>40657.24</v>
      </c>
      <c r="N325" s="72">
        <v>-6776.21</v>
      </c>
      <c r="O325" s="34">
        <f t="shared" si="5"/>
        <v>372691.37999999995</v>
      </c>
      <c r="P325" s="70">
        <v>25129</v>
      </c>
    </row>
    <row r="326" spans="1:16" x14ac:dyDescent="0.2">
      <c r="A326" s="27">
        <v>337</v>
      </c>
      <c r="B326" s="28" t="s">
        <v>1027</v>
      </c>
      <c r="C326" s="29" t="s">
        <v>1027</v>
      </c>
      <c r="D326" s="29" t="str">
        <f>VLOOKUP(B326,'TAX INFO'!$B$2:$F$900,3,0)</f>
        <v xml:space="preserve">Mapalad Energy Generating Corporation </v>
      </c>
      <c r="E326" s="29" t="str">
        <f>VLOOKUP(B326,'TAX INFO'!$B$2:$F$900,5,0)</f>
        <v>413-583-943-000</v>
      </c>
      <c r="F326" s="29" t="s">
        <v>854</v>
      </c>
      <c r="G326" s="29" t="s">
        <v>855</v>
      </c>
      <c r="H326" s="30" t="s">
        <v>856</v>
      </c>
      <c r="I326" s="30" t="s">
        <v>856</v>
      </c>
      <c r="J326" s="29" t="s">
        <v>856</v>
      </c>
      <c r="K326" s="31">
        <v>0.28000000000000003</v>
      </c>
      <c r="L326" s="32">
        <v>0</v>
      </c>
      <c r="M326" s="32">
        <v>0.03</v>
      </c>
      <c r="N326" s="72">
        <v>-0.01</v>
      </c>
      <c r="O326" s="34">
        <f t="shared" si="5"/>
        <v>0.30000000000000004</v>
      </c>
      <c r="P326" s="70">
        <v>25130</v>
      </c>
    </row>
    <row r="327" spans="1:16" x14ac:dyDescent="0.2">
      <c r="A327" s="27">
        <v>339</v>
      </c>
      <c r="B327" s="28" t="s">
        <v>1028</v>
      </c>
      <c r="C327" s="29" t="s">
        <v>1029</v>
      </c>
      <c r="D327" s="29" t="str">
        <f>VLOOKUP(B327,'TAX INFO'!$B$2:$F$900,3,0)</f>
        <v xml:space="preserve">Mapalad Power Corporation </v>
      </c>
      <c r="E327" s="29" t="str">
        <f>VLOOKUP(B327,'TAX INFO'!$B$2:$F$900,5,0)</f>
        <v>007-814-093-000</v>
      </c>
      <c r="F327" s="29" t="s">
        <v>857</v>
      </c>
      <c r="G327" s="29" t="s">
        <v>855</v>
      </c>
      <c r="H327" s="30" t="s">
        <v>856</v>
      </c>
      <c r="I327" s="30" t="s">
        <v>856</v>
      </c>
      <c r="J327" s="29" t="s">
        <v>856</v>
      </c>
      <c r="K327" s="31">
        <v>31.61</v>
      </c>
      <c r="L327" s="32">
        <v>0</v>
      </c>
      <c r="M327" s="32">
        <v>3.79</v>
      </c>
      <c r="N327" s="72">
        <v>-0.63</v>
      </c>
      <c r="O327" s="34">
        <f t="shared" si="5"/>
        <v>34.769999999999996</v>
      </c>
      <c r="P327" s="70">
        <v>25131</v>
      </c>
    </row>
    <row r="328" spans="1:16" x14ac:dyDescent="0.2">
      <c r="A328" s="27">
        <v>340</v>
      </c>
      <c r="B328" s="28" t="s">
        <v>1030</v>
      </c>
      <c r="C328" s="29" t="s">
        <v>1030</v>
      </c>
      <c r="D328" s="29" t="str">
        <f>VLOOKUP(B328,'TAX INFO'!$B$2:$F$900,3,0)</f>
        <v xml:space="preserve">Mariveles Power Generation Corporation </v>
      </c>
      <c r="E328" s="29" t="str">
        <f>VLOOKUP(B328,'TAX INFO'!$B$2:$F$900,5,0)</f>
        <v>008-941-048-00000</v>
      </c>
      <c r="F328" s="29" t="s">
        <v>854</v>
      </c>
      <c r="G328" s="29" t="s">
        <v>855</v>
      </c>
      <c r="H328" s="30" t="s">
        <v>856</v>
      </c>
      <c r="I328" s="30" t="s">
        <v>856</v>
      </c>
      <c r="J328" s="29" t="s">
        <v>856</v>
      </c>
      <c r="K328" s="31">
        <v>602.79</v>
      </c>
      <c r="L328" s="32">
        <v>0</v>
      </c>
      <c r="M328" s="32">
        <v>72.33</v>
      </c>
      <c r="N328" s="72">
        <v>-12.06</v>
      </c>
      <c r="O328" s="34">
        <f t="shared" si="5"/>
        <v>663.06000000000006</v>
      </c>
      <c r="P328" s="70">
        <v>25132</v>
      </c>
    </row>
    <row r="329" spans="1:16" x14ac:dyDescent="0.2">
      <c r="A329" s="27">
        <v>341</v>
      </c>
      <c r="B329" s="28" t="s">
        <v>1030</v>
      </c>
      <c r="C329" s="29" t="s">
        <v>1031</v>
      </c>
      <c r="D329" s="29" t="str">
        <f>VLOOKUP(B329,'TAX INFO'!$B$2:$F$900,3,0)</f>
        <v xml:space="preserve">Mariveles Power Generation Corporation </v>
      </c>
      <c r="E329" s="29" t="str">
        <f>VLOOKUP(B329,'TAX INFO'!$B$2:$F$900,5,0)</f>
        <v>008-941-048-00000</v>
      </c>
      <c r="F329" s="29" t="s">
        <v>854</v>
      </c>
      <c r="G329" s="29" t="s">
        <v>855</v>
      </c>
      <c r="H329" s="30" t="s">
        <v>855</v>
      </c>
      <c r="I329" s="30" t="s">
        <v>856</v>
      </c>
      <c r="J329" s="29" t="s">
        <v>856</v>
      </c>
      <c r="K329" s="31">
        <v>304.60000000000002</v>
      </c>
      <c r="L329" s="32">
        <v>0</v>
      </c>
      <c r="M329" s="32">
        <v>36.549999999999997</v>
      </c>
      <c r="N329" s="72">
        <v>-6.09</v>
      </c>
      <c r="O329" s="34">
        <f t="shared" si="5"/>
        <v>335.06000000000006</v>
      </c>
      <c r="P329" s="70">
        <v>25132</v>
      </c>
    </row>
    <row r="330" spans="1:16" x14ac:dyDescent="0.2">
      <c r="A330" s="27">
        <v>342</v>
      </c>
      <c r="B330" s="28" t="s">
        <v>1032</v>
      </c>
      <c r="C330" s="29" t="s">
        <v>1032</v>
      </c>
      <c r="D330" s="29" t="str">
        <f>VLOOKUP(B330,'TAX INFO'!$B$2:$F$900,3,0)</f>
        <v>Masinloc Power Co. Ltd</v>
      </c>
      <c r="E330" s="29" t="str">
        <f>VLOOKUP(B330,'TAX INFO'!$B$2:$F$900,5,0)</f>
        <v>006-786-124-000</v>
      </c>
      <c r="F330" s="29" t="s">
        <v>854</v>
      </c>
      <c r="G330" s="29" t="s">
        <v>855</v>
      </c>
      <c r="H330" s="30" t="s">
        <v>856</v>
      </c>
      <c r="I330" s="30" t="s">
        <v>856</v>
      </c>
      <c r="J330" s="29" t="s">
        <v>856</v>
      </c>
      <c r="K330" s="31">
        <v>8781.57</v>
      </c>
      <c r="L330" s="32">
        <v>0</v>
      </c>
      <c r="M330" s="32">
        <v>1053.79</v>
      </c>
      <c r="N330" s="72">
        <v>-175.63</v>
      </c>
      <c r="O330" s="34">
        <f t="shared" si="5"/>
        <v>9659.7300000000014</v>
      </c>
      <c r="P330" s="70">
        <v>25133</v>
      </c>
    </row>
    <row r="331" spans="1:16" x14ac:dyDescent="0.2">
      <c r="A331" s="27">
        <v>343</v>
      </c>
      <c r="B331" s="28" t="s">
        <v>1032</v>
      </c>
      <c r="C331" s="29" t="s">
        <v>660</v>
      </c>
      <c r="D331" s="29" t="str">
        <f>VLOOKUP(B331,'TAX INFO'!$B$2:$F$900,3,0)</f>
        <v>Masinloc Power Co. Ltd</v>
      </c>
      <c r="E331" s="29" t="str">
        <f>VLOOKUP(B331,'TAX INFO'!$B$2:$F$900,5,0)</f>
        <v>006-786-124-000</v>
      </c>
      <c r="F331" s="29" t="s">
        <v>854</v>
      </c>
      <c r="G331" s="29" t="s">
        <v>855</v>
      </c>
      <c r="H331" s="30" t="s">
        <v>856</v>
      </c>
      <c r="I331" s="30" t="s">
        <v>856</v>
      </c>
      <c r="J331" s="29" t="s">
        <v>856</v>
      </c>
      <c r="K331" s="31">
        <v>35.21</v>
      </c>
      <c r="L331" s="32">
        <v>0</v>
      </c>
      <c r="M331" s="32">
        <v>4.2300000000000004</v>
      </c>
      <c r="N331" s="72">
        <v>-0.7</v>
      </c>
      <c r="O331" s="34">
        <f t="shared" si="5"/>
        <v>38.739999999999995</v>
      </c>
      <c r="P331" s="70">
        <v>25133</v>
      </c>
    </row>
    <row r="332" spans="1:16" x14ac:dyDescent="0.2">
      <c r="A332" s="27">
        <v>344</v>
      </c>
      <c r="B332" s="28" t="s">
        <v>1032</v>
      </c>
      <c r="C332" s="29" t="s">
        <v>661</v>
      </c>
      <c r="D332" s="29" t="str">
        <f>VLOOKUP(B332,'TAX INFO'!$B$2:$F$900,3,0)</f>
        <v>Masinloc Power Co. Ltd</v>
      </c>
      <c r="E332" s="29" t="str">
        <f>VLOOKUP(B332,'TAX INFO'!$B$2:$F$900,5,0)</f>
        <v>006-786-124-000</v>
      </c>
      <c r="F332" s="29" t="s">
        <v>857</v>
      </c>
      <c r="G332" s="29" t="s">
        <v>855</v>
      </c>
      <c r="H332" s="30" t="s">
        <v>856</v>
      </c>
      <c r="I332" s="30" t="s">
        <v>856</v>
      </c>
      <c r="J332" s="29" t="s">
        <v>856</v>
      </c>
      <c r="K332" s="31">
        <v>1113.19</v>
      </c>
      <c r="L332" s="32">
        <v>0</v>
      </c>
      <c r="M332" s="32">
        <v>133.58000000000001</v>
      </c>
      <c r="N332" s="72">
        <v>-22.26</v>
      </c>
      <c r="O332" s="34">
        <f t="shared" si="5"/>
        <v>1224.51</v>
      </c>
      <c r="P332" s="70">
        <v>25133</v>
      </c>
    </row>
    <row r="333" spans="1:16" x14ac:dyDescent="0.2">
      <c r="A333" s="27">
        <v>345</v>
      </c>
      <c r="B333" s="28" t="s">
        <v>1032</v>
      </c>
      <c r="C333" s="29" t="s">
        <v>1033</v>
      </c>
      <c r="D333" s="29" t="str">
        <f>VLOOKUP(B333,'TAX INFO'!$B$2:$F$900,3,0)</f>
        <v>Masinloc Power Co. Ltd</v>
      </c>
      <c r="E333" s="29" t="str">
        <f>VLOOKUP(B333,'TAX INFO'!$B$2:$F$900,5,0)</f>
        <v>006-786-124-000</v>
      </c>
      <c r="F333" s="29" t="s">
        <v>857</v>
      </c>
      <c r="G333" s="29" t="s">
        <v>855</v>
      </c>
      <c r="H333" s="30" t="s">
        <v>856</v>
      </c>
      <c r="I333" s="30" t="s">
        <v>856</v>
      </c>
      <c r="J333" s="29" t="s">
        <v>856</v>
      </c>
      <c r="K333" s="31">
        <v>9004.98</v>
      </c>
      <c r="L333" s="32">
        <v>0</v>
      </c>
      <c r="M333" s="32">
        <v>1080.5999999999999</v>
      </c>
      <c r="N333" s="72">
        <v>-180.1</v>
      </c>
      <c r="O333" s="34">
        <f t="shared" si="5"/>
        <v>9905.48</v>
      </c>
      <c r="P333" s="70">
        <v>25133</v>
      </c>
    </row>
    <row r="334" spans="1:16" x14ac:dyDescent="0.2">
      <c r="A334" s="27">
        <v>346</v>
      </c>
      <c r="B334" s="28" t="s">
        <v>662</v>
      </c>
      <c r="C334" s="29" t="s">
        <v>662</v>
      </c>
      <c r="D334" s="29" t="str">
        <f>VLOOKUP(B334,'TAX INFO'!$B$2:$F$900,3,0)</f>
        <v>Masinloc Power Co. Ltd</v>
      </c>
      <c r="E334" s="29" t="str">
        <f>VLOOKUP(B334,'TAX INFO'!$B$2:$F$900,5,0)</f>
        <v>006-786-124-000</v>
      </c>
      <c r="F334" s="29" t="s">
        <v>857</v>
      </c>
      <c r="G334" s="29" t="s">
        <v>855</v>
      </c>
      <c r="H334" s="30" t="s">
        <v>856</v>
      </c>
      <c r="I334" s="30" t="s">
        <v>856</v>
      </c>
      <c r="J334" s="29" t="s">
        <v>856</v>
      </c>
      <c r="K334" s="31">
        <v>380.78</v>
      </c>
      <c r="L334" s="32">
        <v>0</v>
      </c>
      <c r="M334" s="32">
        <v>45.69</v>
      </c>
      <c r="N334" s="72">
        <v>-7.62</v>
      </c>
      <c r="O334" s="34">
        <f t="shared" si="5"/>
        <v>418.84999999999997</v>
      </c>
      <c r="P334" s="70">
        <v>25133</v>
      </c>
    </row>
    <row r="335" spans="1:16" x14ac:dyDescent="0.2">
      <c r="A335" s="27">
        <v>347</v>
      </c>
      <c r="B335" s="28" t="s">
        <v>662</v>
      </c>
      <c r="C335" s="29" t="s">
        <v>663</v>
      </c>
      <c r="D335" s="29" t="str">
        <f>VLOOKUP(B335,'TAX INFO'!$B$2:$F$900,3,0)</f>
        <v>Masinloc Power Co. Ltd</v>
      </c>
      <c r="E335" s="29" t="str">
        <f>VLOOKUP(B335,'TAX INFO'!$B$2:$F$900,5,0)</f>
        <v>006-786-124-000</v>
      </c>
      <c r="F335" s="29" t="s">
        <v>857</v>
      </c>
      <c r="G335" s="29" t="s">
        <v>855</v>
      </c>
      <c r="H335" s="30" t="s">
        <v>856</v>
      </c>
      <c r="I335" s="30" t="s">
        <v>856</v>
      </c>
      <c r="J335" s="29" t="s">
        <v>856</v>
      </c>
      <c r="K335" s="31">
        <v>26.43</v>
      </c>
      <c r="L335" s="32">
        <v>0</v>
      </c>
      <c r="M335" s="32">
        <v>3.17</v>
      </c>
      <c r="N335" s="72">
        <v>-0.53</v>
      </c>
      <c r="O335" s="34">
        <f t="shared" si="5"/>
        <v>29.07</v>
      </c>
      <c r="P335" s="70">
        <v>25133</v>
      </c>
    </row>
    <row r="336" spans="1:16" x14ac:dyDescent="0.2">
      <c r="A336" s="27">
        <v>348</v>
      </c>
      <c r="B336" s="28" t="s">
        <v>662</v>
      </c>
      <c r="C336" s="29" t="s">
        <v>664</v>
      </c>
      <c r="D336" s="29" t="str">
        <f>VLOOKUP(B336,'TAX INFO'!$B$2:$F$900,3,0)</f>
        <v>Masinloc Power Co. Ltd</v>
      </c>
      <c r="E336" s="29" t="str">
        <f>VLOOKUP(B336,'TAX INFO'!$B$2:$F$900,5,0)</f>
        <v>006-786-124-000</v>
      </c>
      <c r="F336" s="29" t="s">
        <v>857</v>
      </c>
      <c r="G336" s="29" t="s">
        <v>855</v>
      </c>
      <c r="H336" s="30" t="s">
        <v>856</v>
      </c>
      <c r="I336" s="30" t="s">
        <v>856</v>
      </c>
      <c r="J336" s="29" t="s">
        <v>856</v>
      </c>
      <c r="K336" s="31">
        <v>73.06</v>
      </c>
      <c r="L336" s="32">
        <v>0</v>
      </c>
      <c r="M336" s="32">
        <v>8.77</v>
      </c>
      <c r="N336" s="72">
        <v>-1.46</v>
      </c>
      <c r="O336" s="34">
        <f t="shared" si="5"/>
        <v>80.37</v>
      </c>
      <c r="P336" s="70">
        <v>25133</v>
      </c>
    </row>
    <row r="337" spans="1:16" x14ac:dyDescent="0.2">
      <c r="A337" s="27">
        <v>349</v>
      </c>
      <c r="B337" s="28" t="s">
        <v>1032</v>
      </c>
      <c r="C337" s="29" t="s">
        <v>665</v>
      </c>
      <c r="D337" s="29" t="str">
        <f>VLOOKUP(B337,'TAX INFO'!$B$2:$F$900,3,0)</f>
        <v>Masinloc Power Co. Ltd</v>
      </c>
      <c r="E337" s="29" t="str">
        <f>VLOOKUP(B337,'TAX INFO'!$B$2:$F$900,5,0)</f>
        <v>006-786-124-000</v>
      </c>
      <c r="F337" s="29" t="s">
        <v>857</v>
      </c>
      <c r="G337" s="29" t="s">
        <v>855</v>
      </c>
      <c r="H337" s="30" t="s">
        <v>856</v>
      </c>
      <c r="I337" s="30" t="s">
        <v>856</v>
      </c>
      <c r="J337" s="29" t="s">
        <v>856</v>
      </c>
      <c r="K337" s="31">
        <v>3.63</v>
      </c>
      <c r="L337" s="32">
        <v>0</v>
      </c>
      <c r="M337" s="32">
        <v>0.44</v>
      </c>
      <c r="N337" s="72">
        <v>-7.0000000000000007E-2</v>
      </c>
      <c r="O337" s="34">
        <f t="shared" si="5"/>
        <v>4</v>
      </c>
      <c r="P337" s="70">
        <v>25133</v>
      </c>
    </row>
    <row r="338" spans="1:16" x14ac:dyDescent="0.2">
      <c r="A338" s="27">
        <v>350</v>
      </c>
      <c r="B338" s="28" t="s">
        <v>1032</v>
      </c>
      <c r="C338" s="29" t="s">
        <v>1034</v>
      </c>
      <c r="D338" s="29" t="str">
        <f>VLOOKUP(B338,'TAX INFO'!$B$2:$F$900,3,0)</f>
        <v>Masinloc Power Co. Ltd</v>
      </c>
      <c r="E338" s="29" t="str">
        <f>VLOOKUP(B338,'TAX INFO'!$B$2:$F$900,5,0)</f>
        <v>006-786-124-000</v>
      </c>
      <c r="F338" s="29" t="s">
        <v>857</v>
      </c>
      <c r="G338" s="29" t="s">
        <v>855</v>
      </c>
      <c r="H338" s="30" t="s">
        <v>856</v>
      </c>
      <c r="I338" s="30" t="s">
        <v>856</v>
      </c>
      <c r="J338" s="29" t="s">
        <v>856</v>
      </c>
      <c r="K338" s="31">
        <v>1704.3</v>
      </c>
      <c r="L338" s="32">
        <v>0</v>
      </c>
      <c r="M338" s="32">
        <v>204.52</v>
      </c>
      <c r="N338" s="72">
        <v>-34.090000000000003</v>
      </c>
      <c r="O338" s="34">
        <f t="shared" si="5"/>
        <v>1874.73</v>
      </c>
      <c r="P338" s="70">
        <v>25133</v>
      </c>
    </row>
    <row r="339" spans="1:16" x14ac:dyDescent="0.2">
      <c r="A339" s="27">
        <v>351</v>
      </c>
      <c r="B339" s="28" t="s">
        <v>1035</v>
      </c>
      <c r="C339" s="29" t="s">
        <v>1035</v>
      </c>
      <c r="D339" s="29" t="str">
        <f>VLOOKUP(B339,'TAX INFO'!$B$2:$F$900,3,0)</f>
        <v>Matuno River Development Corporation</v>
      </c>
      <c r="E339" s="29" t="str">
        <f>VLOOKUP(B339,'TAX INFO'!$B$2:$F$900,5,0)</f>
        <v>008-850-704-00000</v>
      </c>
      <c r="F339" s="29" t="s">
        <v>854</v>
      </c>
      <c r="G339" s="29" t="s">
        <v>855</v>
      </c>
      <c r="H339" s="30" t="s">
        <v>855</v>
      </c>
      <c r="I339" s="30" t="s">
        <v>855</v>
      </c>
      <c r="J339" s="29" t="s">
        <v>855</v>
      </c>
      <c r="K339" s="31">
        <v>0</v>
      </c>
      <c r="L339" s="32">
        <v>1.84</v>
      </c>
      <c r="M339" s="32">
        <v>0</v>
      </c>
      <c r="N339" s="72">
        <v>-0.04</v>
      </c>
      <c r="O339" s="34">
        <f t="shared" si="5"/>
        <v>1.8</v>
      </c>
      <c r="P339" s="70">
        <v>25134</v>
      </c>
    </row>
    <row r="340" spans="1:16" x14ac:dyDescent="0.2">
      <c r="A340" s="27">
        <v>352</v>
      </c>
      <c r="B340" s="28" t="s">
        <v>1035</v>
      </c>
      <c r="C340" s="29" t="s">
        <v>666</v>
      </c>
      <c r="D340" s="29" t="str">
        <f>VLOOKUP(B340,'TAX INFO'!$B$2:$F$900,3,0)</f>
        <v>Matuno River Development Corporation</v>
      </c>
      <c r="E340" s="29" t="str">
        <f>VLOOKUP(B340,'TAX INFO'!$B$2:$F$900,5,0)</f>
        <v>008-850-704-00000</v>
      </c>
      <c r="F340" s="29" t="s">
        <v>857</v>
      </c>
      <c r="G340" s="29" t="s">
        <v>855</v>
      </c>
      <c r="H340" s="30" t="s">
        <v>855</v>
      </c>
      <c r="I340" s="30" t="s">
        <v>855</v>
      </c>
      <c r="J340" s="29" t="s">
        <v>855</v>
      </c>
      <c r="K340" s="31">
        <v>0</v>
      </c>
      <c r="L340" s="32">
        <v>0.08</v>
      </c>
      <c r="M340" s="32">
        <v>0</v>
      </c>
      <c r="N340" s="72">
        <v>0</v>
      </c>
      <c r="O340" s="34">
        <f t="shared" si="5"/>
        <v>0.08</v>
      </c>
      <c r="P340" s="70">
        <v>25134</v>
      </c>
    </row>
    <row r="341" spans="1:16" x14ac:dyDescent="0.2">
      <c r="A341" s="27">
        <v>354</v>
      </c>
      <c r="B341" s="28" t="s">
        <v>1036</v>
      </c>
      <c r="C341" s="29" t="s">
        <v>1037</v>
      </c>
      <c r="D341" s="29" t="str">
        <f>VLOOKUP(B341,'TAX INFO'!$B$2:$F$900,3,0)</f>
        <v>Meridian Power Inc.</v>
      </c>
      <c r="E341" s="29" t="str">
        <f>VLOOKUP(B341,'TAX INFO'!$B$2:$F$900,5,0)</f>
        <v>625-481-957-00000</v>
      </c>
      <c r="F341" s="29" t="s">
        <v>857</v>
      </c>
      <c r="G341" s="29" t="s">
        <v>856</v>
      </c>
      <c r="H341" s="30" t="s">
        <v>856</v>
      </c>
      <c r="I341" s="30" t="s">
        <v>856</v>
      </c>
      <c r="J341" s="29" t="s">
        <v>856</v>
      </c>
      <c r="K341" s="31">
        <v>38.159999999999997</v>
      </c>
      <c r="L341" s="32">
        <v>0</v>
      </c>
      <c r="M341" s="32">
        <v>4.58</v>
      </c>
      <c r="N341" s="72">
        <v>0</v>
      </c>
      <c r="O341" s="34">
        <f t="shared" si="5"/>
        <v>42.739999999999995</v>
      </c>
      <c r="P341" s="70">
        <v>25135</v>
      </c>
    </row>
    <row r="342" spans="1:16" x14ac:dyDescent="0.2">
      <c r="A342" s="27">
        <v>355</v>
      </c>
      <c r="B342" s="28" t="s">
        <v>667</v>
      </c>
      <c r="C342" s="29" t="s">
        <v>667</v>
      </c>
      <c r="D342" s="29" t="str">
        <f>VLOOKUP(B342,'TAX INFO'!$B$2:$F$900,3,0)</f>
        <v>MeridianX Inc.</v>
      </c>
      <c r="E342" s="29" t="str">
        <f>VLOOKUP(B342,'TAX INFO'!$B$2:$F$900,5,0)</f>
        <v>009-464-447-00000</v>
      </c>
      <c r="F342" s="29" t="s">
        <v>857</v>
      </c>
      <c r="G342" s="29" t="s">
        <v>855</v>
      </c>
      <c r="H342" s="30" t="s">
        <v>856</v>
      </c>
      <c r="I342" s="30" t="s">
        <v>856</v>
      </c>
      <c r="J342" s="29" t="s">
        <v>856</v>
      </c>
      <c r="K342" s="31">
        <v>119.68</v>
      </c>
      <c r="L342" s="32">
        <v>0</v>
      </c>
      <c r="M342" s="32">
        <v>14.36</v>
      </c>
      <c r="N342" s="72">
        <v>-2.39</v>
      </c>
      <c r="O342" s="34">
        <f t="shared" si="5"/>
        <v>131.65000000000003</v>
      </c>
      <c r="P342" s="70">
        <v>25136</v>
      </c>
    </row>
    <row r="343" spans="1:16" x14ac:dyDescent="0.2">
      <c r="A343" s="27">
        <v>357</v>
      </c>
      <c r="B343" s="28" t="s">
        <v>669</v>
      </c>
      <c r="C343" s="29" t="s">
        <v>669</v>
      </c>
      <c r="D343" s="29" t="str">
        <f>VLOOKUP(B343,'TAX INFO'!$B$2:$F$900,3,0)</f>
        <v xml:space="preserve">Minergy Power Corporation </v>
      </c>
      <c r="E343" s="29" t="str">
        <f>VLOOKUP(B343,'TAX INFO'!$B$2:$F$900,5,0)</f>
        <v>008-473-395-000</v>
      </c>
      <c r="F343" s="29" t="s">
        <v>854</v>
      </c>
      <c r="G343" s="29" t="s">
        <v>855</v>
      </c>
      <c r="H343" s="30" t="s">
        <v>856</v>
      </c>
      <c r="I343" s="30" t="s">
        <v>856</v>
      </c>
      <c r="J343" s="29" t="s">
        <v>856</v>
      </c>
      <c r="K343" s="31">
        <v>0.01</v>
      </c>
      <c r="L343" s="32">
        <v>0</v>
      </c>
      <c r="M343" s="32">
        <v>0</v>
      </c>
      <c r="N343" s="72">
        <v>0</v>
      </c>
      <c r="O343" s="34">
        <f t="shared" si="5"/>
        <v>0.01</v>
      </c>
      <c r="P343" s="70">
        <v>25137</v>
      </c>
    </row>
    <row r="344" spans="1:16" x14ac:dyDescent="0.2">
      <c r="A344" s="27">
        <v>358</v>
      </c>
      <c r="B344" s="28" t="s">
        <v>1040</v>
      </c>
      <c r="C344" s="29" t="s">
        <v>1040</v>
      </c>
      <c r="D344" s="29" t="str">
        <f>VLOOKUP(B344,'TAX INFO'!$B$2:$F$900,3,0)</f>
        <v xml:space="preserve">Mirae Asia Energy Corporation </v>
      </c>
      <c r="E344" s="29" t="str">
        <f>VLOOKUP(B344,'TAX INFO'!$B$2:$F$900,5,0)</f>
        <v>008-091-486-000</v>
      </c>
      <c r="F344" s="29" t="s">
        <v>854</v>
      </c>
      <c r="G344" s="29" t="s">
        <v>855</v>
      </c>
      <c r="H344" s="30" t="s">
        <v>856</v>
      </c>
      <c r="I344" s="30" t="s">
        <v>855</v>
      </c>
      <c r="J344" s="29" t="s">
        <v>855</v>
      </c>
      <c r="K344" s="31">
        <v>0</v>
      </c>
      <c r="L344" s="32">
        <v>1.55</v>
      </c>
      <c r="M344" s="32">
        <v>0</v>
      </c>
      <c r="N344" s="72">
        <v>-0.03</v>
      </c>
      <c r="O344" s="34">
        <f t="shared" si="5"/>
        <v>1.52</v>
      </c>
      <c r="P344" s="70">
        <v>25138</v>
      </c>
    </row>
    <row r="345" spans="1:16" x14ac:dyDescent="0.2">
      <c r="A345" s="27">
        <v>359</v>
      </c>
      <c r="B345" s="28" t="s">
        <v>1040</v>
      </c>
      <c r="C345" s="29" t="s">
        <v>1041</v>
      </c>
      <c r="D345" s="29" t="str">
        <f>VLOOKUP(B345,'TAX INFO'!$B$2:$F$900,3,0)</f>
        <v xml:space="preserve">Mirae Asia Energy Corporation </v>
      </c>
      <c r="E345" s="29" t="str">
        <f>VLOOKUP(B345,'TAX INFO'!$B$2:$F$900,5,0)</f>
        <v>008-091-486-000</v>
      </c>
      <c r="F345" s="29" t="s">
        <v>857</v>
      </c>
      <c r="G345" s="29" t="s">
        <v>855</v>
      </c>
      <c r="H345" s="30" t="s">
        <v>856</v>
      </c>
      <c r="I345" s="30" t="s">
        <v>855</v>
      </c>
      <c r="J345" s="29" t="s">
        <v>855</v>
      </c>
      <c r="K345" s="31">
        <v>0</v>
      </c>
      <c r="L345" s="32">
        <v>11.13</v>
      </c>
      <c r="M345" s="32">
        <v>0</v>
      </c>
      <c r="N345" s="72">
        <v>-0.22</v>
      </c>
      <c r="O345" s="34">
        <f t="shared" si="5"/>
        <v>10.91</v>
      </c>
      <c r="P345" s="70">
        <v>25138</v>
      </c>
    </row>
    <row r="346" spans="1:16" x14ac:dyDescent="0.2">
      <c r="A346" s="27">
        <v>360</v>
      </c>
      <c r="B346" s="28" t="s">
        <v>670</v>
      </c>
      <c r="C346" s="29" t="s">
        <v>670</v>
      </c>
      <c r="D346" s="29" t="str">
        <f>VLOOKUP(B346,'TAX INFO'!$B$2:$F$900,3,0)</f>
        <v xml:space="preserve">Misamis Occidental I Electric Cooperative, Inc. </v>
      </c>
      <c r="E346" s="29" t="str">
        <f>VLOOKUP(B346,'TAX INFO'!$B$2:$F$900,5,0)</f>
        <v>002-194-885</v>
      </c>
      <c r="F346" s="29" t="s">
        <v>857</v>
      </c>
      <c r="G346" s="29" t="s">
        <v>855</v>
      </c>
      <c r="H346" s="30" t="s">
        <v>856</v>
      </c>
      <c r="I346" s="30" t="s">
        <v>856</v>
      </c>
      <c r="J346" s="29" t="s">
        <v>856</v>
      </c>
      <c r="K346" s="31">
        <v>389.22</v>
      </c>
      <c r="L346" s="32">
        <v>0</v>
      </c>
      <c r="M346" s="32">
        <v>46.71</v>
      </c>
      <c r="N346" s="72">
        <v>-7.78</v>
      </c>
      <c r="O346" s="34">
        <f t="shared" si="5"/>
        <v>428.15000000000003</v>
      </c>
      <c r="P346" s="70">
        <v>25139</v>
      </c>
    </row>
    <row r="347" spans="1:16" x14ac:dyDescent="0.2">
      <c r="A347" s="27">
        <v>361</v>
      </c>
      <c r="B347" s="28" t="s">
        <v>671</v>
      </c>
      <c r="C347" s="29" t="s">
        <v>671</v>
      </c>
      <c r="D347" s="29" t="str">
        <f>VLOOKUP(B347,'TAX INFO'!$B$2:$F$900,3,0)</f>
        <v xml:space="preserve">Misamis Occidental II Electric Cooperative, Inc. </v>
      </c>
      <c r="E347" s="29" t="str">
        <f>VLOOKUP(B347,'TAX INFO'!$B$2:$F$900,5,0)</f>
        <v>000-721-308-000</v>
      </c>
      <c r="F347" s="29" t="s">
        <v>857</v>
      </c>
      <c r="G347" s="29" t="s">
        <v>855</v>
      </c>
      <c r="H347" s="30" t="s">
        <v>856</v>
      </c>
      <c r="I347" s="30" t="s">
        <v>856</v>
      </c>
      <c r="J347" s="29" t="s">
        <v>856</v>
      </c>
      <c r="K347" s="31">
        <v>1489.24</v>
      </c>
      <c r="L347" s="32">
        <v>0</v>
      </c>
      <c r="M347" s="32">
        <v>178.71</v>
      </c>
      <c r="N347" s="72">
        <v>-29.78</v>
      </c>
      <c r="O347" s="34">
        <f t="shared" si="5"/>
        <v>1638.17</v>
      </c>
      <c r="P347" s="70">
        <v>25140</v>
      </c>
    </row>
    <row r="348" spans="1:16" x14ac:dyDescent="0.2">
      <c r="A348" s="27">
        <v>362</v>
      </c>
      <c r="B348" s="28" t="s">
        <v>672</v>
      </c>
      <c r="C348" s="29" t="s">
        <v>672</v>
      </c>
      <c r="D348" s="29" t="str">
        <f>VLOOKUP(B348,'TAX INFO'!$B$2:$F$900,3,0)</f>
        <v xml:space="preserve">Misamis Oriental II Rural Electric Service Cooperative, Inc. </v>
      </c>
      <c r="E348" s="29" t="str">
        <f>VLOOKUP(B348,'TAX INFO'!$B$2:$F$900,5,0)</f>
        <v>000576467</v>
      </c>
      <c r="F348" s="29" t="s">
        <v>857</v>
      </c>
      <c r="G348" s="29" t="s">
        <v>855</v>
      </c>
      <c r="H348" s="30" t="s">
        <v>855</v>
      </c>
      <c r="I348" s="30" t="s">
        <v>856</v>
      </c>
      <c r="J348" s="29" t="s">
        <v>856</v>
      </c>
      <c r="K348" s="31">
        <v>141.46</v>
      </c>
      <c r="L348" s="32">
        <v>0</v>
      </c>
      <c r="M348" s="32">
        <v>16.98</v>
      </c>
      <c r="N348" s="72">
        <v>-2.83</v>
      </c>
      <c r="O348" s="34">
        <f t="shared" si="5"/>
        <v>155.60999999999999</v>
      </c>
      <c r="P348" s="70">
        <v>25141</v>
      </c>
    </row>
    <row r="349" spans="1:16" x14ac:dyDescent="0.2">
      <c r="A349" s="27">
        <v>364</v>
      </c>
      <c r="B349" s="28" t="s">
        <v>673</v>
      </c>
      <c r="C349" s="29" t="s">
        <v>673</v>
      </c>
      <c r="D349" s="29" t="str">
        <f>VLOOKUP(B349,'TAX INFO'!$B$2:$F$900,3,0)</f>
        <v xml:space="preserve">Monte Solar Energy, Inc. </v>
      </c>
      <c r="E349" s="29" t="str">
        <f>VLOOKUP(B349,'TAX INFO'!$B$2:$F$900,5,0)</f>
        <v>008-828-119-000</v>
      </c>
      <c r="F349" s="29" t="s">
        <v>854</v>
      </c>
      <c r="G349" s="29" t="s">
        <v>855</v>
      </c>
      <c r="H349" s="30" t="s">
        <v>856</v>
      </c>
      <c r="I349" s="30" t="s">
        <v>855</v>
      </c>
      <c r="J349" s="29" t="s">
        <v>855</v>
      </c>
      <c r="K349" s="31">
        <v>0</v>
      </c>
      <c r="L349" s="32">
        <v>2.13</v>
      </c>
      <c r="M349" s="32">
        <v>0</v>
      </c>
      <c r="N349" s="72">
        <v>-0.04</v>
      </c>
      <c r="O349" s="34">
        <f t="shared" si="5"/>
        <v>2.09</v>
      </c>
      <c r="P349" s="70">
        <v>25142</v>
      </c>
    </row>
    <row r="350" spans="1:16" x14ac:dyDescent="0.2">
      <c r="A350" s="27">
        <v>365</v>
      </c>
      <c r="B350" s="28" t="s">
        <v>673</v>
      </c>
      <c r="C350" s="29" t="s">
        <v>674</v>
      </c>
      <c r="D350" s="29" t="str">
        <f>VLOOKUP(B350,'TAX INFO'!$B$2:$F$900,3,0)</f>
        <v xml:space="preserve">Monte Solar Energy, Inc. </v>
      </c>
      <c r="E350" s="29" t="str">
        <f>VLOOKUP(B350,'TAX INFO'!$B$2:$F$900,5,0)</f>
        <v>008-828-119-000</v>
      </c>
      <c r="F350" s="29" t="s">
        <v>857</v>
      </c>
      <c r="G350" s="29" t="s">
        <v>855</v>
      </c>
      <c r="H350" s="30" t="s">
        <v>856</v>
      </c>
      <c r="I350" s="30" t="s">
        <v>855</v>
      </c>
      <c r="J350" s="29" t="s">
        <v>855</v>
      </c>
      <c r="K350" s="31">
        <v>0</v>
      </c>
      <c r="L350" s="32">
        <v>8.06</v>
      </c>
      <c r="M350" s="32">
        <v>0</v>
      </c>
      <c r="N350" s="72">
        <v>-0.16</v>
      </c>
      <c r="O350" s="34">
        <f t="shared" si="5"/>
        <v>7.9</v>
      </c>
      <c r="P350" s="70">
        <v>25142</v>
      </c>
    </row>
    <row r="351" spans="1:16" x14ac:dyDescent="0.2">
      <c r="A351" s="27">
        <v>366</v>
      </c>
      <c r="B351" s="28" t="s">
        <v>675</v>
      </c>
      <c r="C351" s="29" t="s">
        <v>675</v>
      </c>
      <c r="D351" s="29" t="str">
        <f>VLOOKUP(B351,'TAX INFO'!$B$2:$F$900,3,0)</f>
        <v xml:space="preserve">Mountain Province Electric Cooperative, Inc. </v>
      </c>
      <c r="E351" s="29" t="str">
        <f>VLOOKUP(B351,'TAX INFO'!$B$2:$F$900,5,0)</f>
        <v>004-510-071-00000</v>
      </c>
      <c r="F351" s="29" t="s">
        <v>857</v>
      </c>
      <c r="G351" s="29" t="s">
        <v>855</v>
      </c>
      <c r="H351" s="30" t="s">
        <v>856</v>
      </c>
      <c r="I351" s="30" t="s">
        <v>856</v>
      </c>
      <c r="J351" s="29" t="s">
        <v>856</v>
      </c>
      <c r="K351" s="31">
        <v>1150.75</v>
      </c>
      <c r="L351" s="32">
        <v>0</v>
      </c>
      <c r="M351" s="32">
        <v>138.09</v>
      </c>
      <c r="N351" s="72">
        <v>-23.02</v>
      </c>
      <c r="O351" s="34">
        <f t="shared" si="5"/>
        <v>1265.82</v>
      </c>
      <c r="P351" s="70">
        <v>25143</v>
      </c>
    </row>
    <row r="352" spans="1:16" x14ac:dyDescent="0.2">
      <c r="A352" s="27">
        <v>367</v>
      </c>
      <c r="B352" s="28" t="s">
        <v>676</v>
      </c>
      <c r="C352" s="29" t="s">
        <v>676</v>
      </c>
      <c r="D352" s="29" t="str">
        <f>VLOOKUP(B352,'TAX INFO'!$B$2:$F$900,3,0)</f>
        <v>Northern Davao Electric Cooperative, Inc.</v>
      </c>
      <c r="E352" s="29" t="str">
        <f>VLOOKUP(B352,'TAX INFO'!$B$2:$F$900,5,0)</f>
        <v>000-570-516-000</v>
      </c>
      <c r="F352" s="29" t="s">
        <v>857</v>
      </c>
      <c r="G352" s="29" t="s">
        <v>855</v>
      </c>
      <c r="H352" s="30" t="s">
        <v>855</v>
      </c>
      <c r="I352" s="30" t="s">
        <v>856</v>
      </c>
      <c r="J352" s="29" t="s">
        <v>856</v>
      </c>
      <c r="K352" s="31">
        <v>5675.04</v>
      </c>
      <c r="L352" s="32">
        <v>0</v>
      </c>
      <c r="M352" s="32">
        <v>681</v>
      </c>
      <c r="N352" s="72">
        <v>-113.5</v>
      </c>
      <c r="O352" s="34">
        <f t="shared" si="5"/>
        <v>6242.54</v>
      </c>
      <c r="P352" s="70">
        <v>25144</v>
      </c>
    </row>
    <row r="353" spans="1:16" x14ac:dyDescent="0.2">
      <c r="A353" s="27">
        <v>368</v>
      </c>
      <c r="B353" s="28" t="s">
        <v>1044</v>
      </c>
      <c r="C353" s="29" t="s">
        <v>1044</v>
      </c>
      <c r="D353" s="29" t="str">
        <f>VLOOKUP(B353,'TAX INFO'!$B$2:$F$900,3,0)</f>
        <v>National Grid Corporation of the Philippines</v>
      </c>
      <c r="E353" s="29" t="str">
        <f>VLOOKUP(B353,'TAX INFO'!$B$2:$F$900,5,0)</f>
        <v>006-977-514-000</v>
      </c>
      <c r="F353" s="29" t="s">
        <v>857</v>
      </c>
      <c r="G353" s="29" t="s">
        <v>855</v>
      </c>
      <c r="H353" s="30" t="s">
        <v>856</v>
      </c>
      <c r="I353" s="30" t="s">
        <v>856</v>
      </c>
      <c r="J353" s="29" t="s">
        <v>856</v>
      </c>
      <c r="K353" s="31">
        <v>1072.0999999999999</v>
      </c>
      <c r="L353" s="32">
        <v>0</v>
      </c>
      <c r="M353" s="32">
        <v>128.65</v>
      </c>
      <c r="N353" s="72">
        <v>-21.44</v>
      </c>
      <c r="O353" s="34">
        <f t="shared" si="5"/>
        <v>1179.31</v>
      </c>
      <c r="P353" s="70">
        <v>25145</v>
      </c>
    </row>
    <row r="354" spans="1:16" x14ac:dyDescent="0.2">
      <c r="A354" s="27">
        <v>369</v>
      </c>
      <c r="B354" s="28" t="s">
        <v>677</v>
      </c>
      <c r="C354" s="29" t="s">
        <v>677</v>
      </c>
      <c r="D354" s="29" t="str">
        <f>VLOOKUP(B354,'TAX INFO'!$B$2:$F$900,3,0)</f>
        <v>National Grid Corporation of the Philippines</v>
      </c>
      <c r="E354" s="29" t="str">
        <f>VLOOKUP(B354,'TAX INFO'!$B$2:$F$900,5,0)</f>
        <v>006-977-514-000</v>
      </c>
      <c r="F354" s="29" t="s">
        <v>857</v>
      </c>
      <c r="G354" s="29" t="s">
        <v>855</v>
      </c>
      <c r="H354" s="30" t="s">
        <v>855</v>
      </c>
      <c r="I354" s="30" t="s">
        <v>856</v>
      </c>
      <c r="J354" s="29" t="s">
        <v>856</v>
      </c>
      <c r="K354" s="31">
        <v>692.36</v>
      </c>
      <c r="L354" s="32">
        <v>0</v>
      </c>
      <c r="M354" s="32">
        <v>83.08</v>
      </c>
      <c r="N354" s="72">
        <v>-13.85</v>
      </c>
      <c r="O354" s="34">
        <f t="shared" si="5"/>
        <v>761.59</v>
      </c>
      <c r="P354" s="70">
        <v>25145</v>
      </c>
    </row>
    <row r="355" spans="1:16" x14ac:dyDescent="0.2">
      <c r="A355" s="27">
        <v>370</v>
      </c>
      <c r="B355" s="28" t="s">
        <v>1044</v>
      </c>
      <c r="C355" s="29" t="s">
        <v>678</v>
      </c>
      <c r="D355" s="29" t="str">
        <f>VLOOKUP(B355,'TAX INFO'!$B$2:$F$900,3,0)</f>
        <v>National Grid Corporation of the Philippines</v>
      </c>
      <c r="E355" s="29" t="str">
        <f>VLOOKUP(B355,'TAX INFO'!$B$2:$F$900,5,0)</f>
        <v>006-977-514-000</v>
      </c>
      <c r="F355" s="29" t="s">
        <v>857</v>
      </c>
      <c r="G355" s="29" t="s">
        <v>855</v>
      </c>
      <c r="H355" s="30" t="s">
        <v>856</v>
      </c>
      <c r="I355" s="30" t="s">
        <v>856</v>
      </c>
      <c r="J355" s="29" t="s">
        <v>856</v>
      </c>
      <c r="K355" s="31">
        <v>916.48</v>
      </c>
      <c r="L355" s="32">
        <v>0</v>
      </c>
      <c r="M355" s="32">
        <v>109.98</v>
      </c>
      <c r="N355" s="72">
        <v>-18.329999999999998</v>
      </c>
      <c r="O355" s="34">
        <f t="shared" si="5"/>
        <v>1008.13</v>
      </c>
      <c r="P355" s="70">
        <v>25145</v>
      </c>
    </row>
    <row r="356" spans="1:16" x14ac:dyDescent="0.2">
      <c r="A356" s="27">
        <v>371</v>
      </c>
      <c r="B356" s="28" t="s">
        <v>1045</v>
      </c>
      <c r="C356" s="29" t="s">
        <v>1045</v>
      </c>
      <c r="D356" s="29" t="str">
        <f>VLOOKUP(B356,'TAX INFO'!$B$2:$F$900,3,0)</f>
        <v xml:space="preserve">National Irrigation Administration </v>
      </c>
      <c r="E356" s="29" t="str">
        <f>VLOOKUP(B356,'TAX INFO'!$B$2:$F$900,5,0)</f>
        <v>000-916-415-162</v>
      </c>
      <c r="F356" s="29" t="s">
        <v>854</v>
      </c>
      <c r="G356" s="29" t="s">
        <v>855</v>
      </c>
      <c r="H356" s="30" t="s">
        <v>856</v>
      </c>
      <c r="I356" s="30" t="s">
        <v>855</v>
      </c>
      <c r="J356" s="29" t="s">
        <v>856</v>
      </c>
      <c r="K356" s="31">
        <v>0.83</v>
      </c>
      <c r="L356" s="32">
        <v>0</v>
      </c>
      <c r="M356" s="32">
        <v>0.1</v>
      </c>
      <c r="N356" s="72">
        <v>-0.02</v>
      </c>
      <c r="O356" s="34">
        <f t="shared" si="5"/>
        <v>0.90999999999999992</v>
      </c>
      <c r="P356" s="70">
        <v>25146</v>
      </c>
    </row>
    <row r="357" spans="1:16" x14ac:dyDescent="0.2">
      <c r="A357" s="27">
        <v>372</v>
      </c>
      <c r="B357" s="28" t="s">
        <v>1045</v>
      </c>
      <c r="C357" s="29" t="s">
        <v>1046</v>
      </c>
      <c r="D357" s="29" t="str">
        <f>VLOOKUP(B357,'TAX INFO'!$B$2:$F$900,3,0)</f>
        <v xml:space="preserve">National Irrigation Administration </v>
      </c>
      <c r="E357" s="29" t="str">
        <f>VLOOKUP(B357,'TAX INFO'!$B$2:$F$900,5,0)</f>
        <v>000-916-415-162</v>
      </c>
      <c r="F357" s="29" t="s">
        <v>857</v>
      </c>
      <c r="G357" s="29" t="s">
        <v>855</v>
      </c>
      <c r="H357" s="30" t="s">
        <v>856</v>
      </c>
      <c r="I357" s="30" t="s">
        <v>855</v>
      </c>
      <c r="J357" s="29" t="s">
        <v>856</v>
      </c>
      <c r="K357" s="31">
        <v>237.45</v>
      </c>
      <c r="L357" s="32">
        <v>0</v>
      </c>
      <c r="M357" s="32">
        <v>28.49</v>
      </c>
      <c r="N357" s="72">
        <v>-4.75</v>
      </c>
      <c r="O357" s="34">
        <f t="shared" si="5"/>
        <v>261.19</v>
      </c>
      <c r="P357" s="70">
        <v>25146</v>
      </c>
    </row>
    <row r="358" spans="1:16" x14ac:dyDescent="0.2">
      <c r="A358" s="27">
        <v>373</v>
      </c>
      <c r="B358" s="28" t="s">
        <v>1045</v>
      </c>
      <c r="C358" s="29" t="s">
        <v>679</v>
      </c>
      <c r="D358" s="29" t="str">
        <f>VLOOKUP(B358,'TAX INFO'!$B$2:$F$900,3,0)</f>
        <v xml:space="preserve">National Irrigation Administration </v>
      </c>
      <c r="E358" s="29" t="str">
        <f>VLOOKUP(B358,'TAX INFO'!$B$2:$F$900,5,0)</f>
        <v>000-916-415-162</v>
      </c>
      <c r="F358" s="29" t="s">
        <v>857</v>
      </c>
      <c r="G358" s="29" t="s">
        <v>855</v>
      </c>
      <c r="H358" s="30" t="s">
        <v>856</v>
      </c>
      <c r="I358" s="30" t="s">
        <v>855</v>
      </c>
      <c r="J358" s="29" t="s">
        <v>856</v>
      </c>
      <c r="K358" s="31">
        <v>5.65</v>
      </c>
      <c r="L358" s="32">
        <v>0</v>
      </c>
      <c r="M358" s="32">
        <v>0.68</v>
      </c>
      <c r="N358" s="72">
        <v>-0.11</v>
      </c>
      <c r="O358" s="34">
        <f t="shared" si="5"/>
        <v>6.22</v>
      </c>
      <c r="P358" s="70">
        <v>25146</v>
      </c>
    </row>
    <row r="359" spans="1:16" x14ac:dyDescent="0.2">
      <c r="A359" s="27">
        <v>374</v>
      </c>
      <c r="B359" s="28" t="s">
        <v>1047</v>
      </c>
      <c r="C359" s="29" t="s">
        <v>1047</v>
      </c>
      <c r="D359" s="29" t="str">
        <f>VLOOKUP(B359,'TAX INFO'!$B$2:$F$900,3,0)</f>
        <v>National Irrigation Administration Magat River Integrated Irrigation System</v>
      </c>
      <c r="E359" s="29" t="str">
        <f>VLOOKUP(B359,'TAX INFO'!$B$2:$F$900,5,0)</f>
        <v>000-916-415-162</v>
      </c>
      <c r="F359" s="29" t="s">
        <v>857</v>
      </c>
      <c r="G359" s="29" t="s">
        <v>855</v>
      </c>
      <c r="H359" s="30" t="s">
        <v>856</v>
      </c>
      <c r="I359" s="30" t="s">
        <v>856</v>
      </c>
      <c r="J359" s="29" t="s">
        <v>856</v>
      </c>
      <c r="K359" s="31">
        <v>144.19999999999999</v>
      </c>
      <c r="L359" s="32">
        <v>0</v>
      </c>
      <c r="M359" s="32">
        <v>17.3</v>
      </c>
      <c r="N359" s="72">
        <v>-2.88</v>
      </c>
      <c r="O359" s="34">
        <f t="shared" si="5"/>
        <v>158.62</v>
      </c>
      <c r="P359" s="70">
        <v>25146</v>
      </c>
    </row>
    <row r="360" spans="1:16" x14ac:dyDescent="0.2">
      <c r="A360" s="27">
        <v>375</v>
      </c>
      <c r="B360" s="28" t="s">
        <v>680</v>
      </c>
      <c r="C360" s="29" t="s">
        <v>680</v>
      </c>
      <c r="D360" s="29" t="str">
        <f>VLOOKUP(B360,'TAX INFO'!$B$2:$F$900,3,0)</f>
        <v>National Irrigation Administration Region 2</v>
      </c>
      <c r="E360" s="29" t="str">
        <f>VLOOKUP(B360,'TAX INFO'!$B$2:$F$900,5,0)</f>
        <v>000-916-415-156</v>
      </c>
      <c r="F360" s="29" t="s">
        <v>857</v>
      </c>
      <c r="G360" s="29" t="s">
        <v>855</v>
      </c>
      <c r="H360" s="30" t="s">
        <v>856</v>
      </c>
      <c r="I360" s="30" t="s">
        <v>856</v>
      </c>
      <c r="J360" s="29" t="s">
        <v>856</v>
      </c>
      <c r="K360" s="31">
        <v>333.48</v>
      </c>
      <c r="L360" s="32">
        <v>0</v>
      </c>
      <c r="M360" s="32">
        <v>40.020000000000003</v>
      </c>
      <c r="N360" s="72">
        <v>-6.67</v>
      </c>
      <c r="O360" s="34">
        <f t="shared" si="5"/>
        <v>366.83</v>
      </c>
      <c r="P360" s="70">
        <v>25147</v>
      </c>
    </row>
    <row r="361" spans="1:16" x14ac:dyDescent="0.2">
      <c r="A361" s="27">
        <v>376</v>
      </c>
      <c r="B361" s="28" t="s">
        <v>681</v>
      </c>
      <c r="C361" s="29" t="s">
        <v>681</v>
      </c>
      <c r="D361" s="29" t="str">
        <f>VLOOKUP(B361,'TAX INFO'!$B$2:$F$900,3,0)</f>
        <v>Natures Renewable Energy Devt. Corporation</v>
      </c>
      <c r="E361" s="29" t="str">
        <f>VLOOKUP(B361,'TAX INFO'!$B$2:$F$900,5,0)</f>
        <v>009-071-119-000</v>
      </c>
      <c r="F361" s="29" t="s">
        <v>854</v>
      </c>
      <c r="G361" s="29" t="s">
        <v>855</v>
      </c>
      <c r="H361" s="30" t="s">
        <v>856</v>
      </c>
      <c r="I361" s="30" t="s">
        <v>855</v>
      </c>
      <c r="J361" s="29" t="s">
        <v>855</v>
      </c>
      <c r="K361" s="31">
        <v>0</v>
      </c>
      <c r="L361" s="32">
        <v>12.32</v>
      </c>
      <c r="M361" s="32">
        <v>0</v>
      </c>
      <c r="N361" s="72">
        <v>-0.25</v>
      </c>
      <c r="O361" s="34">
        <f t="shared" si="5"/>
        <v>12.07</v>
      </c>
      <c r="P361" s="70">
        <v>25148</v>
      </c>
    </row>
    <row r="362" spans="1:16" x14ac:dyDescent="0.2">
      <c r="A362" s="27">
        <v>377</v>
      </c>
      <c r="B362" s="28" t="s">
        <v>681</v>
      </c>
      <c r="C362" s="29" t="s">
        <v>682</v>
      </c>
      <c r="D362" s="29" t="str">
        <f>VLOOKUP(B362,'TAX INFO'!$B$2:$F$900,3,0)</f>
        <v>Natures Renewable Energy Devt. Corporation</v>
      </c>
      <c r="E362" s="29" t="str">
        <f>VLOOKUP(B362,'TAX INFO'!$B$2:$F$900,5,0)</f>
        <v>009-071-119-000</v>
      </c>
      <c r="F362" s="29" t="s">
        <v>857</v>
      </c>
      <c r="G362" s="29" t="s">
        <v>855</v>
      </c>
      <c r="H362" s="30" t="s">
        <v>856</v>
      </c>
      <c r="I362" s="30" t="s">
        <v>855</v>
      </c>
      <c r="J362" s="29" t="s">
        <v>855</v>
      </c>
      <c r="K362" s="31">
        <v>0</v>
      </c>
      <c r="L362" s="32">
        <v>74.709999999999994</v>
      </c>
      <c r="M362" s="32">
        <v>0</v>
      </c>
      <c r="N362" s="72">
        <v>-1.49</v>
      </c>
      <c r="O362" s="34">
        <f t="shared" si="5"/>
        <v>73.22</v>
      </c>
      <c r="P362" s="70">
        <v>25148</v>
      </c>
    </row>
    <row r="363" spans="1:16" x14ac:dyDescent="0.2">
      <c r="A363" s="27">
        <v>378</v>
      </c>
      <c r="B363" s="28" t="s">
        <v>1048</v>
      </c>
      <c r="C363" s="29" t="s">
        <v>1048</v>
      </c>
      <c r="D363" s="29" t="str">
        <f>VLOOKUP(B363,'TAX INFO'!$B$2:$F$900,3,0)</f>
        <v xml:space="preserve">Negros Island Solar Power Inc. </v>
      </c>
      <c r="E363" s="29" t="str">
        <f>VLOOKUP(B363,'TAX INFO'!$B$2:$F$900,5,0)</f>
        <v>008-899-881-000</v>
      </c>
      <c r="F363" s="29" t="s">
        <v>854</v>
      </c>
      <c r="G363" s="29" t="s">
        <v>855</v>
      </c>
      <c r="H363" s="30" t="s">
        <v>856</v>
      </c>
      <c r="I363" s="30" t="s">
        <v>855</v>
      </c>
      <c r="J363" s="29" t="s">
        <v>855</v>
      </c>
      <c r="K363" s="31">
        <v>0</v>
      </c>
      <c r="L363" s="32">
        <v>3.31</v>
      </c>
      <c r="M363" s="32">
        <v>0</v>
      </c>
      <c r="N363" s="72">
        <v>-7.0000000000000007E-2</v>
      </c>
      <c r="O363" s="34">
        <f t="shared" si="5"/>
        <v>3.24</v>
      </c>
      <c r="P363" s="70">
        <v>25149</v>
      </c>
    </row>
    <row r="364" spans="1:16" x14ac:dyDescent="0.2">
      <c r="A364" s="27">
        <v>379</v>
      </c>
      <c r="B364" s="28" t="s">
        <v>1048</v>
      </c>
      <c r="C364" s="29" t="s">
        <v>1049</v>
      </c>
      <c r="D364" s="29" t="str">
        <f>VLOOKUP(B364,'TAX INFO'!$B$2:$F$900,3,0)</f>
        <v xml:space="preserve">Negros Island Solar Power Inc. </v>
      </c>
      <c r="E364" s="29" t="str">
        <f>VLOOKUP(B364,'TAX INFO'!$B$2:$F$900,5,0)</f>
        <v>008-899-881-000</v>
      </c>
      <c r="F364" s="29" t="s">
        <v>857</v>
      </c>
      <c r="G364" s="29" t="s">
        <v>855</v>
      </c>
      <c r="H364" s="30" t="s">
        <v>856</v>
      </c>
      <c r="I364" s="30" t="s">
        <v>855</v>
      </c>
      <c r="J364" s="29" t="s">
        <v>855</v>
      </c>
      <c r="K364" s="31">
        <v>0</v>
      </c>
      <c r="L364" s="32">
        <v>15.7</v>
      </c>
      <c r="M364" s="32">
        <v>0</v>
      </c>
      <c r="N364" s="72">
        <v>-0.31</v>
      </c>
      <c r="O364" s="34">
        <f t="shared" si="5"/>
        <v>15.389999999999999</v>
      </c>
      <c r="P364" s="70">
        <v>25149</v>
      </c>
    </row>
    <row r="365" spans="1:16" x14ac:dyDescent="0.2">
      <c r="A365" s="27">
        <v>380</v>
      </c>
      <c r="B365" s="28" t="s">
        <v>1050</v>
      </c>
      <c r="C365" s="29" t="s">
        <v>1050</v>
      </c>
      <c r="D365" s="29" t="str">
        <f>VLOOKUP(B365,'TAX INFO'!$B$2:$F$900,3,0)</f>
        <v>Negros Island Solar Power Inc.  (NISPI2)</v>
      </c>
      <c r="E365" s="29" t="str">
        <f>VLOOKUP(B365,'TAX INFO'!$B$2:$F$900,5,0)</f>
        <v>008-899-881-000</v>
      </c>
      <c r="F365" s="29" t="s">
        <v>854</v>
      </c>
      <c r="G365" s="29" t="s">
        <v>855</v>
      </c>
      <c r="H365" s="30" t="s">
        <v>856</v>
      </c>
      <c r="I365" s="30" t="s">
        <v>855</v>
      </c>
      <c r="J365" s="29" t="s">
        <v>855</v>
      </c>
      <c r="K365" s="31">
        <v>0</v>
      </c>
      <c r="L365" s="32">
        <v>6.34</v>
      </c>
      <c r="M365" s="32">
        <v>0</v>
      </c>
      <c r="N365" s="72">
        <v>-0.13</v>
      </c>
      <c r="O365" s="34">
        <f t="shared" si="5"/>
        <v>6.21</v>
      </c>
      <c r="P365" s="70">
        <v>25149</v>
      </c>
    </row>
    <row r="366" spans="1:16" x14ac:dyDescent="0.2">
      <c r="A366" s="27">
        <v>381</v>
      </c>
      <c r="B366" s="28" t="s">
        <v>1050</v>
      </c>
      <c r="C366" s="29" t="s">
        <v>683</v>
      </c>
      <c r="D366" s="29" t="str">
        <f>VLOOKUP(B366,'TAX INFO'!$B$2:$F$900,3,0)</f>
        <v>Negros Island Solar Power Inc.  (NISPI2)</v>
      </c>
      <c r="E366" s="29" t="str">
        <f>VLOOKUP(B366,'TAX INFO'!$B$2:$F$900,5,0)</f>
        <v>008-899-881-000</v>
      </c>
      <c r="F366" s="29" t="s">
        <v>857</v>
      </c>
      <c r="G366" s="29" t="s">
        <v>855</v>
      </c>
      <c r="H366" s="30" t="s">
        <v>856</v>
      </c>
      <c r="I366" s="30" t="s">
        <v>855</v>
      </c>
      <c r="J366" s="29" t="s">
        <v>855</v>
      </c>
      <c r="K366" s="31">
        <v>0</v>
      </c>
      <c r="L366" s="32">
        <v>19.13</v>
      </c>
      <c r="M366" s="32">
        <v>0</v>
      </c>
      <c r="N366" s="72">
        <v>-0.38</v>
      </c>
      <c r="O366" s="34">
        <f t="shared" si="5"/>
        <v>18.75</v>
      </c>
      <c r="P366" s="70">
        <v>25149</v>
      </c>
    </row>
    <row r="367" spans="1:16" x14ac:dyDescent="0.2">
      <c r="A367" s="27">
        <v>382</v>
      </c>
      <c r="B367" s="28" t="s">
        <v>684</v>
      </c>
      <c r="C367" s="29" t="s">
        <v>684</v>
      </c>
      <c r="D367" s="29" t="str">
        <f>VLOOKUP(B367,'TAX INFO'!$B$2:$F$900,3,0)</f>
        <v>NEGROS OCCIDENTAL ELECTRIC COOPERATIVE</v>
      </c>
      <c r="E367" s="29" t="str">
        <f>VLOOKUP(B367,'TAX INFO'!$B$2:$F$900,5,0)</f>
        <v>000-560-345-000</v>
      </c>
      <c r="F367" s="29" t="s">
        <v>857</v>
      </c>
      <c r="G367" s="29" t="s">
        <v>855</v>
      </c>
      <c r="H367" s="30" t="s">
        <v>856</v>
      </c>
      <c r="I367" s="30" t="s">
        <v>856</v>
      </c>
      <c r="J367" s="29" t="s">
        <v>856</v>
      </c>
      <c r="K367" s="31">
        <v>7653.16</v>
      </c>
      <c r="L367" s="32">
        <v>0</v>
      </c>
      <c r="M367" s="32">
        <v>918.38</v>
      </c>
      <c r="N367" s="72">
        <v>-153.06</v>
      </c>
      <c r="O367" s="34">
        <f t="shared" si="5"/>
        <v>8418.48</v>
      </c>
      <c r="P367" s="70">
        <v>25150</v>
      </c>
    </row>
    <row r="368" spans="1:16" x14ac:dyDescent="0.2">
      <c r="A368" s="27">
        <v>383</v>
      </c>
      <c r="B368" s="28" t="s">
        <v>685</v>
      </c>
      <c r="C368" s="29" t="s">
        <v>685</v>
      </c>
      <c r="D368" s="29" t="str">
        <f>VLOOKUP(B368,'TAX INFO'!$B$2:$F$900,3,0)</f>
        <v xml:space="preserve">Negros Oriental I Electric Cooperative, Inc. </v>
      </c>
      <c r="E368" s="29" t="str">
        <f>VLOOKUP(B368,'TAX INFO'!$B$2:$F$900,5,0)</f>
        <v>000-613-539-000</v>
      </c>
      <c r="F368" s="29" t="s">
        <v>857</v>
      </c>
      <c r="G368" s="29" t="s">
        <v>855</v>
      </c>
      <c r="H368" s="30" t="s">
        <v>856</v>
      </c>
      <c r="I368" s="30" t="s">
        <v>856</v>
      </c>
      <c r="J368" s="29" t="s">
        <v>856</v>
      </c>
      <c r="K368" s="31">
        <v>2709.56</v>
      </c>
      <c r="L368" s="32">
        <v>0</v>
      </c>
      <c r="M368" s="32">
        <v>325.14999999999998</v>
      </c>
      <c r="N368" s="72">
        <v>-54.19</v>
      </c>
      <c r="O368" s="34">
        <f t="shared" si="5"/>
        <v>2980.52</v>
      </c>
      <c r="P368" s="70">
        <v>25151</v>
      </c>
    </row>
    <row r="369" spans="1:16" x14ac:dyDescent="0.2">
      <c r="A369" s="27">
        <v>384</v>
      </c>
      <c r="B369" s="28" t="s">
        <v>686</v>
      </c>
      <c r="C369" s="29" t="s">
        <v>686</v>
      </c>
      <c r="D369" s="29" t="str">
        <f>VLOOKUP(B369,'TAX INFO'!$B$2:$F$900,3,0)</f>
        <v>NEGROS ORIENTAL II ELECTRIC COOPERATIVE</v>
      </c>
      <c r="E369" s="29" t="str">
        <f>VLOOKUP(B369,'TAX INFO'!$B$2:$F$900,5,0)</f>
        <v>000-613-546-000</v>
      </c>
      <c r="F369" s="29" t="s">
        <v>857</v>
      </c>
      <c r="G369" s="29" t="s">
        <v>855</v>
      </c>
      <c r="H369" s="30" t="s">
        <v>855</v>
      </c>
      <c r="I369" s="30" t="s">
        <v>855</v>
      </c>
      <c r="J369" s="29" t="s">
        <v>856</v>
      </c>
      <c r="K369" s="31">
        <v>8770.2900000000009</v>
      </c>
      <c r="L369" s="32">
        <v>0</v>
      </c>
      <c r="M369" s="32">
        <v>1052.43</v>
      </c>
      <c r="N369" s="72">
        <v>-175.41</v>
      </c>
      <c r="O369" s="34">
        <f t="shared" si="5"/>
        <v>9647.3100000000013</v>
      </c>
      <c r="P369" s="70">
        <v>25152</v>
      </c>
    </row>
    <row r="370" spans="1:16" x14ac:dyDescent="0.2">
      <c r="A370" s="27">
        <v>385</v>
      </c>
      <c r="B370" s="28" t="s">
        <v>687</v>
      </c>
      <c r="C370" s="29" t="s">
        <v>687</v>
      </c>
      <c r="D370" s="29" t="str">
        <f>VLOOKUP(B370,'TAX INFO'!$B$2:$F$900,3,0)</f>
        <v xml:space="preserve">New Tech Pulp, Inc. </v>
      </c>
      <c r="E370" s="29" t="str">
        <f>VLOOKUP(B370,'TAX INFO'!$B$2:$F$900,5,0)</f>
        <v>000-274-177-000</v>
      </c>
      <c r="F370" s="29" t="s">
        <v>857</v>
      </c>
      <c r="G370" s="29" t="s">
        <v>855</v>
      </c>
      <c r="H370" s="30" t="s">
        <v>856</v>
      </c>
      <c r="I370" s="30" t="s">
        <v>855</v>
      </c>
      <c r="J370" s="29" t="s">
        <v>855</v>
      </c>
      <c r="K370" s="31">
        <v>0</v>
      </c>
      <c r="L370" s="32">
        <v>310.66000000000003</v>
      </c>
      <c r="M370" s="32">
        <v>0</v>
      </c>
      <c r="N370" s="72">
        <v>-6.21</v>
      </c>
      <c r="O370" s="34">
        <f t="shared" si="5"/>
        <v>304.45000000000005</v>
      </c>
      <c r="P370" s="70">
        <v>25153</v>
      </c>
    </row>
    <row r="371" spans="1:16" x14ac:dyDescent="0.2">
      <c r="A371" s="27">
        <v>387</v>
      </c>
      <c r="B371" s="28" t="s">
        <v>1052</v>
      </c>
      <c r="C371" s="29" t="s">
        <v>1052</v>
      </c>
      <c r="D371" s="29" t="str">
        <f>VLOOKUP(B371,'TAX INFO'!$B$2:$F$900,3,0)</f>
        <v xml:space="preserve">North Luzon Renewable Energy Corporation </v>
      </c>
      <c r="E371" s="29" t="str">
        <f>VLOOKUP(B371,'TAX INFO'!$B$2:$F$900,5,0)</f>
        <v>245-726-106-000</v>
      </c>
      <c r="F371" s="29" t="s">
        <v>854</v>
      </c>
      <c r="G371" s="29" t="s">
        <v>855</v>
      </c>
      <c r="H371" s="30" t="s">
        <v>856</v>
      </c>
      <c r="I371" s="30" t="s">
        <v>855</v>
      </c>
      <c r="J371" s="29" t="s">
        <v>855</v>
      </c>
      <c r="K371" s="31">
        <v>0</v>
      </c>
      <c r="L371" s="32">
        <v>0.83</v>
      </c>
      <c r="M371" s="32">
        <v>0</v>
      </c>
      <c r="N371" s="72">
        <v>-0.02</v>
      </c>
      <c r="O371" s="34">
        <f t="shared" si="5"/>
        <v>0.80999999999999994</v>
      </c>
      <c r="P371" s="70">
        <v>25154</v>
      </c>
    </row>
    <row r="372" spans="1:16" x14ac:dyDescent="0.2">
      <c r="A372" s="27">
        <v>388</v>
      </c>
      <c r="B372" s="28" t="s">
        <v>1052</v>
      </c>
      <c r="C372" s="29" t="s">
        <v>688</v>
      </c>
      <c r="D372" s="29" t="str">
        <f>VLOOKUP(B372,'TAX INFO'!$B$2:$F$900,3,0)</f>
        <v xml:space="preserve">North Luzon Renewable Energy Corporation </v>
      </c>
      <c r="E372" s="29" t="str">
        <f>VLOOKUP(B372,'TAX INFO'!$B$2:$F$900,5,0)</f>
        <v>245-726-106-000</v>
      </c>
      <c r="F372" s="29" t="s">
        <v>857</v>
      </c>
      <c r="G372" s="29" t="s">
        <v>855</v>
      </c>
      <c r="H372" s="30" t="s">
        <v>856</v>
      </c>
      <c r="I372" s="30" t="s">
        <v>855</v>
      </c>
      <c r="J372" s="29" t="s">
        <v>855</v>
      </c>
      <c r="K372" s="31">
        <v>0</v>
      </c>
      <c r="L372" s="32">
        <v>71.33</v>
      </c>
      <c r="M372" s="32">
        <v>0</v>
      </c>
      <c r="N372" s="72">
        <v>-1.43</v>
      </c>
      <c r="O372" s="34">
        <f t="shared" si="5"/>
        <v>69.899999999999991</v>
      </c>
      <c r="P372" s="70">
        <v>25154</v>
      </c>
    </row>
    <row r="373" spans="1:16" x14ac:dyDescent="0.2">
      <c r="A373" s="27">
        <v>389</v>
      </c>
      <c r="B373" s="28" t="s">
        <v>1053</v>
      </c>
      <c r="C373" s="29" t="s">
        <v>689</v>
      </c>
      <c r="D373" s="29" t="str">
        <f>VLOOKUP(B373,'TAX INFO'!$B$2:$F$900,3,0)</f>
        <v xml:space="preserve">North Negros Biopower, Inc. </v>
      </c>
      <c r="E373" s="29" t="str">
        <f>VLOOKUP(B373,'TAX INFO'!$B$2:$F$900,5,0)</f>
        <v>006-964-680-000</v>
      </c>
      <c r="F373" s="29" t="s">
        <v>857</v>
      </c>
      <c r="G373" s="29" t="s">
        <v>856</v>
      </c>
      <c r="H373" s="30" t="s">
        <v>855</v>
      </c>
      <c r="I373" s="30" t="s">
        <v>855</v>
      </c>
      <c r="J373" s="29" t="s">
        <v>855</v>
      </c>
      <c r="K373" s="31">
        <v>0</v>
      </c>
      <c r="L373" s="32">
        <v>37.119999999999997</v>
      </c>
      <c r="M373" s="32">
        <v>0</v>
      </c>
      <c r="N373" s="72">
        <v>0</v>
      </c>
      <c r="O373" s="34">
        <f t="shared" si="5"/>
        <v>37.119999999999997</v>
      </c>
      <c r="P373" s="70">
        <v>25155</v>
      </c>
    </row>
    <row r="374" spans="1:16" x14ac:dyDescent="0.2">
      <c r="A374" s="27">
        <v>390</v>
      </c>
      <c r="B374" s="28" t="s">
        <v>690</v>
      </c>
      <c r="C374" s="29" t="s">
        <v>690</v>
      </c>
      <c r="D374" s="29" t="str">
        <f>VLOOKUP(B374,'TAX INFO'!$B$2:$F$900,3,0)</f>
        <v xml:space="preserve">Northern Negros Electric Cooperative, Inc. </v>
      </c>
      <c r="E374" s="29" t="str">
        <f>VLOOKUP(B374,'TAX INFO'!$B$2:$F$900,5,0)</f>
        <v>001-005-053-0000</v>
      </c>
      <c r="F374" s="29" t="s">
        <v>857</v>
      </c>
      <c r="G374" s="29" t="s">
        <v>855</v>
      </c>
      <c r="H374" s="30" t="s">
        <v>856</v>
      </c>
      <c r="I374" s="30" t="s">
        <v>856</v>
      </c>
      <c r="J374" s="29" t="s">
        <v>856</v>
      </c>
      <c r="K374" s="31">
        <v>3529.4</v>
      </c>
      <c r="L374" s="32">
        <v>0</v>
      </c>
      <c r="M374" s="32">
        <v>423.53</v>
      </c>
      <c r="N374" s="72">
        <v>-70.59</v>
      </c>
      <c r="O374" s="34">
        <f t="shared" si="5"/>
        <v>3882.34</v>
      </c>
      <c r="P374" s="70">
        <v>25156</v>
      </c>
    </row>
    <row r="375" spans="1:16" x14ac:dyDescent="0.2">
      <c r="A375" s="27">
        <v>391</v>
      </c>
      <c r="B375" s="28" t="s">
        <v>1054</v>
      </c>
      <c r="C375" s="29" t="s">
        <v>1054</v>
      </c>
      <c r="D375" s="29" t="str">
        <f>VLOOKUP(B375,'TAX INFO'!$B$2:$F$900,3,0)</f>
        <v xml:space="preserve">Northern Renewables Generation Corporation </v>
      </c>
      <c r="E375" s="29" t="str">
        <f>VLOOKUP(B375,'TAX INFO'!$B$2:$F$900,5,0)</f>
        <v>279-626-683-000</v>
      </c>
      <c r="F375" s="29" t="s">
        <v>854</v>
      </c>
      <c r="G375" s="29" t="s">
        <v>856</v>
      </c>
      <c r="H375" s="30" t="s">
        <v>855</v>
      </c>
      <c r="I375" s="30" t="s">
        <v>855</v>
      </c>
      <c r="J375" s="29" t="s">
        <v>856</v>
      </c>
      <c r="K375" s="31">
        <v>16.09</v>
      </c>
      <c r="L375" s="32">
        <v>0</v>
      </c>
      <c r="M375" s="32">
        <v>1.93</v>
      </c>
      <c r="N375" s="72">
        <v>0</v>
      </c>
      <c r="O375" s="34">
        <f t="shared" si="5"/>
        <v>18.02</v>
      </c>
      <c r="P375" s="70">
        <v>25157</v>
      </c>
    </row>
    <row r="376" spans="1:16" x14ac:dyDescent="0.2">
      <c r="A376" s="27">
        <v>392</v>
      </c>
      <c r="B376" s="28" t="s">
        <v>1054</v>
      </c>
      <c r="C376" s="29" t="s">
        <v>1055</v>
      </c>
      <c r="D376" s="29" t="str">
        <f>VLOOKUP(B376,'TAX INFO'!$B$2:$F$900,3,0)</f>
        <v xml:space="preserve">Northern Renewables Generation Corporation </v>
      </c>
      <c r="E376" s="29" t="str">
        <f>VLOOKUP(B376,'TAX INFO'!$B$2:$F$900,5,0)</f>
        <v>279-626-683-000</v>
      </c>
      <c r="F376" s="29" t="s">
        <v>857</v>
      </c>
      <c r="G376" s="29" t="s">
        <v>856</v>
      </c>
      <c r="H376" s="30" t="s">
        <v>855</v>
      </c>
      <c r="I376" s="30" t="s">
        <v>855</v>
      </c>
      <c r="J376" s="29" t="s">
        <v>856</v>
      </c>
      <c r="K376" s="31">
        <v>0.06</v>
      </c>
      <c r="L376" s="32">
        <v>0</v>
      </c>
      <c r="M376" s="32">
        <v>0.01</v>
      </c>
      <c r="N376" s="72">
        <v>0</v>
      </c>
      <c r="O376" s="34">
        <f t="shared" si="5"/>
        <v>6.9999999999999993E-2</v>
      </c>
      <c r="P376" s="70">
        <v>25157</v>
      </c>
    </row>
    <row r="377" spans="1:16" x14ac:dyDescent="0.2">
      <c r="A377" s="27">
        <v>393</v>
      </c>
      <c r="B377" s="28" t="s">
        <v>691</v>
      </c>
      <c r="C377" s="29" t="s">
        <v>691</v>
      </c>
      <c r="D377" s="29" t="str">
        <f>VLOOKUP(B377,'TAX INFO'!$B$2:$F$900,3,0)</f>
        <v xml:space="preserve">Northern Samar Electric Cooperative, Inc. </v>
      </c>
      <c r="E377" s="29" t="str">
        <f>VLOOKUP(B377,'TAX INFO'!$B$2:$F$900,5,0)</f>
        <v>001-585-897-000</v>
      </c>
      <c r="F377" s="29" t="s">
        <v>857</v>
      </c>
      <c r="G377" s="29" t="s">
        <v>855</v>
      </c>
      <c r="H377" s="30" t="s">
        <v>855</v>
      </c>
      <c r="I377" s="30" t="s">
        <v>856</v>
      </c>
      <c r="J377" s="29" t="s">
        <v>856</v>
      </c>
      <c r="K377" s="31">
        <v>4936.29</v>
      </c>
      <c r="L377" s="32">
        <v>0</v>
      </c>
      <c r="M377" s="32">
        <v>592.35</v>
      </c>
      <c r="N377" s="72">
        <v>-98.73</v>
      </c>
      <c r="O377" s="34">
        <f t="shared" si="5"/>
        <v>5429.9100000000008</v>
      </c>
      <c r="P377" s="70">
        <v>25158</v>
      </c>
    </row>
    <row r="378" spans="1:16" x14ac:dyDescent="0.2">
      <c r="A378" s="27">
        <v>394</v>
      </c>
      <c r="B378" s="28" t="s">
        <v>692</v>
      </c>
      <c r="C378" s="29" t="s">
        <v>692</v>
      </c>
      <c r="D378" s="29" t="str">
        <f>VLOOKUP(B378,'TAX INFO'!$B$2:$F$900,3,0)</f>
        <v xml:space="preserve">Northwind Power Development Corporation </v>
      </c>
      <c r="E378" s="29" t="str">
        <f>VLOOKUP(B378,'TAX INFO'!$B$2:$F$900,5,0)</f>
        <v>208-101-373-000</v>
      </c>
      <c r="F378" s="29" t="s">
        <v>854</v>
      </c>
      <c r="G378" s="29" t="s">
        <v>855</v>
      </c>
      <c r="H378" s="30" t="s">
        <v>856</v>
      </c>
      <c r="I378" s="30" t="s">
        <v>855</v>
      </c>
      <c r="J378" s="29" t="s">
        <v>855</v>
      </c>
      <c r="K378" s="31">
        <v>0</v>
      </c>
      <c r="L378" s="32">
        <v>0.18</v>
      </c>
      <c r="M378" s="32">
        <v>0</v>
      </c>
      <c r="N378" s="72">
        <v>0</v>
      </c>
      <c r="O378" s="34">
        <f t="shared" si="5"/>
        <v>0.18</v>
      </c>
      <c r="P378" s="70">
        <v>25159</v>
      </c>
    </row>
    <row r="379" spans="1:16" x14ac:dyDescent="0.2">
      <c r="A379" s="27">
        <v>395</v>
      </c>
      <c r="B379" s="28" t="s">
        <v>692</v>
      </c>
      <c r="C379" s="29" t="s">
        <v>1056</v>
      </c>
      <c r="D379" s="29" t="str">
        <f>VLOOKUP(B379,'TAX INFO'!$B$2:$F$900,3,0)</f>
        <v xml:space="preserve">Northwind Power Development Corporation </v>
      </c>
      <c r="E379" s="29" t="str">
        <f>VLOOKUP(B379,'TAX INFO'!$B$2:$F$900,5,0)</f>
        <v>208-101-373-000</v>
      </c>
      <c r="F379" s="29" t="s">
        <v>854</v>
      </c>
      <c r="G379" s="29" t="s">
        <v>855</v>
      </c>
      <c r="H379" s="30" t="s">
        <v>856</v>
      </c>
      <c r="I379" s="30" t="s">
        <v>855</v>
      </c>
      <c r="J379" s="29" t="s">
        <v>855</v>
      </c>
      <c r="K379" s="31">
        <v>0</v>
      </c>
      <c r="L379" s="32">
        <v>0.49</v>
      </c>
      <c r="M379" s="32">
        <v>0</v>
      </c>
      <c r="N379" s="72">
        <v>-0.01</v>
      </c>
      <c r="O379" s="34">
        <f t="shared" si="5"/>
        <v>0.48</v>
      </c>
      <c r="P379" s="70">
        <v>25159</v>
      </c>
    </row>
    <row r="380" spans="1:16" x14ac:dyDescent="0.2">
      <c r="A380" s="27">
        <v>396</v>
      </c>
      <c r="B380" s="28" t="s">
        <v>692</v>
      </c>
      <c r="C380" s="29" t="s">
        <v>693</v>
      </c>
      <c r="D380" s="29" t="str">
        <f>VLOOKUP(B380,'TAX INFO'!$B$2:$F$900,3,0)</f>
        <v xml:space="preserve">Northwind Power Development Corporation </v>
      </c>
      <c r="E380" s="29" t="str">
        <f>VLOOKUP(B380,'TAX INFO'!$B$2:$F$900,5,0)</f>
        <v>208-101-373-000</v>
      </c>
      <c r="F380" s="29" t="s">
        <v>857</v>
      </c>
      <c r="G380" s="29" t="s">
        <v>855</v>
      </c>
      <c r="H380" s="30" t="s">
        <v>856</v>
      </c>
      <c r="I380" s="30" t="s">
        <v>855</v>
      </c>
      <c r="J380" s="29" t="s">
        <v>855</v>
      </c>
      <c r="K380" s="31">
        <v>0</v>
      </c>
      <c r="L380" s="32">
        <v>29.62</v>
      </c>
      <c r="M380" s="32">
        <v>0</v>
      </c>
      <c r="N380" s="72">
        <v>-0.59</v>
      </c>
      <c r="O380" s="34">
        <f t="shared" si="5"/>
        <v>29.03</v>
      </c>
      <c r="P380" s="70">
        <v>25159</v>
      </c>
    </row>
    <row r="381" spans="1:16" x14ac:dyDescent="0.2">
      <c r="A381" s="27">
        <v>397</v>
      </c>
      <c r="B381" s="28" t="s">
        <v>692</v>
      </c>
      <c r="C381" s="29" t="s">
        <v>694</v>
      </c>
      <c r="D381" s="29" t="str">
        <f>VLOOKUP(B381,'TAX INFO'!$B$2:$F$900,3,0)</f>
        <v xml:space="preserve">Northwind Power Development Corporation </v>
      </c>
      <c r="E381" s="29" t="str">
        <f>VLOOKUP(B381,'TAX INFO'!$B$2:$F$900,5,0)</f>
        <v>208-101-373-000</v>
      </c>
      <c r="F381" s="29" t="s">
        <v>857</v>
      </c>
      <c r="G381" s="29" t="s">
        <v>855</v>
      </c>
      <c r="H381" s="30" t="s">
        <v>856</v>
      </c>
      <c r="I381" s="30" t="s">
        <v>855</v>
      </c>
      <c r="J381" s="29" t="s">
        <v>855</v>
      </c>
      <c r="K381" s="31">
        <v>0</v>
      </c>
      <c r="L381" s="32">
        <v>14.38</v>
      </c>
      <c r="M381" s="32">
        <v>0</v>
      </c>
      <c r="N381" s="72">
        <v>-0.28999999999999998</v>
      </c>
      <c r="O381" s="34">
        <f t="shared" si="5"/>
        <v>14.090000000000002</v>
      </c>
      <c r="P381" s="70">
        <v>25159</v>
      </c>
    </row>
    <row r="382" spans="1:16" x14ac:dyDescent="0.2">
      <c r="A382" s="27">
        <v>398</v>
      </c>
      <c r="B382" s="28" t="s">
        <v>1057</v>
      </c>
      <c r="C382" s="29" t="s">
        <v>1057</v>
      </c>
      <c r="D382" s="29" t="str">
        <f>VLOOKUP(B382,'TAX INFO'!$B$2:$F$900,3,0)</f>
        <v xml:space="preserve">Nueva Ecija I Electric Cooperative, Inc. </v>
      </c>
      <c r="E382" s="29" t="str">
        <f>VLOOKUP(B382,'TAX INFO'!$B$2:$F$900,5,0)</f>
        <v>000-540-511-000</v>
      </c>
      <c r="F382" s="29" t="s">
        <v>857</v>
      </c>
      <c r="G382" s="29" t="s">
        <v>855</v>
      </c>
      <c r="H382" s="30" t="s">
        <v>856</v>
      </c>
      <c r="I382" s="30" t="s">
        <v>856</v>
      </c>
      <c r="J382" s="29" t="s">
        <v>856</v>
      </c>
      <c r="K382" s="31">
        <v>10276.459999999999</v>
      </c>
      <c r="L382" s="32">
        <v>0</v>
      </c>
      <c r="M382" s="32">
        <v>1233.18</v>
      </c>
      <c r="N382" s="72">
        <v>-205.53</v>
      </c>
      <c r="O382" s="34">
        <f t="shared" si="5"/>
        <v>11304.109999999999</v>
      </c>
      <c r="P382" s="70">
        <v>25160</v>
      </c>
    </row>
    <row r="383" spans="1:16" x14ac:dyDescent="0.2">
      <c r="A383" s="27">
        <v>399</v>
      </c>
      <c r="B383" s="28" t="s">
        <v>695</v>
      </c>
      <c r="C383" s="29" t="s">
        <v>695</v>
      </c>
      <c r="D383" s="29" t="str">
        <f>VLOOKUP(B383,'TAX INFO'!$B$2:$F$900,3,0)</f>
        <v>Nueva Ecija II Electric Cooperative, Inc. Area 1</v>
      </c>
      <c r="E383" s="29" t="str">
        <f>VLOOKUP(B383,'TAX INFO'!$B$2:$F$900,5,0)</f>
        <v>000-540-544-0000</v>
      </c>
      <c r="F383" s="29" t="s">
        <v>857</v>
      </c>
      <c r="G383" s="29" t="s">
        <v>855</v>
      </c>
      <c r="H383" s="30" t="s">
        <v>856</v>
      </c>
      <c r="I383" s="30" t="s">
        <v>856</v>
      </c>
      <c r="J383" s="29" t="s">
        <v>856</v>
      </c>
      <c r="K383" s="31">
        <v>3080.06</v>
      </c>
      <c r="L383" s="32">
        <v>0</v>
      </c>
      <c r="M383" s="32">
        <v>369.61</v>
      </c>
      <c r="N383" s="72">
        <v>-61.6</v>
      </c>
      <c r="O383" s="34">
        <f t="shared" si="5"/>
        <v>3388.07</v>
      </c>
      <c r="P383" s="70">
        <v>25161</v>
      </c>
    </row>
    <row r="384" spans="1:16" x14ac:dyDescent="0.2">
      <c r="A384" s="27">
        <v>400</v>
      </c>
      <c r="B384" s="28" t="s">
        <v>1058</v>
      </c>
      <c r="C384" s="29" t="s">
        <v>1058</v>
      </c>
      <c r="D384" s="29" t="str">
        <f>VLOOKUP(B384,'TAX INFO'!$B$2:$F$900,3,0)</f>
        <v xml:space="preserve">Nueva Ecija II Electric Cooperative, Inc. - Area 2 </v>
      </c>
      <c r="E384" s="29" t="str">
        <f>VLOOKUP(B384,'TAX INFO'!$B$2:$F$900,5,0)</f>
        <v>475-285-960-000</v>
      </c>
      <c r="F384" s="29" t="s">
        <v>857</v>
      </c>
      <c r="G384" s="29" t="s">
        <v>855</v>
      </c>
      <c r="H384" s="30" t="s">
        <v>856</v>
      </c>
      <c r="I384" s="30" t="s">
        <v>856</v>
      </c>
      <c r="J384" s="29" t="s">
        <v>856</v>
      </c>
      <c r="K384" s="31">
        <v>2724.59</v>
      </c>
      <c r="L384" s="32">
        <v>0</v>
      </c>
      <c r="M384" s="32">
        <v>326.95</v>
      </c>
      <c r="N384" s="72">
        <v>-54.49</v>
      </c>
      <c r="O384" s="34">
        <f t="shared" si="5"/>
        <v>2997.05</v>
      </c>
      <c r="P384" s="70">
        <v>25162</v>
      </c>
    </row>
    <row r="385" spans="1:16" x14ac:dyDescent="0.2">
      <c r="A385" s="27">
        <v>401</v>
      </c>
      <c r="B385" s="28" t="s">
        <v>1059</v>
      </c>
      <c r="C385" s="29" t="s">
        <v>1060</v>
      </c>
      <c r="D385" s="29" t="str">
        <f>VLOOKUP(B385,'TAX INFO'!$B$2:$F$900,3,0)</f>
        <v xml:space="preserve">Nuevo Solar Energy Corp. </v>
      </c>
      <c r="E385" s="29" t="str">
        <f>VLOOKUP(B385,'TAX INFO'!$B$2:$F$900,5,0)</f>
        <v>009-186-081-00000</v>
      </c>
      <c r="F385" s="29" t="s">
        <v>857</v>
      </c>
      <c r="G385" s="29" t="s">
        <v>855</v>
      </c>
      <c r="H385" s="30" t="s">
        <v>855</v>
      </c>
      <c r="I385" s="30" t="s">
        <v>855</v>
      </c>
      <c r="J385" s="29" t="s">
        <v>855</v>
      </c>
      <c r="K385" s="31">
        <v>0</v>
      </c>
      <c r="L385" s="32">
        <v>36.840000000000003</v>
      </c>
      <c r="M385" s="32">
        <v>0</v>
      </c>
      <c r="N385" s="72">
        <v>-0.74</v>
      </c>
      <c r="O385" s="34">
        <f t="shared" si="5"/>
        <v>36.1</v>
      </c>
      <c r="P385" s="70">
        <v>25163</v>
      </c>
    </row>
    <row r="386" spans="1:16" x14ac:dyDescent="0.2">
      <c r="A386" s="27">
        <v>402</v>
      </c>
      <c r="B386" s="28" t="s">
        <v>1061</v>
      </c>
      <c r="C386" s="29" t="s">
        <v>1061</v>
      </c>
      <c r="D386" s="29" t="str">
        <f>VLOOKUP(B386,'TAX INFO'!$B$2:$F$900,3,0)</f>
        <v xml:space="preserve">Olongapo Electricity Distribution Company, Inc. </v>
      </c>
      <c r="E386" s="29" t="str">
        <f>VLOOKUP(B386,'TAX INFO'!$B$2:$F$900,5,0)</f>
        <v>008-365-759-000</v>
      </c>
      <c r="F386" s="29" t="s">
        <v>857</v>
      </c>
      <c r="G386" s="29" t="s">
        <v>855</v>
      </c>
      <c r="H386" s="30" t="s">
        <v>856</v>
      </c>
      <c r="I386" s="30" t="s">
        <v>856</v>
      </c>
      <c r="J386" s="29" t="s">
        <v>856</v>
      </c>
      <c r="K386" s="31">
        <v>978.45</v>
      </c>
      <c r="L386" s="32">
        <v>0</v>
      </c>
      <c r="M386" s="32">
        <v>117.41</v>
      </c>
      <c r="N386" s="72">
        <v>-19.57</v>
      </c>
      <c r="O386" s="34">
        <f t="shared" si="5"/>
        <v>1076.2900000000002</v>
      </c>
      <c r="P386" s="70">
        <v>25164</v>
      </c>
    </row>
    <row r="387" spans="1:16" x14ac:dyDescent="0.2">
      <c r="A387" s="27">
        <v>404</v>
      </c>
      <c r="B387" s="28" t="s">
        <v>1062</v>
      </c>
      <c r="C387" s="29" t="s">
        <v>696</v>
      </c>
      <c r="D387" s="29" t="str">
        <f>VLOOKUP(B387,'TAX INFO'!$B$2:$F$900,3,0)</f>
        <v xml:space="preserve">One Subic Power Generation Corporation </v>
      </c>
      <c r="E387" s="29" t="str">
        <f>VLOOKUP(B387,'TAX INFO'!$B$2:$F$900,5,0)</f>
        <v>007-836-459-000</v>
      </c>
      <c r="F387" s="29" t="s">
        <v>857</v>
      </c>
      <c r="G387" s="29" t="s">
        <v>855</v>
      </c>
      <c r="H387" s="30" t="s">
        <v>856</v>
      </c>
      <c r="I387" s="30" t="s">
        <v>856</v>
      </c>
      <c r="J387" s="29" t="s">
        <v>856</v>
      </c>
      <c r="K387" s="31">
        <v>184.4</v>
      </c>
      <c r="L387" s="32">
        <v>0</v>
      </c>
      <c r="M387" s="32">
        <v>22.13</v>
      </c>
      <c r="N387" s="72">
        <v>-3.69</v>
      </c>
      <c r="O387" s="34">
        <f t="shared" ref="O387:O450" si="6">SUM(K387:N387)</f>
        <v>202.84</v>
      </c>
      <c r="P387" s="70">
        <v>25165</v>
      </c>
    </row>
    <row r="388" spans="1:16" x14ac:dyDescent="0.2">
      <c r="A388" s="27">
        <v>405</v>
      </c>
      <c r="B388" s="28" t="s">
        <v>1063</v>
      </c>
      <c r="C388" s="29" t="s">
        <v>1063</v>
      </c>
      <c r="D388" s="29" t="str">
        <f>VLOOKUP(B388,'TAX INFO'!$B$2:$F$900,3,0)</f>
        <v>ORIENTAL ENERGY AND POWER GENERATION CORPORATION</v>
      </c>
      <c r="E388" s="29" t="str">
        <f>VLOOKUP(B388,'TAX INFO'!$B$2:$F$900,5,0)</f>
        <v>263-666-452-000</v>
      </c>
      <c r="F388" s="29" t="s">
        <v>854</v>
      </c>
      <c r="G388" s="29" t="s">
        <v>855</v>
      </c>
      <c r="H388" s="30" t="s">
        <v>855</v>
      </c>
      <c r="I388" s="30" t="s">
        <v>855</v>
      </c>
      <c r="J388" s="29" t="s">
        <v>856</v>
      </c>
      <c r="K388" s="31">
        <v>2.77</v>
      </c>
      <c r="L388" s="32">
        <v>0</v>
      </c>
      <c r="M388" s="32">
        <v>0.33</v>
      </c>
      <c r="N388" s="72">
        <v>-0.06</v>
      </c>
      <c r="O388" s="34">
        <f t="shared" si="6"/>
        <v>3.04</v>
      </c>
      <c r="P388" s="70">
        <v>25166</v>
      </c>
    </row>
    <row r="389" spans="1:16" x14ac:dyDescent="0.2">
      <c r="A389" s="27">
        <v>406</v>
      </c>
      <c r="B389" s="28" t="s">
        <v>1063</v>
      </c>
      <c r="C389" s="29" t="s">
        <v>697</v>
      </c>
      <c r="D389" s="29" t="str">
        <f>VLOOKUP(B389,'TAX INFO'!$B$2:$F$900,3,0)</f>
        <v>ORIENTAL ENERGY AND POWER GENERATION CORPORATION</v>
      </c>
      <c r="E389" s="29" t="str">
        <f>VLOOKUP(B389,'TAX INFO'!$B$2:$F$900,5,0)</f>
        <v>263-666-452-000</v>
      </c>
      <c r="F389" s="29" t="s">
        <v>857</v>
      </c>
      <c r="G389" s="29" t="s">
        <v>855</v>
      </c>
      <c r="H389" s="30" t="s">
        <v>855</v>
      </c>
      <c r="I389" s="30" t="s">
        <v>855</v>
      </c>
      <c r="J389" s="29" t="s">
        <v>856</v>
      </c>
      <c r="K389" s="31">
        <v>0.51</v>
      </c>
      <c r="L389" s="32">
        <v>0</v>
      </c>
      <c r="M389" s="32">
        <v>0.06</v>
      </c>
      <c r="N389" s="72">
        <v>-0.01</v>
      </c>
      <c r="O389" s="34">
        <f t="shared" si="6"/>
        <v>0.56000000000000005</v>
      </c>
      <c r="P389" s="70">
        <v>25166</v>
      </c>
    </row>
    <row r="390" spans="1:16" x14ac:dyDescent="0.2">
      <c r="A390" s="27">
        <v>407</v>
      </c>
      <c r="B390" s="28" t="s">
        <v>1064</v>
      </c>
      <c r="C390" s="29" t="s">
        <v>1064</v>
      </c>
      <c r="D390" s="29" t="str">
        <f>VLOOKUP(B390,'TAX INFO'!$B$2:$F$900,3,0)</f>
        <v xml:space="preserve">PAVI Green Bataan Renewable Energy Inc. </v>
      </c>
      <c r="E390" s="29" t="str">
        <f>VLOOKUP(B390,'TAX INFO'!$B$2:$F$900,5,0)</f>
        <v>604-425-349-000</v>
      </c>
      <c r="F390" s="29" t="s">
        <v>854</v>
      </c>
      <c r="G390" s="29" t="s">
        <v>855</v>
      </c>
      <c r="H390" s="30" t="s">
        <v>855</v>
      </c>
      <c r="I390" s="30" t="s">
        <v>855</v>
      </c>
      <c r="J390" s="29" t="s">
        <v>855</v>
      </c>
      <c r="K390" s="31">
        <v>0</v>
      </c>
      <c r="L390" s="32">
        <v>11.22</v>
      </c>
      <c r="M390" s="32">
        <v>0</v>
      </c>
      <c r="N390" s="72">
        <v>-0.22</v>
      </c>
      <c r="O390" s="34">
        <f t="shared" si="6"/>
        <v>11</v>
      </c>
      <c r="P390" s="70">
        <v>25167</v>
      </c>
    </row>
    <row r="391" spans="1:16" x14ac:dyDescent="0.2">
      <c r="A391" s="27">
        <v>408</v>
      </c>
      <c r="B391" s="28" t="s">
        <v>1064</v>
      </c>
      <c r="C391" s="29" t="s">
        <v>698</v>
      </c>
      <c r="D391" s="29" t="str">
        <f>VLOOKUP(B391,'TAX INFO'!$B$2:$F$900,3,0)</f>
        <v xml:space="preserve">PAVI Green Bataan Renewable Energy Inc. </v>
      </c>
      <c r="E391" s="29" t="str">
        <f>VLOOKUP(B391,'TAX INFO'!$B$2:$F$900,5,0)</f>
        <v>604-425-349-000</v>
      </c>
      <c r="F391" s="29" t="s">
        <v>857</v>
      </c>
      <c r="G391" s="29" t="s">
        <v>855</v>
      </c>
      <c r="H391" s="30" t="s">
        <v>855</v>
      </c>
      <c r="I391" s="30" t="s">
        <v>855</v>
      </c>
      <c r="J391" s="29" t="s">
        <v>855</v>
      </c>
      <c r="K391" s="31">
        <v>0</v>
      </c>
      <c r="L391" s="32">
        <v>7.9</v>
      </c>
      <c r="M391" s="32">
        <v>0</v>
      </c>
      <c r="N391" s="72">
        <v>-0.16</v>
      </c>
      <c r="O391" s="34">
        <f t="shared" si="6"/>
        <v>7.74</v>
      </c>
      <c r="P391" s="70">
        <v>25167</v>
      </c>
    </row>
    <row r="392" spans="1:16" x14ac:dyDescent="0.2">
      <c r="A392" s="27">
        <v>411</v>
      </c>
      <c r="B392" s="28" t="s">
        <v>700</v>
      </c>
      <c r="C392" s="29" t="s">
        <v>701</v>
      </c>
      <c r="D392" s="29" t="str">
        <f>VLOOKUP(B392,'TAX INFO'!$B$2:$F$900,3,0)</f>
        <v xml:space="preserve">Peakpower San Francisco Inc. </v>
      </c>
      <c r="E392" s="29" t="str">
        <f>VLOOKUP(B392,'TAX INFO'!$B$2:$F$900,5,0)</f>
        <v>008-531-813-00000</v>
      </c>
      <c r="F392" s="29" t="s">
        <v>857</v>
      </c>
      <c r="G392" s="29" t="s">
        <v>855</v>
      </c>
      <c r="H392" s="30" t="s">
        <v>856</v>
      </c>
      <c r="I392" s="30" t="s">
        <v>856</v>
      </c>
      <c r="J392" s="29" t="s">
        <v>856</v>
      </c>
      <c r="K392" s="31">
        <v>5.47</v>
      </c>
      <c r="L392" s="32">
        <v>0</v>
      </c>
      <c r="M392" s="32">
        <v>0.66</v>
      </c>
      <c r="N392" s="72">
        <v>-0.11</v>
      </c>
      <c r="O392" s="34">
        <f t="shared" si="6"/>
        <v>6.02</v>
      </c>
      <c r="P392" s="70">
        <v>25168</v>
      </c>
    </row>
    <row r="393" spans="1:16" x14ac:dyDescent="0.2">
      <c r="A393" s="27">
        <v>413</v>
      </c>
      <c r="B393" s="28" t="s">
        <v>1066</v>
      </c>
      <c r="C393" s="29" t="s">
        <v>1066</v>
      </c>
      <c r="D393" s="29" t="str">
        <f>VLOOKUP(B393,'TAX INFO'!$B$2:$F$900,3,0)</f>
        <v>PH Renewables, Inc.</v>
      </c>
      <c r="E393" s="29" t="str">
        <f>VLOOKUP(B393,'TAX INFO'!$B$2:$F$900,5,0)</f>
        <v>735-737-211-000</v>
      </c>
      <c r="F393" s="29" t="s">
        <v>854</v>
      </c>
      <c r="G393" s="29" t="s">
        <v>855</v>
      </c>
      <c r="H393" s="30" t="s">
        <v>856</v>
      </c>
      <c r="I393" s="30" t="s">
        <v>855</v>
      </c>
      <c r="J393" s="29" t="s">
        <v>856</v>
      </c>
      <c r="K393" s="31">
        <v>0.02</v>
      </c>
      <c r="L393" s="32">
        <v>0</v>
      </c>
      <c r="M393" s="32">
        <v>0</v>
      </c>
      <c r="N393" s="72">
        <v>0</v>
      </c>
      <c r="O393" s="34">
        <f t="shared" si="6"/>
        <v>0.02</v>
      </c>
      <c r="P393" s="70">
        <v>25169</v>
      </c>
    </row>
    <row r="394" spans="1:16" x14ac:dyDescent="0.2">
      <c r="A394" s="27">
        <v>414</v>
      </c>
      <c r="B394" s="28" t="s">
        <v>1067</v>
      </c>
      <c r="C394" s="29" t="s">
        <v>1067</v>
      </c>
      <c r="D394" s="29" t="str">
        <f>VLOOKUP(B394,'TAX INFO'!$B$2:$F$900,3,0)</f>
        <v>PV Sinag Power, Inc.</v>
      </c>
      <c r="E394" s="29" t="str">
        <f>VLOOKUP(B394,'TAX INFO'!$B$2:$F$900,5,0)</f>
        <v>008-568-562-00000</v>
      </c>
      <c r="F394" s="29" t="s">
        <v>854</v>
      </c>
      <c r="G394" s="29" t="s">
        <v>855</v>
      </c>
      <c r="H394" s="30" t="s">
        <v>856</v>
      </c>
      <c r="I394" s="30" t="s">
        <v>855</v>
      </c>
      <c r="J394" s="29" t="s">
        <v>855</v>
      </c>
      <c r="K394" s="31">
        <v>0</v>
      </c>
      <c r="L394" s="32">
        <v>22.19</v>
      </c>
      <c r="M394" s="32">
        <v>0</v>
      </c>
      <c r="N394" s="72">
        <v>-0.44</v>
      </c>
      <c r="O394" s="34">
        <f t="shared" si="6"/>
        <v>21.75</v>
      </c>
      <c r="P394" s="70">
        <v>25170</v>
      </c>
    </row>
    <row r="395" spans="1:16" x14ac:dyDescent="0.2">
      <c r="A395" s="27">
        <v>415</v>
      </c>
      <c r="B395" s="28" t="s">
        <v>1067</v>
      </c>
      <c r="C395" s="29" t="s">
        <v>1068</v>
      </c>
      <c r="D395" s="29" t="str">
        <f>VLOOKUP(B395,'TAX INFO'!$B$2:$F$900,3,0)</f>
        <v>PV Sinag Power, Inc.</v>
      </c>
      <c r="E395" s="29" t="str">
        <f>VLOOKUP(B395,'TAX INFO'!$B$2:$F$900,5,0)</f>
        <v>008-568-562-00000</v>
      </c>
      <c r="F395" s="29" t="s">
        <v>854</v>
      </c>
      <c r="G395" s="29" t="s">
        <v>855</v>
      </c>
      <c r="H395" s="30" t="s">
        <v>855</v>
      </c>
      <c r="I395" s="30" t="s">
        <v>855</v>
      </c>
      <c r="J395" s="29" t="s">
        <v>855</v>
      </c>
      <c r="K395" s="31">
        <v>0</v>
      </c>
      <c r="L395" s="32">
        <v>188.37</v>
      </c>
      <c r="M395" s="32">
        <v>0</v>
      </c>
      <c r="N395" s="72">
        <v>-3.77</v>
      </c>
      <c r="O395" s="34">
        <f t="shared" si="6"/>
        <v>184.6</v>
      </c>
      <c r="P395" s="70">
        <v>25170</v>
      </c>
    </row>
    <row r="396" spans="1:16" x14ac:dyDescent="0.2">
      <c r="A396" s="27">
        <v>416</v>
      </c>
      <c r="B396" s="28" t="s">
        <v>1067</v>
      </c>
      <c r="C396" s="29" t="s">
        <v>702</v>
      </c>
      <c r="D396" s="29" t="str">
        <f>VLOOKUP(B396,'TAX INFO'!$B$2:$F$900,3,0)</f>
        <v>PV Sinag Power, Inc.</v>
      </c>
      <c r="E396" s="29" t="str">
        <f>VLOOKUP(B396,'TAX INFO'!$B$2:$F$900,5,0)</f>
        <v>008-568-562-00000</v>
      </c>
      <c r="F396" s="29" t="s">
        <v>857</v>
      </c>
      <c r="G396" s="29" t="s">
        <v>855</v>
      </c>
      <c r="H396" s="30" t="s">
        <v>855</v>
      </c>
      <c r="I396" s="30" t="s">
        <v>855</v>
      </c>
      <c r="J396" s="29" t="s">
        <v>855</v>
      </c>
      <c r="K396" s="31">
        <v>0</v>
      </c>
      <c r="L396" s="32">
        <v>34.93</v>
      </c>
      <c r="M396" s="32">
        <v>0</v>
      </c>
      <c r="N396" s="72">
        <v>-0.7</v>
      </c>
      <c r="O396" s="34">
        <f t="shared" si="6"/>
        <v>34.229999999999997</v>
      </c>
      <c r="P396" s="70">
        <v>25170</v>
      </c>
    </row>
    <row r="397" spans="1:16" x14ac:dyDescent="0.2">
      <c r="A397" s="27">
        <v>417</v>
      </c>
      <c r="B397" s="28" t="s">
        <v>1067</v>
      </c>
      <c r="C397" s="29" t="s">
        <v>703</v>
      </c>
      <c r="D397" s="29" t="str">
        <f>VLOOKUP(B397,'TAX INFO'!$B$2:$F$900,3,0)</f>
        <v>PV Sinag Power, Inc.</v>
      </c>
      <c r="E397" s="29" t="str">
        <f>VLOOKUP(B397,'TAX INFO'!$B$2:$F$900,5,0)</f>
        <v>008-568-562-00000</v>
      </c>
      <c r="F397" s="29" t="s">
        <v>857</v>
      </c>
      <c r="G397" s="29" t="s">
        <v>855</v>
      </c>
      <c r="H397" s="30" t="s">
        <v>856</v>
      </c>
      <c r="I397" s="30" t="s">
        <v>855</v>
      </c>
      <c r="J397" s="29" t="s">
        <v>855</v>
      </c>
      <c r="K397" s="31">
        <v>0</v>
      </c>
      <c r="L397" s="32">
        <v>72.3</v>
      </c>
      <c r="M397" s="32">
        <v>0</v>
      </c>
      <c r="N397" s="72">
        <v>-1.45</v>
      </c>
      <c r="O397" s="34">
        <f t="shared" si="6"/>
        <v>70.849999999999994</v>
      </c>
      <c r="P397" s="70">
        <v>25170</v>
      </c>
    </row>
    <row r="398" spans="1:16" x14ac:dyDescent="0.2">
      <c r="A398" s="27">
        <v>418</v>
      </c>
      <c r="B398" s="28" t="s">
        <v>1069</v>
      </c>
      <c r="C398" s="29" t="s">
        <v>1069</v>
      </c>
      <c r="D398" s="29" t="str">
        <f>VLOOKUP(B398,'TAX INFO'!$B$2:$F$900,3,0)</f>
        <v xml:space="preserve">Pagbilao Energy Corporation </v>
      </c>
      <c r="E398" s="29" t="str">
        <f>VLOOKUP(B398,'TAX INFO'!$B$2:$F$900,5,0)</f>
        <v>008-275-398-000</v>
      </c>
      <c r="F398" s="29" t="s">
        <v>854</v>
      </c>
      <c r="G398" s="29" t="s">
        <v>855</v>
      </c>
      <c r="H398" s="30" t="s">
        <v>856</v>
      </c>
      <c r="I398" s="30" t="s">
        <v>856</v>
      </c>
      <c r="J398" s="29" t="s">
        <v>856</v>
      </c>
      <c r="K398" s="31">
        <v>3261.84</v>
      </c>
      <c r="L398" s="32">
        <v>0</v>
      </c>
      <c r="M398" s="32">
        <v>391.42</v>
      </c>
      <c r="N398" s="72">
        <v>-65.239999999999995</v>
      </c>
      <c r="O398" s="34">
        <f t="shared" si="6"/>
        <v>3588.0200000000004</v>
      </c>
      <c r="P398" s="70">
        <v>25171</v>
      </c>
    </row>
    <row r="399" spans="1:16" x14ac:dyDescent="0.2">
      <c r="A399" s="27">
        <v>419</v>
      </c>
      <c r="B399" s="28" t="s">
        <v>1069</v>
      </c>
      <c r="C399" s="29" t="s">
        <v>1188</v>
      </c>
      <c r="D399" s="29" t="str">
        <f>VLOOKUP(B399,'TAX INFO'!$B$2:$F$900,3,0)</f>
        <v xml:space="preserve">Pagbilao Energy Corporation </v>
      </c>
      <c r="E399" s="29" t="str">
        <f>VLOOKUP(B399,'TAX INFO'!$B$2:$F$900,5,0)</f>
        <v>008-275-398-000</v>
      </c>
      <c r="F399" s="29" t="s">
        <v>857</v>
      </c>
      <c r="G399" s="29" t="s">
        <v>855</v>
      </c>
      <c r="H399" s="30" t="s">
        <v>856</v>
      </c>
      <c r="I399" s="30" t="s">
        <v>856</v>
      </c>
      <c r="J399" s="29" t="s">
        <v>856</v>
      </c>
      <c r="K399" s="31">
        <v>331.43</v>
      </c>
      <c r="L399" s="32">
        <v>0</v>
      </c>
      <c r="M399" s="32">
        <v>39.770000000000003</v>
      </c>
      <c r="N399" s="72">
        <v>-6.63</v>
      </c>
      <c r="O399" s="34">
        <f t="shared" si="6"/>
        <v>364.57</v>
      </c>
      <c r="P399" s="70">
        <v>25171</v>
      </c>
    </row>
    <row r="400" spans="1:16" x14ac:dyDescent="0.2">
      <c r="A400" s="27">
        <v>420</v>
      </c>
      <c r="B400" s="28" t="s">
        <v>1070</v>
      </c>
      <c r="C400" s="29" t="s">
        <v>1070</v>
      </c>
      <c r="D400" s="29" t="str">
        <f>VLOOKUP(B400,'TAX INFO'!$B$2:$F$900,3,0)</f>
        <v xml:space="preserve">Palm Concepcion Power Corporation </v>
      </c>
      <c r="E400" s="29" t="str">
        <f>VLOOKUP(B400,'TAX INFO'!$B$2:$F$900,5,0)</f>
        <v>006-931-417-000</v>
      </c>
      <c r="F400" s="29" t="s">
        <v>854</v>
      </c>
      <c r="G400" s="29" t="s">
        <v>855</v>
      </c>
      <c r="H400" s="30" t="s">
        <v>856</v>
      </c>
      <c r="I400" s="30" t="s">
        <v>856</v>
      </c>
      <c r="J400" s="29" t="s">
        <v>856</v>
      </c>
      <c r="K400" s="31">
        <v>664.09</v>
      </c>
      <c r="L400" s="32">
        <v>0</v>
      </c>
      <c r="M400" s="32">
        <v>79.69</v>
      </c>
      <c r="N400" s="72">
        <v>-13.28</v>
      </c>
      <c r="O400" s="34">
        <f t="shared" si="6"/>
        <v>730.5</v>
      </c>
      <c r="P400" s="70">
        <v>25172</v>
      </c>
    </row>
    <row r="401" spans="1:16" x14ac:dyDescent="0.2">
      <c r="A401" s="27">
        <v>421</v>
      </c>
      <c r="B401" s="28" t="s">
        <v>1070</v>
      </c>
      <c r="C401" s="29" t="s">
        <v>1071</v>
      </c>
      <c r="D401" s="29" t="str">
        <f>VLOOKUP(B401,'TAX INFO'!$B$2:$F$900,3,0)</f>
        <v xml:space="preserve">Palm Concepcion Power Corporation </v>
      </c>
      <c r="E401" s="29" t="str">
        <f>VLOOKUP(B401,'TAX INFO'!$B$2:$F$900,5,0)</f>
        <v>006-931-417-000</v>
      </c>
      <c r="F401" s="29" t="s">
        <v>857</v>
      </c>
      <c r="G401" s="29" t="s">
        <v>855</v>
      </c>
      <c r="H401" s="30" t="s">
        <v>856</v>
      </c>
      <c r="I401" s="30" t="s">
        <v>856</v>
      </c>
      <c r="J401" s="29" t="s">
        <v>856</v>
      </c>
      <c r="K401" s="31">
        <v>36.28</v>
      </c>
      <c r="L401" s="32">
        <v>0</v>
      </c>
      <c r="M401" s="32">
        <v>4.3499999999999996</v>
      </c>
      <c r="N401" s="72">
        <v>-0.73</v>
      </c>
      <c r="O401" s="34">
        <f t="shared" si="6"/>
        <v>39.900000000000006</v>
      </c>
      <c r="P401" s="70">
        <v>25172</v>
      </c>
    </row>
    <row r="402" spans="1:16" x14ac:dyDescent="0.2">
      <c r="A402" s="27">
        <v>422</v>
      </c>
      <c r="B402" s="28" t="s">
        <v>1072</v>
      </c>
      <c r="C402" s="29" t="s">
        <v>1072</v>
      </c>
      <c r="D402" s="29" t="str">
        <f>VLOOKUP(B402,'TAX INFO'!$B$2:$F$900,3,0)</f>
        <v>PAMPANGA I ELECTRIC COOPERATIVE, INC.</v>
      </c>
      <c r="E402" s="29" t="str">
        <f>VLOOKUP(B402,'TAX INFO'!$B$2:$F$900,5,0)</f>
        <v>000-800-905-0000</v>
      </c>
      <c r="F402" s="29" t="s">
        <v>857</v>
      </c>
      <c r="G402" s="29" t="s">
        <v>855</v>
      </c>
      <c r="H402" s="30" t="s">
        <v>856</v>
      </c>
      <c r="I402" s="30" t="s">
        <v>856</v>
      </c>
      <c r="J402" s="29" t="s">
        <v>856</v>
      </c>
      <c r="K402" s="31">
        <v>9241.9699999999993</v>
      </c>
      <c r="L402" s="32">
        <v>0</v>
      </c>
      <c r="M402" s="32">
        <v>1109.04</v>
      </c>
      <c r="N402" s="72">
        <v>-184.84</v>
      </c>
      <c r="O402" s="34">
        <f t="shared" si="6"/>
        <v>10166.169999999998</v>
      </c>
      <c r="P402" s="70">
        <v>25173</v>
      </c>
    </row>
    <row r="403" spans="1:16" x14ac:dyDescent="0.2">
      <c r="A403" s="27">
        <v>423</v>
      </c>
      <c r="B403" s="28" t="s">
        <v>1073</v>
      </c>
      <c r="C403" s="29" t="s">
        <v>1073</v>
      </c>
      <c r="D403" s="29" t="str">
        <f>VLOOKUP(B403,'TAX INFO'!$B$2:$F$900,3,0)</f>
        <v xml:space="preserve">Pampanga II Electric Cooperative, Inc. </v>
      </c>
      <c r="E403" s="29" t="str">
        <f>VLOOKUP(B403,'TAX INFO'!$B$2:$F$900,5,0)</f>
        <v>000-800-858-000</v>
      </c>
      <c r="F403" s="29" t="s">
        <v>857</v>
      </c>
      <c r="G403" s="29" t="s">
        <v>855</v>
      </c>
      <c r="H403" s="30" t="s">
        <v>856</v>
      </c>
      <c r="I403" s="30" t="s">
        <v>856</v>
      </c>
      <c r="J403" s="29" t="s">
        <v>856</v>
      </c>
      <c r="K403" s="31">
        <v>7973.91</v>
      </c>
      <c r="L403" s="32">
        <v>0</v>
      </c>
      <c r="M403" s="32">
        <v>956.87</v>
      </c>
      <c r="N403" s="72">
        <v>-159.47999999999999</v>
      </c>
      <c r="O403" s="34">
        <f t="shared" si="6"/>
        <v>8771.3000000000011</v>
      </c>
      <c r="P403" s="70">
        <v>25174</v>
      </c>
    </row>
    <row r="404" spans="1:16" x14ac:dyDescent="0.2">
      <c r="A404" s="27">
        <v>425</v>
      </c>
      <c r="B404" s="28" t="s">
        <v>704</v>
      </c>
      <c r="C404" s="29" t="s">
        <v>705</v>
      </c>
      <c r="D404" s="29" t="str">
        <f>VLOOKUP(B404,'TAX INFO'!$B$2:$F$900,3,0)</f>
        <v>Panasia Energy, Inc.</v>
      </c>
      <c r="E404" s="29" t="str">
        <f>VLOOKUP(B404,'TAX INFO'!$B$2:$F$900,5,0)</f>
        <v>006-907-342-000</v>
      </c>
      <c r="F404" s="29" t="s">
        <v>857</v>
      </c>
      <c r="G404" s="29" t="s">
        <v>855</v>
      </c>
      <c r="H404" s="30" t="s">
        <v>856</v>
      </c>
      <c r="I404" s="30" t="s">
        <v>856</v>
      </c>
      <c r="J404" s="29" t="s">
        <v>856</v>
      </c>
      <c r="K404" s="31">
        <v>351.68</v>
      </c>
      <c r="L404" s="32">
        <v>0</v>
      </c>
      <c r="M404" s="32">
        <v>42.2</v>
      </c>
      <c r="N404" s="72">
        <v>-7.03</v>
      </c>
      <c r="O404" s="34">
        <f t="shared" si="6"/>
        <v>386.85</v>
      </c>
      <c r="P404" s="70">
        <v>25175</v>
      </c>
    </row>
    <row r="405" spans="1:16" x14ac:dyDescent="0.2">
      <c r="A405" s="27">
        <v>426</v>
      </c>
      <c r="B405" s="28" t="s">
        <v>1074</v>
      </c>
      <c r="C405" s="29" t="s">
        <v>1074</v>
      </c>
      <c r="D405" s="29" t="str">
        <f>VLOOKUP(B405,'TAX INFO'!$B$2:$F$900,3,0)</f>
        <v xml:space="preserve">Panay Energy Development Corporation </v>
      </c>
      <c r="E405" s="29" t="str">
        <f>VLOOKUP(B405,'TAX INFO'!$B$2:$F$900,5,0)</f>
        <v>007-243-246-000</v>
      </c>
      <c r="F405" s="29" t="s">
        <v>854</v>
      </c>
      <c r="G405" s="29" t="s">
        <v>855</v>
      </c>
      <c r="H405" s="30" t="s">
        <v>856</v>
      </c>
      <c r="I405" s="30" t="s">
        <v>856</v>
      </c>
      <c r="J405" s="29" t="s">
        <v>856</v>
      </c>
      <c r="K405" s="31">
        <v>456.34</v>
      </c>
      <c r="L405" s="32">
        <v>0</v>
      </c>
      <c r="M405" s="32">
        <v>54.76</v>
      </c>
      <c r="N405" s="72">
        <v>-9.1300000000000008</v>
      </c>
      <c r="O405" s="34">
        <f t="shared" si="6"/>
        <v>501.96999999999997</v>
      </c>
      <c r="P405" s="70">
        <v>25176</v>
      </c>
    </row>
    <row r="406" spans="1:16" x14ac:dyDescent="0.2">
      <c r="A406" s="27">
        <v>427</v>
      </c>
      <c r="B406" s="28" t="s">
        <v>1074</v>
      </c>
      <c r="C406" s="29" t="s">
        <v>1075</v>
      </c>
      <c r="D406" s="29" t="str">
        <f>VLOOKUP(B406,'TAX INFO'!$B$2:$F$900,3,0)</f>
        <v xml:space="preserve">Panay Energy Development Corporation </v>
      </c>
      <c r="E406" s="29" t="str">
        <f>VLOOKUP(B406,'TAX INFO'!$B$2:$F$900,5,0)</f>
        <v>007-243-246-000</v>
      </c>
      <c r="F406" s="29" t="s">
        <v>857</v>
      </c>
      <c r="G406" s="29" t="s">
        <v>855</v>
      </c>
      <c r="H406" s="30" t="s">
        <v>856</v>
      </c>
      <c r="I406" s="30" t="s">
        <v>856</v>
      </c>
      <c r="J406" s="29" t="s">
        <v>856</v>
      </c>
      <c r="K406" s="31">
        <v>19.649999999999999</v>
      </c>
      <c r="L406" s="32">
        <v>0</v>
      </c>
      <c r="M406" s="32">
        <v>2.36</v>
      </c>
      <c r="N406" s="72">
        <v>-0.39</v>
      </c>
      <c r="O406" s="34">
        <f t="shared" si="6"/>
        <v>21.619999999999997</v>
      </c>
      <c r="P406" s="70">
        <v>25176</v>
      </c>
    </row>
    <row r="407" spans="1:16" x14ac:dyDescent="0.2">
      <c r="A407" s="27">
        <v>429</v>
      </c>
      <c r="B407" s="28" t="s">
        <v>1076</v>
      </c>
      <c r="C407" s="29" t="s">
        <v>1077</v>
      </c>
      <c r="D407" s="29" t="str">
        <f>VLOOKUP(B407,'TAX INFO'!$B$2:$F$900,3,0)</f>
        <v xml:space="preserve">Panay Power Corporation </v>
      </c>
      <c r="E407" s="29" t="str">
        <f>VLOOKUP(B407,'TAX INFO'!$B$2:$F$900,5,0)</f>
        <v>004-964-861-000</v>
      </c>
      <c r="F407" s="29" t="s">
        <v>857</v>
      </c>
      <c r="G407" s="29" t="s">
        <v>855</v>
      </c>
      <c r="H407" s="30" t="s">
        <v>856</v>
      </c>
      <c r="I407" s="30" t="s">
        <v>856</v>
      </c>
      <c r="J407" s="29" t="s">
        <v>856</v>
      </c>
      <c r="K407" s="31">
        <v>14.11</v>
      </c>
      <c r="L407" s="32">
        <v>0</v>
      </c>
      <c r="M407" s="32">
        <v>1.69</v>
      </c>
      <c r="N407" s="72">
        <v>-0.28000000000000003</v>
      </c>
      <c r="O407" s="34">
        <f t="shared" si="6"/>
        <v>15.52</v>
      </c>
      <c r="P407" s="70">
        <v>25177</v>
      </c>
    </row>
    <row r="408" spans="1:16" x14ac:dyDescent="0.2">
      <c r="A408" s="27">
        <v>430</v>
      </c>
      <c r="B408" s="28" t="s">
        <v>706</v>
      </c>
      <c r="C408" s="29" t="s">
        <v>706</v>
      </c>
      <c r="D408" s="29" t="str">
        <f>VLOOKUP(B408,'TAX INFO'!$B$2:$F$900,3,0)</f>
        <v>PANGASINAN I ELECTRIC COOPERATIVE, INC.</v>
      </c>
      <c r="E408" s="29" t="str">
        <f>VLOOKUP(B408,'TAX INFO'!$B$2:$F$900,5,0)</f>
        <v>000-633-841-000</v>
      </c>
      <c r="F408" s="29" t="s">
        <v>857</v>
      </c>
      <c r="G408" s="29" t="s">
        <v>855</v>
      </c>
      <c r="H408" s="30" t="s">
        <v>856</v>
      </c>
      <c r="I408" s="30" t="s">
        <v>856</v>
      </c>
      <c r="J408" s="29" t="s">
        <v>856</v>
      </c>
      <c r="K408" s="31">
        <v>6135.55</v>
      </c>
      <c r="L408" s="32">
        <v>0</v>
      </c>
      <c r="M408" s="32">
        <v>736.27</v>
      </c>
      <c r="N408" s="72">
        <v>-122.71</v>
      </c>
      <c r="O408" s="34">
        <f t="shared" si="6"/>
        <v>6749.11</v>
      </c>
      <c r="P408" s="70">
        <v>25178</v>
      </c>
    </row>
    <row r="409" spans="1:16" x14ac:dyDescent="0.2">
      <c r="A409" s="27">
        <v>431</v>
      </c>
      <c r="B409" s="28" t="s">
        <v>707</v>
      </c>
      <c r="C409" s="29" t="s">
        <v>707</v>
      </c>
      <c r="D409" s="29" t="str">
        <f>VLOOKUP(B409,'TAX INFO'!$B$2:$F$900,3,0)</f>
        <v xml:space="preserve">Pangasinan III Electric Cooperative, Inc. </v>
      </c>
      <c r="E409" s="29" t="str">
        <f>VLOOKUP(B409,'TAX INFO'!$B$2:$F$900,5,0)</f>
        <v>000-801-156-00000</v>
      </c>
      <c r="F409" s="29" t="s">
        <v>857</v>
      </c>
      <c r="G409" s="29" t="s">
        <v>855</v>
      </c>
      <c r="H409" s="30" t="s">
        <v>855</v>
      </c>
      <c r="I409" s="30" t="s">
        <v>856</v>
      </c>
      <c r="J409" s="29" t="s">
        <v>856</v>
      </c>
      <c r="K409" s="31">
        <v>3758.52</v>
      </c>
      <c r="L409" s="32">
        <v>0</v>
      </c>
      <c r="M409" s="32">
        <v>451.02</v>
      </c>
      <c r="N409" s="72">
        <v>-75.17</v>
      </c>
      <c r="O409" s="34">
        <f t="shared" si="6"/>
        <v>4134.37</v>
      </c>
      <c r="P409" s="70">
        <v>25179</v>
      </c>
    </row>
    <row r="410" spans="1:16" x14ac:dyDescent="0.2">
      <c r="A410" s="27">
        <v>432</v>
      </c>
      <c r="B410" s="28" t="s">
        <v>1078</v>
      </c>
      <c r="C410" s="29" t="s">
        <v>1078</v>
      </c>
      <c r="D410" s="29" t="str">
        <f>VLOOKUP(B410,'TAX INFO'!$B$2:$F$900,3,0)</f>
        <v xml:space="preserve">Pangea Green Energy Philippines, Inc. </v>
      </c>
      <c r="E410" s="29" t="str">
        <f>VLOOKUP(B410,'TAX INFO'!$B$2:$F$900,5,0)</f>
        <v>247-296-829-000</v>
      </c>
      <c r="F410" s="29" t="s">
        <v>854</v>
      </c>
      <c r="G410" s="29" t="s">
        <v>855</v>
      </c>
      <c r="H410" s="30" t="s">
        <v>855</v>
      </c>
      <c r="I410" s="30" t="s">
        <v>855</v>
      </c>
      <c r="J410" s="29" t="s">
        <v>855</v>
      </c>
      <c r="K410" s="31">
        <v>0</v>
      </c>
      <c r="L410" s="32">
        <v>0.04</v>
      </c>
      <c r="M410" s="32">
        <v>0</v>
      </c>
      <c r="N410" s="72">
        <v>0</v>
      </c>
      <c r="O410" s="34">
        <f t="shared" si="6"/>
        <v>0.04</v>
      </c>
      <c r="P410" s="70">
        <v>25180</v>
      </c>
    </row>
    <row r="411" spans="1:16" x14ac:dyDescent="0.2">
      <c r="A411" s="27">
        <v>433</v>
      </c>
      <c r="B411" s="28" t="s">
        <v>708</v>
      </c>
      <c r="C411" s="29" t="s">
        <v>708</v>
      </c>
      <c r="D411" s="29" t="str">
        <f>VLOOKUP(B411,'TAX INFO'!$B$2:$F$900,3,0)</f>
        <v xml:space="preserve">Peninsula Electric Cooperative, Inc. </v>
      </c>
      <c r="E411" s="29" t="str">
        <f>VLOOKUP(B411,'TAX INFO'!$B$2:$F$900,5,0)</f>
        <v>000-540-959-0000</v>
      </c>
      <c r="F411" s="29" t="s">
        <v>857</v>
      </c>
      <c r="G411" s="29" t="s">
        <v>855</v>
      </c>
      <c r="H411" s="30" t="s">
        <v>855</v>
      </c>
      <c r="I411" s="30" t="s">
        <v>856</v>
      </c>
      <c r="J411" s="29" t="s">
        <v>856</v>
      </c>
      <c r="K411" s="31">
        <v>2980.67</v>
      </c>
      <c r="L411" s="32">
        <v>0</v>
      </c>
      <c r="M411" s="32">
        <v>357.68</v>
      </c>
      <c r="N411" s="72">
        <v>-59.61</v>
      </c>
      <c r="O411" s="34">
        <f t="shared" si="6"/>
        <v>3278.74</v>
      </c>
      <c r="P411" s="70">
        <v>25181</v>
      </c>
    </row>
    <row r="412" spans="1:16" x14ac:dyDescent="0.2">
      <c r="A412" s="27">
        <v>434</v>
      </c>
      <c r="B412" s="28" t="s">
        <v>1079</v>
      </c>
      <c r="C412" s="29" t="s">
        <v>1079</v>
      </c>
      <c r="D412" s="29" t="str">
        <f>VLOOKUP(B412,'TAX INFO'!$B$2:$F$900,3,0)</f>
        <v>People's Energy Services, Inc.</v>
      </c>
      <c r="E412" s="29" t="str">
        <f>VLOOKUP(B412,'TAX INFO'!$B$2:$F$900,5,0)</f>
        <v>005-662-686-000</v>
      </c>
      <c r="F412" s="29" t="s">
        <v>854</v>
      </c>
      <c r="G412" s="29" t="s">
        <v>855</v>
      </c>
      <c r="H412" s="30" t="s">
        <v>856</v>
      </c>
      <c r="I412" s="30" t="s">
        <v>855</v>
      </c>
      <c r="J412" s="29" t="s">
        <v>855</v>
      </c>
      <c r="K412" s="31">
        <v>0</v>
      </c>
      <c r="L412" s="32">
        <v>0.49</v>
      </c>
      <c r="M412" s="32">
        <v>0</v>
      </c>
      <c r="N412" s="72">
        <v>-0.01</v>
      </c>
      <c r="O412" s="34">
        <f t="shared" si="6"/>
        <v>0.48</v>
      </c>
      <c r="P412" s="70">
        <v>25182</v>
      </c>
    </row>
    <row r="413" spans="1:16" x14ac:dyDescent="0.2">
      <c r="A413" s="27">
        <v>435</v>
      </c>
      <c r="B413" s="28" t="s">
        <v>1079</v>
      </c>
      <c r="C413" s="29" t="s">
        <v>1080</v>
      </c>
      <c r="D413" s="29" t="str">
        <f>VLOOKUP(B413,'TAX INFO'!$B$2:$F$900,3,0)</f>
        <v>People's Energy Services, Inc.</v>
      </c>
      <c r="E413" s="29" t="str">
        <f>VLOOKUP(B413,'TAX INFO'!$B$2:$F$900,5,0)</f>
        <v>005-662-686-000</v>
      </c>
      <c r="F413" s="29" t="s">
        <v>857</v>
      </c>
      <c r="G413" s="29" t="s">
        <v>855</v>
      </c>
      <c r="H413" s="30" t="s">
        <v>856</v>
      </c>
      <c r="I413" s="30" t="s">
        <v>855</v>
      </c>
      <c r="J413" s="29" t="s">
        <v>855</v>
      </c>
      <c r="K413" s="31">
        <v>0</v>
      </c>
      <c r="L413" s="32">
        <v>0.32</v>
      </c>
      <c r="M413" s="32">
        <v>0</v>
      </c>
      <c r="N413" s="72">
        <v>-0.01</v>
      </c>
      <c r="O413" s="34">
        <f t="shared" si="6"/>
        <v>0.31</v>
      </c>
      <c r="P413" s="70">
        <v>25182</v>
      </c>
    </row>
    <row r="414" spans="1:16" x14ac:dyDescent="0.2">
      <c r="A414" s="27">
        <v>436</v>
      </c>
      <c r="B414" s="28" t="s">
        <v>709</v>
      </c>
      <c r="C414" s="29" t="s">
        <v>709</v>
      </c>
      <c r="D414" s="29" t="str">
        <f>VLOOKUP(B414,'TAX INFO'!$B$2:$F$900,3,0)</f>
        <v xml:space="preserve">PetroSolar Corporation </v>
      </c>
      <c r="E414" s="29" t="str">
        <f>VLOOKUP(B414,'TAX INFO'!$B$2:$F$900,5,0)</f>
        <v>009-064-006-000</v>
      </c>
      <c r="F414" s="29" t="s">
        <v>854</v>
      </c>
      <c r="G414" s="29" t="s">
        <v>855</v>
      </c>
      <c r="H414" s="30" t="s">
        <v>855</v>
      </c>
      <c r="I414" s="30" t="s">
        <v>855</v>
      </c>
      <c r="J414" s="29" t="s">
        <v>855</v>
      </c>
      <c r="K414" s="31">
        <v>0</v>
      </c>
      <c r="L414" s="32">
        <v>18.47</v>
      </c>
      <c r="M414" s="32">
        <v>0</v>
      </c>
      <c r="N414" s="72">
        <v>-0.37</v>
      </c>
      <c r="O414" s="34">
        <f t="shared" si="6"/>
        <v>18.099999999999998</v>
      </c>
      <c r="P414" s="70">
        <v>25183</v>
      </c>
    </row>
    <row r="415" spans="1:16" x14ac:dyDescent="0.2">
      <c r="A415" s="27">
        <v>437</v>
      </c>
      <c r="B415" s="28" t="s">
        <v>709</v>
      </c>
      <c r="C415" s="29" t="s">
        <v>1081</v>
      </c>
      <c r="D415" s="29" t="str">
        <f>VLOOKUP(B415,'TAX INFO'!$B$2:$F$900,3,0)</f>
        <v xml:space="preserve">PetroSolar Corporation </v>
      </c>
      <c r="E415" s="29" t="str">
        <f>VLOOKUP(B415,'TAX INFO'!$B$2:$F$900,5,0)</f>
        <v>009-064-006-000</v>
      </c>
      <c r="F415" s="29" t="s">
        <v>854</v>
      </c>
      <c r="G415" s="29" t="s">
        <v>855</v>
      </c>
      <c r="H415" s="30" t="s">
        <v>855</v>
      </c>
      <c r="I415" s="30" t="s">
        <v>855</v>
      </c>
      <c r="J415" s="29" t="s">
        <v>855</v>
      </c>
      <c r="K415" s="31">
        <v>0</v>
      </c>
      <c r="L415" s="32">
        <v>4.2</v>
      </c>
      <c r="M415" s="32">
        <v>0</v>
      </c>
      <c r="N415" s="72">
        <v>-0.08</v>
      </c>
      <c r="O415" s="34">
        <f t="shared" si="6"/>
        <v>4.12</v>
      </c>
      <c r="P415" s="70">
        <v>25183</v>
      </c>
    </row>
    <row r="416" spans="1:16" x14ac:dyDescent="0.2">
      <c r="A416" s="27">
        <v>438</v>
      </c>
      <c r="B416" s="28" t="s">
        <v>709</v>
      </c>
      <c r="C416" s="29" t="s">
        <v>710</v>
      </c>
      <c r="D416" s="29" t="str">
        <f>VLOOKUP(B416,'TAX INFO'!$B$2:$F$900,3,0)</f>
        <v xml:space="preserve">PetroSolar Corporation </v>
      </c>
      <c r="E416" s="29" t="str">
        <f>VLOOKUP(B416,'TAX INFO'!$B$2:$F$900,5,0)</f>
        <v>009-064-006-000</v>
      </c>
      <c r="F416" s="29" t="s">
        <v>857</v>
      </c>
      <c r="G416" s="29" t="s">
        <v>855</v>
      </c>
      <c r="H416" s="30" t="s">
        <v>855</v>
      </c>
      <c r="I416" s="30" t="s">
        <v>855</v>
      </c>
      <c r="J416" s="29" t="s">
        <v>855</v>
      </c>
      <c r="K416" s="31">
        <v>0</v>
      </c>
      <c r="L416" s="32">
        <v>4.7699999999999996</v>
      </c>
      <c r="M416" s="32">
        <v>0</v>
      </c>
      <c r="N416" s="72">
        <v>-0.1</v>
      </c>
      <c r="O416" s="34">
        <f t="shared" si="6"/>
        <v>4.67</v>
      </c>
      <c r="P416" s="70">
        <v>25183</v>
      </c>
    </row>
    <row r="417" spans="1:16" x14ac:dyDescent="0.2">
      <c r="A417" s="27">
        <v>439</v>
      </c>
      <c r="B417" s="28" t="s">
        <v>1082</v>
      </c>
      <c r="C417" s="29" t="s">
        <v>1082</v>
      </c>
      <c r="D417" s="29" t="str">
        <f>VLOOKUP(B417,'TAX INFO'!$B$2:$F$900,3,0)</f>
        <v xml:space="preserve">PetroWind Energy Inc. </v>
      </c>
      <c r="E417" s="29" t="str">
        <f>VLOOKUP(B417,'TAX INFO'!$B$2:$F$900,5,0)</f>
        <v>008-482-597-000</v>
      </c>
      <c r="F417" s="29" t="s">
        <v>854</v>
      </c>
      <c r="G417" s="29" t="s">
        <v>855</v>
      </c>
      <c r="H417" s="30" t="s">
        <v>856</v>
      </c>
      <c r="I417" s="30" t="s">
        <v>855</v>
      </c>
      <c r="J417" s="29" t="s">
        <v>856</v>
      </c>
      <c r="K417" s="31">
        <v>0.39</v>
      </c>
      <c r="L417" s="32">
        <v>0</v>
      </c>
      <c r="M417" s="32">
        <v>0.05</v>
      </c>
      <c r="N417" s="72">
        <v>-0.01</v>
      </c>
      <c r="O417" s="34">
        <f t="shared" si="6"/>
        <v>0.43</v>
      </c>
      <c r="P417" s="70">
        <v>25184</v>
      </c>
    </row>
    <row r="418" spans="1:16" x14ac:dyDescent="0.2">
      <c r="A418" s="27">
        <v>440</v>
      </c>
      <c r="B418" s="28" t="s">
        <v>1082</v>
      </c>
      <c r="C418" s="29" t="s">
        <v>711</v>
      </c>
      <c r="D418" s="29" t="str">
        <f>VLOOKUP(B418,'TAX INFO'!$B$2:$F$900,3,0)</f>
        <v xml:space="preserve">PetroWind Energy Inc. </v>
      </c>
      <c r="E418" s="29" t="str">
        <f>VLOOKUP(B418,'TAX INFO'!$B$2:$F$900,5,0)</f>
        <v>008-482-597-000</v>
      </c>
      <c r="F418" s="29" t="s">
        <v>854</v>
      </c>
      <c r="G418" s="29" t="s">
        <v>855</v>
      </c>
      <c r="H418" s="30" t="s">
        <v>856</v>
      </c>
      <c r="I418" s="30" t="s">
        <v>855</v>
      </c>
      <c r="J418" s="29" t="s">
        <v>855</v>
      </c>
      <c r="K418" s="31">
        <v>0</v>
      </c>
      <c r="L418" s="32">
        <v>0.18</v>
      </c>
      <c r="M418" s="32">
        <v>0</v>
      </c>
      <c r="N418" s="72">
        <v>0</v>
      </c>
      <c r="O418" s="34">
        <f t="shared" si="6"/>
        <v>0.18</v>
      </c>
      <c r="P418" s="70">
        <v>25184</v>
      </c>
    </row>
    <row r="419" spans="1:16" x14ac:dyDescent="0.2">
      <c r="A419" s="27">
        <v>441</v>
      </c>
      <c r="B419" s="28" t="s">
        <v>1082</v>
      </c>
      <c r="C419" s="29" t="s">
        <v>1083</v>
      </c>
      <c r="D419" s="29" t="str">
        <f>VLOOKUP(B419,'TAX INFO'!$B$2:$F$900,3,0)</f>
        <v xml:space="preserve">PetroWind Energy Inc. </v>
      </c>
      <c r="E419" s="29" t="str">
        <f>VLOOKUP(B419,'TAX INFO'!$B$2:$F$900,5,0)</f>
        <v>008-482-597-000</v>
      </c>
      <c r="F419" s="29" t="s">
        <v>857</v>
      </c>
      <c r="G419" s="29" t="s">
        <v>855</v>
      </c>
      <c r="H419" s="30" t="s">
        <v>856</v>
      </c>
      <c r="I419" s="30" t="s">
        <v>855</v>
      </c>
      <c r="J419" s="29" t="s">
        <v>856</v>
      </c>
      <c r="K419" s="31">
        <v>7.63</v>
      </c>
      <c r="L419" s="32">
        <v>0</v>
      </c>
      <c r="M419" s="32">
        <v>0.92</v>
      </c>
      <c r="N419" s="72">
        <v>-0.15</v>
      </c>
      <c r="O419" s="34">
        <f t="shared" si="6"/>
        <v>8.4</v>
      </c>
      <c r="P419" s="70">
        <v>25184</v>
      </c>
    </row>
    <row r="420" spans="1:16" x14ac:dyDescent="0.2">
      <c r="A420" s="27">
        <v>442</v>
      </c>
      <c r="B420" s="28" t="s">
        <v>1082</v>
      </c>
      <c r="C420" s="29" t="s">
        <v>712</v>
      </c>
      <c r="D420" s="29" t="str">
        <f>VLOOKUP(B420,'TAX INFO'!$B$2:$F$900,3,0)</f>
        <v xml:space="preserve">PetroWind Energy Inc. </v>
      </c>
      <c r="E420" s="29" t="str">
        <f>VLOOKUP(B420,'TAX INFO'!$B$2:$F$900,5,0)</f>
        <v>008-482-597-000</v>
      </c>
      <c r="F420" s="29" t="s">
        <v>857</v>
      </c>
      <c r="G420" s="29" t="s">
        <v>855</v>
      </c>
      <c r="H420" s="30" t="s">
        <v>856</v>
      </c>
      <c r="I420" s="30" t="s">
        <v>855</v>
      </c>
      <c r="J420" s="29" t="s">
        <v>855</v>
      </c>
      <c r="K420" s="31">
        <v>0</v>
      </c>
      <c r="L420" s="32">
        <v>0.99</v>
      </c>
      <c r="M420" s="32">
        <v>0</v>
      </c>
      <c r="N420" s="72">
        <v>-0.02</v>
      </c>
      <c r="O420" s="34">
        <f t="shared" si="6"/>
        <v>0.97</v>
      </c>
      <c r="P420" s="70">
        <v>25184</v>
      </c>
    </row>
    <row r="421" spans="1:16" x14ac:dyDescent="0.2">
      <c r="A421" s="27">
        <v>443</v>
      </c>
      <c r="B421" s="28" t="s">
        <v>713</v>
      </c>
      <c r="C421" s="29" t="s">
        <v>713</v>
      </c>
      <c r="D421" s="29" t="str">
        <f>VLOOKUP(B421,'TAX INFO'!$B$2:$F$900,3,0)</f>
        <v xml:space="preserve">Petron Corporation </v>
      </c>
      <c r="E421" s="29" t="str">
        <f>VLOOKUP(B421,'TAX INFO'!$B$2:$F$900,5,0)</f>
        <v>000-168-801-000</v>
      </c>
      <c r="F421" s="29" t="s">
        <v>854</v>
      </c>
      <c r="G421" s="29" t="s">
        <v>855</v>
      </c>
      <c r="H421" s="30" t="s">
        <v>856</v>
      </c>
      <c r="I421" s="30" t="s">
        <v>856</v>
      </c>
      <c r="J421" s="29" t="s">
        <v>856</v>
      </c>
      <c r="K421" s="31">
        <v>5.13</v>
      </c>
      <c r="L421" s="32">
        <v>0</v>
      </c>
      <c r="M421" s="32">
        <v>0.62</v>
      </c>
      <c r="N421" s="72">
        <v>-0.1</v>
      </c>
      <c r="O421" s="34">
        <f t="shared" si="6"/>
        <v>5.65</v>
      </c>
      <c r="P421" s="70">
        <v>25185</v>
      </c>
    </row>
    <row r="422" spans="1:16" x14ac:dyDescent="0.2">
      <c r="A422" s="27">
        <v>444</v>
      </c>
      <c r="B422" s="28" t="s">
        <v>713</v>
      </c>
      <c r="C422" s="29" t="s">
        <v>714</v>
      </c>
      <c r="D422" s="29" t="str">
        <f>VLOOKUP(B422,'TAX INFO'!$B$2:$F$900,3,0)</f>
        <v xml:space="preserve">Petron Corporation </v>
      </c>
      <c r="E422" s="29" t="str">
        <f>VLOOKUP(B422,'TAX INFO'!$B$2:$F$900,5,0)</f>
        <v>000-168-801-000</v>
      </c>
      <c r="F422" s="29" t="s">
        <v>857</v>
      </c>
      <c r="G422" s="29" t="s">
        <v>855</v>
      </c>
      <c r="H422" s="30" t="s">
        <v>856</v>
      </c>
      <c r="I422" s="30" t="s">
        <v>856</v>
      </c>
      <c r="J422" s="29" t="s">
        <v>856</v>
      </c>
      <c r="K422" s="31">
        <v>694.88</v>
      </c>
      <c r="L422" s="32">
        <v>0</v>
      </c>
      <c r="M422" s="32">
        <v>83.39</v>
      </c>
      <c r="N422" s="72">
        <v>-13.9</v>
      </c>
      <c r="O422" s="34">
        <f t="shared" si="6"/>
        <v>764.37</v>
      </c>
      <c r="P422" s="70">
        <v>25185</v>
      </c>
    </row>
    <row r="423" spans="1:16" x14ac:dyDescent="0.2">
      <c r="A423" s="27">
        <v>445</v>
      </c>
      <c r="B423" s="28" t="s">
        <v>1084</v>
      </c>
      <c r="C423" s="29" t="s">
        <v>1084</v>
      </c>
      <c r="D423" s="29" t="str">
        <f>VLOOKUP(B423,'TAX INFO'!$B$2:$F$900,3,0)</f>
        <v>Philippine Associated Smelting &amp; Refining Corporation</v>
      </c>
      <c r="E423" s="29" t="str">
        <f>VLOOKUP(B423,'TAX INFO'!$B$2:$F$900,5,0)</f>
        <v>000-226-532-000</v>
      </c>
      <c r="F423" s="29" t="s">
        <v>857</v>
      </c>
      <c r="G423" s="29" t="s">
        <v>855</v>
      </c>
      <c r="H423" s="30" t="s">
        <v>856</v>
      </c>
      <c r="I423" s="30" t="s">
        <v>856</v>
      </c>
      <c r="J423" s="29" t="s">
        <v>855</v>
      </c>
      <c r="K423" s="31">
        <v>0</v>
      </c>
      <c r="L423" s="32">
        <v>14497.08</v>
      </c>
      <c r="M423" s="32">
        <v>0</v>
      </c>
      <c r="N423" s="72">
        <v>-289.94</v>
      </c>
      <c r="O423" s="34">
        <f t="shared" si="6"/>
        <v>14207.14</v>
      </c>
      <c r="P423" s="70">
        <v>25186</v>
      </c>
    </row>
    <row r="424" spans="1:16" x14ac:dyDescent="0.2">
      <c r="A424" s="27">
        <v>446</v>
      </c>
      <c r="B424" s="28" t="s">
        <v>1085</v>
      </c>
      <c r="C424" s="29" t="s">
        <v>1085</v>
      </c>
      <c r="D424" s="29" t="str">
        <f>VLOOKUP(B424,'TAX INFO'!$B$2:$F$900,3,0)</f>
        <v>Philippine Power and Development Company</v>
      </c>
      <c r="E424" s="29" t="str">
        <f>VLOOKUP(B424,'TAX INFO'!$B$2:$F$900,5,0)</f>
        <v>000-804-431-000</v>
      </c>
      <c r="F424" s="29" t="s">
        <v>854</v>
      </c>
      <c r="G424" s="29" t="s">
        <v>855</v>
      </c>
      <c r="H424" s="30" t="s">
        <v>855</v>
      </c>
      <c r="I424" s="30" t="s">
        <v>855</v>
      </c>
      <c r="J424" s="29" t="s">
        <v>855</v>
      </c>
      <c r="K424" s="31">
        <v>0</v>
      </c>
      <c r="L424" s="32">
        <v>0.22</v>
      </c>
      <c r="M424" s="32">
        <v>0</v>
      </c>
      <c r="N424" s="72">
        <v>0</v>
      </c>
      <c r="O424" s="34">
        <f t="shared" si="6"/>
        <v>0.22</v>
      </c>
      <c r="P424" s="70">
        <v>25187</v>
      </c>
    </row>
    <row r="425" spans="1:16" x14ac:dyDescent="0.2">
      <c r="A425" s="27">
        <v>447</v>
      </c>
      <c r="B425" s="28" t="s">
        <v>1085</v>
      </c>
      <c r="C425" s="29" t="s">
        <v>1086</v>
      </c>
      <c r="D425" s="29" t="str">
        <f>VLOOKUP(B425,'TAX INFO'!$B$2:$F$900,3,0)</f>
        <v>Philippine Power and Development Company</v>
      </c>
      <c r="E425" s="29" t="str">
        <f>VLOOKUP(B425,'TAX INFO'!$B$2:$F$900,5,0)</f>
        <v>000-804-431-000</v>
      </c>
      <c r="F425" s="29" t="s">
        <v>854</v>
      </c>
      <c r="G425" s="29" t="s">
        <v>855</v>
      </c>
      <c r="H425" s="30" t="s">
        <v>855</v>
      </c>
      <c r="I425" s="30" t="s">
        <v>855</v>
      </c>
      <c r="J425" s="29" t="s">
        <v>855</v>
      </c>
      <c r="K425" s="31">
        <v>0</v>
      </c>
      <c r="L425" s="32">
        <v>0.22</v>
      </c>
      <c r="M425" s="32">
        <v>0</v>
      </c>
      <c r="N425" s="72">
        <v>0</v>
      </c>
      <c r="O425" s="34">
        <f t="shared" si="6"/>
        <v>0.22</v>
      </c>
      <c r="P425" s="70">
        <v>25187</v>
      </c>
    </row>
    <row r="426" spans="1:16" x14ac:dyDescent="0.2">
      <c r="A426" s="27">
        <v>448</v>
      </c>
      <c r="B426" s="28" t="s">
        <v>1085</v>
      </c>
      <c r="C426" s="29" t="s">
        <v>1087</v>
      </c>
      <c r="D426" s="29" t="str">
        <f>VLOOKUP(B426,'TAX INFO'!$B$2:$F$900,3,0)</f>
        <v>Philippine Power and Development Company</v>
      </c>
      <c r="E426" s="29" t="str">
        <f>VLOOKUP(B426,'TAX INFO'!$B$2:$F$900,5,0)</f>
        <v>000-804-431-000</v>
      </c>
      <c r="F426" s="29" t="s">
        <v>854</v>
      </c>
      <c r="G426" s="29" t="s">
        <v>855</v>
      </c>
      <c r="H426" s="30" t="s">
        <v>855</v>
      </c>
      <c r="I426" s="30" t="s">
        <v>855</v>
      </c>
      <c r="J426" s="29" t="s">
        <v>855</v>
      </c>
      <c r="K426" s="31">
        <v>0</v>
      </c>
      <c r="L426" s="32">
        <v>0.09</v>
      </c>
      <c r="M426" s="32">
        <v>0</v>
      </c>
      <c r="N426" s="72">
        <v>0</v>
      </c>
      <c r="O426" s="34">
        <f t="shared" si="6"/>
        <v>0.09</v>
      </c>
      <c r="P426" s="70">
        <v>25187</v>
      </c>
    </row>
    <row r="427" spans="1:16" x14ac:dyDescent="0.2">
      <c r="A427" s="27">
        <v>450</v>
      </c>
      <c r="B427" s="28" t="s">
        <v>1089</v>
      </c>
      <c r="C427" s="29" t="s">
        <v>1089</v>
      </c>
      <c r="D427" s="29" t="str">
        <f>VLOOKUP(B427,'TAX INFO'!$B$2:$F$900,3,0)</f>
        <v xml:space="preserve">Power Sector Assets &amp; Liabilities Management Corporation </v>
      </c>
      <c r="E427" s="29" t="str">
        <f>VLOOKUP(B427,'TAX INFO'!$B$2:$F$900,5,0)</f>
        <v>215-799-653-00000</v>
      </c>
      <c r="F427" s="29" t="s">
        <v>854</v>
      </c>
      <c r="G427" s="29" t="s">
        <v>855</v>
      </c>
      <c r="H427" s="30" t="s">
        <v>856</v>
      </c>
      <c r="I427" s="30" t="s">
        <v>855</v>
      </c>
      <c r="J427" s="29" t="s">
        <v>856</v>
      </c>
      <c r="K427" s="31">
        <v>37100.559999999998</v>
      </c>
      <c r="L427" s="32">
        <v>0</v>
      </c>
      <c r="M427" s="32">
        <v>4452.07</v>
      </c>
      <c r="N427" s="72">
        <v>-742.01</v>
      </c>
      <c r="O427" s="34">
        <f t="shared" si="6"/>
        <v>40810.619999999995</v>
      </c>
      <c r="P427" s="70">
        <v>25188</v>
      </c>
    </row>
    <row r="428" spans="1:16" x14ac:dyDescent="0.2">
      <c r="A428" s="27">
        <v>451</v>
      </c>
      <c r="B428" s="28" t="s">
        <v>715</v>
      </c>
      <c r="C428" s="29" t="s">
        <v>715</v>
      </c>
      <c r="D428" s="29" t="str">
        <f>VLOOKUP(B428,'TAX INFO'!$B$2:$F$900,3,0)</f>
        <v xml:space="preserve">Power Sector Asset and Liabilities Management Corporation </v>
      </c>
      <c r="E428" s="29" t="str">
        <f>VLOOKUP(B428,'TAX INFO'!$B$2:$F$900,5,0)</f>
        <v>215-799-653-00000</v>
      </c>
      <c r="F428" s="29" t="s">
        <v>854</v>
      </c>
      <c r="G428" s="29" t="s">
        <v>855</v>
      </c>
      <c r="H428" s="30" t="s">
        <v>856</v>
      </c>
      <c r="I428" s="30" t="s">
        <v>856</v>
      </c>
      <c r="J428" s="29" t="s">
        <v>856</v>
      </c>
      <c r="K428" s="31">
        <v>3.22</v>
      </c>
      <c r="L428" s="32">
        <v>0</v>
      </c>
      <c r="M428" s="32">
        <v>0.39</v>
      </c>
      <c r="N428" s="72">
        <v>-0.06</v>
      </c>
      <c r="O428" s="34">
        <f t="shared" si="6"/>
        <v>3.5500000000000003</v>
      </c>
      <c r="P428" s="70">
        <v>25188</v>
      </c>
    </row>
    <row r="429" spans="1:16" x14ac:dyDescent="0.2">
      <c r="A429" s="27">
        <v>452</v>
      </c>
      <c r="B429" s="28" t="s">
        <v>715</v>
      </c>
      <c r="C429" s="29" t="s">
        <v>716</v>
      </c>
      <c r="D429" s="29" t="str">
        <f>VLOOKUP(B429,'TAX INFO'!$B$2:$F$900,3,0)</f>
        <v xml:space="preserve">Power Sector Asset and Liabilities Management Corporation </v>
      </c>
      <c r="E429" s="29" t="str">
        <f>VLOOKUP(B429,'TAX INFO'!$B$2:$F$900,5,0)</f>
        <v>215-799-653-00000</v>
      </c>
      <c r="F429" s="29" t="s">
        <v>854</v>
      </c>
      <c r="G429" s="29" t="s">
        <v>855</v>
      </c>
      <c r="H429" s="30" t="s">
        <v>856</v>
      </c>
      <c r="I429" s="30" t="s">
        <v>855</v>
      </c>
      <c r="J429" s="29" t="s">
        <v>856</v>
      </c>
      <c r="K429" s="31">
        <v>40.74</v>
      </c>
      <c r="L429" s="32">
        <v>0</v>
      </c>
      <c r="M429" s="32">
        <v>4.8899999999999997</v>
      </c>
      <c r="N429" s="72">
        <v>-0.81</v>
      </c>
      <c r="O429" s="34">
        <f t="shared" si="6"/>
        <v>44.82</v>
      </c>
      <c r="P429" s="70">
        <v>25188</v>
      </c>
    </row>
    <row r="430" spans="1:16" x14ac:dyDescent="0.2">
      <c r="A430" s="27">
        <v>453</v>
      </c>
      <c r="B430" s="28" t="s">
        <v>1089</v>
      </c>
      <c r="C430" s="29" t="s">
        <v>1090</v>
      </c>
      <c r="D430" s="29" t="str">
        <f>VLOOKUP(B430,'TAX INFO'!$B$2:$F$900,3,0)</f>
        <v xml:space="preserve">Power Sector Assets &amp; Liabilities Management Corporation </v>
      </c>
      <c r="E430" s="29" t="str">
        <f>VLOOKUP(B430,'TAX INFO'!$B$2:$F$900,5,0)</f>
        <v>215-799-653-00000</v>
      </c>
      <c r="F430" s="29" t="s">
        <v>857</v>
      </c>
      <c r="G430" s="29" t="s">
        <v>855</v>
      </c>
      <c r="H430" s="30" t="s">
        <v>856</v>
      </c>
      <c r="I430" s="30" t="s">
        <v>855</v>
      </c>
      <c r="J430" s="29" t="s">
        <v>856</v>
      </c>
      <c r="K430" s="31">
        <v>14.45</v>
      </c>
      <c r="L430" s="32">
        <v>0</v>
      </c>
      <c r="M430" s="32">
        <v>1.73</v>
      </c>
      <c r="N430" s="72">
        <v>-0.28999999999999998</v>
      </c>
      <c r="O430" s="34">
        <f t="shared" si="6"/>
        <v>15.89</v>
      </c>
      <c r="P430" s="70">
        <v>25188</v>
      </c>
    </row>
    <row r="431" spans="1:16" x14ac:dyDescent="0.2">
      <c r="A431" s="27">
        <v>454</v>
      </c>
      <c r="B431" s="28" t="s">
        <v>715</v>
      </c>
      <c r="C431" s="29" t="s">
        <v>717</v>
      </c>
      <c r="D431" s="29" t="str">
        <f>VLOOKUP(B431,'TAX INFO'!$B$2:$F$900,3,0)</f>
        <v xml:space="preserve">Power Sector Asset and Liabilities Management Corporation </v>
      </c>
      <c r="E431" s="29" t="str">
        <f>VLOOKUP(B431,'TAX INFO'!$B$2:$F$900,5,0)</f>
        <v>215-799-653-00000</v>
      </c>
      <c r="F431" s="29" t="s">
        <v>857</v>
      </c>
      <c r="G431" s="29" t="s">
        <v>855</v>
      </c>
      <c r="H431" s="30" t="s">
        <v>856</v>
      </c>
      <c r="I431" s="30" t="s">
        <v>856</v>
      </c>
      <c r="J431" s="29" t="s">
        <v>856</v>
      </c>
      <c r="K431" s="31">
        <v>2.12</v>
      </c>
      <c r="L431" s="32">
        <v>0</v>
      </c>
      <c r="M431" s="32">
        <v>0.25</v>
      </c>
      <c r="N431" s="72">
        <v>-0.04</v>
      </c>
      <c r="O431" s="34">
        <f t="shared" si="6"/>
        <v>2.33</v>
      </c>
      <c r="P431" s="70">
        <v>25188</v>
      </c>
    </row>
    <row r="432" spans="1:16" x14ac:dyDescent="0.2">
      <c r="A432" s="27">
        <v>455</v>
      </c>
      <c r="B432" s="28" t="s">
        <v>715</v>
      </c>
      <c r="C432" s="29" t="s">
        <v>718</v>
      </c>
      <c r="D432" s="29" t="str">
        <f>VLOOKUP(B432,'TAX INFO'!$B$2:$F$900,3,0)</f>
        <v xml:space="preserve">Power Sector Asset and Liabilities Management Corporation </v>
      </c>
      <c r="E432" s="29" t="str">
        <f>VLOOKUP(B432,'TAX INFO'!$B$2:$F$900,5,0)</f>
        <v>215-799-653-00000</v>
      </c>
      <c r="F432" s="29" t="s">
        <v>857</v>
      </c>
      <c r="G432" s="29" t="s">
        <v>855</v>
      </c>
      <c r="H432" s="30" t="s">
        <v>856</v>
      </c>
      <c r="I432" s="30" t="s">
        <v>856</v>
      </c>
      <c r="J432" s="29" t="s">
        <v>856</v>
      </c>
      <c r="K432" s="31">
        <v>9.1300000000000008</v>
      </c>
      <c r="L432" s="32">
        <v>0</v>
      </c>
      <c r="M432" s="32">
        <v>1.1000000000000001</v>
      </c>
      <c r="N432" s="72">
        <v>-0.18</v>
      </c>
      <c r="O432" s="34">
        <f t="shared" si="6"/>
        <v>10.050000000000001</v>
      </c>
      <c r="P432" s="70">
        <v>25188</v>
      </c>
    </row>
    <row r="433" spans="1:16" x14ac:dyDescent="0.2">
      <c r="A433" s="27">
        <v>456</v>
      </c>
      <c r="B433" s="28" t="s">
        <v>715</v>
      </c>
      <c r="C433" s="29" t="s">
        <v>1092</v>
      </c>
      <c r="D433" s="29" t="str">
        <f>VLOOKUP(B433,'TAX INFO'!$B$2:$F$900,3,0)</f>
        <v xml:space="preserve">Power Sector Asset and Liabilities Management Corporation </v>
      </c>
      <c r="E433" s="29" t="str">
        <f>VLOOKUP(B433,'TAX INFO'!$B$2:$F$900,5,0)</f>
        <v>215-799-653-00000</v>
      </c>
      <c r="F433" s="29" t="s">
        <v>857</v>
      </c>
      <c r="G433" s="29" t="s">
        <v>855</v>
      </c>
      <c r="H433" s="30" t="s">
        <v>856</v>
      </c>
      <c r="I433" s="30" t="s">
        <v>856</v>
      </c>
      <c r="J433" s="29" t="s">
        <v>856</v>
      </c>
      <c r="K433" s="31">
        <v>0.06</v>
      </c>
      <c r="L433" s="32">
        <v>0</v>
      </c>
      <c r="M433" s="32">
        <v>0.01</v>
      </c>
      <c r="N433" s="72">
        <v>0</v>
      </c>
      <c r="O433" s="34">
        <f t="shared" si="6"/>
        <v>6.9999999999999993E-2</v>
      </c>
      <c r="P433" s="70">
        <v>25188</v>
      </c>
    </row>
    <row r="434" spans="1:16" x14ac:dyDescent="0.2">
      <c r="A434" s="27">
        <v>457</v>
      </c>
      <c r="B434" s="28" t="s">
        <v>715</v>
      </c>
      <c r="C434" s="29" t="s">
        <v>719</v>
      </c>
      <c r="D434" s="29" t="str">
        <f>VLOOKUP(B434,'TAX INFO'!$B$2:$F$900,3,0)</f>
        <v xml:space="preserve">Power Sector Asset and Liabilities Management Corporation </v>
      </c>
      <c r="E434" s="29" t="str">
        <f>VLOOKUP(B434,'TAX INFO'!$B$2:$F$900,5,0)</f>
        <v>215-799-653-00000</v>
      </c>
      <c r="F434" s="29" t="s">
        <v>857</v>
      </c>
      <c r="G434" s="29" t="s">
        <v>855</v>
      </c>
      <c r="H434" s="30" t="s">
        <v>856</v>
      </c>
      <c r="I434" s="30" t="s">
        <v>856</v>
      </c>
      <c r="J434" s="29" t="s">
        <v>856</v>
      </c>
      <c r="K434" s="31">
        <v>1.25</v>
      </c>
      <c r="L434" s="32">
        <v>0</v>
      </c>
      <c r="M434" s="32">
        <v>0.15</v>
      </c>
      <c r="N434" s="72">
        <v>-0.02</v>
      </c>
      <c r="O434" s="34">
        <f t="shared" si="6"/>
        <v>1.38</v>
      </c>
      <c r="P434" s="70">
        <v>25188</v>
      </c>
    </row>
    <row r="435" spans="1:16" x14ac:dyDescent="0.2">
      <c r="A435" s="27">
        <v>458</v>
      </c>
      <c r="B435" s="28" t="s">
        <v>715</v>
      </c>
      <c r="C435" s="29" t="s">
        <v>1093</v>
      </c>
      <c r="D435" s="29" t="str">
        <f>VLOOKUP(B435,'TAX INFO'!$B$2:$F$900,3,0)</f>
        <v xml:space="preserve">Power Sector Asset and Liabilities Management Corporation </v>
      </c>
      <c r="E435" s="29" t="str">
        <f>VLOOKUP(B435,'TAX INFO'!$B$2:$F$900,5,0)</f>
        <v>215-799-653-00000</v>
      </c>
      <c r="F435" s="29" t="s">
        <v>857</v>
      </c>
      <c r="G435" s="29" t="s">
        <v>855</v>
      </c>
      <c r="H435" s="30" t="s">
        <v>856</v>
      </c>
      <c r="I435" s="30" t="s">
        <v>856</v>
      </c>
      <c r="J435" s="29" t="s">
        <v>856</v>
      </c>
      <c r="K435" s="31">
        <v>0.89</v>
      </c>
      <c r="L435" s="32">
        <v>0</v>
      </c>
      <c r="M435" s="32">
        <v>0.11</v>
      </c>
      <c r="N435" s="72">
        <v>-0.02</v>
      </c>
      <c r="O435" s="34">
        <f t="shared" si="6"/>
        <v>0.98</v>
      </c>
      <c r="P435" s="70">
        <v>25188</v>
      </c>
    </row>
    <row r="436" spans="1:16" x14ac:dyDescent="0.2">
      <c r="A436" s="27">
        <v>459</v>
      </c>
      <c r="B436" s="28" t="s">
        <v>715</v>
      </c>
      <c r="C436" s="29" t="s">
        <v>720</v>
      </c>
      <c r="D436" s="29" t="str">
        <f>VLOOKUP(B436,'TAX INFO'!$B$2:$F$900,3,0)</f>
        <v xml:space="preserve">Power Sector Asset and Liabilities Management Corporation </v>
      </c>
      <c r="E436" s="29" t="str">
        <f>VLOOKUP(B436,'TAX INFO'!$B$2:$F$900,5,0)</f>
        <v>215-799-653-00000</v>
      </c>
      <c r="F436" s="29" t="s">
        <v>857</v>
      </c>
      <c r="G436" s="29" t="s">
        <v>855</v>
      </c>
      <c r="H436" s="30" t="s">
        <v>856</v>
      </c>
      <c r="I436" s="30" t="s">
        <v>856</v>
      </c>
      <c r="J436" s="29" t="s">
        <v>856</v>
      </c>
      <c r="K436" s="31">
        <v>0.2</v>
      </c>
      <c r="L436" s="32">
        <v>0</v>
      </c>
      <c r="M436" s="32">
        <v>0.02</v>
      </c>
      <c r="N436" s="72">
        <v>0</v>
      </c>
      <c r="O436" s="34">
        <f t="shared" si="6"/>
        <v>0.22</v>
      </c>
      <c r="P436" s="70">
        <v>25188</v>
      </c>
    </row>
    <row r="437" spans="1:16" x14ac:dyDescent="0.2">
      <c r="A437" s="27">
        <v>460</v>
      </c>
      <c r="B437" s="28" t="s">
        <v>715</v>
      </c>
      <c r="C437" s="29" t="s">
        <v>721</v>
      </c>
      <c r="D437" s="29" t="str">
        <f>VLOOKUP(B437,'TAX INFO'!$B$2:$F$900,3,0)</f>
        <v xml:space="preserve">Power Sector Asset and Liabilities Management Corporation </v>
      </c>
      <c r="E437" s="29" t="str">
        <f>VLOOKUP(B437,'TAX INFO'!$B$2:$F$900,5,0)</f>
        <v>215-799-653-00000</v>
      </c>
      <c r="F437" s="29" t="s">
        <v>857</v>
      </c>
      <c r="G437" s="29" t="s">
        <v>855</v>
      </c>
      <c r="H437" s="30" t="s">
        <v>856</v>
      </c>
      <c r="I437" s="30" t="s">
        <v>855</v>
      </c>
      <c r="J437" s="29" t="s">
        <v>856</v>
      </c>
      <c r="K437" s="31">
        <v>5.53</v>
      </c>
      <c r="L437" s="32">
        <v>0</v>
      </c>
      <c r="M437" s="32">
        <v>0.66</v>
      </c>
      <c r="N437" s="72">
        <v>-0.11</v>
      </c>
      <c r="O437" s="34">
        <f t="shared" si="6"/>
        <v>6.08</v>
      </c>
      <c r="P437" s="70">
        <v>25188</v>
      </c>
    </row>
    <row r="438" spans="1:16" x14ac:dyDescent="0.2">
      <c r="A438" s="27">
        <v>461</v>
      </c>
      <c r="B438" s="28" t="s">
        <v>1089</v>
      </c>
      <c r="C438" s="29" t="s">
        <v>722</v>
      </c>
      <c r="D438" s="29" t="str">
        <f>VLOOKUP(B438,'TAX INFO'!$B$2:$F$900,3,0)</f>
        <v xml:space="preserve">Power Sector Assets &amp; Liabilities Management Corporation </v>
      </c>
      <c r="E438" s="29" t="str">
        <f>VLOOKUP(B438,'TAX INFO'!$B$2:$F$900,5,0)</f>
        <v>215-799-653-00000</v>
      </c>
      <c r="F438" s="29" t="s">
        <v>857</v>
      </c>
      <c r="G438" s="29" t="s">
        <v>855</v>
      </c>
      <c r="H438" s="30" t="s">
        <v>856</v>
      </c>
      <c r="I438" s="30" t="s">
        <v>855</v>
      </c>
      <c r="J438" s="29" t="s">
        <v>856</v>
      </c>
      <c r="K438" s="31">
        <v>408.8</v>
      </c>
      <c r="L438" s="32">
        <v>0</v>
      </c>
      <c r="M438" s="32">
        <v>49.06</v>
      </c>
      <c r="N438" s="72">
        <v>-8.18</v>
      </c>
      <c r="O438" s="34">
        <f t="shared" si="6"/>
        <v>449.68</v>
      </c>
      <c r="P438" s="70">
        <v>25188</v>
      </c>
    </row>
    <row r="439" spans="1:16" x14ac:dyDescent="0.2">
      <c r="A439" s="27">
        <v>462</v>
      </c>
      <c r="B439" s="28" t="s">
        <v>715</v>
      </c>
      <c r="C439" s="29" t="s">
        <v>723</v>
      </c>
      <c r="D439" s="29" t="str">
        <f>VLOOKUP(B439,'TAX INFO'!$B$2:$F$900,3,0)</f>
        <v xml:space="preserve">Power Sector Asset and Liabilities Management Corporation </v>
      </c>
      <c r="E439" s="29" t="str">
        <f>VLOOKUP(B439,'TAX INFO'!$B$2:$F$900,5,0)</f>
        <v>215-799-653-00000</v>
      </c>
      <c r="F439" s="29" t="s">
        <v>857</v>
      </c>
      <c r="G439" s="29" t="s">
        <v>855</v>
      </c>
      <c r="H439" s="30" t="s">
        <v>856</v>
      </c>
      <c r="I439" s="30" t="s">
        <v>856</v>
      </c>
      <c r="J439" s="29" t="s">
        <v>856</v>
      </c>
      <c r="K439" s="31">
        <v>0.01</v>
      </c>
      <c r="L439" s="32">
        <v>0</v>
      </c>
      <c r="M439" s="32">
        <v>0</v>
      </c>
      <c r="N439" s="72">
        <v>0</v>
      </c>
      <c r="O439" s="34">
        <f t="shared" si="6"/>
        <v>0.01</v>
      </c>
      <c r="P439" s="70">
        <v>25188</v>
      </c>
    </row>
    <row r="440" spans="1:16" x14ac:dyDescent="0.2">
      <c r="A440" s="27">
        <v>463</v>
      </c>
      <c r="B440" s="28" t="s">
        <v>1095</v>
      </c>
      <c r="C440" s="29" t="s">
        <v>1095</v>
      </c>
      <c r="D440" s="29" t="str">
        <f>VLOOKUP(B440,'TAX INFO'!$B$2:$F$900,3,0)</f>
        <v xml:space="preserve">PowerSource Philippines Energy, Inc. </v>
      </c>
      <c r="E440" s="29" t="str">
        <f>VLOOKUP(B440,'TAX INFO'!$B$2:$F$900,5,0)</f>
        <v>008-806-451-0000</v>
      </c>
      <c r="F440" s="29" t="s">
        <v>854</v>
      </c>
      <c r="G440" s="29" t="s">
        <v>855</v>
      </c>
      <c r="H440" s="30" t="s">
        <v>856</v>
      </c>
      <c r="I440" s="30" t="s">
        <v>856</v>
      </c>
      <c r="J440" s="29" t="s">
        <v>856</v>
      </c>
      <c r="K440" s="31">
        <v>609.01</v>
      </c>
      <c r="L440" s="32">
        <v>0</v>
      </c>
      <c r="M440" s="32">
        <v>73.08</v>
      </c>
      <c r="N440" s="72">
        <v>-12.18</v>
      </c>
      <c r="O440" s="34">
        <f t="shared" si="6"/>
        <v>669.91000000000008</v>
      </c>
      <c r="P440" s="70">
        <v>25189</v>
      </c>
    </row>
    <row r="441" spans="1:16" x14ac:dyDescent="0.2">
      <c r="A441" s="27">
        <v>464</v>
      </c>
      <c r="B441" s="28" t="s">
        <v>1096</v>
      </c>
      <c r="C441" s="29" t="s">
        <v>1096</v>
      </c>
      <c r="D441" s="29" t="str">
        <f>VLOOKUP(B441,'TAX INFO'!$B$2:$F$900,3,0)</f>
        <v>Powersource First Bulacan Solar Inc.</v>
      </c>
      <c r="E441" s="29">
        <f>VLOOKUP(B441,'TAX INFO'!$B$2:$F$900,5,0)</f>
        <v>916406700000</v>
      </c>
      <c r="F441" s="29" t="s">
        <v>854</v>
      </c>
      <c r="G441" s="29" t="s">
        <v>855</v>
      </c>
      <c r="H441" s="30" t="s">
        <v>855</v>
      </c>
      <c r="I441" s="30" t="s">
        <v>855</v>
      </c>
      <c r="J441" s="29" t="s">
        <v>856</v>
      </c>
      <c r="K441" s="31">
        <v>0.01</v>
      </c>
      <c r="L441" s="32">
        <v>0</v>
      </c>
      <c r="M441" s="32">
        <v>0</v>
      </c>
      <c r="N441" s="72">
        <v>0</v>
      </c>
      <c r="O441" s="34">
        <f t="shared" si="6"/>
        <v>0.01</v>
      </c>
      <c r="P441" s="70">
        <v>25190</v>
      </c>
    </row>
    <row r="442" spans="1:16" x14ac:dyDescent="0.2">
      <c r="A442" s="27">
        <v>465</v>
      </c>
      <c r="B442" s="28" t="s">
        <v>1097</v>
      </c>
      <c r="C442" s="29" t="s">
        <v>1097</v>
      </c>
      <c r="D442" s="29" t="str">
        <f>VLOOKUP(B442,'TAX INFO'!$B$2:$F$900,3,0)</f>
        <v xml:space="preserve">Prime Meridian PowerGen Corporation </v>
      </c>
      <c r="E442" s="29" t="str">
        <f>VLOOKUP(B442,'TAX INFO'!$B$2:$F$900,5,0)</f>
        <v>008-101-224-000</v>
      </c>
      <c r="F442" s="29" t="s">
        <v>854</v>
      </c>
      <c r="G442" s="29" t="s">
        <v>855</v>
      </c>
      <c r="H442" s="30" t="s">
        <v>856</v>
      </c>
      <c r="I442" s="30" t="s">
        <v>856</v>
      </c>
      <c r="J442" s="29" t="s">
        <v>856</v>
      </c>
      <c r="K442" s="31">
        <v>32.36</v>
      </c>
      <c r="L442" s="32">
        <v>0</v>
      </c>
      <c r="M442" s="32">
        <v>3.88</v>
      </c>
      <c r="N442" s="72">
        <v>-0.65</v>
      </c>
      <c r="O442" s="34">
        <f t="shared" si="6"/>
        <v>35.590000000000003</v>
      </c>
      <c r="P442" s="70">
        <v>25191</v>
      </c>
    </row>
    <row r="443" spans="1:16" x14ac:dyDescent="0.2">
      <c r="A443" s="27">
        <v>466</v>
      </c>
      <c r="B443" s="28" t="s">
        <v>1097</v>
      </c>
      <c r="C443" s="29" t="s">
        <v>1189</v>
      </c>
      <c r="D443" s="29" t="str">
        <f>VLOOKUP(B443,'TAX INFO'!$B$2:$F$900,3,0)</f>
        <v xml:space="preserve">Prime Meridian PowerGen Corporation </v>
      </c>
      <c r="E443" s="29" t="str">
        <f>VLOOKUP(B443,'TAX INFO'!$B$2:$F$900,5,0)</f>
        <v>008-101-224-000</v>
      </c>
      <c r="F443" s="29" t="s">
        <v>857</v>
      </c>
      <c r="G443" s="29" t="s">
        <v>855</v>
      </c>
      <c r="H443" s="30" t="s">
        <v>856</v>
      </c>
      <c r="I443" s="30" t="s">
        <v>856</v>
      </c>
      <c r="J443" s="29" t="s">
        <v>856</v>
      </c>
      <c r="K443" s="31">
        <v>4.0599999999999996</v>
      </c>
      <c r="L443" s="32">
        <v>0</v>
      </c>
      <c r="M443" s="32">
        <v>0.49</v>
      </c>
      <c r="N443" s="72">
        <v>-0.08</v>
      </c>
      <c r="O443" s="34">
        <f t="shared" si="6"/>
        <v>4.47</v>
      </c>
      <c r="P443" s="70">
        <v>25191</v>
      </c>
    </row>
    <row r="444" spans="1:16" x14ac:dyDescent="0.2">
      <c r="A444" s="27">
        <v>467</v>
      </c>
      <c r="B444" s="28" t="s">
        <v>724</v>
      </c>
      <c r="C444" s="29" t="s">
        <v>724</v>
      </c>
      <c r="D444" s="29" t="str">
        <f>VLOOKUP(B444,'TAX INFO'!$B$2:$F$900,3,0)</f>
        <v xml:space="preserve">Quezon I Electric Cooperative, Inc. </v>
      </c>
      <c r="E444" s="29" t="str">
        <f>VLOOKUP(B444,'TAX INFO'!$B$2:$F$900,5,0)</f>
        <v>000-541-425-000</v>
      </c>
      <c r="F444" s="29" t="s">
        <v>857</v>
      </c>
      <c r="G444" s="29" t="s">
        <v>855</v>
      </c>
      <c r="H444" s="30" t="s">
        <v>856</v>
      </c>
      <c r="I444" s="30" t="s">
        <v>856</v>
      </c>
      <c r="J444" s="29" t="s">
        <v>856</v>
      </c>
      <c r="K444" s="31">
        <v>3880.24</v>
      </c>
      <c r="L444" s="32">
        <v>0</v>
      </c>
      <c r="M444" s="32">
        <v>465.63</v>
      </c>
      <c r="N444" s="72">
        <v>-77.599999999999994</v>
      </c>
      <c r="O444" s="34">
        <f t="shared" si="6"/>
        <v>4268.2699999999995</v>
      </c>
      <c r="P444" s="70">
        <v>25192</v>
      </c>
    </row>
    <row r="445" spans="1:16" x14ac:dyDescent="0.2">
      <c r="A445" s="27">
        <v>468</v>
      </c>
      <c r="B445" s="28" t="s">
        <v>725</v>
      </c>
      <c r="C445" s="29" t="s">
        <v>725</v>
      </c>
      <c r="D445" s="29" t="str">
        <f>VLOOKUP(B445,'TAX INFO'!$B$2:$F$900,3,0)</f>
        <v xml:space="preserve">Quezon II Electric Cooperative, Inc. </v>
      </c>
      <c r="E445" s="29" t="str">
        <f>VLOOKUP(B445,'TAX INFO'!$B$2:$F$900,5,0)</f>
        <v>000-635-463-000</v>
      </c>
      <c r="F445" s="29" t="s">
        <v>857</v>
      </c>
      <c r="G445" s="29" t="s">
        <v>855</v>
      </c>
      <c r="H445" s="30" t="s">
        <v>856</v>
      </c>
      <c r="I445" s="30" t="s">
        <v>856</v>
      </c>
      <c r="J445" s="29" t="s">
        <v>856</v>
      </c>
      <c r="K445" s="31">
        <v>668.91</v>
      </c>
      <c r="L445" s="32">
        <v>0</v>
      </c>
      <c r="M445" s="32">
        <v>80.27</v>
      </c>
      <c r="N445" s="72">
        <v>-13.38</v>
      </c>
      <c r="O445" s="34">
        <f t="shared" si="6"/>
        <v>735.8</v>
      </c>
      <c r="P445" s="70">
        <v>25193</v>
      </c>
    </row>
    <row r="446" spans="1:16" x14ac:dyDescent="0.2">
      <c r="A446" s="27">
        <v>469</v>
      </c>
      <c r="B446" s="28" t="s">
        <v>1098</v>
      </c>
      <c r="C446" s="29" t="s">
        <v>1098</v>
      </c>
      <c r="D446" s="29" t="str">
        <f>VLOOKUP(B446,'TAX INFO'!$B$2:$F$900,3,0)</f>
        <v>Quezon Power (Philippines), Limited Co.</v>
      </c>
      <c r="E446" s="29" t="str">
        <f>VLOOKUP(B446,'TAX INFO'!$B$2:$F$900,5,0)</f>
        <v>005-025-704-00000</v>
      </c>
      <c r="F446" s="29" t="s">
        <v>854</v>
      </c>
      <c r="G446" s="29" t="s">
        <v>855</v>
      </c>
      <c r="H446" s="30" t="s">
        <v>856</v>
      </c>
      <c r="I446" s="30" t="s">
        <v>856</v>
      </c>
      <c r="J446" s="29" t="s">
        <v>856</v>
      </c>
      <c r="K446" s="31">
        <v>356.96</v>
      </c>
      <c r="L446" s="32">
        <v>0</v>
      </c>
      <c r="M446" s="32">
        <v>42.84</v>
      </c>
      <c r="N446" s="72">
        <v>-7.14</v>
      </c>
      <c r="O446" s="34">
        <f t="shared" si="6"/>
        <v>392.65999999999997</v>
      </c>
      <c r="P446" s="70">
        <v>25194</v>
      </c>
    </row>
    <row r="447" spans="1:16" x14ac:dyDescent="0.2">
      <c r="A447" s="27">
        <v>470</v>
      </c>
      <c r="B447" s="28" t="s">
        <v>1098</v>
      </c>
      <c r="C447" s="29" t="s">
        <v>1099</v>
      </c>
      <c r="D447" s="29" t="str">
        <f>VLOOKUP(B447,'TAX INFO'!$B$2:$F$900,3,0)</f>
        <v>Quezon Power (Philippines), Limited Co.</v>
      </c>
      <c r="E447" s="29" t="str">
        <f>VLOOKUP(B447,'TAX INFO'!$B$2:$F$900,5,0)</f>
        <v>005-025-704-00000</v>
      </c>
      <c r="F447" s="29" t="s">
        <v>857</v>
      </c>
      <c r="G447" s="29" t="s">
        <v>855</v>
      </c>
      <c r="H447" s="30" t="s">
        <v>856</v>
      </c>
      <c r="I447" s="30" t="s">
        <v>856</v>
      </c>
      <c r="J447" s="29" t="s">
        <v>856</v>
      </c>
      <c r="K447" s="31">
        <v>331</v>
      </c>
      <c r="L447" s="32">
        <v>0</v>
      </c>
      <c r="M447" s="32">
        <v>39.72</v>
      </c>
      <c r="N447" s="72">
        <v>-6.62</v>
      </c>
      <c r="O447" s="34">
        <f t="shared" si="6"/>
        <v>364.1</v>
      </c>
      <c r="P447" s="70">
        <v>25194</v>
      </c>
    </row>
    <row r="448" spans="1:16" x14ac:dyDescent="0.2">
      <c r="A448" s="27">
        <v>471</v>
      </c>
      <c r="B448" s="28" t="s">
        <v>726</v>
      </c>
      <c r="C448" s="29" t="s">
        <v>726</v>
      </c>
      <c r="D448" s="29" t="str">
        <f>VLOOKUP(B448,'TAX INFO'!$B$2:$F$900,3,0)</f>
        <v>Quirino Electric Cooperative</v>
      </c>
      <c r="E448" s="29" t="str">
        <f>VLOOKUP(B448,'TAX INFO'!$B$2:$F$900,5,0)</f>
        <v>000-614-628-000</v>
      </c>
      <c r="F448" s="29" t="s">
        <v>857</v>
      </c>
      <c r="G448" s="29" t="s">
        <v>855</v>
      </c>
      <c r="H448" s="30" t="s">
        <v>855</v>
      </c>
      <c r="I448" s="30" t="s">
        <v>856</v>
      </c>
      <c r="J448" s="29" t="s">
        <v>856</v>
      </c>
      <c r="K448" s="31">
        <v>2226.77</v>
      </c>
      <c r="L448" s="32">
        <v>0</v>
      </c>
      <c r="M448" s="32">
        <v>267.20999999999998</v>
      </c>
      <c r="N448" s="72">
        <v>-44.54</v>
      </c>
      <c r="O448" s="34">
        <f t="shared" si="6"/>
        <v>2449.44</v>
      </c>
      <c r="P448" s="70">
        <v>25195</v>
      </c>
    </row>
    <row r="449" spans="1:16" x14ac:dyDescent="0.2">
      <c r="A449" s="27">
        <v>472</v>
      </c>
      <c r="B449" s="28" t="s">
        <v>1100</v>
      </c>
      <c r="C449" s="29" t="s">
        <v>1100</v>
      </c>
      <c r="D449" s="29" t="str">
        <f>VLOOKUP(B449,'TAX INFO'!$B$2:$F$900,3,0)</f>
        <v xml:space="preserve">RASLAG Corp. </v>
      </c>
      <c r="E449" s="29" t="str">
        <f>VLOOKUP(B449,'TAX INFO'!$B$2:$F$900,5,0)</f>
        <v>008-521-690-000</v>
      </c>
      <c r="F449" s="29" t="s">
        <v>854</v>
      </c>
      <c r="G449" s="29" t="s">
        <v>855</v>
      </c>
      <c r="H449" s="30" t="s">
        <v>856</v>
      </c>
      <c r="I449" s="30" t="s">
        <v>855</v>
      </c>
      <c r="J449" s="29" t="s">
        <v>856</v>
      </c>
      <c r="K449" s="31">
        <v>1.05</v>
      </c>
      <c r="L449" s="32">
        <v>0</v>
      </c>
      <c r="M449" s="32">
        <v>0.13</v>
      </c>
      <c r="N449" s="72">
        <v>-0.02</v>
      </c>
      <c r="O449" s="34">
        <f t="shared" si="6"/>
        <v>1.1600000000000001</v>
      </c>
      <c r="P449" s="70">
        <v>25196</v>
      </c>
    </row>
    <row r="450" spans="1:16" x14ac:dyDescent="0.2">
      <c r="A450" s="27">
        <v>473</v>
      </c>
      <c r="B450" s="28" t="s">
        <v>1100</v>
      </c>
      <c r="C450" s="29" t="s">
        <v>1101</v>
      </c>
      <c r="D450" s="29" t="str">
        <f>VLOOKUP(B450,'TAX INFO'!$B$2:$F$900,3,0)</f>
        <v xml:space="preserve">RASLAG Corp. </v>
      </c>
      <c r="E450" s="29" t="str">
        <f>VLOOKUP(B450,'TAX INFO'!$B$2:$F$900,5,0)</f>
        <v>008-521-690-000</v>
      </c>
      <c r="F450" s="29" t="s">
        <v>854</v>
      </c>
      <c r="G450" s="29" t="s">
        <v>855</v>
      </c>
      <c r="H450" s="30" t="s">
        <v>856</v>
      </c>
      <c r="I450" s="30" t="s">
        <v>855</v>
      </c>
      <c r="J450" s="29" t="s">
        <v>856</v>
      </c>
      <c r="K450" s="31">
        <v>1.43</v>
      </c>
      <c r="L450" s="32">
        <v>0</v>
      </c>
      <c r="M450" s="32">
        <v>0.17</v>
      </c>
      <c r="N450" s="72">
        <v>-0.03</v>
      </c>
      <c r="O450" s="34">
        <f t="shared" si="6"/>
        <v>1.5699999999999998</v>
      </c>
      <c r="P450" s="70">
        <v>25196</v>
      </c>
    </row>
    <row r="451" spans="1:16" x14ac:dyDescent="0.2">
      <c r="A451" s="27">
        <v>474</v>
      </c>
      <c r="B451" s="28" t="s">
        <v>1100</v>
      </c>
      <c r="C451" s="29" t="s">
        <v>1102</v>
      </c>
      <c r="D451" s="29" t="str">
        <f>VLOOKUP(B451,'TAX INFO'!$B$2:$F$900,3,0)</f>
        <v xml:space="preserve">RASLAG Corp. </v>
      </c>
      <c r="E451" s="29" t="str">
        <f>VLOOKUP(B451,'TAX INFO'!$B$2:$F$900,5,0)</f>
        <v>008-521-690-000</v>
      </c>
      <c r="F451" s="29" t="s">
        <v>854</v>
      </c>
      <c r="G451" s="29" t="s">
        <v>855</v>
      </c>
      <c r="H451" s="30" t="s">
        <v>855</v>
      </c>
      <c r="I451" s="30" t="s">
        <v>855</v>
      </c>
      <c r="J451" s="29" t="s">
        <v>856</v>
      </c>
      <c r="K451" s="31">
        <v>2.25</v>
      </c>
      <c r="L451" s="32">
        <v>0</v>
      </c>
      <c r="M451" s="32">
        <v>0.27</v>
      </c>
      <c r="N451" s="72">
        <v>-0.04</v>
      </c>
      <c r="O451" s="34">
        <f t="shared" ref="O451:O514" si="7">SUM(K451:N451)</f>
        <v>2.48</v>
      </c>
      <c r="P451" s="70">
        <v>25196</v>
      </c>
    </row>
    <row r="452" spans="1:16" x14ac:dyDescent="0.2">
      <c r="A452" s="27">
        <v>475</v>
      </c>
      <c r="B452" s="28" t="s">
        <v>1100</v>
      </c>
      <c r="C452" s="29" t="s">
        <v>1103</v>
      </c>
      <c r="D452" s="29" t="str">
        <f>VLOOKUP(B452,'TAX INFO'!$B$2:$F$900,3,0)</f>
        <v xml:space="preserve">RASLAG Corp. </v>
      </c>
      <c r="E452" s="29" t="str">
        <f>VLOOKUP(B452,'TAX INFO'!$B$2:$F$900,5,0)</f>
        <v>008-521-690-000</v>
      </c>
      <c r="F452" s="29" t="s">
        <v>857</v>
      </c>
      <c r="G452" s="29" t="s">
        <v>855</v>
      </c>
      <c r="H452" s="30" t="s">
        <v>855</v>
      </c>
      <c r="I452" s="30" t="s">
        <v>855</v>
      </c>
      <c r="J452" s="29" t="s">
        <v>856</v>
      </c>
      <c r="K452" s="31">
        <v>5.81</v>
      </c>
      <c r="L452" s="32">
        <v>0</v>
      </c>
      <c r="M452" s="32">
        <v>0.7</v>
      </c>
      <c r="N452" s="72">
        <v>-0.12</v>
      </c>
      <c r="O452" s="34">
        <f t="shared" si="7"/>
        <v>6.39</v>
      </c>
      <c r="P452" s="70">
        <v>25196</v>
      </c>
    </row>
    <row r="453" spans="1:16" x14ac:dyDescent="0.2">
      <c r="A453" s="27">
        <v>476</v>
      </c>
      <c r="B453" s="28" t="s">
        <v>727</v>
      </c>
      <c r="C453" s="29" t="s">
        <v>727</v>
      </c>
      <c r="D453" s="29" t="str">
        <f>VLOOKUP(B453,'TAX INFO'!$B$2:$F$900,3,0)</f>
        <v>Realsteel Corporation</v>
      </c>
      <c r="E453" s="29" t="str">
        <f>VLOOKUP(B453,'TAX INFO'!$B$2:$F$900,5,0)</f>
        <v>008-172-735-000</v>
      </c>
      <c r="F453" s="29" t="s">
        <v>857</v>
      </c>
      <c r="G453" s="29" t="s">
        <v>855</v>
      </c>
      <c r="H453" s="30" t="s">
        <v>855</v>
      </c>
      <c r="I453" s="30" t="s">
        <v>856</v>
      </c>
      <c r="J453" s="29" t="s">
        <v>856</v>
      </c>
      <c r="K453" s="31">
        <v>1230.6099999999999</v>
      </c>
      <c r="L453" s="32">
        <v>0</v>
      </c>
      <c r="M453" s="32">
        <v>147.66999999999999</v>
      </c>
      <c r="N453" s="72">
        <v>-24.61</v>
      </c>
      <c r="O453" s="34">
        <f t="shared" si="7"/>
        <v>1353.67</v>
      </c>
      <c r="P453" s="70">
        <v>25197</v>
      </c>
    </row>
    <row r="454" spans="1:16" x14ac:dyDescent="0.2">
      <c r="A454" s="27">
        <v>477</v>
      </c>
      <c r="B454" s="28" t="s">
        <v>1104</v>
      </c>
      <c r="C454" s="29" t="s">
        <v>1104</v>
      </c>
      <c r="D454" s="29" t="str">
        <f>VLOOKUP(B454,'TAX INFO'!$B$2:$F$900,3,0)</f>
        <v xml:space="preserve">Republic Cement &amp; Building Materials, Inc. </v>
      </c>
      <c r="E454" s="29" t="str">
        <f>VLOOKUP(B454,'TAX INFO'!$B$2:$F$900,5,0)</f>
        <v>000-237-540-000</v>
      </c>
      <c r="F454" s="29" t="s">
        <v>854</v>
      </c>
      <c r="G454" s="29" t="s">
        <v>855</v>
      </c>
      <c r="H454" s="30" t="s">
        <v>856</v>
      </c>
      <c r="I454" s="30" t="s">
        <v>856</v>
      </c>
      <c r="J454" s="29" t="s">
        <v>856</v>
      </c>
      <c r="K454" s="31">
        <v>0.88</v>
      </c>
      <c r="L454" s="32">
        <v>0</v>
      </c>
      <c r="M454" s="32">
        <v>0.11</v>
      </c>
      <c r="N454" s="72">
        <v>-0.02</v>
      </c>
      <c r="O454" s="34">
        <f t="shared" si="7"/>
        <v>0.97</v>
      </c>
      <c r="P454" s="70">
        <v>25198</v>
      </c>
    </row>
    <row r="455" spans="1:16" x14ac:dyDescent="0.2">
      <c r="A455" s="27">
        <v>478</v>
      </c>
      <c r="B455" s="28" t="s">
        <v>728</v>
      </c>
      <c r="C455" s="29" t="s">
        <v>728</v>
      </c>
      <c r="D455" s="29" t="str">
        <f>VLOOKUP(B455,'TAX INFO'!$B$2:$F$900,3,0)</f>
        <v xml:space="preserve">Rockport Power Inc. </v>
      </c>
      <c r="E455" s="29" t="str">
        <f>VLOOKUP(B455,'TAX INFO'!$B$2:$F$900,5,0)</f>
        <v>764-056-706-000</v>
      </c>
      <c r="F455" s="29" t="s">
        <v>857</v>
      </c>
      <c r="G455" s="29" t="s">
        <v>855</v>
      </c>
      <c r="H455" s="30" t="s">
        <v>856</v>
      </c>
      <c r="I455" s="30" t="s">
        <v>856</v>
      </c>
      <c r="J455" s="29" t="s">
        <v>856</v>
      </c>
      <c r="K455" s="31">
        <v>382.09</v>
      </c>
      <c r="L455" s="32">
        <v>0</v>
      </c>
      <c r="M455" s="32">
        <v>45.85</v>
      </c>
      <c r="N455" s="72">
        <v>-7.64</v>
      </c>
      <c r="O455" s="34">
        <f t="shared" si="7"/>
        <v>420.3</v>
      </c>
      <c r="P455" s="70">
        <v>25199</v>
      </c>
    </row>
    <row r="456" spans="1:16" x14ac:dyDescent="0.2">
      <c r="A456" s="27">
        <v>479</v>
      </c>
      <c r="B456" s="28" t="s">
        <v>1105</v>
      </c>
      <c r="C456" s="29" t="s">
        <v>1105</v>
      </c>
      <c r="D456" s="29" t="str">
        <f>VLOOKUP(B456,'TAX INFO'!$B$2:$F$900,3,0)</f>
        <v>SC GLOBAL COCO PRODUCTS, INC.</v>
      </c>
      <c r="E456" s="29" t="str">
        <f>VLOOKUP(B456,'TAX INFO'!$B$2:$F$900,5,0)</f>
        <v>005-761-999-000</v>
      </c>
      <c r="F456" s="29" t="s">
        <v>857</v>
      </c>
      <c r="G456" s="29" t="s">
        <v>855</v>
      </c>
      <c r="H456" s="30" t="s">
        <v>856</v>
      </c>
      <c r="I456" s="30" t="s">
        <v>856</v>
      </c>
      <c r="J456" s="29" t="s">
        <v>856</v>
      </c>
      <c r="K456" s="31">
        <v>0.1</v>
      </c>
      <c r="L456" s="32">
        <v>0</v>
      </c>
      <c r="M456" s="32">
        <v>0.01</v>
      </c>
      <c r="N456" s="72">
        <v>0</v>
      </c>
      <c r="O456" s="34">
        <f t="shared" si="7"/>
        <v>0.11</v>
      </c>
      <c r="P456" s="70">
        <v>25200</v>
      </c>
    </row>
    <row r="457" spans="1:16" x14ac:dyDescent="0.2">
      <c r="A457" s="27">
        <v>480</v>
      </c>
      <c r="B457" s="28" t="s">
        <v>729</v>
      </c>
      <c r="C457" s="29" t="s">
        <v>729</v>
      </c>
      <c r="D457" s="29" t="str">
        <f>VLOOKUP(B457,'TAX INFO'!$B$2:$F$900,3,0)</f>
        <v xml:space="preserve">SEM-CALACA RES CORPORATION </v>
      </c>
      <c r="E457" s="29" t="str">
        <f>VLOOKUP(B457,'TAX INFO'!$B$2:$F$900,5,0)</f>
        <v>007-357-576-0000</v>
      </c>
      <c r="F457" s="29" t="s">
        <v>857</v>
      </c>
      <c r="G457" s="29" t="s">
        <v>855</v>
      </c>
      <c r="H457" s="30" t="s">
        <v>856</v>
      </c>
      <c r="I457" s="30" t="s">
        <v>856</v>
      </c>
      <c r="J457" s="29" t="s">
        <v>856</v>
      </c>
      <c r="K457" s="31">
        <v>3.97</v>
      </c>
      <c r="L457" s="32">
        <v>0</v>
      </c>
      <c r="M457" s="32">
        <v>0.48</v>
      </c>
      <c r="N457" s="72">
        <v>-0.08</v>
      </c>
      <c r="O457" s="34">
        <f t="shared" si="7"/>
        <v>4.37</v>
      </c>
      <c r="P457" s="70">
        <v>25201</v>
      </c>
    </row>
    <row r="458" spans="1:16" x14ac:dyDescent="0.2">
      <c r="A458" s="27">
        <v>481</v>
      </c>
      <c r="B458" s="28" t="s">
        <v>729</v>
      </c>
      <c r="C458" s="29" t="s">
        <v>730</v>
      </c>
      <c r="D458" s="29" t="str">
        <f>VLOOKUP(B458,'TAX INFO'!$B$2:$F$900,3,0)</f>
        <v xml:space="preserve">SEM-CALACA RES CORPORATION </v>
      </c>
      <c r="E458" s="29" t="str">
        <f>VLOOKUP(B458,'TAX INFO'!$B$2:$F$900,5,0)</f>
        <v>007-357-576-0000</v>
      </c>
      <c r="F458" s="29" t="s">
        <v>857</v>
      </c>
      <c r="G458" s="29" t="s">
        <v>855</v>
      </c>
      <c r="H458" s="30" t="s">
        <v>856</v>
      </c>
      <c r="I458" s="30" t="s">
        <v>856</v>
      </c>
      <c r="J458" s="29" t="s">
        <v>856</v>
      </c>
      <c r="K458" s="31">
        <v>2555.2600000000002</v>
      </c>
      <c r="L458" s="32">
        <v>0</v>
      </c>
      <c r="M458" s="32">
        <v>306.63</v>
      </c>
      <c r="N458" s="72">
        <v>-51.11</v>
      </c>
      <c r="O458" s="34">
        <f t="shared" si="7"/>
        <v>2810.78</v>
      </c>
      <c r="P458" s="70">
        <v>25201</v>
      </c>
    </row>
    <row r="459" spans="1:16" x14ac:dyDescent="0.2">
      <c r="A459" s="27">
        <v>482</v>
      </c>
      <c r="B459" s="28" t="s">
        <v>1106</v>
      </c>
      <c r="C459" s="29" t="s">
        <v>1106</v>
      </c>
      <c r="D459" s="29" t="str">
        <f>VLOOKUP(B459,'TAX INFO'!$B$2:$F$900,3,0)</f>
        <v xml:space="preserve">SEM-Calaca Power Corporation </v>
      </c>
      <c r="E459" s="29" t="str">
        <f>VLOOKUP(B459,'TAX INFO'!$B$2:$F$900,5,0)</f>
        <v>007-483-945</v>
      </c>
      <c r="F459" s="29" t="s">
        <v>854</v>
      </c>
      <c r="G459" s="29" t="s">
        <v>855</v>
      </c>
      <c r="H459" s="30" t="s">
        <v>856</v>
      </c>
      <c r="I459" s="30" t="s">
        <v>856</v>
      </c>
      <c r="J459" s="29" t="s">
        <v>856</v>
      </c>
      <c r="K459" s="31">
        <v>834.45</v>
      </c>
      <c r="L459" s="32">
        <v>0</v>
      </c>
      <c r="M459" s="32">
        <v>100.13</v>
      </c>
      <c r="N459" s="72">
        <v>-16.690000000000001</v>
      </c>
      <c r="O459" s="34">
        <f t="shared" si="7"/>
        <v>917.89</v>
      </c>
      <c r="P459" s="70">
        <v>25202</v>
      </c>
    </row>
    <row r="460" spans="1:16" x14ac:dyDescent="0.2">
      <c r="A460" s="27">
        <v>483</v>
      </c>
      <c r="B460" s="28" t="s">
        <v>1106</v>
      </c>
      <c r="C460" s="29" t="s">
        <v>1107</v>
      </c>
      <c r="D460" s="29" t="str">
        <f>VLOOKUP(B460,'TAX INFO'!$B$2:$F$900,3,0)</f>
        <v xml:space="preserve">SEM-Calaca Power Corporation </v>
      </c>
      <c r="E460" s="29" t="str">
        <f>VLOOKUP(B460,'TAX INFO'!$B$2:$F$900,5,0)</f>
        <v>007-483-945</v>
      </c>
      <c r="F460" s="29" t="s">
        <v>857</v>
      </c>
      <c r="G460" s="29" t="s">
        <v>855</v>
      </c>
      <c r="H460" s="30" t="s">
        <v>856</v>
      </c>
      <c r="I460" s="30" t="s">
        <v>856</v>
      </c>
      <c r="J460" s="29" t="s">
        <v>856</v>
      </c>
      <c r="K460" s="31">
        <v>0.84</v>
      </c>
      <c r="L460" s="32">
        <v>0</v>
      </c>
      <c r="M460" s="32">
        <v>0.1</v>
      </c>
      <c r="N460" s="72">
        <v>-0.02</v>
      </c>
      <c r="O460" s="34">
        <f t="shared" si="7"/>
        <v>0.91999999999999993</v>
      </c>
      <c r="P460" s="70">
        <v>25202</v>
      </c>
    </row>
    <row r="461" spans="1:16" x14ac:dyDescent="0.2">
      <c r="A461" s="27">
        <v>484</v>
      </c>
      <c r="B461" s="28" t="s">
        <v>1108</v>
      </c>
      <c r="C461" s="29" t="s">
        <v>1108</v>
      </c>
      <c r="D461" s="29" t="str">
        <f>VLOOKUP(B461,'TAX INFO'!$B$2:$F$900,3,0)</f>
        <v>SMGP BESS POWER INC</v>
      </c>
      <c r="E461" s="29" t="str">
        <f>VLOOKUP(B461,'TAX INFO'!$B$2:$F$900,5,0)</f>
        <v>008-471-214-000</v>
      </c>
      <c r="F461" s="29" t="s">
        <v>854</v>
      </c>
      <c r="G461" s="29" t="s">
        <v>855</v>
      </c>
      <c r="H461" s="30" t="s">
        <v>856</v>
      </c>
      <c r="I461" s="30" t="s">
        <v>856</v>
      </c>
      <c r="J461" s="29" t="s">
        <v>856</v>
      </c>
      <c r="K461" s="31">
        <v>2.96</v>
      </c>
      <c r="L461" s="32">
        <v>0</v>
      </c>
      <c r="M461" s="32">
        <v>0.36</v>
      </c>
      <c r="N461" s="72">
        <v>-0.06</v>
      </c>
      <c r="O461" s="34">
        <f t="shared" si="7"/>
        <v>3.26</v>
      </c>
      <c r="P461" s="70">
        <v>25203</v>
      </c>
    </row>
    <row r="462" spans="1:16" x14ac:dyDescent="0.2">
      <c r="A462" s="27">
        <v>485</v>
      </c>
      <c r="B462" s="28" t="s">
        <v>731</v>
      </c>
      <c r="C462" s="29" t="s">
        <v>731</v>
      </c>
      <c r="D462" s="29" t="str">
        <f>VLOOKUP(B462,'TAX INFO'!$B$2:$F$900,3,0)</f>
        <v>SMGP BESS Power Inc.</v>
      </c>
      <c r="E462" s="29" t="str">
        <f>VLOOKUP(B462,'TAX INFO'!$B$2:$F$900,5,0)</f>
        <v>008-471-214-000</v>
      </c>
      <c r="F462" s="29" t="s">
        <v>854</v>
      </c>
      <c r="G462" s="29" t="s">
        <v>855</v>
      </c>
      <c r="H462" s="30" t="s">
        <v>856</v>
      </c>
      <c r="I462" s="30" t="s">
        <v>856</v>
      </c>
      <c r="J462" s="29" t="s">
        <v>856</v>
      </c>
      <c r="K462" s="31">
        <v>0.6</v>
      </c>
      <c r="L462" s="32">
        <v>0</v>
      </c>
      <c r="M462" s="32">
        <v>7.0000000000000007E-2</v>
      </c>
      <c r="N462" s="72">
        <v>-0.01</v>
      </c>
      <c r="O462" s="34">
        <f t="shared" si="7"/>
        <v>0.65999999999999992</v>
      </c>
      <c r="P462" s="70">
        <v>25203</v>
      </c>
    </row>
    <row r="463" spans="1:16" x14ac:dyDescent="0.2">
      <c r="A463" s="27">
        <v>487</v>
      </c>
      <c r="B463" s="28" t="s">
        <v>731</v>
      </c>
      <c r="C463" s="29" t="s">
        <v>732</v>
      </c>
      <c r="D463" s="29" t="str">
        <f>VLOOKUP(B463,'TAX INFO'!$B$2:$F$900,3,0)</f>
        <v>SMGP BESS Power Inc.</v>
      </c>
      <c r="E463" s="29" t="str">
        <f>VLOOKUP(B463,'TAX INFO'!$B$2:$F$900,5,0)</f>
        <v>008-471-214-000</v>
      </c>
      <c r="F463" s="29" t="s">
        <v>857</v>
      </c>
      <c r="G463" s="29" t="s">
        <v>855</v>
      </c>
      <c r="H463" s="30" t="s">
        <v>856</v>
      </c>
      <c r="I463" s="30" t="s">
        <v>856</v>
      </c>
      <c r="J463" s="29" t="s">
        <v>856</v>
      </c>
      <c r="K463" s="31">
        <v>904.29</v>
      </c>
      <c r="L463" s="32">
        <v>0</v>
      </c>
      <c r="M463" s="32">
        <v>108.51</v>
      </c>
      <c r="N463" s="72">
        <v>-18.09</v>
      </c>
      <c r="O463" s="34">
        <f t="shared" si="7"/>
        <v>994.70999999999992</v>
      </c>
      <c r="P463" s="70">
        <v>25203</v>
      </c>
    </row>
    <row r="464" spans="1:16" x14ac:dyDescent="0.2">
      <c r="A464" s="27">
        <v>488</v>
      </c>
      <c r="B464" s="28" t="s">
        <v>1108</v>
      </c>
      <c r="C464" s="29" t="s">
        <v>1110</v>
      </c>
      <c r="D464" s="29" t="str">
        <f>VLOOKUP(B464,'TAX INFO'!$B$2:$F$900,3,0)</f>
        <v>SMGP BESS POWER INC</v>
      </c>
      <c r="E464" s="29" t="str">
        <f>VLOOKUP(B464,'TAX INFO'!$B$2:$F$900,5,0)</f>
        <v>008-471-214-000</v>
      </c>
      <c r="F464" s="29" t="s">
        <v>857</v>
      </c>
      <c r="G464" s="29" t="s">
        <v>855</v>
      </c>
      <c r="H464" s="30" t="s">
        <v>856</v>
      </c>
      <c r="I464" s="30" t="s">
        <v>856</v>
      </c>
      <c r="J464" s="29" t="s">
        <v>856</v>
      </c>
      <c r="K464" s="31">
        <v>6385.33</v>
      </c>
      <c r="L464" s="32">
        <v>0</v>
      </c>
      <c r="M464" s="32">
        <v>766.24</v>
      </c>
      <c r="N464" s="72">
        <v>-127.71</v>
      </c>
      <c r="O464" s="34">
        <f t="shared" si="7"/>
        <v>7023.86</v>
      </c>
      <c r="P464" s="70">
        <v>25203</v>
      </c>
    </row>
    <row r="465" spans="1:16" x14ac:dyDescent="0.2">
      <c r="A465" s="27">
        <v>489</v>
      </c>
      <c r="B465" s="28" t="s">
        <v>1108</v>
      </c>
      <c r="C465" s="29" t="s">
        <v>733</v>
      </c>
      <c r="D465" s="29" t="str">
        <f>VLOOKUP(B465,'TAX INFO'!$B$2:$F$900,3,0)</f>
        <v>SMGP BESS POWER INC</v>
      </c>
      <c r="E465" s="29" t="str">
        <f>VLOOKUP(B465,'TAX INFO'!$B$2:$F$900,5,0)</f>
        <v>008-471-214-000</v>
      </c>
      <c r="F465" s="29" t="s">
        <v>857</v>
      </c>
      <c r="G465" s="29" t="s">
        <v>855</v>
      </c>
      <c r="H465" s="30" t="s">
        <v>856</v>
      </c>
      <c r="I465" s="30" t="s">
        <v>856</v>
      </c>
      <c r="J465" s="29" t="s">
        <v>856</v>
      </c>
      <c r="K465" s="31">
        <v>349.79</v>
      </c>
      <c r="L465" s="32">
        <v>0</v>
      </c>
      <c r="M465" s="32">
        <v>41.97</v>
      </c>
      <c r="N465" s="72">
        <v>-7</v>
      </c>
      <c r="O465" s="34">
        <f t="shared" si="7"/>
        <v>384.76</v>
      </c>
      <c r="P465" s="70">
        <v>25203</v>
      </c>
    </row>
    <row r="466" spans="1:16" x14ac:dyDescent="0.2">
      <c r="A466" s="27">
        <v>490</v>
      </c>
      <c r="B466" s="28" t="s">
        <v>1111</v>
      </c>
      <c r="C466" s="29" t="s">
        <v>1111</v>
      </c>
      <c r="D466" s="29" t="str">
        <f>VLOOKUP(B466,'TAX INFO'!$B$2:$F$900,3,0)</f>
        <v xml:space="preserve">SMGP Kabankalan Power Co. Ltd. </v>
      </c>
      <c r="E466" s="29" t="str">
        <f>VLOOKUP(B466,'TAX INFO'!$B$2:$F$900,5,0)</f>
        <v>009-064-992-000</v>
      </c>
      <c r="F466" s="29" t="s">
        <v>854</v>
      </c>
      <c r="G466" s="29" t="s">
        <v>855</v>
      </c>
      <c r="H466" s="30" t="s">
        <v>856</v>
      </c>
      <c r="I466" s="30" t="s">
        <v>856</v>
      </c>
      <c r="J466" s="29" t="s">
        <v>856</v>
      </c>
      <c r="K466" s="31">
        <v>0.31</v>
      </c>
      <c r="L466" s="32">
        <v>0</v>
      </c>
      <c r="M466" s="32">
        <v>0.04</v>
      </c>
      <c r="N466" s="72">
        <v>-0.01</v>
      </c>
      <c r="O466" s="34">
        <f t="shared" si="7"/>
        <v>0.33999999999999997</v>
      </c>
      <c r="P466" s="70">
        <v>25204</v>
      </c>
    </row>
    <row r="467" spans="1:16" x14ac:dyDescent="0.2">
      <c r="A467" s="27">
        <v>491</v>
      </c>
      <c r="B467" s="28" t="s">
        <v>1111</v>
      </c>
      <c r="C467" s="29" t="s">
        <v>734</v>
      </c>
      <c r="D467" s="29" t="str">
        <f>VLOOKUP(B467,'TAX INFO'!$B$2:$F$900,3,0)</f>
        <v xml:space="preserve">SMGP Kabankalan Power Co. Ltd. </v>
      </c>
      <c r="E467" s="29" t="str">
        <f>VLOOKUP(B467,'TAX INFO'!$B$2:$F$900,5,0)</f>
        <v>009-064-992-000</v>
      </c>
      <c r="F467" s="29" t="s">
        <v>857</v>
      </c>
      <c r="G467" s="29" t="s">
        <v>855</v>
      </c>
      <c r="H467" s="30" t="s">
        <v>856</v>
      </c>
      <c r="I467" s="30" t="s">
        <v>856</v>
      </c>
      <c r="J467" s="29" t="s">
        <v>856</v>
      </c>
      <c r="K467" s="31">
        <v>352.49</v>
      </c>
      <c r="L467" s="32">
        <v>0</v>
      </c>
      <c r="M467" s="32">
        <v>42.3</v>
      </c>
      <c r="N467" s="72">
        <v>-7.05</v>
      </c>
      <c r="O467" s="34">
        <f t="shared" si="7"/>
        <v>387.74</v>
      </c>
      <c r="P467" s="70">
        <v>25204</v>
      </c>
    </row>
    <row r="468" spans="1:16" x14ac:dyDescent="0.2">
      <c r="A468" s="27">
        <v>492</v>
      </c>
      <c r="B468" s="28" t="s">
        <v>735</v>
      </c>
      <c r="C468" s="29" t="s">
        <v>735</v>
      </c>
      <c r="D468" s="29" t="str">
        <f>VLOOKUP(B468,'TAX INFO'!$B$2:$F$900,3,0)</f>
        <v xml:space="preserve">SN Aboitiz Power - Benguet, Inc. </v>
      </c>
      <c r="E468" s="29" t="str">
        <f>VLOOKUP(B468,'TAX INFO'!$B$2:$F$900,5,0)</f>
        <v>006-659-491-00000</v>
      </c>
      <c r="F468" s="29" t="s">
        <v>854</v>
      </c>
      <c r="G468" s="29" t="s">
        <v>855</v>
      </c>
      <c r="H468" s="30" t="s">
        <v>856</v>
      </c>
      <c r="I468" s="30" t="s">
        <v>855</v>
      </c>
      <c r="J468" s="29" t="s">
        <v>855</v>
      </c>
      <c r="K468" s="31">
        <v>0</v>
      </c>
      <c r="L468" s="32">
        <v>88.09</v>
      </c>
      <c r="M468" s="32">
        <v>0</v>
      </c>
      <c r="N468" s="72">
        <v>-1.76</v>
      </c>
      <c r="O468" s="34">
        <f t="shared" si="7"/>
        <v>86.33</v>
      </c>
      <c r="P468" s="70">
        <v>25205</v>
      </c>
    </row>
    <row r="469" spans="1:16" x14ac:dyDescent="0.2">
      <c r="A469" s="27">
        <v>493</v>
      </c>
      <c r="B469" s="28" t="s">
        <v>735</v>
      </c>
      <c r="C469" s="29" t="s">
        <v>1112</v>
      </c>
      <c r="D469" s="29" t="str">
        <f>VLOOKUP(B469,'TAX INFO'!$B$2:$F$900,3,0)</f>
        <v xml:space="preserve">SN Aboitiz Power - Benguet, Inc. </v>
      </c>
      <c r="E469" s="29" t="str">
        <f>VLOOKUP(B469,'TAX INFO'!$B$2:$F$900,5,0)</f>
        <v>006-659-491-00000</v>
      </c>
      <c r="F469" s="29" t="s">
        <v>857</v>
      </c>
      <c r="G469" s="29" t="s">
        <v>855</v>
      </c>
      <c r="H469" s="30" t="s">
        <v>856</v>
      </c>
      <c r="I469" s="30" t="s">
        <v>855</v>
      </c>
      <c r="J469" s="29" t="s">
        <v>855</v>
      </c>
      <c r="K469" s="31">
        <v>0</v>
      </c>
      <c r="L469" s="32">
        <v>90.14</v>
      </c>
      <c r="M469" s="32">
        <v>0</v>
      </c>
      <c r="N469" s="72">
        <v>-1.8</v>
      </c>
      <c r="O469" s="34">
        <f t="shared" si="7"/>
        <v>88.34</v>
      </c>
      <c r="P469" s="70">
        <v>25205</v>
      </c>
    </row>
    <row r="470" spans="1:16" x14ac:dyDescent="0.2">
      <c r="A470" s="27">
        <v>494</v>
      </c>
      <c r="B470" s="28" t="s">
        <v>735</v>
      </c>
      <c r="C470" s="29" t="s">
        <v>736</v>
      </c>
      <c r="D470" s="29" t="str">
        <f>VLOOKUP(B470,'TAX INFO'!$B$2:$F$900,3,0)</f>
        <v xml:space="preserve">SN Aboitiz Power - Benguet, Inc. </v>
      </c>
      <c r="E470" s="29" t="str">
        <f>VLOOKUP(B470,'TAX INFO'!$B$2:$F$900,5,0)</f>
        <v>006-659-491-00000</v>
      </c>
      <c r="F470" s="29" t="s">
        <v>857</v>
      </c>
      <c r="G470" s="29" t="s">
        <v>855</v>
      </c>
      <c r="H470" s="30" t="s">
        <v>856</v>
      </c>
      <c r="I470" s="30" t="s">
        <v>855</v>
      </c>
      <c r="J470" s="29" t="s">
        <v>855</v>
      </c>
      <c r="K470" s="31">
        <v>0</v>
      </c>
      <c r="L470" s="32">
        <v>1.06</v>
      </c>
      <c r="M470" s="32">
        <v>0</v>
      </c>
      <c r="N470" s="72">
        <v>-0.02</v>
      </c>
      <c r="O470" s="34">
        <f t="shared" si="7"/>
        <v>1.04</v>
      </c>
      <c r="P470" s="70">
        <v>25205</v>
      </c>
    </row>
    <row r="471" spans="1:16" x14ac:dyDescent="0.2">
      <c r="A471" s="27">
        <v>495</v>
      </c>
      <c r="B471" s="28" t="s">
        <v>737</v>
      </c>
      <c r="C471" s="29" t="s">
        <v>737</v>
      </c>
      <c r="D471" s="29" t="str">
        <f>VLOOKUP(B471,'TAX INFO'!$B$2:$F$900,3,0)</f>
        <v xml:space="preserve">SN Aboitiz Power- Magat, Inc. </v>
      </c>
      <c r="E471" s="29" t="str">
        <f>VLOOKUP(B471,'TAX INFO'!$B$2:$F$900,5,0)</f>
        <v>242-224-593-00000</v>
      </c>
      <c r="F471" s="29" t="s">
        <v>857</v>
      </c>
      <c r="G471" s="29" t="s">
        <v>855</v>
      </c>
      <c r="H471" s="30" t="s">
        <v>856</v>
      </c>
      <c r="I471" s="30" t="s">
        <v>856</v>
      </c>
      <c r="J471" s="29" t="s">
        <v>855</v>
      </c>
      <c r="K471" s="31">
        <v>0</v>
      </c>
      <c r="L471" s="32">
        <v>3.99</v>
      </c>
      <c r="M471" s="32">
        <v>0</v>
      </c>
      <c r="N471" s="72">
        <v>-0.08</v>
      </c>
      <c r="O471" s="34">
        <f t="shared" si="7"/>
        <v>3.91</v>
      </c>
      <c r="P471" s="70">
        <v>25206</v>
      </c>
    </row>
    <row r="472" spans="1:16" x14ac:dyDescent="0.2">
      <c r="A472" s="27">
        <v>496</v>
      </c>
      <c r="B472" s="28" t="s">
        <v>737</v>
      </c>
      <c r="C472" s="29" t="s">
        <v>738</v>
      </c>
      <c r="D472" s="29" t="str">
        <f>VLOOKUP(B472,'TAX INFO'!$B$2:$F$900,3,0)</f>
        <v xml:space="preserve">SN Aboitiz Power- Magat, Inc. </v>
      </c>
      <c r="E472" s="29" t="str">
        <f>VLOOKUP(B472,'TAX INFO'!$B$2:$F$900,5,0)</f>
        <v>242-224-593-00000</v>
      </c>
      <c r="F472" s="29" t="s">
        <v>857</v>
      </c>
      <c r="G472" s="29" t="s">
        <v>855</v>
      </c>
      <c r="H472" s="30" t="s">
        <v>856</v>
      </c>
      <c r="I472" s="30" t="s">
        <v>856</v>
      </c>
      <c r="J472" s="29" t="s">
        <v>855</v>
      </c>
      <c r="K472" s="31">
        <v>0</v>
      </c>
      <c r="L472" s="32">
        <v>132.66999999999999</v>
      </c>
      <c r="M472" s="32">
        <v>0</v>
      </c>
      <c r="N472" s="72">
        <v>-2.65</v>
      </c>
      <c r="O472" s="34">
        <f t="shared" si="7"/>
        <v>130.01999999999998</v>
      </c>
      <c r="P472" s="70">
        <v>25206</v>
      </c>
    </row>
    <row r="473" spans="1:16" x14ac:dyDescent="0.2">
      <c r="A473" s="27">
        <v>497</v>
      </c>
      <c r="B473" s="28" t="s">
        <v>1113</v>
      </c>
      <c r="C473" s="29" t="s">
        <v>739</v>
      </c>
      <c r="D473" s="29" t="str">
        <f>VLOOKUP(B473,'TAX INFO'!$B$2:$F$900,3,0)</f>
        <v xml:space="preserve">SN Aboitiz Power - Magat, Inc. </v>
      </c>
      <c r="E473" s="29" t="str">
        <f>VLOOKUP(B473,'TAX INFO'!$B$2:$F$900,5,0)</f>
        <v>242-224-593-00000</v>
      </c>
      <c r="F473" s="29" t="s">
        <v>854</v>
      </c>
      <c r="G473" s="29" t="s">
        <v>855</v>
      </c>
      <c r="H473" s="30" t="s">
        <v>856</v>
      </c>
      <c r="I473" s="30" t="s">
        <v>855</v>
      </c>
      <c r="J473" s="29" t="s">
        <v>855</v>
      </c>
      <c r="K473" s="31">
        <v>0</v>
      </c>
      <c r="L473" s="32">
        <v>0.46</v>
      </c>
      <c r="M473" s="32">
        <v>0</v>
      </c>
      <c r="N473" s="72">
        <v>-0.01</v>
      </c>
      <c r="O473" s="34">
        <f t="shared" si="7"/>
        <v>0.45</v>
      </c>
      <c r="P473" s="70">
        <v>25206</v>
      </c>
    </row>
    <row r="474" spans="1:16" x14ac:dyDescent="0.2">
      <c r="A474" s="27">
        <v>498</v>
      </c>
      <c r="B474" s="28" t="s">
        <v>1113</v>
      </c>
      <c r="C474" s="29" t="s">
        <v>1113</v>
      </c>
      <c r="D474" s="29" t="str">
        <f>VLOOKUP(B474,'TAX INFO'!$B$2:$F$900,3,0)</f>
        <v xml:space="preserve">SN Aboitiz Power - Magat, Inc. </v>
      </c>
      <c r="E474" s="29" t="str">
        <f>VLOOKUP(B474,'TAX INFO'!$B$2:$F$900,5,0)</f>
        <v>242-224-593-00000</v>
      </c>
      <c r="F474" s="29" t="s">
        <v>854</v>
      </c>
      <c r="G474" s="29" t="s">
        <v>855</v>
      </c>
      <c r="H474" s="30" t="s">
        <v>856</v>
      </c>
      <c r="I474" s="30" t="s">
        <v>855</v>
      </c>
      <c r="J474" s="29" t="s">
        <v>855</v>
      </c>
      <c r="K474" s="31">
        <v>0</v>
      </c>
      <c r="L474" s="32">
        <v>3359.19</v>
      </c>
      <c r="M474" s="32">
        <v>0</v>
      </c>
      <c r="N474" s="72">
        <v>-67.180000000000007</v>
      </c>
      <c r="O474" s="34">
        <f t="shared" si="7"/>
        <v>3292.01</v>
      </c>
      <c r="P474" s="70">
        <v>25206</v>
      </c>
    </row>
    <row r="475" spans="1:16" x14ac:dyDescent="0.2">
      <c r="A475" s="27">
        <v>499</v>
      </c>
      <c r="B475" s="28" t="s">
        <v>1113</v>
      </c>
      <c r="C475" s="29" t="s">
        <v>740</v>
      </c>
      <c r="D475" s="29" t="str">
        <f>VLOOKUP(B475,'TAX INFO'!$B$2:$F$900,3,0)</f>
        <v xml:space="preserve">SN Aboitiz Power - Magat, Inc. </v>
      </c>
      <c r="E475" s="29" t="str">
        <f>VLOOKUP(B475,'TAX INFO'!$B$2:$F$900,5,0)</f>
        <v>242-224-593-00000</v>
      </c>
      <c r="F475" s="29" t="s">
        <v>854</v>
      </c>
      <c r="G475" s="29" t="s">
        <v>855</v>
      </c>
      <c r="H475" s="30" t="s">
        <v>856</v>
      </c>
      <c r="I475" s="30" t="s">
        <v>856</v>
      </c>
      <c r="J475" s="29" t="s">
        <v>856</v>
      </c>
      <c r="K475" s="31">
        <v>0.02</v>
      </c>
      <c r="L475" s="32">
        <v>0</v>
      </c>
      <c r="M475" s="32">
        <v>0</v>
      </c>
      <c r="N475" s="72">
        <v>0</v>
      </c>
      <c r="O475" s="34">
        <f t="shared" si="7"/>
        <v>0.02</v>
      </c>
      <c r="P475" s="70">
        <v>25206</v>
      </c>
    </row>
    <row r="476" spans="1:16" x14ac:dyDescent="0.2">
      <c r="A476" s="27">
        <v>500</v>
      </c>
      <c r="B476" s="28" t="s">
        <v>1113</v>
      </c>
      <c r="C476" s="29" t="s">
        <v>741</v>
      </c>
      <c r="D476" s="29" t="str">
        <f>VLOOKUP(B476,'TAX INFO'!$B$2:$F$900,3,0)</f>
        <v xml:space="preserve">SN Aboitiz Power - Magat, Inc. </v>
      </c>
      <c r="E476" s="29" t="str">
        <f>VLOOKUP(B476,'TAX INFO'!$B$2:$F$900,5,0)</f>
        <v>242-224-593-00000</v>
      </c>
      <c r="F476" s="29" t="s">
        <v>857</v>
      </c>
      <c r="G476" s="29" t="s">
        <v>855</v>
      </c>
      <c r="H476" s="30" t="s">
        <v>856</v>
      </c>
      <c r="I476" s="30" t="s">
        <v>856</v>
      </c>
      <c r="J476" s="29" t="s">
        <v>856</v>
      </c>
      <c r="K476" s="31">
        <v>21.23</v>
      </c>
      <c r="L476" s="32">
        <v>0</v>
      </c>
      <c r="M476" s="32">
        <v>2.5499999999999998</v>
      </c>
      <c r="N476" s="72">
        <v>-0.42</v>
      </c>
      <c r="O476" s="34">
        <f t="shared" si="7"/>
        <v>23.36</v>
      </c>
      <c r="P476" s="70">
        <v>25206</v>
      </c>
    </row>
    <row r="477" spans="1:16" x14ac:dyDescent="0.2">
      <c r="A477" s="27">
        <v>501</v>
      </c>
      <c r="B477" s="28" t="s">
        <v>1113</v>
      </c>
      <c r="C477" s="29" t="s">
        <v>1114</v>
      </c>
      <c r="D477" s="29" t="str">
        <f>VLOOKUP(B477,'TAX INFO'!$B$2:$F$900,3,0)</f>
        <v xml:space="preserve">SN Aboitiz Power - Magat, Inc. </v>
      </c>
      <c r="E477" s="29" t="str">
        <f>VLOOKUP(B477,'TAX INFO'!$B$2:$F$900,5,0)</f>
        <v>242-224-593-00000</v>
      </c>
      <c r="F477" s="29" t="s">
        <v>857</v>
      </c>
      <c r="G477" s="29" t="s">
        <v>855</v>
      </c>
      <c r="H477" s="30" t="s">
        <v>856</v>
      </c>
      <c r="I477" s="30" t="s">
        <v>856</v>
      </c>
      <c r="J477" s="29" t="s">
        <v>856</v>
      </c>
      <c r="K477" s="31">
        <v>17.579999999999998</v>
      </c>
      <c r="L477" s="32">
        <v>0</v>
      </c>
      <c r="M477" s="32">
        <v>2.11</v>
      </c>
      <c r="N477" s="72">
        <v>-0.35</v>
      </c>
      <c r="O477" s="34">
        <f t="shared" si="7"/>
        <v>19.339999999999996</v>
      </c>
      <c r="P477" s="70">
        <v>25206</v>
      </c>
    </row>
    <row r="478" spans="1:16" x14ac:dyDescent="0.2">
      <c r="A478" s="27">
        <v>502</v>
      </c>
      <c r="B478" s="28" t="s">
        <v>1113</v>
      </c>
      <c r="C478" s="29" t="s">
        <v>742</v>
      </c>
      <c r="D478" s="29" t="str">
        <f>VLOOKUP(B478,'TAX INFO'!$B$2:$F$900,3,0)</f>
        <v xml:space="preserve">SN Aboitiz Power - Magat, Inc. </v>
      </c>
      <c r="E478" s="29" t="str">
        <f>VLOOKUP(B478,'TAX INFO'!$B$2:$F$900,5,0)</f>
        <v>242-224-593-00000</v>
      </c>
      <c r="F478" s="29" t="s">
        <v>857</v>
      </c>
      <c r="G478" s="29" t="s">
        <v>855</v>
      </c>
      <c r="H478" s="30" t="s">
        <v>856</v>
      </c>
      <c r="I478" s="30" t="s">
        <v>855</v>
      </c>
      <c r="J478" s="29" t="s">
        <v>855</v>
      </c>
      <c r="K478" s="31">
        <v>0</v>
      </c>
      <c r="L478" s="32">
        <v>2.2999999999999998</v>
      </c>
      <c r="M478" s="32">
        <v>0</v>
      </c>
      <c r="N478" s="72">
        <v>-0.05</v>
      </c>
      <c r="O478" s="34">
        <f t="shared" si="7"/>
        <v>2.25</v>
      </c>
      <c r="P478" s="70">
        <v>25206</v>
      </c>
    </row>
    <row r="479" spans="1:16" x14ac:dyDescent="0.2">
      <c r="A479" s="27">
        <v>503</v>
      </c>
      <c r="B479" s="28" t="s">
        <v>743</v>
      </c>
      <c r="C479" s="29" t="s">
        <v>743</v>
      </c>
      <c r="D479" s="29" t="str">
        <f>VLOOKUP(B479,'TAX INFO'!$B$2:$F$900,3,0)</f>
        <v>SN Aboitiz Power-Magat, Inc.</v>
      </c>
      <c r="E479" s="29" t="str">
        <f>VLOOKUP(B479,'TAX INFO'!$B$2:$F$900,5,0)</f>
        <v>242-224-593-00000</v>
      </c>
      <c r="F479" s="29" t="s">
        <v>857</v>
      </c>
      <c r="G479" s="29" t="s">
        <v>855</v>
      </c>
      <c r="H479" s="30" t="s">
        <v>856</v>
      </c>
      <c r="I479" s="30" t="s">
        <v>856</v>
      </c>
      <c r="J479" s="29" t="s">
        <v>855</v>
      </c>
      <c r="K479" s="31">
        <v>0</v>
      </c>
      <c r="L479" s="32">
        <v>0.94</v>
      </c>
      <c r="M479" s="32">
        <v>0</v>
      </c>
      <c r="N479" s="72">
        <v>-0.02</v>
      </c>
      <c r="O479" s="34">
        <f t="shared" si="7"/>
        <v>0.91999999999999993</v>
      </c>
      <c r="P479" s="70">
        <v>25206</v>
      </c>
    </row>
    <row r="480" spans="1:16" x14ac:dyDescent="0.2">
      <c r="A480" s="27">
        <v>504</v>
      </c>
      <c r="B480" s="28" t="s">
        <v>1113</v>
      </c>
      <c r="C480" s="29" t="s">
        <v>1115</v>
      </c>
      <c r="D480" s="29" t="str">
        <f>VLOOKUP(B480,'TAX INFO'!$B$2:$F$900,3,0)</f>
        <v xml:space="preserve">SN Aboitiz Power - Magat, Inc. </v>
      </c>
      <c r="E480" s="29" t="str">
        <f>VLOOKUP(B480,'TAX INFO'!$B$2:$F$900,5,0)</f>
        <v>242-224-593-00000</v>
      </c>
      <c r="F480" s="29" t="s">
        <v>857</v>
      </c>
      <c r="G480" s="29" t="s">
        <v>855</v>
      </c>
      <c r="H480" s="30" t="s">
        <v>856</v>
      </c>
      <c r="I480" s="30" t="s">
        <v>855</v>
      </c>
      <c r="J480" s="29" t="s">
        <v>855</v>
      </c>
      <c r="K480" s="31">
        <v>0</v>
      </c>
      <c r="L480" s="32">
        <v>109.09</v>
      </c>
      <c r="M480" s="32">
        <v>0</v>
      </c>
      <c r="N480" s="72">
        <v>-2.1800000000000002</v>
      </c>
      <c r="O480" s="34">
        <f t="shared" si="7"/>
        <v>106.91</v>
      </c>
      <c r="P480" s="70">
        <v>25206</v>
      </c>
    </row>
    <row r="481" spans="1:16" x14ac:dyDescent="0.2">
      <c r="A481" s="27">
        <v>505</v>
      </c>
      <c r="B481" s="28" t="s">
        <v>744</v>
      </c>
      <c r="C481" s="29" t="s">
        <v>744</v>
      </c>
      <c r="D481" s="29" t="str">
        <f>VLOOKUP(B481,'TAX INFO'!$B$2:$F$900,3,0)</f>
        <v xml:space="preserve">SN Aboitiz Power-RES, Inc. </v>
      </c>
      <c r="E481" s="29" t="str">
        <f>VLOOKUP(B481,'TAX INFO'!$B$2:$F$900,5,0)</f>
        <v>007-544-287-00000</v>
      </c>
      <c r="F481" s="29" t="s">
        <v>857</v>
      </c>
      <c r="G481" s="29" t="s">
        <v>855</v>
      </c>
      <c r="H481" s="30" t="s">
        <v>856</v>
      </c>
      <c r="I481" s="30" t="s">
        <v>856</v>
      </c>
      <c r="J481" s="29" t="s">
        <v>856</v>
      </c>
      <c r="K481" s="31">
        <v>3.8</v>
      </c>
      <c r="L481" s="32">
        <v>0</v>
      </c>
      <c r="M481" s="32">
        <v>0.46</v>
      </c>
      <c r="N481" s="72">
        <v>-0.08</v>
      </c>
      <c r="O481" s="34">
        <f t="shared" si="7"/>
        <v>4.18</v>
      </c>
      <c r="P481" s="70">
        <v>25207</v>
      </c>
    </row>
    <row r="482" spans="1:16" x14ac:dyDescent="0.2">
      <c r="A482" s="27">
        <v>506</v>
      </c>
      <c r="B482" s="28" t="s">
        <v>744</v>
      </c>
      <c r="C482" s="29" t="s">
        <v>745</v>
      </c>
      <c r="D482" s="29" t="str">
        <f>VLOOKUP(B482,'TAX INFO'!$B$2:$F$900,3,0)</f>
        <v xml:space="preserve">SN Aboitiz Power-RES, Inc. </v>
      </c>
      <c r="E482" s="29" t="str">
        <f>VLOOKUP(B482,'TAX INFO'!$B$2:$F$900,5,0)</f>
        <v>007-544-287-00000</v>
      </c>
      <c r="F482" s="29" t="s">
        <v>857</v>
      </c>
      <c r="G482" s="29" t="s">
        <v>855</v>
      </c>
      <c r="H482" s="30" t="s">
        <v>856</v>
      </c>
      <c r="I482" s="30" t="s">
        <v>856</v>
      </c>
      <c r="J482" s="29" t="s">
        <v>856</v>
      </c>
      <c r="K482" s="31">
        <v>140.51</v>
      </c>
      <c r="L482" s="32">
        <v>0</v>
      </c>
      <c r="M482" s="32">
        <v>16.86</v>
      </c>
      <c r="N482" s="72">
        <v>-2.81</v>
      </c>
      <c r="O482" s="34">
        <f t="shared" si="7"/>
        <v>154.56</v>
      </c>
      <c r="P482" s="70">
        <v>25207</v>
      </c>
    </row>
    <row r="483" spans="1:16" x14ac:dyDescent="0.2">
      <c r="A483" s="27">
        <v>507</v>
      </c>
      <c r="B483" s="28" t="s">
        <v>746</v>
      </c>
      <c r="C483" s="29" t="s">
        <v>746</v>
      </c>
      <c r="D483" s="29" t="str">
        <f>VLOOKUP(B483,'TAX INFO'!$B$2:$F$900,3,0)</f>
        <v xml:space="preserve">SOLARACE1 Energy Corp. </v>
      </c>
      <c r="E483" s="29" t="str">
        <f>VLOOKUP(B483,'TAX INFO'!$B$2:$F$900,5,0)</f>
        <v>009-606-740-000</v>
      </c>
      <c r="F483" s="29" t="s">
        <v>854</v>
      </c>
      <c r="G483" s="29" t="s">
        <v>855</v>
      </c>
      <c r="H483" s="30" t="s">
        <v>855</v>
      </c>
      <c r="I483" s="30" t="s">
        <v>855</v>
      </c>
      <c r="J483" s="29" t="s">
        <v>855</v>
      </c>
      <c r="K483" s="31">
        <v>0</v>
      </c>
      <c r="L483" s="32">
        <v>12.78</v>
      </c>
      <c r="M483" s="32">
        <v>0</v>
      </c>
      <c r="N483" s="72">
        <v>-0.26</v>
      </c>
      <c r="O483" s="34">
        <f t="shared" si="7"/>
        <v>12.52</v>
      </c>
      <c r="P483" s="70">
        <v>25208</v>
      </c>
    </row>
    <row r="484" spans="1:16" x14ac:dyDescent="0.2">
      <c r="A484" s="27">
        <v>508</v>
      </c>
      <c r="B484" s="28" t="s">
        <v>746</v>
      </c>
      <c r="C484" s="29" t="s">
        <v>747</v>
      </c>
      <c r="D484" s="29" t="str">
        <f>VLOOKUP(B484,'TAX INFO'!$B$2:$F$900,3,0)</f>
        <v xml:space="preserve">SOLARACE1 Energy Corp. </v>
      </c>
      <c r="E484" s="29" t="str">
        <f>VLOOKUP(B484,'TAX INFO'!$B$2:$F$900,5,0)</f>
        <v>009-606-740-000</v>
      </c>
      <c r="F484" s="29" t="s">
        <v>857</v>
      </c>
      <c r="G484" s="29" t="s">
        <v>855</v>
      </c>
      <c r="H484" s="30" t="s">
        <v>855</v>
      </c>
      <c r="I484" s="30" t="s">
        <v>855</v>
      </c>
      <c r="J484" s="29" t="s">
        <v>855</v>
      </c>
      <c r="K484" s="31">
        <v>0</v>
      </c>
      <c r="L484" s="32">
        <v>29.85</v>
      </c>
      <c r="M484" s="32">
        <v>0</v>
      </c>
      <c r="N484" s="72">
        <v>-0.6</v>
      </c>
      <c r="O484" s="34">
        <f t="shared" si="7"/>
        <v>29.25</v>
      </c>
      <c r="P484" s="70">
        <v>25208</v>
      </c>
    </row>
    <row r="485" spans="1:16" x14ac:dyDescent="0.2">
      <c r="A485" s="27">
        <v>509</v>
      </c>
      <c r="B485" s="28" t="s">
        <v>1116</v>
      </c>
      <c r="C485" s="29" t="s">
        <v>1116</v>
      </c>
      <c r="D485" s="29" t="str">
        <f>VLOOKUP(B485,'TAX INFO'!$B$2:$F$900,3,0)</f>
        <v xml:space="preserve">SPARC-Solar Powered Agri-Rural Communities Corporation </v>
      </c>
      <c r="E485" s="29" t="str">
        <f>VLOOKUP(B485,'TAX INFO'!$B$2:$F$900,5,0)</f>
        <v>008-048-450-000</v>
      </c>
      <c r="F485" s="29" t="s">
        <v>854</v>
      </c>
      <c r="G485" s="29" t="s">
        <v>855</v>
      </c>
      <c r="H485" s="30" t="s">
        <v>856</v>
      </c>
      <c r="I485" s="30" t="s">
        <v>855</v>
      </c>
      <c r="J485" s="29" t="s">
        <v>855</v>
      </c>
      <c r="K485" s="31">
        <v>0</v>
      </c>
      <c r="L485" s="32">
        <v>0.4</v>
      </c>
      <c r="M485" s="32">
        <v>0</v>
      </c>
      <c r="N485" s="72">
        <v>-0.01</v>
      </c>
      <c r="O485" s="34">
        <f t="shared" si="7"/>
        <v>0.39</v>
      </c>
      <c r="P485" s="70">
        <v>25209</v>
      </c>
    </row>
    <row r="486" spans="1:16" x14ac:dyDescent="0.2">
      <c r="A486" s="27">
        <v>510</v>
      </c>
      <c r="B486" s="28" t="s">
        <v>1116</v>
      </c>
      <c r="C486" s="29" t="s">
        <v>1117</v>
      </c>
      <c r="D486" s="29" t="str">
        <f>VLOOKUP(B486,'TAX INFO'!$B$2:$F$900,3,0)</f>
        <v xml:space="preserve">SPARC-Solar Powered Agri-Rural Communities Corporation </v>
      </c>
      <c r="E486" s="29" t="str">
        <f>VLOOKUP(B486,'TAX INFO'!$B$2:$F$900,5,0)</f>
        <v>008-048-450-000</v>
      </c>
      <c r="F486" s="29" t="s">
        <v>854</v>
      </c>
      <c r="G486" s="29" t="s">
        <v>855</v>
      </c>
      <c r="H486" s="30" t="s">
        <v>856</v>
      </c>
      <c r="I486" s="30" t="s">
        <v>855</v>
      </c>
      <c r="J486" s="29" t="s">
        <v>855</v>
      </c>
      <c r="K486" s="31">
        <v>0</v>
      </c>
      <c r="L486" s="32">
        <v>0.49</v>
      </c>
      <c r="M486" s="32">
        <v>0</v>
      </c>
      <c r="N486" s="72">
        <v>-0.01</v>
      </c>
      <c r="O486" s="34">
        <f t="shared" si="7"/>
        <v>0.48</v>
      </c>
      <c r="P486" s="70">
        <v>25209</v>
      </c>
    </row>
    <row r="487" spans="1:16" x14ac:dyDescent="0.2">
      <c r="A487" s="27">
        <v>511</v>
      </c>
      <c r="B487" s="28" t="s">
        <v>1116</v>
      </c>
      <c r="C487" s="29" t="s">
        <v>1118</v>
      </c>
      <c r="D487" s="29" t="str">
        <f>VLOOKUP(B487,'TAX INFO'!$B$2:$F$900,3,0)</f>
        <v xml:space="preserve">SPARC-Solar Powered Agri-Rural Communities Corporation </v>
      </c>
      <c r="E487" s="29" t="str">
        <f>VLOOKUP(B487,'TAX INFO'!$B$2:$F$900,5,0)</f>
        <v>008-048-450-000</v>
      </c>
      <c r="F487" s="29" t="s">
        <v>854</v>
      </c>
      <c r="G487" s="29" t="s">
        <v>855</v>
      </c>
      <c r="H487" s="30" t="s">
        <v>856</v>
      </c>
      <c r="I487" s="30" t="s">
        <v>855</v>
      </c>
      <c r="J487" s="29" t="s">
        <v>855</v>
      </c>
      <c r="K487" s="31">
        <v>0</v>
      </c>
      <c r="L487" s="32">
        <v>0.28999999999999998</v>
      </c>
      <c r="M487" s="32">
        <v>0</v>
      </c>
      <c r="N487" s="72">
        <v>-0.01</v>
      </c>
      <c r="O487" s="34">
        <f t="shared" si="7"/>
        <v>0.27999999999999997</v>
      </c>
      <c r="P487" s="70">
        <v>25209</v>
      </c>
    </row>
    <row r="488" spans="1:16" x14ac:dyDescent="0.2">
      <c r="A488" s="27">
        <v>512</v>
      </c>
      <c r="B488" s="28" t="s">
        <v>1119</v>
      </c>
      <c r="C488" s="29" t="s">
        <v>1119</v>
      </c>
      <c r="D488" s="29" t="str">
        <f>VLOOKUP(B488,'TAX INFO'!$B$2:$F$900,3,0)</f>
        <v xml:space="preserve">SPC Island Power Corporation </v>
      </c>
      <c r="E488" s="29" t="str">
        <f>VLOOKUP(B488,'TAX INFO'!$B$2:$F$900,5,0)</f>
        <v>218-474-921-00000</v>
      </c>
      <c r="F488" s="29" t="s">
        <v>854</v>
      </c>
      <c r="G488" s="29" t="s">
        <v>855</v>
      </c>
      <c r="H488" s="30" t="s">
        <v>856</v>
      </c>
      <c r="I488" s="30" t="s">
        <v>856</v>
      </c>
      <c r="J488" s="29" t="s">
        <v>856</v>
      </c>
      <c r="K488" s="31">
        <v>0.06</v>
      </c>
      <c r="L488" s="32">
        <v>0</v>
      </c>
      <c r="M488" s="32">
        <v>0.01</v>
      </c>
      <c r="N488" s="72">
        <v>0</v>
      </c>
      <c r="O488" s="34">
        <f t="shared" si="7"/>
        <v>6.9999999999999993E-2</v>
      </c>
      <c r="P488" s="70">
        <v>25210</v>
      </c>
    </row>
    <row r="489" spans="1:16" x14ac:dyDescent="0.2">
      <c r="A489" s="27">
        <v>513</v>
      </c>
      <c r="B489" s="28" t="s">
        <v>1119</v>
      </c>
      <c r="C489" s="29" t="s">
        <v>1120</v>
      </c>
      <c r="D489" s="29" t="str">
        <f>VLOOKUP(B489,'TAX INFO'!$B$2:$F$900,3,0)</f>
        <v xml:space="preserve">SPC Island Power Corporation </v>
      </c>
      <c r="E489" s="29" t="str">
        <f>VLOOKUP(B489,'TAX INFO'!$B$2:$F$900,5,0)</f>
        <v>218-474-921-00000</v>
      </c>
      <c r="F489" s="29" t="s">
        <v>857</v>
      </c>
      <c r="G489" s="29" t="s">
        <v>855</v>
      </c>
      <c r="H489" s="30" t="s">
        <v>856</v>
      </c>
      <c r="I489" s="30" t="s">
        <v>856</v>
      </c>
      <c r="J489" s="29" t="s">
        <v>856</v>
      </c>
      <c r="K489" s="31">
        <v>121.75</v>
      </c>
      <c r="L489" s="32">
        <v>0</v>
      </c>
      <c r="M489" s="32">
        <v>14.61</v>
      </c>
      <c r="N489" s="72">
        <v>-2.44</v>
      </c>
      <c r="O489" s="34">
        <f t="shared" si="7"/>
        <v>133.92000000000002</v>
      </c>
      <c r="P489" s="70">
        <v>25210</v>
      </c>
    </row>
    <row r="490" spans="1:16" x14ac:dyDescent="0.2">
      <c r="A490" s="27">
        <v>515</v>
      </c>
      <c r="B490" s="28" t="s">
        <v>748</v>
      </c>
      <c r="C490" s="29" t="s">
        <v>749</v>
      </c>
      <c r="D490" s="29" t="str">
        <f>VLOOKUP(B490,'TAX INFO'!$B$2:$F$900,3,0)</f>
        <v xml:space="preserve">SPC Power Corporation </v>
      </c>
      <c r="E490" s="29" t="str">
        <f>VLOOKUP(B490,'TAX INFO'!$B$2:$F$900,5,0)</f>
        <v>003-868-048-000</v>
      </c>
      <c r="F490" s="29" t="s">
        <v>857</v>
      </c>
      <c r="G490" s="29" t="s">
        <v>855</v>
      </c>
      <c r="H490" s="30" t="s">
        <v>856</v>
      </c>
      <c r="I490" s="30" t="s">
        <v>856</v>
      </c>
      <c r="J490" s="29" t="s">
        <v>856</v>
      </c>
      <c r="K490" s="31">
        <v>29.71</v>
      </c>
      <c r="L490" s="32">
        <v>0</v>
      </c>
      <c r="M490" s="32">
        <v>3.57</v>
      </c>
      <c r="N490" s="72">
        <v>-0.59</v>
      </c>
      <c r="O490" s="34">
        <f t="shared" si="7"/>
        <v>32.69</v>
      </c>
      <c r="P490" s="70">
        <v>25211</v>
      </c>
    </row>
    <row r="491" spans="1:16" x14ac:dyDescent="0.2">
      <c r="A491" s="27">
        <v>516</v>
      </c>
      <c r="B491" s="28" t="s">
        <v>750</v>
      </c>
      <c r="C491" s="29" t="s">
        <v>750</v>
      </c>
      <c r="D491" s="29" t="str">
        <f>VLOOKUP(B491,'TAX INFO'!$B$2:$F$900,3,0)</f>
        <v xml:space="preserve">Sultan Kudarat Electric Cooperative, Inc. </v>
      </c>
      <c r="E491" s="29" t="str">
        <f>VLOOKUP(B491,'TAX INFO'!$B$2:$F$900,5,0)</f>
        <v>000582966000</v>
      </c>
      <c r="F491" s="29" t="s">
        <v>857</v>
      </c>
      <c r="G491" s="29" t="s">
        <v>855</v>
      </c>
      <c r="H491" s="30" t="s">
        <v>855</v>
      </c>
      <c r="I491" s="30" t="s">
        <v>856</v>
      </c>
      <c r="J491" s="29" t="s">
        <v>856</v>
      </c>
      <c r="K491" s="31">
        <v>25.75</v>
      </c>
      <c r="L491" s="32">
        <v>0</v>
      </c>
      <c r="M491" s="32">
        <v>3.09</v>
      </c>
      <c r="N491" s="72">
        <v>-0.52</v>
      </c>
      <c r="O491" s="34">
        <f t="shared" si="7"/>
        <v>28.32</v>
      </c>
      <c r="P491" s="70">
        <v>25212</v>
      </c>
    </row>
    <row r="492" spans="1:16" x14ac:dyDescent="0.2">
      <c r="A492" s="27">
        <v>517</v>
      </c>
      <c r="B492" s="28" t="s">
        <v>751</v>
      </c>
      <c r="C492" s="29" t="s">
        <v>751</v>
      </c>
      <c r="D492" s="29" t="str">
        <f>VLOOKUP(B492,'TAX INFO'!$B$2:$F$900,3,0)</f>
        <v xml:space="preserve">Surigao del Sur II Electric Cooperative, Inc. </v>
      </c>
      <c r="E492" s="29" t="str">
        <f>VLOOKUP(B492,'TAX INFO'!$B$2:$F$900,5,0)</f>
        <v>000-955-107-000</v>
      </c>
      <c r="F492" s="29" t="s">
        <v>857</v>
      </c>
      <c r="G492" s="29" t="s">
        <v>855</v>
      </c>
      <c r="H492" s="30" t="s">
        <v>855</v>
      </c>
      <c r="I492" s="30" t="s">
        <v>856</v>
      </c>
      <c r="J492" s="29" t="s">
        <v>856</v>
      </c>
      <c r="K492" s="31">
        <v>658.97</v>
      </c>
      <c r="L492" s="32">
        <v>0</v>
      </c>
      <c r="M492" s="32">
        <v>79.08</v>
      </c>
      <c r="N492" s="72">
        <v>-13.18</v>
      </c>
      <c r="O492" s="34">
        <f t="shared" si="7"/>
        <v>724.87000000000012</v>
      </c>
      <c r="P492" s="70">
        <v>25213</v>
      </c>
    </row>
    <row r="493" spans="1:16" x14ac:dyDescent="0.2">
      <c r="A493" s="27">
        <v>518</v>
      </c>
      <c r="B493" s="28" t="s">
        <v>752</v>
      </c>
      <c r="C493" s="29" t="s">
        <v>752</v>
      </c>
      <c r="D493" s="29" t="str">
        <f>VLOOKUP(B493,'TAX INFO'!$B$2:$F$900,3,0)</f>
        <v xml:space="preserve">Samar I Electric Cooperative, Inc. </v>
      </c>
      <c r="E493" s="29" t="str">
        <f>VLOOKUP(B493,'TAX INFO'!$B$2:$F$900,5,0)</f>
        <v>000-563-573-000</v>
      </c>
      <c r="F493" s="29" t="s">
        <v>857</v>
      </c>
      <c r="G493" s="29" t="s">
        <v>855</v>
      </c>
      <c r="H493" s="30" t="s">
        <v>856</v>
      </c>
      <c r="I493" s="30" t="s">
        <v>856</v>
      </c>
      <c r="J493" s="29" t="s">
        <v>856</v>
      </c>
      <c r="K493" s="31">
        <v>3131.52</v>
      </c>
      <c r="L493" s="32">
        <v>0</v>
      </c>
      <c r="M493" s="32">
        <v>375.78</v>
      </c>
      <c r="N493" s="72">
        <v>-62.63</v>
      </c>
      <c r="O493" s="34">
        <f t="shared" si="7"/>
        <v>3444.67</v>
      </c>
      <c r="P493" s="70">
        <v>25214</v>
      </c>
    </row>
    <row r="494" spans="1:16" x14ac:dyDescent="0.2">
      <c r="A494" s="27">
        <v>519</v>
      </c>
      <c r="B494" s="28" t="s">
        <v>753</v>
      </c>
      <c r="C494" s="29" t="s">
        <v>753</v>
      </c>
      <c r="D494" s="29" t="str">
        <f>VLOOKUP(B494,'TAX INFO'!$B$2:$F$900,3,0)</f>
        <v xml:space="preserve">Samar II Electric Cooperative, Inc. </v>
      </c>
      <c r="E494" s="29" t="str">
        <f>VLOOKUP(B494,'TAX INFO'!$B$2:$F$900,5,0)</f>
        <v>000-563-581-000</v>
      </c>
      <c r="F494" s="29" t="s">
        <v>857</v>
      </c>
      <c r="G494" s="29" t="s">
        <v>855</v>
      </c>
      <c r="H494" s="30" t="s">
        <v>855</v>
      </c>
      <c r="I494" s="30" t="s">
        <v>856</v>
      </c>
      <c r="J494" s="29" t="s">
        <v>856</v>
      </c>
      <c r="K494" s="31">
        <v>4437.13</v>
      </c>
      <c r="L494" s="32">
        <v>0</v>
      </c>
      <c r="M494" s="32">
        <v>532.46</v>
      </c>
      <c r="N494" s="72">
        <v>-88.74</v>
      </c>
      <c r="O494" s="34">
        <f t="shared" si="7"/>
        <v>4880.8500000000004</v>
      </c>
      <c r="P494" s="70">
        <v>25215</v>
      </c>
    </row>
    <row r="495" spans="1:16" x14ac:dyDescent="0.2">
      <c r="A495" s="27">
        <v>520</v>
      </c>
      <c r="B495" s="28" t="s">
        <v>1121</v>
      </c>
      <c r="C495" s="29" t="s">
        <v>1121</v>
      </c>
      <c r="D495" s="29" t="str">
        <f>VLOOKUP(B495,'TAX INFO'!$B$2:$F$900,3,0)</f>
        <v xml:space="preserve">San Buenaventura Power Ltd. Co. </v>
      </c>
      <c r="E495" s="29" t="str">
        <f>VLOOKUP(B495,'TAX INFO'!$B$2:$F$900,5,0)</f>
        <v>008-647-944-000</v>
      </c>
      <c r="F495" s="29" t="s">
        <v>854</v>
      </c>
      <c r="G495" s="29" t="s">
        <v>855</v>
      </c>
      <c r="H495" s="30" t="s">
        <v>856</v>
      </c>
      <c r="I495" s="30" t="s">
        <v>856</v>
      </c>
      <c r="J495" s="29" t="s">
        <v>856</v>
      </c>
      <c r="K495" s="31">
        <v>128.99</v>
      </c>
      <c r="L495" s="32">
        <v>0</v>
      </c>
      <c r="M495" s="32">
        <v>15.48</v>
      </c>
      <c r="N495" s="72">
        <v>-2.58</v>
      </c>
      <c r="O495" s="34">
        <f t="shared" si="7"/>
        <v>141.88999999999999</v>
      </c>
      <c r="P495" s="70">
        <v>25216</v>
      </c>
    </row>
    <row r="496" spans="1:16" x14ac:dyDescent="0.2">
      <c r="A496" s="27">
        <v>521</v>
      </c>
      <c r="B496" s="28" t="s">
        <v>1121</v>
      </c>
      <c r="C496" s="29" t="s">
        <v>754</v>
      </c>
      <c r="D496" s="29" t="str">
        <f>VLOOKUP(B496,'TAX INFO'!$B$2:$F$900,3,0)</f>
        <v xml:space="preserve">San Buenaventura Power Ltd. Co. </v>
      </c>
      <c r="E496" s="29" t="str">
        <f>VLOOKUP(B496,'TAX INFO'!$B$2:$F$900,5,0)</f>
        <v>008-647-944-000</v>
      </c>
      <c r="F496" s="29" t="s">
        <v>857</v>
      </c>
      <c r="G496" s="29" t="s">
        <v>855</v>
      </c>
      <c r="H496" s="30" t="s">
        <v>856</v>
      </c>
      <c r="I496" s="30" t="s">
        <v>856</v>
      </c>
      <c r="J496" s="29" t="s">
        <v>856</v>
      </c>
      <c r="K496" s="31">
        <v>21.59</v>
      </c>
      <c r="L496" s="32">
        <v>0</v>
      </c>
      <c r="M496" s="32">
        <v>2.59</v>
      </c>
      <c r="N496" s="72">
        <v>-0.43</v>
      </c>
      <c r="O496" s="34">
        <f t="shared" si="7"/>
        <v>23.75</v>
      </c>
      <c r="P496" s="70">
        <v>25216</v>
      </c>
    </row>
    <row r="497" spans="1:16" x14ac:dyDescent="0.2">
      <c r="A497" s="27">
        <v>522</v>
      </c>
      <c r="B497" s="28" t="s">
        <v>1122</v>
      </c>
      <c r="C497" s="29" t="s">
        <v>1123</v>
      </c>
      <c r="D497" s="29" t="str">
        <f>VLOOKUP(B497,'TAX INFO'!$B$2:$F$900,3,0)</f>
        <v>San Carlos Bioenergy, Inc.</v>
      </c>
      <c r="E497" s="29" t="str">
        <f>VLOOKUP(B497,'TAX INFO'!$B$2:$F$900,5,0)</f>
        <v>238-494-525-000</v>
      </c>
      <c r="F497" s="29" t="s">
        <v>857</v>
      </c>
      <c r="G497" s="29" t="s">
        <v>855</v>
      </c>
      <c r="H497" s="30" t="s">
        <v>856</v>
      </c>
      <c r="I497" s="30" t="s">
        <v>855</v>
      </c>
      <c r="J497" s="29" t="s">
        <v>856</v>
      </c>
      <c r="K497" s="31">
        <v>49.07</v>
      </c>
      <c r="L497" s="32">
        <v>0</v>
      </c>
      <c r="M497" s="32">
        <v>5.89</v>
      </c>
      <c r="N497" s="72">
        <v>-0.98</v>
      </c>
      <c r="O497" s="34">
        <f t="shared" si="7"/>
        <v>53.980000000000004</v>
      </c>
      <c r="P497" s="70">
        <v>25217</v>
      </c>
    </row>
    <row r="498" spans="1:16" x14ac:dyDescent="0.2">
      <c r="A498" s="27">
        <v>523</v>
      </c>
      <c r="B498" s="28" t="s">
        <v>824</v>
      </c>
      <c r="C498" s="29" t="s">
        <v>755</v>
      </c>
      <c r="D498" s="29" t="str">
        <f>VLOOKUP(B498,'TAX INFO'!$B$2:$F$900,3,0)</f>
        <v xml:space="preserve">San Carlos Biopower Inc. </v>
      </c>
      <c r="E498" s="29" t="str">
        <f>VLOOKUP(B498,'TAX INFO'!$B$2:$F$900,5,0)</f>
        <v>007-339-955-000</v>
      </c>
      <c r="F498" s="29" t="s">
        <v>857</v>
      </c>
      <c r="G498" s="29" t="s">
        <v>856</v>
      </c>
      <c r="H498" s="30" t="s">
        <v>855</v>
      </c>
      <c r="I498" s="30" t="s">
        <v>855</v>
      </c>
      <c r="J498" s="29" t="s">
        <v>855</v>
      </c>
      <c r="K498" s="31">
        <v>0</v>
      </c>
      <c r="L498" s="32">
        <v>73.989999999999995</v>
      </c>
      <c r="M498" s="32">
        <v>0</v>
      </c>
      <c r="N498" s="72">
        <v>0</v>
      </c>
      <c r="O498" s="34">
        <f t="shared" si="7"/>
        <v>73.989999999999995</v>
      </c>
      <c r="P498" s="70">
        <v>25218</v>
      </c>
    </row>
    <row r="499" spans="1:16" x14ac:dyDescent="0.2">
      <c r="A499" s="27">
        <v>524</v>
      </c>
      <c r="B499" s="28" t="s">
        <v>756</v>
      </c>
      <c r="C499" s="29" t="s">
        <v>756</v>
      </c>
      <c r="D499" s="29" t="str">
        <f>VLOOKUP(B499,'TAX INFO'!$B$2:$F$900,3,0)</f>
        <v xml:space="preserve">San Carlos Solar Energy Inc. </v>
      </c>
      <c r="E499" s="29" t="str">
        <f>VLOOKUP(B499,'TAX INFO'!$B$2:$F$900,5,0)</f>
        <v>008-514-713-000</v>
      </c>
      <c r="F499" s="29" t="s">
        <v>854</v>
      </c>
      <c r="G499" s="29" t="s">
        <v>855</v>
      </c>
      <c r="H499" s="30" t="s">
        <v>856</v>
      </c>
      <c r="I499" s="30" t="s">
        <v>855</v>
      </c>
      <c r="J499" s="29" t="s">
        <v>855</v>
      </c>
      <c r="K499" s="31">
        <v>0</v>
      </c>
      <c r="L499" s="32">
        <v>2.08</v>
      </c>
      <c r="M499" s="32">
        <v>0</v>
      </c>
      <c r="N499" s="72">
        <v>-0.04</v>
      </c>
      <c r="O499" s="34">
        <f t="shared" si="7"/>
        <v>2.04</v>
      </c>
      <c r="P499" s="70">
        <v>25219</v>
      </c>
    </row>
    <row r="500" spans="1:16" x14ac:dyDescent="0.2">
      <c r="A500" s="27">
        <v>525</v>
      </c>
      <c r="B500" s="28" t="s">
        <v>756</v>
      </c>
      <c r="C500" s="29" t="s">
        <v>757</v>
      </c>
      <c r="D500" s="29" t="str">
        <f>VLOOKUP(B500,'TAX INFO'!$B$2:$F$900,3,0)</f>
        <v xml:space="preserve">San Carlos Solar Energy Inc. </v>
      </c>
      <c r="E500" s="29" t="str">
        <f>VLOOKUP(B500,'TAX INFO'!$B$2:$F$900,5,0)</f>
        <v>008-514-713-000</v>
      </c>
      <c r="F500" s="29" t="s">
        <v>854</v>
      </c>
      <c r="G500" s="29" t="s">
        <v>855</v>
      </c>
      <c r="H500" s="30" t="s">
        <v>856</v>
      </c>
      <c r="I500" s="30" t="s">
        <v>855</v>
      </c>
      <c r="J500" s="29" t="s">
        <v>855</v>
      </c>
      <c r="K500" s="31">
        <v>0</v>
      </c>
      <c r="L500" s="32">
        <v>2.95</v>
      </c>
      <c r="M500" s="32">
        <v>0</v>
      </c>
      <c r="N500" s="72">
        <v>-0.06</v>
      </c>
      <c r="O500" s="34">
        <f t="shared" si="7"/>
        <v>2.89</v>
      </c>
      <c r="P500" s="70">
        <v>25219</v>
      </c>
    </row>
    <row r="501" spans="1:16" x14ac:dyDescent="0.2">
      <c r="A501" s="27">
        <v>526</v>
      </c>
      <c r="B501" s="28" t="s">
        <v>756</v>
      </c>
      <c r="C501" s="29" t="s">
        <v>758</v>
      </c>
      <c r="D501" s="29" t="str">
        <f>VLOOKUP(B501,'TAX INFO'!$B$2:$F$900,3,0)</f>
        <v xml:space="preserve">San Carlos Solar Energy Inc. </v>
      </c>
      <c r="E501" s="29" t="str">
        <f>VLOOKUP(B501,'TAX INFO'!$B$2:$F$900,5,0)</f>
        <v>008-514-713-000</v>
      </c>
      <c r="F501" s="29" t="s">
        <v>857</v>
      </c>
      <c r="G501" s="29" t="s">
        <v>855</v>
      </c>
      <c r="H501" s="30" t="s">
        <v>856</v>
      </c>
      <c r="I501" s="30" t="s">
        <v>855</v>
      </c>
      <c r="J501" s="29" t="s">
        <v>855</v>
      </c>
      <c r="K501" s="31">
        <v>0</v>
      </c>
      <c r="L501" s="32">
        <v>11.99</v>
      </c>
      <c r="M501" s="32">
        <v>0</v>
      </c>
      <c r="N501" s="72">
        <v>-0.24</v>
      </c>
      <c r="O501" s="34">
        <f t="shared" si="7"/>
        <v>11.75</v>
      </c>
      <c r="P501" s="70">
        <v>25219</v>
      </c>
    </row>
    <row r="502" spans="1:16" x14ac:dyDescent="0.2">
      <c r="A502" s="27">
        <v>527</v>
      </c>
      <c r="B502" s="28" t="s">
        <v>756</v>
      </c>
      <c r="C502" s="29" t="s">
        <v>759</v>
      </c>
      <c r="D502" s="29" t="str">
        <f>VLOOKUP(B502,'TAX INFO'!$B$2:$F$900,3,0)</f>
        <v xml:space="preserve">San Carlos Solar Energy Inc. </v>
      </c>
      <c r="E502" s="29" t="str">
        <f>VLOOKUP(B502,'TAX INFO'!$B$2:$F$900,5,0)</f>
        <v>008-514-713-000</v>
      </c>
      <c r="F502" s="29" t="s">
        <v>857</v>
      </c>
      <c r="G502" s="29" t="s">
        <v>855</v>
      </c>
      <c r="H502" s="30" t="s">
        <v>856</v>
      </c>
      <c r="I502" s="30" t="s">
        <v>855</v>
      </c>
      <c r="J502" s="29" t="s">
        <v>855</v>
      </c>
      <c r="K502" s="31">
        <v>0</v>
      </c>
      <c r="L502" s="32">
        <v>15.96</v>
      </c>
      <c r="M502" s="32">
        <v>0</v>
      </c>
      <c r="N502" s="72">
        <v>-0.32</v>
      </c>
      <c r="O502" s="34">
        <f t="shared" si="7"/>
        <v>15.64</v>
      </c>
      <c r="P502" s="70">
        <v>25219</v>
      </c>
    </row>
    <row r="503" spans="1:16" x14ac:dyDescent="0.2">
      <c r="A503" s="27">
        <v>528</v>
      </c>
      <c r="B503" s="28" t="s">
        <v>760</v>
      </c>
      <c r="C503" s="29" t="s">
        <v>760</v>
      </c>
      <c r="D503" s="29" t="str">
        <f>VLOOKUP(B503,'TAX INFO'!$B$2:$F$900,3,0)</f>
        <v xml:space="preserve">San Carlos Sun Power Inc. </v>
      </c>
      <c r="E503" s="29" t="str">
        <f>VLOOKUP(B503,'TAX INFO'!$B$2:$F$900,5,0)</f>
        <v>008-828-101-000</v>
      </c>
      <c r="F503" s="29" t="s">
        <v>854</v>
      </c>
      <c r="G503" s="29" t="s">
        <v>855</v>
      </c>
      <c r="H503" s="30" t="s">
        <v>856</v>
      </c>
      <c r="I503" s="30" t="s">
        <v>855</v>
      </c>
      <c r="J503" s="29" t="s">
        <v>855</v>
      </c>
      <c r="K503" s="31">
        <v>0</v>
      </c>
      <c r="L503" s="32">
        <v>9.16</v>
      </c>
      <c r="M503" s="32">
        <v>0</v>
      </c>
      <c r="N503" s="72">
        <v>-0.18</v>
      </c>
      <c r="O503" s="34">
        <f t="shared" si="7"/>
        <v>8.98</v>
      </c>
      <c r="P503" s="70">
        <v>25220</v>
      </c>
    </row>
    <row r="504" spans="1:16" x14ac:dyDescent="0.2">
      <c r="A504" s="27">
        <v>529</v>
      </c>
      <c r="B504" s="28" t="s">
        <v>760</v>
      </c>
      <c r="C504" s="29" t="s">
        <v>761</v>
      </c>
      <c r="D504" s="29" t="str">
        <f>VLOOKUP(B504,'TAX INFO'!$B$2:$F$900,3,0)</f>
        <v xml:space="preserve">San Carlos Sun Power Inc. </v>
      </c>
      <c r="E504" s="29" t="str">
        <f>VLOOKUP(B504,'TAX INFO'!$B$2:$F$900,5,0)</f>
        <v>008-828-101-000</v>
      </c>
      <c r="F504" s="29" t="s">
        <v>857</v>
      </c>
      <c r="G504" s="29" t="s">
        <v>855</v>
      </c>
      <c r="H504" s="30" t="s">
        <v>856</v>
      </c>
      <c r="I504" s="30" t="s">
        <v>855</v>
      </c>
      <c r="J504" s="29" t="s">
        <v>855</v>
      </c>
      <c r="K504" s="31">
        <v>0</v>
      </c>
      <c r="L504" s="32">
        <v>21.16</v>
      </c>
      <c r="M504" s="32">
        <v>0</v>
      </c>
      <c r="N504" s="72">
        <v>-0.42</v>
      </c>
      <c r="O504" s="34">
        <f t="shared" si="7"/>
        <v>20.74</v>
      </c>
      <c r="P504" s="70">
        <v>25220</v>
      </c>
    </row>
    <row r="505" spans="1:16" x14ac:dyDescent="0.2">
      <c r="A505" s="27">
        <v>530</v>
      </c>
      <c r="B505" s="28" t="s">
        <v>762</v>
      </c>
      <c r="C505" s="29" t="s">
        <v>762</v>
      </c>
      <c r="D505" s="29" t="str">
        <f>VLOOKUP(B505,'TAX INFO'!$B$2:$F$900,3,0)</f>
        <v xml:space="preserve">San Fernando Electric Light And Power Co., Inc. </v>
      </c>
      <c r="E505" s="29" t="str">
        <f>VLOOKUP(B505,'TAX INFO'!$B$2:$F$900,5,0)</f>
        <v>000-877-891-000</v>
      </c>
      <c r="F505" s="29" t="s">
        <v>857</v>
      </c>
      <c r="G505" s="29" t="s">
        <v>855</v>
      </c>
      <c r="H505" s="30" t="s">
        <v>856</v>
      </c>
      <c r="I505" s="30" t="s">
        <v>856</v>
      </c>
      <c r="J505" s="29" t="s">
        <v>856</v>
      </c>
      <c r="K505" s="31">
        <v>13579.76</v>
      </c>
      <c r="L505" s="32">
        <v>0</v>
      </c>
      <c r="M505" s="32">
        <v>1629.57</v>
      </c>
      <c r="N505" s="72">
        <v>-271.60000000000002</v>
      </c>
      <c r="O505" s="34">
        <f t="shared" si="7"/>
        <v>14937.73</v>
      </c>
      <c r="P505" s="70">
        <v>25221</v>
      </c>
    </row>
    <row r="506" spans="1:16" x14ac:dyDescent="0.2">
      <c r="A506" s="27">
        <v>531</v>
      </c>
      <c r="B506" s="28" t="s">
        <v>1124</v>
      </c>
      <c r="C506" s="29" t="s">
        <v>1124</v>
      </c>
      <c r="D506" s="29" t="str">
        <f>VLOOKUP(B506,'TAX INFO'!$B$2:$F$900,3,0)</f>
        <v xml:space="preserve">San Jose City I Power Corporation </v>
      </c>
      <c r="E506" s="29" t="str">
        <f>VLOOKUP(B506,'TAX INFO'!$B$2:$F$900,5,0)</f>
        <v>006-530-554-000</v>
      </c>
      <c r="F506" s="29" t="s">
        <v>854</v>
      </c>
      <c r="G506" s="29" t="s">
        <v>855</v>
      </c>
      <c r="H506" s="30" t="s">
        <v>855</v>
      </c>
      <c r="I506" s="30" t="s">
        <v>855</v>
      </c>
      <c r="J506" s="29" t="s">
        <v>855</v>
      </c>
      <c r="K506" s="31">
        <v>0</v>
      </c>
      <c r="L506" s="32">
        <v>0.94</v>
      </c>
      <c r="M506" s="32">
        <v>0</v>
      </c>
      <c r="N506" s="72">
        <v>-0.02</v>
      </c>
      <c r="O506" s="34">
        <f t="shared" si="7"/>
        <v>0.91999999999999993</v>
      </c>
      <c r="P506" s="70">
        <v>25222</v>
      </c>
    </row>
    <row r="507" spans="1:16" x14ac:dyDescent="0.2">
      <c r="A507" s="27">
        <v>532</v>
      </c>
      <c r="B507" s="28" t="s">
        <v>1124</v>
      </c>
      <c r="C507" s="29" t="s">
        <v>763</v>
      </c>
      <c r="D507" s="29" t="str">
        <f>VLOOKUP(B507,'TAX INFO'!$B$2:$F$900,3,0)</f>
        <v xml:space="preserve">San Jose City I Power Corporation </v>
      </c>
      <c r="E507" s="29" t="str">
        <f>VLOOKUP(B507,'TAX INFO'!$B$2:$F$900,5,0)</f>
        <v>006-530-554-000</v>
      </c>
      <c r="F507" s="29" t="s">
        <v>854</v>
      </c>
      <c r="G507" s="29" t="s">
        <v>855</v>
      </c>
      <c r="H507" s="30" t="s">
        <v>855</v>
      </c>
      <c r="I507" s="30" t="s">
        <v>855</v>
      </c>
      <c r="J507" s="29" t="s">
        <v>855</v>
      </c>
      <c r="K507" s="31">
        <v>0</v>
      </c>
      <c r="L507" s="32">
        <v>1.1100000000000001</v>
      </c>
      <c r="M507" s="32">
        <v>0</v>
      </c>
      <c r="N507" s="72">
        <v>-0.02</v>
      </c>
      <c r="O507" s="34">
        <f t="shared" si="7"/>
        <v>1.0900000000000001</v>
      </c>
      <c r="P507" s="70">
        <v>25222</v>
      </c>
    </row>
    <row r="508" spans="1:16" x14ac:dyDescent="0.2">
      <c r="A508" s="27">
        <v>533</v>
      </c>
      <c r="B508" s="28" t="s">
        <v>1124</v>
      </c>
      <c r="C508" s="29" t="s">
        <v>764</v>
      </c>
      <c r="D508" s="29" t="str">
        <f>VLOOKUP(B508,'TAX INFO'!$B$2:$F$900,3,0)</f>
        <v xml:space="preserve">San Jose City I Power Corporation </v>
      </c>
      <c r="E508" s="29" t="str">
        <f>VLOOKUP(B508,'TAX INFO'!$B$2:$F$900,5,0)</f>
        <v>006-530-554-000</v>
      </c>
      <c r="F508" s="29" t="s">
        <v>857</v>
      </c>
      <c r="G508" s="29" t="s">
        <v>855</v>
      </c>
      <c r="H508" s="30" t="s">
        <v>855</v>
      </c>
      <c r="I508" s="30" t="s">
        <v>855</v>
      </c>
      <c r="J508" s="29" t="s">
        <v>855</v>
      </c>
      <c r="K508" s="31">
        <v>0</v>
      </c>
      <c r="L508" s="32">
        <v>0.18</v>
      </c>
      <c r="M508" s="32">
        <v>0</v>
      </c>
      <c r="N508" s="72">
        <v>0</v>
      </c>
      <c r="O508" s="34">
        <f t="shared" si="7"/>
        <v>0.18</v>
      </c>
      <c r="P508" s="70">
        <v>25222</v>
      </c>
    </row>
    <row r="509" spans="1:16" x14ac:dyDescent="0.2">
      <c r="A509" s="27">
        <v>534</v>
      </c>
      <c r="B509" s="28" t="s">
        <v>1124</v>
      </c>
      <c r="C509" s="29" t="s">
        <v>765</v>
      </c>
      <c r="D509" s="29" t="str">
        <f>VLOOKUP(B509,'TAX INFO'!$B$2:$F$900,3,0)</f>
        <v xml:space="preserve">San Jose City I Power Corporation </v>
      </c>
      <c r="E509" s="29" t="str">
        <f>VLOOKUP(B509,'TAX INFO'!$B$2:$F$900,5,0)</f>
        <v>006-530-554-000</v>
      </c>
      <c r="F509" s="29" t="s">
        <v>857</v>
      </c>
      <c r="G509" s="29" t="s">
        <v>855</v>
      </c>
      <c r="H509" s="30" t="s">
        <v>855</v>
      </c>
      <c r="I509" s="30" t="s">
        <v>855</v>
      </c>
      <c r="J509" s="29" t="s">
        <v>855</v>
      </c>
      <c r="K509" s="31">
        <v>0</v>
      </c>
      <c r="L509" s="32">
        <v>8.8699999999999992</v>
      </c>
      <c r="M509" s="32">
        <v>0</v>
      </c>
      <c r="N509" s="72">
        <v>-0.18</v>
      </c>
      <c r="O509" s="34">
        <f t="shared" si="7"/>
        <v>8.69</v>
      </c>
      <c r="P509" s="70">
        <v>25222</v>
      </c>
    </row>
    <row r="510" spans="1:16" x14ac:dyDescent="0.2">
      <c r="A510" s="27">
        <v>535</v>
      </c>
      <c r="B510" s="28" t="s">
        <v>1125</v>
      </c>
      <c r="C510" s="29" t="s">
        <v>1125</v>
      </c>
      <c r="D510" s="29" t="str">
        <f>VLOOKUP(B510,'TAX INFO'!$B$2:$F$900,3,0)</f>
        <v>San Roque Hydropower Inc. (Formerly Strategic Power Development Corporation)</v>
      </c>
      <c r="E510" s="29" t="str">
        <f>VLOOKUP(B510,'TAX INFO'!$B$2:$F$900,5,0)</f>
        <v>227-545-141-000</v>
      </c>
      <c r="F510" s="29" t="s">
        <v>854</v>
      </c>
      <c r="G510" s="29" t="s">
        <v>855</v>
      </c>
      <c r="H510" s="30" t="s">
        <v>856</v>
      </c>
      <c r="I510" s="30" t="s">
        <v>855</v>
      </c>
      <c r="J510" s="29" t="s">
        <v>856</v>
      </c>
      <c r="K510" s="31">
        <v>336.84</v>
      </c>
      <c r="L510" s="32">
        <v>0</v>
      </c>
      <c r="M510" s="32">
        <v>40.42</v>
      </c>
      <c r="N510" s="72">
        <v>-6.74</v>
      </c>
      <c r="O510" s="34">
        <f t="shared" si="7"/>
        <v>370.52</v>
      </c>
      <c r="P510" s="70">
        <v>25223</v>
      </c>
    </row>
    <row r="511" spans="1:16" x14ac:dyDescent="0.2">
      <c r="A511" s="27">
        <v>536</v>
      </c>
      <c r="B511" s="28" t="s">
        <v>1127</v>
      </c>
      <c r="C511" s="29" t="s">
        <v>1127</v>
      </c>
      <c r="D511" s="29" t="str">
        <f>VLOOKUP(B511,'TAX INFO'!$B$2:$F$900,3,0)</f>
        <v xml:space="preserve">Santa Cruz Solar Energy Inc. </v>
      </c>
      <c r="E511" s="29" t="str">
        <f>VLOOKUP(B511,'TAX INFO'!$B$2:$F$900,5,0)</f>
        <v>009-346-494-00000</v>
      </c>
      <c r="F511" s="29" t="s">
        <v>854</v>
      </c>
      <c r="G511" s="29" t="s">
        <v>856</v>
      </c>
      <c r="H511" s="30" t="s">
        <v>856</v>
      </c>
      <c r="I511" s="30" t="s">
        <v>855</v>
      </c>
      <c r="J511" s="29" t="s">
        <v>855</v>
      </c>
      <c r="K511" s="31">
        <v>0</v>
      </c>
      <c r="L511" s="32">
        <v>3194.23</v>
      </c>
      <c r="M511" s="32">
        <v>0</v>
      </c>
      <c r="N511" s="72">
        <v>0</v>
      </c>
      <c r="O511" s="34">
        <f t="shared" si="7"/>
        <v>3194.23</v>
      </c>
      <c r="P511" s="70">
        <v>25224</v>
      </c>
    </row>
    <row r="512" spans="1:16" x14ac:dyDescent="0.2">
      <c r="A512" s="27">
        <v>537</v>
      </c>
      <c r="B512" s="28" t="s">
        <v>1127</v>
      </c>
      <c r="C512" s="29" t="s">
        <v>766</v>
      </c>
      <c r="D512" s="29" t="str">
        <f>VLOOKUP(B512,'TAX INFO'!$B$2:$F$900,3,0)</f>
        <v xml:space="preserve">Santa Cruz Solar Energy Inc. </v>
      </c>
      <c r="E512" s="29" t="str">
        <f>VLOOKUP(B512,'TAX INFO'!$B$2:$F$900,5,0)</f>
        <v>009-346-494-00000</v>
      </c>
      <c r="F512" s="29" t="s">
        <v>857</v>
      </c>
      <c r="G512" s="29" t="s">
        <v>856</v>
      </c>
      <c r="H512" s="30" t="s">
        <v>856</v>
      </c>
      <c r="I512" s="30" t="s">
        <v>855</v>
      </c>
      <c r="J512" s="29" t="s">
        <v>855</v>
      </c>
      <c r="K512" s="31">
        <v>0</v>
      </c>
      <c r="L512" s="32">
        <v>95.4</v>
      </c>
      <c r="M512" s="32">
        <v>0</v>
      </c>
      <c r="N512" s="72">
        <v>0</v>
      </c>
      <c r="O512" s="34">
        <f t="shared" si="7"/>
        <v>95.4</v>
      </c>
      <c r="P512" s="70">
        <v>25224</v>
      </c>
    </row>
    <row r="513" spans="1:16" x14ac:dyDescent="0.2">
      <c r="A513" s="27">
        <v>538</v>
      </c>
      <c r="B513" s="28" t="s">
        <v>1128</v>
      </c>
      <c r="C513" s="29" t="s">
        <v>1128</v>
      </c>
      <c r="D513" s="29" t="str">
        <f>VLOOKUP(B513,'TAX INFO'!$B$2:$F$900,3,0)</f>
        <v xml:space="preserve">Sarangani Energy Corporation </v>
      </c>
      <c r="E513" s="29" t="str">
        <f>VLOOKUP(B513,'TAX INFO'!$B$2:$F$900,5,0)</f>
        <v>007-901-880-000</v>
      </c>
      <c r="F513" s="29" t="s">
        <v>854</v>
      </c>
      <c r="G513" s="29" t="s">
        <v>855</v>
      </c>
      <c r="H513" s="30" t="s">
        <v>855</v>
      </c>
      <c r="I513" s="30" t="s">
        <v>856</v>
      </c>
      <c r="J513" s="29" t="s">
        <v>856</v>
      </c>
      <c r="K513" s="31">
        <v>124.21</v>
      </c>
      <c r="L513" s="32">
        <v>0</v>
      </c>
      <c r="M513" s="32">
        <v>14.91</v>
      </c>
      <c r="N513" s="72">
        <v>-2.48</v>
      </c>
      <c r="O513" s="34">
        <f t="shared" si="7"/>
        <v>136.64000000000001</v>
      </c>
      <c r="P513" s="70">
        <v>25225</v>
      </c>
    </row>
    <row r="514" spans="1:16" x14ac:dyDescent="0.2">
      <c r="A514" s="27">
        <v>539</v>
      </c>
      <c r="B514" s="28" t="s">
        <v>1128</v>
      </c>
      <c r="C514" s="29" t="s">
        <v>1129</v>
      </c>
      <c r="D514" s="29" t="str">
        <f>VLOOKUP(B514,'TAX INFO'!$B$2:$F$900,3,0)</f>
        <v xml:space="preserve">Sarangani Energy Corporation </v>
      </c>
      <c r="E514" s="29" t="str">
        <f>VLOOKUP(B514,'TAX INFO'!$B$2:$F$900,5,0)</f>
        <v>007-901-880-000</v>
      </c>
      <c r="F514" s="29" t="s">
        <v>857</v>
      </c>
      <c r="G514" s="29" t="s">
        <v>855</v>
      </c>
      <c r="H514" s="30" t="s">
        <v>855</v>
      </c>
      <c r="I514" s="30" t="s">
        <v>856</v>
      </c>
      <c r="J514" s="29" t="s">
        <v>856</v>
      </c>
      <c r="K514" s="31">
        <v>0.04</v>
      </c>
      <c r="L514" s="32">
        <v>0</v>
      </c>
      <c r="M514" s="32">
        <v>0</v>
      </c>
      <c r="N514" s="72">
        <v>0</v>
      </c>
      <c r="O514" s="34">
        <f t="shared" si="7"/>
        <v>0.04</v>
      </c>
      <c r="P514" s="70">
        <v>25225</v>
      </c>
    </row>
    <row r="515" spans="1:16" x14ac:dyDescent="0.2">
      <c r="A515" s="27">
        <v>540</v>
      </c>
      <c r="B515" s="28" t="s">
        <v>767</v>
      </c>
      <c r="C515" s="29" t="s">
        <v>767</v>
      </c>
      <c r="D515" s="29" t="str">
        <f>VLOOKUP(B515,'TAX INFO'!$B$2:$F$900,3,0)</f>
        <v>Shell Energy Philippines, Inc.</v>
      </c>
      <c r="E515" s="29" t="str">
        <f>VLOOKUP(B515,'TAX INFO'!$B$2:$F$900,5,0)</f>
        <v>006-733-227-0000</v>
      </c>
      <c r="F515" s="29" t="s">
        <v>857</v>
      </c>
      <c r="G515" s="29" t="s">
        <v>855</v>
      </c>
      <c r="H515" s="30" t="s">
        <v>856</v>
      </c>
      <c r="I515" s="30" t="s">
        <v>856</v>
      </c>
      <c r="J515" s="29" t="s">
        <v>856</v>
      </c>
      <c r="K515" s="31">
        <v>0.46</v>
      </c>
      <c r="L515" s="32">
        <v>0</v>
      </c>
      <c r="M515" s="32">
        <v>0.06</v>
      </c>
      <c r="N515" s="72">
        <v>-0.01</v>
      </c>
      <c r="O515" s="34">
        <f t="shared" ref="O515:O578" si="8">SUM(K515:N515)</f>
        <v>0.51</v>
      </c>
      <c r="P515" s="70">
        <v>25226</v>
      </c>
    </row>
    <row r="516" spans="1:16" x14ac:dyDescent="0.2">
      <c r="A516" s="27">
        <v>541</v>
      </c>
      <c r="B516" s="28" t="s">
        <v>768</v>
      </c>
      <c r="C516" s="29" t="s">
        <v>768</v>
      </c>
      <c r="D516" s="29" t="str">
        <f>VLOOKUP(B516,'TAX INFO'!$B$2:$F$900,3,0)</f>
        <v>SHELL ENERGY PHILIPPINES INC.</v>
      </c>
      <c r="E516" s="29" t="str">
        <f>VLOOKUP(B516,'TAX INFO'!$B$2:$F$900,5,0)</f>
        <v>006-733-227-0000</v>
      </c>
      <c r="F516" s="29" t="s">
        <v>857</v>
      </c>
      <c r="G516" s="29" t="s">
        <v>855</v>
      </c>
      <c r="H516" s="30" t="s">
        <v>856</v>
      </c>
      <c r="I516" s="30" t="s">
        <v>856</v>
      </c>
      <c r="J516" s="29" t="s">
        <v>856</v>
      </c>
      <c r="K516" s="31">
        <v>424.56</v>
      </c>
      <c r="L516" s="32">
        <v>0</v>
      </c>
      <c r="M516" s="32">
        <v>50.95</v>
      </c>
      <c r="N516" s="72">
        <v>-8.49</v>
      </c>
      <c r="O516" s="34">
        <f t="shared" si="8"/>
        <v>467.02</v>
      </c>
      <c r="P516" s="70">
        <v>25226</v>
      </c>
    </row>
    <row r="517" spans="1:16" x14ac:dyDescent="0.2">
      <c r="A517" s="27">
        <v>542</v>
      </c>
      <c r="B517" s="28" t="s">
        <v>768</v>
      </c>
      <c r="C517" s="29" t="s">
        <v>769</v>
      </c>
      <c r="D517" s="29" t="str">
        <f>VLOOKUP(B517,'TAX INFO'!$B$2:$F$900,3,0)</f>
        <v>SHELL ENERGY PHILIPPINES INC.</v>
      </c>
      <c r="E517" s="29" t="str">
        <f>VLOOKUP(B517,'TAX INFO'!$B$2:$F$900,5,0)</f>
        <v>006-733-227-0000</v>
      </c>
      <c r="F517" s="29" t="s">
        <v>857</v>
      </c>
      <c r="G517" s="29" t="s">
        <v>855</v>
      </c>
      <c r="H517" s="30" t="s">
        <v>856</v>
      </c>
      <c r="I517" s="30" t="s">
        <v>856</v>
      </c>
      <c r="J517" s="29" t="s">
        <v>856</v>
      </c>
      <c r="K517" s="31">
        <v>994.06</v>
      </c>
      <c r="L517" s="32">
        <v>0</v>
      </c>
      <c r="M517" s="32">
        <v>119.29</v>
      </c>
      <c r="N517" s="72">
        <v>-19.88</v>
      </c>
      <c r="O517" s="34">
        <f t="shared" si="8"/>
        <v>1093.4699999999998</v>
      </c>
      <c r="P517" s="70">
        <v>25226</v>
      </c>
    </row>
    <row r="518" spans="1:16" x14ac:dyDescent="0.2">
      <c r="A518" s="27">
        <v>543</v>
      </c>
      <c r="B518" s="28" t="s">
        <v>1190</v>
      </c>
      <c r="C518" s="29" t="s">
        <v>770</v>
      </c>
      <c r="D518" s="29" t="str">
        <f>VLOOKUP(B518,'TAX INFO'!$B$2:$F$900,3,0)</f>
        <v xml:space="preserve">Shizen Inc. </v>
      </c>
      <c r="E518" s="29" t="str">
        <f>VLOOKUP(B518,'TAX INFO'!$B$2:$F$900,5,0)</f>
        <v>010-105-854-000</v>
      </c>
      <c r="F518" s="29" t="s">
        <v>857</v>
      </c>
      <c r="G518" s="29" t="s">
        <v>855</v>
      </c>
      <c r="H518" s="30" t="s">
        <v>856</v>
      </c>
      <c r="I518" s="30" t="s">
        <v>855</v>
      </c>
      <c r="J518" s="29" t="s">
        <v>855</v>
      </c>
      <c r="K518" s="31">
        <v>0</v>
      </c>
      <c r="L518" s="32">
        <v>2.42</v>
      </c>
      <c r="M518" s="32">
        <v>0</v>
      </c>
      <c r="N518" s="72">
        <v>-0.05</v>
      </c>
      <c r="O518" s="34">
        <f t="shared" si="8"/>
        <v>2.37</v>
      </c>
      <c r="P518" s="70">
        <v>25227</v>
      </c>
    </row>
    <row r="519" spans="1:16" x14ac:dyDescent="0.2">
      <c r="A519" s="27">
        <v>544</v>
      </c>
      <c r="B519" s="28" t="s">
        <v>1130</v>
      </c>
      <c r="C519" s="29" t="s">
        <v>771</v>
      </c>
      <c r="D519" s="29" t="str">
        <f>VLOOKUP(B519,'TAX INFO'!$B$2:$F$900,3,0)</f>
        <v xml:space="preserve">Siargao Electric Cooperative, Inc. </v>
      </c>
      <c r="E519" s="29" t="str">
        <f>VLOOKUP(B519,'TAX INFO'!$B$2:$F$900,5,0)</f>
        <v>001-004-149-00000</v>
      </c>
      <c r="F519" s="29" t="s">
        <v>857</v>
      </c>
      <c r="G519" s="29" t="s">
        <v>855</v>
      </c>
      <c r="H519" s="30" t="s">
        <v>855</v>
      </c>
      <c r="I519" s="30" t="s">
        <v>856</v>
      </c>
      <c r="J519" s="29" t="s">
        <v>856</v>
      </c>
      <c r="K519" s="31">
        <v>94.43</v>
      </c>
      <c r="L519" s="32">
        <v>0</v>
      </c>
      <c r="M519" s="32">
        <v>11.33</v>
      </c>
      <c r="N519" s="72">
        <v>-1.89</v>
      </c>
      <c r="O519" s="34">
        <f t="shared" si="8"/>
        <v>103.87</v>
      </c>
      <c r="P519" s="70">
        <v>25228</v>
      </c>
    </row>
    <row r="520" spans="1:16" x14ac:dyDescent="0.2">
      <c r="A520" s="27">
        <v>545</v>
      </c>
      <c r="B520" s="28" t="s">
        <v>1131</v>
      </c>
      <c r="C520" s="29" t="s">
        <v>1131</v>
      </c>
      <c r="D520" s="29" t="str">
        <f>VLOOKUP(B520,'TAX INFO'!$B$2:$F$900,3,0)</f>
        <v>Siguil Hydro Power Corporation</v>
      </c>
      <c r="E520" s="29" t="str">
        <f>VLOOKUP(B520,'TAX INFO'!$B$2:$F$900,5,0)</f>
        <v>008-088-150-00000</v>
      </c>
      <c r="F520" s="29" t="s">
        <v>854</v>
      </c>
      <c r="G520" s="29" t="s">
        <v>855</v>
      </c>
      <c r="H520" s="30" t="s">
        <v>855</v>
      </c>
      <c r="I520" s="30" t="s">
        <v>855</v>
      </c>
      <c r="J520" s="29" t="s">
        <v>855</v>
      </c>
      <c r="K520" s="31">
        <v>0</v>
      </c>
      <c r="L520" s="32">
        <v>2.71</v>
      </c>
      <c r="M520" s="32">
        <v>0</v>
      </c>
      <c r="N520" s="72">
        <v>-0.05</v>
      </c>
      <c r="O520" s="34">
        <f t="shared" si="8"/>
        <v>2.66</v>
      </c>
      <c r="P520" s="70">
        <v>25229</v>
      </c>
    </row>
    <row r="521" spans="1:16" x14ac:dyDescent="0.2">
      <c r="A521" s="27">
        <v>546</v>
      </c>
      <c r="B521" s="28" t="s">
        <v>772</v>
      </c>
      <c r="C521" s="29" t="s">
        <v>772</v>
      </c>
      <c r="D521" s="29" t="str">
        <f>VLOOKUP(B521,'TAX INFO'!$B$2:$F$900,3,0)</f>
        <v xml:space="preserve">Smith Bell Mini-Hydro Corporation </v>
      </c>
      <c r="E521" s="29" t="str">
        <f>VLOOKUP(B521,'TAX INFO'!$B$2:$F$900,5,0)</f>
        <v>240-205-077-000</v>
      </c>
      <c r="F521" s="29" t="s">
        <v>854</v>
      </c>
      <c r="G521" s="29" t="s">
        <v>855</v>
      </c>
      <c r="H521" s="30" t="s">
        <v>856</v>
      </c>
      <c r="I521" s="30" t="s">
        <v>855</v>
      </c>
      <c r="J521" s="29" t="s">
        <v>855</v>
      </c>
      <c r="K521" s="31">
        <v>0</v>
      </c>
      <c r="L521" s="32">
        <v>0.28000000000000003</v>
      </c>
      <c r="M521" s="32">
        <v>0</v>
      </c>
      <c r="N521" s="72">
        <v>-0.01</v>
      </c>
      <c r="O521" s="34">
        <f t="shared" si="8"/>
        <v>0.27</v>
      </c>
      <c r="P521" s="70">
        <v>25230</v>
      </c>
    </row>
    <row r="522" spans="1:16" x14ac:dyDescent="0.2">
      <c r="A522" s="27">
        <v>547</v>
      </c>
      <c r="B522" s="28" t="s">
        <v>773</v>
      </c>
      <c r="C522" s="29" t="s">
        <v>773</v>
      </c>
      <c r="D522" s="29" t="str">
        <f>VLOOKUP(B522,'TAX INFO'!$B$2:$F$900,3,0)</f>
        <v xml:space="preserve">Solar Philippines Calatagan Corporation </v>
      </c>
      <c r="E522" s="29" t="str">
        <f>VLOOKUP(B522,'TAX INFO'!$B$2:$F$900,5,0)</f>
        <v>009-058-825-000</v>
      </c>
      <c r="F522" s="29" t="s">
        <v>854</v>
      </c>
      <c r="G522" s="29" t="s">
        <v>855</v>
      </c>
      <c r="H522" s="30" t="s">
        <v>856</v>
      </c>
      <c r="I522" s="30" t="s">
        <v>855</v>
      </c>
      <c r="J522" s="29" t="s">
        <v>855</v>
      </c>
      <c r="K522" s="31">
        <v>0</v>
      </c>
      <c r="L522" s="32">
        <v>7.87</v>
      </c>
      <c r="M522" s="32">
        <v>0</v>
      </c>
      <c r="N522" s="72">
        <v>-0.16</v>
      </c>
      <c r="O522" s="34">
        <f t="shared" si="8"/>
        <v>7.71</v>
      </c>
      <c r="P522" s="70">
        <v>25231</v>
      </c>
    </row>
    <row r="523" spans="1:16" x14ac:dyDescent="0.2">
      <c r="A523" s="27">
        <v>548</v>
      </c>
      <c r="B523" s="28" t="s">
        <v>773</v>
      </c>
      <c r="C523" s="29" t="s">
        <v>774</v>
      </c>
      <c r="D523" s="29" t="str">
        <f>VLOOKUP(B523,'TAX INFO'!$B$2:$F$900,3,0)</f>
        <v xml:space="preserve">Solar Philippines Calatagan Corporation </v>
      </c>
      <c r="E523" s="29" t="str">
        <f>VLOOKUP(B523,'TAX INFO'!$B$2:$F$900,5,0)</f>
        <v>009-058-825-000</v>
      </c>
      <c r="F523" s="29" t="s">
        <v>857</v>
      </c>
      <c r="G523" s="29" t="s">
        <v>855</v>
      </c>
      <c r="H523" s="30" t="s">
        <v>856</v>
      </c>
      <c r="I523" s="30" t="s">
        <v>855</v>
      </c>
      <c r="J523" s="29" t="s">
        <v>855</v>
      </c>
      <c r="K523" s="31">
        <v>0</v>
      </c>
      <c r="L523" s="32">
        <v>18.420000000000002</v>
      </c>
      <c r="M523" s="32">
        <v>0</v>
      </c>
      <c r="N523" s="72">
        <v>-0.37</v>
      </c>
      <c r="O523" s="34">
        <f t="shared" si="8"/>
        <v>18.05</v>
      </c>
      <c r="P523" s="70">
        <v>25231</v>
      </c>
    </row>
    <row r="524" spans="1:16" x14ac:dyDescent="0.2">
      <c r="A524" s="27">
        <v>549</v>
      </c>
      <c r="B524" s="28" t="s">
        <v>775</v>
      </c>
      <c r="C524" s="29" t="s">
        <v>775</v>
      </c>
      <c r="D524" s="29" t="str">
        <f>VLOOKUP(B524,'TAX INFO'!$B$2:$F$900,3,0)</f>
        <v>Solar Philippines Tarlac Corporation</v>
      </c>
      <c r="E524" s="29" t="str">
        <f>VLOOKUP(B524,'TAX INFO'!$B$2:$F$900,5,0)</f>
        <v>009-085-818-000</v>
      </c>
      <c r="F524" s="29" t="s">
        <v>854</v>
      </c>
      <c r="G524" s="29" t="s">
        <v>855</v>
      </c>
      <c r="H524" s="30" t="s">
        <v>855</v>
      </c>
      <c r="I524" s="30" t="s">
        <v>855</v>
      </c>
      <c r="J524" s="29" t="s">
        <v>855</v>
      </c>
      <c r="K524" s="31">
        <v>0</v>
      </c>
      <c r="L524" s="32">
        <v>65.61</v>
      </c>
      <c r="M524" s="32">
        <v>0</v>
      </c>
      <c r="N524" s="72">
        <v>-1.31</v>
      </c>
      <c r="O524" s="34">
        <f t="shared" si="8"/>
        <v>64.3</v>
      </c>
      <c r="P524" s="70">
        <v>25232</v>
      </c>
    </row>
    <row r="525" spans="1:16" x14ac:dyDescent="0.2">
      <c r="A525" s="27">
        <v>550</v>
      </c>
      <c r="B525" s="28" t="s">
        <v>775</v>
      </c>
      <c r="C525" s="29" t="s">
        <v>776</v>
      </c>
      <c r="D525" s="29" t="str">
        <f>VLOOKUP(B525,'TAX INFO'!$B$2:$F$900,3,0)</f>
        <v>Solar Philippines Tarlac Corporation</v>
      </c>
      <c r="E525" s="29" t="str">
        <f>VLOOKUP(B525,'TAX INFO'!$B$2:$F$900,5,0)</f>
        <v>009-085-818-000</v>
      </c>
      <c r="F525" s="29" t="s">
        <v>857</v>
      </c>
      <c r="G525" s="29" t="s">
        <v>855</v>
      </c>
      <c r="H525" s="30" t="s">
        <v>855</v>
      </c>
      <c r="I525" s="30" t="s">
        <v>855</v>
      </c>
      <c r="J525" s="29" t="s">
        <v>855</v>
      </c>
      <c r="K525" s="31">
        <v>0</v>
      </c>
      <c r="L525" s="32">
        <v>37.090000000000003</v>
      </c>
      <c r="M525" s="32">
        <v>0</v>
      </c>
      <c r="N525" s="72">
        <v>-0.74</v>
      </c>
      <c r="O525" s="34">
        <f t="shared" si="8"/>
        <v>36.35</v>
      </c>
      <c r="P525" s="70">
        <v>25232</v>
      </c>
    </row>
    <row r="526" spans="1:16" x14ac:dyDescent="0.2">
      <c r="A526" s="27">
        <v>551</v>
      </c>
      <c r="B526" s="28" t="s">
        <v>777</v>
      </c>
      <c r="C526" s="29" t="s">
        <v>777</v>
      </c>
      <c r="D526" s="29" t="str">
        <f>VLOOKUP(B526,'TAX INFO'!$B$2:$F$900,3,0)</f>
        <v xml:space="preserve">Sorsogon I Electric Cooperative, Inc. </v>
      </c>
      <c r="E526" s="29" t="str">
        <f>VLOOKUP(B526,'TAX INFO'!$B$2:$F$900,5,0)</f>
        <v>000-819-757-000</v>
      </c>
      <c r="F526" s="29" t="s">
        <v>857</v>
      </c>
      <c r="G526" s="29" t="s">
        <v>855</v>
      </c>
      <c r="H526" s="30" t="s">
        <v>856</v>
      </c>
      <c r="I526" s="30" t="s">
        <v>856</v>
      </c>
      <c r="J526" s="29" t="s">
        <v>856</v>
      </c>
      <c r="K526" s="31">
        <v>1714.28</v>
      </c>
      <c r="L526" s="32">
        <v>0</v>
      </c>
      <c r="M526" s="32">
        <v>205.71</v>
      </c>
      <c r="N526" s="72">
        <v>-34.29</v>
      </c>
      <c r="O526" s="34">
        <f t="shared" si="8"/>
        <v>1885.7</v>
      </c>
      <c r="P526" s="70">
        <v>25233</v>
      </c>
    </row>
    <row r="527" spans="1:16" x14ac:dyDescent="0.2">
      <c r="A527" s="27">
        <v>552</v>
      </c>
      <c r="B527" s="28" t="s">
        <v>778</v>
      </c>
      <c r="C527" s="29" t="s">
        <v>778</v>
      </c>
      <c r="D527" s="29" t="str">
        <f>VLOOKUP(B527,'TAX INFO'!$B$2:$F$900,3,0)</f>
        <v xml:space="preserve">Sorsogon II Electric Cooperative, Inc. </v>
      </c>
      <c r="E527" s="29" t="str">
        <f>VLOOKUP(B527,'TAX INFO'!$B$2:$F$900,5,0)</f>
        <v>000-819-769-000</v>
      </c>
      <c r="F527" s="29" t="s">
        <v>857</v>
      </c>
      <c r="G527" s="29" t="s">
        <v>855</v>
      </c>
      <c r="H527" s="30" t="s">
        <v>856</v>
      </c>
      <c r="I527" s="30" t="s">
        <v>856</v>
      </c>
      <c r="J527" s="29" t="s">
        <v>856</v>
      </c>
      <c r="K527" s="31">
        <v>3909.45</v>
      </c>
      <c r="L527" s="32">
        <v>0</v>
      </c>
      <c r="M527" s="32">
        <v>469.13</v>
      </c>
      <c r="N527" s="72">
        <v>-78.19</v>
      </c>
      <c r="O527" s="34">
        <f t="shared" si="8"/>
        <v>4300.3900000000003</v>
      </c>
      <c r="P527" s="70">
        <v>25234</v>
      </c>
    </row>
    <row r="528" spans="1:16" x14ac:dyDescent="0.2">
      <c r="A528" s="27">
        <v>553</v>
      </c>
      <c r="B528" s="28" t="s">
        <v>779</v>
      </c>
      <c r="C528" s="29" t="s">
        <v>779</v>
      </c>
      <c r="D528" s="29" t="str">
        <f>VLOOKUP(B528,'TAX INFO'!$B$2:$F$900,3,0)</f>
        <v xml:space="preserve">South Cotabato I Electric Cooperative, Inc. </v>
      </c>
      <c r="E528" s="29" t="str">
        <f>VLOOKUP(B528,'TAX INFO'!$B$2:$F$900,5,0)</f>
        <v>000-940-174-00000</v>
      </c>
      <c r="F528" s="29" t="s">
        <v>857</v>
      </c>
      <c r="G528" s="29" t="s">
        <v>855</v>
      </c>
      <c r="H528" s="30" t="s">
        <v>855</v>
      </c>
      <c r="I528" s="30" t="s">
        <v>856</v>
      </c>
      <c r="J528" s="29" t="s">
        <v>856</v>
      </c>
      <c r="K528" s="31">
        <v>3477.39</v>
      </c>
      <c r="L528" s="32">
        <v>0</v>
      </c>
      <c r="M528" s="32">
        <v>417.29</v>
      </c>
      <c r="N528" s="72">
        <v>-69.55</v>
      </c>
      <c r="O528" s="34">
        <f t="shared" si="8"/>
        <v>3825.1299999999997</v>
      </c>
      <c r="P528" s="70">
        <v>25235</v>
      </c>
    </row>
    <row r="529" spans="1:16" x14ac:dyDescent="0.2">
      <c r="A529" s="27">
        <v>554</v>
      </c>
      <c r="B529" s="28" t="s">
        <v>780</v>
      </c>
      <c r="C529" s="29" t="s">
        <v>780</v>
      </c>
      <c r="D529" s="29" t="str">
        <f>VLOOKUP(B529,'TAX INFO'!$B$2:$F$900,3,0)</f>
        <v xml:space="preserve">South Cotabato II Electric Cooperative, Inc. </v>
      </c>
      <c r="E529" s="29" t="str">
        <f>VLOOKUP(B529,'TAX INFO'!$B$2:$F$900,5,0)</f>
        <v>000-940-182-00000</v>
      </c>
      <c r="F529" s="29" t="s">
        <v>857</v>
      </c>
      <c r="G529" s="29" t="s">
        <v>855</v>
      </c>
      <c r="H529" s="30" t="s">
        <v>856</v>
      </c>
      <c r="I529" s="30" t="s">
        <v>856</v>
      </c>
      <c r="J529" s="29" t="s">
        <v>856</v>
      </c>
      <c r="K529" s="31">
        <v>6141.74</v>
      </c>
      <c r="L529" s="32">
        <v>0</v>
      </c>
      <c r="M529" s="32">
        <v>737.01</v>
      </c>
      <c r="N529" s="72">
        <v>-122.83</v>
      </c>
      <c r="O529" s="34">
        <f t="shared" si="8"/>
        <v>6755.92</v>
      </c>
      <c r="P529" s="70">
        <v>25236</v>
      </c>
    </row>
    <row r="530" spans="1:16" x14ac:dyDescent="0.2">
      <c r="A530" s="27">
        <v>555</v>
      </c>
      <c r="B530" s="28" t="s">
        <v>1132</v>
      </c>
      <c r="C530" s="29" t="s">
        <v>1132</v>
      </c>
      <c r="D530" s="29" t="str">
        <f>VLOOKUP(B530,'TAX INFO'!$B$2:$F$900,3,0)</f>
        <v xml:space="preserve">South Luzon Thermal Energy Corporation </v>
      </c>
      <c r="E530" s="29" t="str">
        <f>VLOOKUP(B530,'TAX INFO'!$B$2:$F$900,5,0)</f>
        <v>008-095-005-000</v>
      </c>
      <c r="F530" s="29" t="s">
        <v>854</v>
      </c>
      <c r="G530" s="29" t="s">
        <v>855</v>
      </c>
      <c r="H530" s="30" t="s">
        <v>856</v>
      </c>
      <c r="I530" s="30" t="s">
        <v>856</v>
      </c>
      <c r="J530" s="29" t="s">
        <v>856</v>
      </c>
      <c r="K530" s="31">
        <v>27498.39</v>
      </c>
      <c r="L530" s="32">
        <v>0</v>
      </c>
      <c r="M530" s="32">
        <v>3299.81</v>
      </c>
      <c r="N530" s="72">
        <v>-549.97</v>
      </c>
      <c r="O530" s="34">
        <f t="shared" si="8"/>
        <v>30248.23</v>
      </c>
      <c r="P530" s="70">
        <v>25237</v>
      </c>
    </row>
    <row r="531" spans="1:16" x14ac:dyDescent="0.2">
      <c r="A531" s="27">
        <v>556</v>
      </c>
      <c r="B531" s="28" t="s">
        <v>1132</v>
      </c>
      <c r="C531" s="29" t="s">
        <v>1191</v>
      </c>
      <c r="D531" s="29" t="str">
        <f>VLOOKUP(B531,'TAX INFO'!$B$2:$F$900,3,0)</f>
        <v xml:space="preserve">South Luzon Thermal Energy Corporation </v>
      </c>
      <c r="E531" s="29" t="str">
        <f>VLOOKUP(B531,'TAX INFO'!$B$2:$F$900,5,0)</f>
        <v>008-095-005-000</v>
      </c>
      <c r="F531" s="29" t="s">
        <v>857</v>
      </c>
      <c r="G531" s="29" t="s">
        <v>855</v>
      </c>
      <c r="H531" s="30" t="s">
        <v>856</v>
      </c>
      <c r="I531" s="30" t="s">
        <v>856</v>
      </c>
      <c r="J531" s="29" t="s">
        <v>856</v>
      </c>
      <c r="K531" s="31">
        <v>0.21</v>
      </c>
      <c r="L531" s="32">
        <v>0</v>
      </c>
      <c r="M531" s="32">
        <v>0.03</v>
      </c>
      <c r="N531" s="72">
        <v>0</v>
      </c>
      <c r="O531" s="34">
        <f t="shared" si="8"/>
        <v>0.24</v>
      </c>
      <c r="P531" s="70">
        <v>25237</v>
      </c>
    </row>
    <row r="532" spans="1:16" x14ac:dyDescent="0.2">
      <c r="A532" s="27">
        <v>557</v>
      </c>
      <c r="B532" s="28" t="s">
        <v>1132</v>
      </c>
      <c r="C532" s="29" t="s">
        <v>1133</v>
      </c>
      <c r="D532" s="29" t="str">
        <f>VLOOKUP(B532,'TAX INFO'!$B$2:$F$900,3,0)</f>
        <v xml:space="preserve">South Luzon Thermal Energy Corporation </v>
      </c>
      <c r="E532" s="29" t="str">
        <f>VLOOKUP(B532,'TAX INFO'!$B$2:$F$900,5,0)</f>
        <v>008-095-005-000</v>
      </c>
      <c r="F532" s="29" t="s">
        <v>857</v>
      </c>
      <c r="G532" s="29" t="s">
        <v>855</v>
      </c>
      <c r="H532" s="30" t="s">
        <v>856</v>
      </c>
      <c r="I532" s="30" t="s">
        <v>856</v>
      </c>
      <c r="J532" s="29" t="s">
        <v>856</v>
      </c>
      <c r="K532" s="31">
        <v>6014.79</v>
      </c>
      <c r="L532" s="32">
        <v>0</v>
      </c>
      <c r="M532" s="32">
        <v>721.77</v>
      </c>
      <c r="N532" s="72">
        <v>-120.3</v>
      </c>
      <c r="O532" s="34">
        <f t="shared" si="8"/>
        <v>6616.2599999999993</v>
      </c>
      <c r="P532" s="70">
        <v>25237</v>
      </c>
    </row>
    <row r="533" spans="1:16" x14ac:dyDescent="0.2">
      <c r="A533" s="27">
        <v>558</v>
      </c>
      <c r="B533" s="28" t="s">
        <v>1132</v>
      </c>
      <c r="C533" s="29" t="s">
        <v>781</v>
      </c>
      <c r="D533" s="29" t="str">
        <f>VLOOKUP(B533,'TAX INFO'!$B$2:$F$900,3,0)</f>
        <v xml:space="preserve">South Luzon Thermal Energy Corporation </v>
      </c>
      <c r="E533" s="29" t="str">
        <f>VLOOKUP(B533,'TAX INFO'!$B$2:$F$900,5,0)</f>
        <v>008-095-005-000</v>
      </c>
      <c r="F533" s="29" t="s">
        <v>857</v>
      </c>
      <c r="G533" s="29" t="s">
        <v>855</v>
      </c>
      <c r="H533" s="30" t="s">
        <v>856</v>
      </c>
      <c r="I533" s="30" t="s">
        <v>856</v>
      </c>
      <c r="J533" s="29" t="s">
        <v>856</v>
      </c>
      <c r="K533" s="31">
        <v>112.45</v>
      </c>
      <c r="L533" s="32">
        <v>0</v>
      </c>
      <c r="M533" s="32">
        <v>13.49</v>
      </c>
      <c r="N533" s="72">
        <v>-2.25</v>
      </c>
      <c r="O533" s="34">
        <f t="shared" si="8"/>
        <v>123.69</v>
      </c>
      <c r="P533" s="70">
        <v>25237</v>
      </c>
    </row>
    <row r="534" spans="1:16" x14ac:dyDescent="0.2">
      <c r="A534" s="27">
        <v>559</v>
      </c>
      <c r="B534" s="28" t="s">
        <v>1134</v>
      </c>
      <c r="C534" s="29" t="s">
        <v>782</v>
      </c>
      <c r="D534" s="29" t="str">
        <f>VLOOKUP(B534,'TAX INFO'!$B$2:$F$900,3,0)</f>
        <v xml:space="preserve">South Negros Biopower, Inc. </v>
      </c>
      <c r="E534" s="29" t="str">
        <f>VLOOKUP(B534,'TAX INFO'!$B$2:$F$900,5,0)</f>
        <v>008-348-719-000</v>
      </c>
      <c r="F534" s="29" t="s">
        <v>857</v>
      </c>
      <c r="G534" s="29" t="s">
        <v>855</v>
      </c>
      <c r="H534" s="30" t="s">
        <v>855</v>
      </c>
      <c r="I534" s="30" t="s">
        <v>855</v>
      </c>
      <c r="J534" s="29" t="s">
        <v>855</v>
      </c>
      <c r="K534" s="31">
        <v>0</v>
      </c>
      <c r="L534" s="32">
        <v>51.97</v>
      </c>
      <c r="M534" s="32">
        <v>0</v>
      </c>
      <c r="N534" s="72">
        <v>-1.04</v>
      </c>
      <c r="O534" s="34">
        <f t="shared" si="8"/>
        <v>50.93</v>
      </c>
      <c r="P534" s="70">
        <v>25238</v>
      </c>
    </row>
    <row r="535" spans="1:16" x14ac:dyDescent="0.2">
      <c r="A535" s="27">
        <v>560</v>
      </c>
      <c r="B535" s="28" t="s">
        <v>1135</v>
      </c>
      <c r="C535" s="29" t="s">
        <v>1135</v>
      </c>
      <c r="D535" s="29" t="str">
        <f>VLOOKUP(B535,'TAX INFO'!$B$2:$F$900,3,0)</f>
        <v xml:space="preserve">South Premiere Power Corporation </v>
      </c>
      <c r="E535" s="29" t="str">
        <f>VLOOKUP(B535,'TAX INFO'!$B$2:$F$900,5,0)</f>
        <v>227-308-464-000</v>
      </c>
      <c r="F535" s="29" t="s">
        <v>854</v>
      </c>
      <c r="G535" s="29" t="s">
        <v>855</v>
      </c>
      <c r="H535" s="30" t="s">
        <v>856</v>
      </c>
      <c r="I535" s="30" t="s">
        <v>856</v>
      </c>
      <c r="J535" s="29" t="s">
        <v>856</v>
      </c>
      <c r="K535" s="31">
        <v>258.7</v>
      </c>
      <c r="L535" s="32">
        <v>0</v>
      </c>
      <c r="M535" s="32">
        <v>31.04</v>
      </c>
      <c r="N535" s="72">
        <v>-5.17</v>
      </c>
      <c r="O535" s="34">
        <f t="shared" si="8"/>
        <v>284.57</v>
      </c>
      <c r="P535" s="70">
        <v>25239</v>
      </c>
    </row>
    <row r="536" spans="1:16" x14ac:dyDescent="0.2">
      <c r="A536" s="27">
        <v>561</v>
      </c>
      <c r="B536" s="28" t="s">
        <v>1135</v>
      </c>
      <c r="C536" s="29" t="s">
        <v>1192</v>
      </c>
      <c r="D536" s="29" t="str">
        <f>VLOOKUP(B536,'TAX INFO'!$B$2:$F$900,3,0)</f>
        <v xml:space="preserve">South Premiere Power Corporation </v>
      </c>
      <c r="E536" s="29" t="str">
        <f>VLOOKUP(B536,'TAX INFO'!$B$2:$F$900,5,0)</f>
        <v>227-308-464-000</v>
      </c>
      <c r="F536" s="29" t="s">
        <v>857</v>
      </c>
      <c r="G536" s="29" t="s">
        <v>855</v>
      </c>
      <c r="H536" s="30" t="s">
        <v>856</v>
      </c>
      <c r="I536" s="30" t="s">
        <v>856</v>
      </c>
      <c r="J536" s="29" t="s">
        <v>856</v>
      </c>
      <c r="K536" s="31">
        <v>48.29</v>
      </c>
      <c r="L536" s="32">
        <v>0</v>
      </c>
      <c r="M536" s="32">
        <v>5.79</v>
      </c>
      <c r="N536" s="72">
        <v>-0.97</v>
      </c>
      <c r="O536" s="34">
        <f t="shared" si="8"/>
        <v>53.11</v>
      </c>
      <c r="P536" s="70">
        <v>25239</v>
      </c>
    </row>
    <row r="537" spans="1:16" x14ac:dyDescent="0.2">
      <c r="A537" s="27">
        <v>562</v>
      </c>
      <c r="B537" s="28" t="s">
        <v>1136</v>
      </c>
      <c r="C537" s="29" t="s">
        <v>1136</v>
      </c>
      <c r="D537" s="29" t="str">
        <f>VLOOKUP(B537,'TAX INFO'!$B$2:$F$900,3,0)</f>
        <v>Southern Leyte Electric Cooperative, Inc.</v>
      </c>
      <c r="E537" s="29" t="str">
        <f>VLOOKUP(B537,'TAX INFO'!$B$2:$F$900,5,0)</f>
        <v>000-819-044-000</v>
      </c>
      <c r="F537" s="29" t="s">
        <v>857</v>
      </c>
      <c r="G537" s="29" t="s">
        <v>855</v>
      </c>
      <c r="H537" s="30" t="s">
        <v>856</v>
      </c>
      <c r="I537" s="30" t="s">
        <v>856</v>
      </c>
      <c r="J537" s="29" t="s">
        <v>856</v>
      </c>
      <c r="K537" s="31">
        <v>3129.69</v>
      </c>
      <c r="L537" s="32">
        <v>0</v>
      </c>
      <c r="M537" s="32">
        <v>375.56</v>
      </c>
      <c r="N537" s="72">
        <v>-62.59</v>
      </c>
      <c r="O537" s="34">
        <f t="shared" si="8"/>
        <v>3442.66</v>
      </c>
      <c r="P537" s="70">
        <v>25240</v>
      </c>
    </row>
    <row r="538" spans="1:16" x14ac:dyDescent="0.2">
      <c r="A538" s="27">
        <v>563</v>
      </c>
      <c r="B538" s="28" t="s">
        <v>1137</v>
      </c>
      <c r="C538" s="29" t="s">
        <v>1137</v>
      </c>
      <c r="D538" s="29" t="str">
        <f>VLOOKUP(B538,'TAX INFO'!$B$2:$F$900,3,0)</f>
        <v xml:space="preserve">Southwest Luzon Power Generation Corporation </v>
      </c>
      <c r="E538" s="29" t="str">
        <f>VLOOKUP(B538,'TAX INFO'!$B$2:$F$900,5,0)</f>
        <v>008-115-664-000</v>
      </c>
      <c r="F538" s="29" t="s">
        <v>854</v>
      </c>
      <c r="G538" s="29" t="s">
        <v>855</v>
      </c>
      <c r="H538" s="30" t="s">
        <v>856</v>
      </c>
      <c r="I538" s="30" t="s">
        <v>856</v>
      </c>
      <c r="J538" s="29" t="s">
        <v>856</v>
      </c>
      <c r="K538" s="31">
        <v>63.82</v>
      </c>
      <c r="L538" s="32">
        <v>0</v>
      </c>
      <c r="M538" s="32">
        <v>7.66</v>
      </c>
      <c r="N538" s="72">
        <v>-1.28</v>
      </c>
      <c r="O538" s="34">
        <f t="shared" si="8"/>
        <v>70.2</v>
      </c>
      <c r="P538" s="70">
        <v>25241</v>
      </c>
    </row>
    <row r="539" spans="1:16" x14ac:dyDescent="0.2">
      <c r="A539" s="27">
        <v>564</v>
      </c>
      <c r="B539" s="28" t="s">
        <v>783</v>
      </c>
      <c r="C539" s="29" t="s">
        <v>783</v>
      </c>
      <c r="D539" s="29" t="str">
        <f>VLOOKUP(B539,'TAX INFO'!$B$2:$F$900,3,0)</f>
        <v>Sta. Clara Power Corporation</v>
      </c>
      <c r="E539" s="29" t="str">
        <f>VLOOKUP(B539,'TAX INFO'!$B$2:$F$900,5,0)</f>
        <v>228-833-810-000</v>
      </c>
      <c r="F539" s="29" t="s">
        <v>854</v>
      </c>
      <c r="G539" s="29" t="s">
        <v>855</v>
      </c>
      <c r="H539" s="30" t="s">
        <v>855</v>
      </c>
      <c r="I539" s="30" t="s">
        <v>855</v>
      </c>
      <c r="J539" s="29" t="s">
        <v>855</v>
      </c>
      <c r="K539" s="31">
        <v>0</v>
      </c>
      <c r="L539" s="32">
        <v>3.13</v>
      </c>
      <c r="M539" s="32">
        <v>0</v>
      </c>
      <c r="N539" s="72">
        <v>-0.06</v>
      </c>
      <c r="O539" s="34">
        <f t="shared" si="8"/>
        <v>3.07</v>
      </c>
      <c r="P539" s="70">
        <v>25242</v>
      </c>
    </row>
    <row r="540" spans="1:16" x14ac:dyDescent="0.2">
      <c r="A540" s="27">
        <v>566</v>
      </c>
      <c r="B540" s="28" t="s">
        <v>783</v>
      </c>
      <c r="C540" s="29" t="s">
        <v>785</v>
      </c>
      <c r="D540" s="29" t="str">
        <f>VLOOKUP(B540,'TAX INFO'!$B$2:$F$900,3,0)</f>
        <v>Sta. Clara Power Corporation</v>
      </c>
      <c r="E540" s="29" t="str">
        <f>VLOOKUP(B540,'TAX INFO'!$B$2:$F$900,5,0)</f>
        <v>228-833-810-000</v>
      </c>
      <c r="F540" s="29" t="s">
        <v>857</v>
      </c>
      <c r="G540" s="29" t="s">
        <v>855</v>
      </c>
      <c r="H540" s="30" t="s">
        <v>855</v>
      </c>
      <c r="I540" s="30" t="s">
        <v>855</v>
      </c>
      <c r="J540" s="29" t="s">
        <v>855</v>
      </c>
      <c r="K540" s="31">
        <v>0</v>
      </c>
      <c r="L540" s="32">
        <v>0.59</v>
      </c>
      <c r="M540" s="32">
        <v>0</v>
      </c>
      <c r="N540" s="72">
        <v>-0.01</v>
      </c>
      <c r="O540" s="34">
        <f t="shared" si="8"/>
        <v>0.57999999999999996</v>
      </c>
      <c r="P540" s="70">
        <v>25242</v>
      </c>
    </row>
    <row r="541" spans="1:16" x14ac:dyDescent="0.2">
      <c r="A541" s="27">
        <v>567</v>
      </c>
      <c r="B541" s="28" t="s">
        <v>1138</v>
      </c>
      <c r="C541" s="29" t="s">
        <v>1138</v>
      </c>
      <c r="D541" s="29" t="str">
        <f>VLOOKUP(B541,'TAX INFO'!$B$2:$F$900,3,0)</f>
        <v xml:space="preserve">Strategic Energy Development Inc. </v>
      </c>
      <c r="E541" s="29" t="str">
        <f>VLOOKUP(B541,'TAX INFO'!$B$2:$F$900,5,0)</f>
        <v>010-437-354-000</v>
      </c>
      <c r="F541" s="29" t="s">
        <v>854</v>
      </c>
      <c r="G541" s="29" t="s">
        <v>855</v>
      </c>
      <c r="H541" s="30" t="s">
        <v>856</v>
      </c>
      <c r="I541" s="30" t="s">
        <v>856</v>
      </c>
      <c r="J541" s="29" t="s">
        <v>856</v>
      </c>
      <c r="K541" s="31">
        <v>0.01</v>
      </c>
      <c r="L541" s="32">
        <v>0</v>
      </c>
      <c r="M541" s="32">
        <v>0</v>
      </c>
      <c r="N541" s="72">
        <v>0</v>
      </c>
      <c r="O541" s="34">
        <f t="shared" si="8"/>
        <v>0.01</v>
      </c>
      <c r="P541" s="70">
        <v>25243</v>
      </c>
    </row>
    <row r="542" spans="1:16" x14ac:dyDescent="0.2">
      <c r="A542" s="27">
        <v>568</v>
      </c>
      <c r="B542" s="28" t="s">
        <v>1138</v>
      </c>
      <c r="C542" s="29" t="s">
        <v>1139</v>
      </c>
      <c r="D542" s="29" t="str">
        <f>VLOOKUP(B542,'TAX INFO'!$B$2:$F$900,3,0)</f>
        <v xml:space="preserve">Strategic Energy Development Inc. </v>
      </c>
      <c r="E542" s="29" t="str">
        <f>VLOOKUP(B542,'TAX INFO'!$B$2:$F$900,5,0)</f>
        <v>010-437-354-000</v>
      </c>
      <c r="F542" s="29" t="s">
        <v>857</v>
      </c>
      <c r="G542" s="29" t="s">
        <v>855</v>
      </c>
      <c r="H542" s="30" t="s">
        <v>856</v>
      </c>
      <c r="I542" s="30" t="s">
        <v>856</v>
      </c>
      <c r="J542" s="29" t="s">
        <v>856</v>
      </c>
      <c r="K542" s="31">
        <v>0.04</v>
      </c>
      <c r="L542" s="32">
        <v>0</v>
      </c>
      <c r="M542" s="32">
        <v>0</v>
      </c>
      <c r="N542" s="72">
        <v>0</v>
      </c>
      <c r="O542" s="34">
        <f t="shared" si="8"/>
        <v>0.04</v>
      </c>
      <c r="P542" s="70">
        <v>25243</v>
      </c>
    </row>
    <row r="543" spans="1:16" x14ac:dyDescent="0.2">
      <c r="A543" s="27">
        <v>569</v>
      </c>
      <c r="B543" s="28" t="s">
        <v>1140</v>
      </c>
      <c r="C543" s="29" t="s">
        <v>1140</v>
      </c>
      <c r="D543" s="29" t="str">
        <f>VLOOKUP(B543,'TAX INFO'!$B$2:$F$900,3,0)</f>
        <v>Sual Power Inc.</v>
      </c>
      <c r="E543" s="29" t="str">
        <f>VLOOKUP(B543,'TAX INFO'!$B$2:$F$900,5,0)</f>
        <v>225-353-447-000</v>
      </c>
      <c r="F543" s="29" t="s">
        <v>854</v>
      </c>
      <c r="G543" s="29" t="s">
        <v>855</v>
      </c>
      <c r="H543" s="30" t="s">
        <v>856</v>
      </c>
      <c r="I543" s="30" t="s">
        <v>856</v>
      </c>
      <c r="J543" s="29" t="s">
        <v>856</v>
      </c>
      <c r="K543" s="31">
        <v>15365.21</v>
      </c>
      <c r="L543" s="32">
        <v>0</v>
      </c>
      <c r="M543" s="32">
        <v>1843.83</v>
      </c>
      <c r="N543" s="72">
        <v>-307.3</v>
      </c>
      <c r="O543" s="34">
        <f t="shared" si="8"/>
        <v>16901.740000000002</v>
      </c>
      <c r="P543" s="70">
        <v>25244</v>
      </c>
    </row>
    <row r="544" spans="1:16" x14ac:dyDescent="0.2">
      <c r="A544" s="27">
        <v>570</v>
      </c>
      <c r="B544" s="28" t="s">
        <v>1140</v>
      </c>
      <c r="C544" s="29" t="s">
        <v>786</v>
      </c>
      <c r="D544" s="29" t="str">
        <f>VLOOKUP(B544,'TAX INFO'!$B$2:$F$900,3,0)</f>
        <v>Sual Power Inc.</v>
      </c>
      <c r="E544" s="29" t="str">
        <f>VLOOKUP(B544,'TAX INFO'!$B$2:$F$900,5,0)</f>
        <v>225-353-447-000</v>
      </c>
      <c r="F544" s="29" t="s">
        <v>857</v>
      </c>
      <c r="G544" s="29" t="s">
        <v>855</v>
      </c>
      <c r="H544" s="30" t="s">
        <v>856</v>
      </c>
      <c r="I544" s="30" t="s">
        <v>856</v>
      </c>
      <c r="J544" s="29" t="s">
        <v>856</v>
      </c>
      <c r="K544" s="31">
        <v>598.54999999999995</v>
      </c>
      <c r="L544" s="32">
        <v>0</v>
      </c>
      <c r="M544" s="32">
        <v>71.83</v>
      </c>
      <c r="N544" s="72">
        <v>-11.97</v>
      </c>
      <c r="O544" s="34">
        <f t="shared" si="8"/>
        <v>658.41</v>
      </c>
      <c r="P544" s="70">
        <v>25244</v>
      </c>
    </row>
    <row r="545" spans="1:16" x14ac:dyDescent="0.2">
      <c r="A545" s="27">
        <v>571</v>
      </c>
      <c r="B545" s="28" t="s">
        <v>1140</v>
      </c>
      <c r="C545" s="29" t="s">
        <v>787</v>
      </c>
      <c r="D545" s="29" t="str">
        <f>VLOOKUP(B545,'TAX INFO'!$B$2:$F$900,3,0)</f>
        <v>Sual Power Inc.</v>
      </c>
      <c r="E545" s="29" t="str">
        <f>VLOOKUP(B545,'TAX INFO'!$B$2:$F$900,5,0)</f>
        <v>225-353-447-000</v>
      </c>
      <c r="F545" s="29" t="s">
        <v>857</v>
      </c>
      <c r="G545" s="29" t="s">
        <v>855</v>
      </c>
      <c r="H545" s="30" t="s">
        <v>856</v>
      </c>
      <c r="I545" s="30" t="s">
        <v>856</v>
      </c>
      <c r="J545" s="29" t="s">
        <v>856</v>
      </c>
      <c r="K545" s="31">
        <v>6.03</v>
      </c>
      <c r="L545" s="32">
        <v>0</v>
      </c>
      <c r="M545" s="32">
        <v>0.72</v>
      </c>
      <c r="N545" s="72">
        <v>-0.12</v>
      </c>
      <c r="O545" s="34">
        <f t="shared" si="8"/>
        <v>6.63</v>
      </c>
      <c r="P545" s="70">
        <v>25244</v>
      </c>
    </row>
    <row r="546" spans="1:16" x14ac:dyDescent="0.2">
      <c r="A546" s="27">
        <v>572</v>
      </c>
      <c r="B546" s="28" t="s">
        <v>1140</v>
      </c>
      <c r="C546" s="29" t="s">
        <v>1142</v>
      </c>
      <c r="D546" s="29" t="str">
        <f>VLOOKUP(B546,'TAX INFO'!$B$2:$F$900,3,0)</f>
        <v>Sual Power Inc.</v>
      </c>
      <c r="E546" s="29" t="str">
        <f>VLOOKUP(B546,'TAX INFO'!$B$2:$F$900,5,0)</f>
        <v>225-353-447-000</v>
      </c>
      <c r="F546" s="29" t="s">
        <v>857</v>
      </c>
      <c r="G546" s="29" t="s">
        <v>855</v>
      </c>
      <c r="H546" s="30" t="s">
        <v>856</v>
      </c>
      <c r="I546" s="30" t="s">
        <v>856</v>
      </c>
      <c r="J546" s="29" t="s">
        <v>856</v>
      </c>
      <c r="K546" s="31">
        <v>1.84</v>
      </c>
      <c r="L546" s="32">
        <v>0</v>
      </c>
      <c r="M546" s="32">
        <v>0.22</v>
      </c>
      <c r="N546" s="72">
        <v>-0.04</v>
      </c>
      <c r="O546" s="34">
        <f t="shared" si="8"/>
        <v>2.02</v>
      </c>
      <c r="P546" s="70">
        <v>25244</v>
      </c>
    </row>
    <row r="547" spans="1:16" x14ac:dyDescent="0.2">
      <c r="A547" s="27">
        <v>573</v>
      </c>
      <c r="B547" s="28" t="s">
        <v>1140</v>
      </c>
      <c r="C547" s="29" t="s">
        <v>1143</v>
      </c>
      <c r="D547" s="29" t="str">
        <f>VLOOKUP(B547,'TAX INFO'!$B$2:$F$900,3,0)</f>
        <v>Sual Power Inc.</v>
      </c>
      <c r="E547" s="29" t="str">
        <f>VLOOKUP(B547,'TAX INFO'!$B$2:$F$900,5,0)</f>
        <v>225-353-447-000</v>
      </c>
      <c r="F547" s="29" t="s">
        <v>857</v>
      </c>
      <c r="G547" s="29" t="s">
        <v>855</v>
      </c>
      <c r="H547" s="30" t="s">
        <v>856</v>
      </c>
      <c r="I547" s="30" t="s">
        <v>856</v>
      </c>
      <c r="J547" s="29" t="s">
        <v>856</v>
      </c>
      <c r="K547" s="31">
        <v>0.87</v>
      </c>
      <c r="L547" s="32">
        <v>0</v>
      </c>
      <c r="M547" s="32">
        <v>0.1</v>
      </c>
      <c r="N547" s="72">
        <v>-0.02</v>
      </c>
      <c r="O547" s="34">
        <f t="shared" si="8"/>
        <v>0.95</v>
      </c>
      <c r="P547" s="70">
        <v>25244</v>
      </c>
    </row>
    <row r="548" spans="1:16" x14ac:dyDescent="0.2">
      <c r="A548" s="27">
        <v>574</v>
      </c>
      <c r="B548" s="28" t="s">
        <v>1140</v>
      </c>
      <c r="C548" s="29" t="s">
        <v>788</v>
      </c>
      <c r="D548" s="29" t="str">
        <f>VLOOKUP(B548,'TAX INFO'!$B$2:$F$900,3,0)</f>
        <v>Sual Power Inc.</v>
      </c>
      <c r="E548" s="29" t="str">
        <f>VLOOKUP(B548,'TAX INFO'!$B$2:$F$900,5,0)</f>
        <v>225-353-447-000</v>
      </c>
      <c r="F548" s="29" t="s">
        <v>857</v>
      </c>
      <c r="G548" s="29" t="s">
        <v>855</v>
      </c>
      <c r="H548" s="30" t="s">
        <v>856</v>
      </c>
      <c r="I548" s="30" t="s">
        <v>856</v>
      </c>
      <c r="J548" s="29" t="s">
        <v>856</v>
      </c>
      <c r="K548" s="31">
        <v>1231.26</v>
      </c>
      <c r="L548" s="32">
        <v>0</v>
      </c>
      <c r="M548" s="32">
        <v>147.75</v>
      </c>
      <c r="N548" s="72">
        <v>-24.63</v>
      </c>
      <c r="O548" s="34">
        <f t="shared" si="8"/>
        <v>1354.3799999999999</v>
      </c>
      <c r="P548" s="70">
        <v>25244</v>
      </c>
    </row>
    <row r="549" spans="1:16" x14ac:dyDescent="0.2">
      <c r="A549" s="27">
        <v>575</v>
      </c>
      <c r="B549" s="28" t="s">
        <v>1140</v>
      </c>
      <c r="C549" s="29" t="s">
        <v>1144</v>
      </c>
      <c r="D549" s="29" t="str">
        <f>VLOOKUP(B549,'TAX INFO'!$B$2:$F$900,3,0)</f>
        <v>Sual Power Inc.</v>
      </c>
      <c r="E549" s="29" t="str">
        <f>VLOOKUP(B549,'TAX INFO'!$B$2:$F$900,5,0)</f>
        <v>225-353-447-000</v>
      </c>
      <c r="F549" s="29" t="s">
        <v>857</v>
      </c>
      <c r="G549" s="29" t="s">
        <v>855</v>
      </c>
      <c r="H549" s="30" t="s">
        <v>856</v>
      </c>
      <c r="I549" s="30" t="s">
        <v>856</v>
      </c>
      <c r="J549" s="29" t="s">
        <v>856</v>
      </c>
      <c r="K549" s="31">
        <v>5.24</v>
      </c>
      <c r="L549" s="32">
        <v>0</v>
      </c>
      <c r="M549" s="32">
        <v>0.63</v>
      </c>
      <c r="N549" s="72">
        <v>-0.1</v>
      </c>
      <c r="O549" s="34">
        <f t="shared" si="8"/>
        <v>5.7700000000000005</v>
      </c>
      <c r="P549" s="70">
        <v>25244</v>
      </c>
    </row>
    <row r="550" spans="1:16" x14ac:dyDescent="0.2">
      <c r="A550" s="27">
        <v>576</v>
      </c>
      <c r="B550" s="28" t="s">
        <v>1140</v>
      </c>
      <c r="C550" s="29" t="s">
        <v>789</v>
      </c>
      <c r="D550" s="29" t="str">
        <f>VLOOKUP(B550,'TAX INFO'!$B$2:$F$900,3,0)</f>
        <v>Sual Power Inc.</v>
      </c>
      <c r="E550" s="29" t="str">
        <f>VLOOKUP(B550,'TAX INFO'!$B$2:$F$900,5,0)</f>
        <v>225-353-447-000</v>
      </c>
      <c r="F550" s="29" t="s">
        <v>857</v>
      </c>
      <c r="G550" s="29" t="s">
        <v>855</v>
      </c>
      <c r="H550" s="30" t="s">
        <v>856</v>
      </c>
      <c r="I550" s="30" t="s">
        <v>856</v>
      </c>
      <c r="J550" s="29" t="s">
        <v>856</v>
      </c>
      <c r="K550" s="31">
        <v>582.35</v>
      </c>
      <c r="L550" s="32">
        <v>0</v>
      </c>
      <c r="M550" s="32">
        <v>69.88</v>
      </c>
      <c r="N550" s="72">
        <v>-11.65</v>
      </c>
      <c r="O550" s="34">
        <f t="shared" si="8"/>
        <v>640.58000000000004</v>
      </c>
      <c r="P550" s="70">
        <v>25244</v>
      </c>
    </row>
    <row r="551" spans="1:16" x14ac:dyDescent="0.2">
      <c r="A551" s="27">
        <v>577</v>
      </c>
      <c r="B551" s="28" t="s">
        <v>1140</v>
      </c>
      <c r="C551" s="29" t="s">
        <v>790</v>
      </c>
      <c r="D551" s="29" t="str">
        <f>VLOOKUP(B551,'TAX INFO'!$B$2:$F$900,3,0)</f>
        <v>Sual Power Inc.</v>
      </c>
      <c r="E551" s="29" t="str">
        <f>VLOOKUP(B551,'TAX INFO'!$B$2:$F$900,5,0)</f>
        <v>225-353-447-000</v>
      </c>
      <c r="F551" s="29" t="s">
        <v>857</v>
      </c>
      <c r="G551" s="29" t="s">
        <v>855</v>
      </c>
      <c r="H551" s="30" t="s">
        <v>856</v>
      </c>
      <c r="I551" s="30" t="s">
        <v>856</v>
      </c>
      <c r="J551" s="29" t="s">
        <v>856</v>
      </c>
      <c r="K551" s="31">
        <v>388.92</v>
      </c>
      <c r="L551" s="32">
        <v>0</v>
      </c>
      <c r="M551" s="32">
        <v>46.67</v>
      </c>
      <c r="N551" s="72">
        <v>-7.78</v>
      </c>
      <c r="O551" s="34">
        <f t="shared" si="8"/>
        <v>427.81000000000006</v>
      </c>
      <c r="P551" s="70">
        <v>25244</v>
      </c>
    </row>
    <row r="552" spans="1:16" x14ac:dyDescent="0.2">
      <c r="A552" s="27">
        <v>578</v>
      </c>
      <c r="B552" s="28" t="s">
        <v>1140</v>
      </c>
      <c r="C552" s="29" t="s">
        <v>791</v>
      </c>
      <c r="D552" s="29" t="str">
        <f>VLOOKUP(B552,'TAX INFO'!$B$2:$F$900,3,0)</f>
        <v>Sual Power Inc.</v>
      </c>
      <c r="E552" s="29" t="str">
        <f>VLOOKUP(B552,'TAX INFO'!$B$2:$F$900,5,0)</f>
        <v>225-353-447-000</v>
      </c>
      <c r="F552" s="29" t="s">
        <v>857</v>
      </c>
      <c r="G552" s="29" t="s">
        <v>855</v>
      </c>
      <c r="H552" s="30" t="s">
        <v>856</v>
      </c>
      <c r="I552" s="30" t="s">
        <v>856</v>
      </c>
      <c r="J552" s="29" t="s">
        <v>856</v>
      </c>
      <c r="K552" s="31">
        <v>109.09</v>
      </c>
      <c r="L552" s="32">
        <v>0</v>
      </c>
      <c r="M552" s="32">
        <v>13.09</v>
      </c>
      <c r="N552" s="72">
        <v>-2.1800000000000002</v>
      </c>
      <c r="O552" s="34">
        <f t="shared" si="8"/>
        <v>120</v>
      </c>
      <c r="P552" s="70">
        <v>25244</v>
      </c>
    </row>
    <row r="553" spans="1:16" x14ac:dyDescent="0.2">
      <c r="A553" s="27">
        <v>579</v>
      </c>
      <c r="B553" s="28" t="s">
        <v>1140</v>
      </c>
      <c r="C553" s="29" t="s">
        <v>1145</v>
      </c>
      <c r="D553" s="29" t="str">
        <f>VLOOKUP(B553,'TAX INFO'!$B$2:$F$900,3,0)</f>
        <v>Sual Power Inc.</v>
      </c>
      <c r="E553" s="29" t="str">
        <f>VLOOKUP(B553,'TAX INFO'!$B$2:$F$900,5,0)</f>
        <v>225-353-447-000</v>
      </c>
      <c r="F553" s="29" t="s">
        <v>857</v>
      </c>
      <c r="G553" s="29" t="s">
        <v>855</v>
      </c>
      <c r="H553" s="30" t="s">
        <v>856</v>
      </c>
      <c r="I553" s="30" t="s">
        <v>856</v>
      </c>
      <c r="J553" s="29" t="s">
        <v>856</v>
      </c>
      <c r="K553" s="31">
        <v>0.24</v>
      </c>
      <c r="L553" s="32">
        <v>0</v>
      </c>
      <c r="M553" s="32">
        <v>0.03</v>
      </c>
      <c r="N553" s="72">
        <v>0</v>
      </c>
      <c r="O553" s="34">
        <f t="shared" si="8"/>
        <v>0.27</v>
      </c>
      <c r="P553" s="70">
        <v>25244</v>
      </c>
    </row>
    <row r="554" spans="1:16" x14ac:dyDescent="0.2">
      <c r="A554" s="27">
        <v>580</v>
      </c>
      <c r="B554" s="28" t="s">
        <v>1146</v>
      </c>
      <c r="C554" s="29" t="s">
        <v>1146</v>
      </c>
      <c r="D554" s="29" t="str">
        <f>VLOOKUP(B554,'TAX INFO'!$B$2:$F$900,3,0)</f>
        <v xml:space="preserve">Subic Enerzone Corporation </v>
      </c>
      <c r="E554" s="29" t="str">
        <f>VLOOKUP(B554,'TAX INFO'!$B$2:$F$900,5,0)</f>
        <v>224-523-316-000</v>
      </c>
      <c r="F554" s="29" t="s">
        <v>857</v>
      </c>
      <c r="G554" s="29" t="s">
        <v>855</v>
      </c>
      <c r="H554" s="30" t="s">
        <v>856</v>
      </c>
      <c r="I554" s="30" t="s">
        <v>856</v>
      </c>
      <c r="J554" s="29" t="s">
        <v>856</v>
      </c>
      <c r="K554" s="31">
        <v>3362.72</v>
      </c>
      <c r="L554" s="32">
        <v>0</v>
      </c>
      <c r="M554" s="32">
        <v>403.53</v>
      </c>
      <c r="N554" s="72">
        <v>-67.25</v>
      </c>
      <c r="O554" s="34">
        <f t="shared" si="8"/>
        <v>3699</v>
      </c>
      <c r="P554" s="70">
        <v>25245</v>
      </c>
    </row>
    <row r="555" spans="1:16" x14ac:dyDescent="0.2">
      <c r="A555" s="27">
        <v>581</v>
      </c>
      <c r="B555" s="28" t="s">
        <v>792</v>
      </c>
      <c r="C555" s="29" t="s">
        <v>792</v>
      </c>
      <c r="D555" s="29" t="str">
        <f>VLOOKUP(B555,'TAX INFO'!$B$2:$F$900,3,0)</f>
        <v>Sulu Electric Power and Light (Phils.), Inc.</v>
      </c>
      <c r="E555" s="29" t="str">
        <f>VLOOKUP(B555,'TAX INFO'!$B$2:$F$900,5,0)</f>
        <v>008-685-342-000</v>
      </c>
      <c r="F555" s="29" t="s">
        <v>854</v>
      </c>
      <c r="G555" s="29" t="s">
        <v>855</v>
      </c>
      <c r="H555" s="30" t="s">
        <v>856</v>
      </c>
      <c r="I555" s="30" t="s">
        <v>855</v>
      </c>
      <c r="J555" s="29" t="s">
        <v>856</v>
      </c>
      <c r="K555" s="31">
        <v>0.03</v>
      </c>
      <c r="L555" s="32">
        <v>0</v>
      </c>
      <c r="M555" s="32">
        <v>0</v>
      </c>
      <c r="N555" s="72">
        <v>0</v>
      </c>
      <c r="O555" s="34">
        <f t="shared" si="8"/>
        <v>0.03</v>
      </c>
      <c r="P555" s="70">
        <v>25246</v>
      </c>
    </row>
    <row r="556" spans="1:16" x14ac:dyDescent="0.2">
      <c r="A556" s="27">
        <v>582</v>
      </c>
      <c r="B556" s="28" t="s">
        <v>792</v>
      </c>
      <c r="C556" s="29" t="s">
        <v>793</v>
      </c>
      <c r="D556" s="29" t="str">
        <f>VLOOKUP(B556,'TAX INFO'!$B$2:$F$900,3,0)</f>
        <v>Sulu Electric Power and Light (Phils.), Inc.</v>
      </c>
      <c r="E556" s="29" t="str">
        <f>VLOOKUP(B556,'TAX INFO'!$B$2:$F$900,5,0)</f>
        <v>008-685-342-000</v>
      </c>
      <c r="F556" s="29" t="s">
        <v>857</v>
      </c>
      <c r="G556" s="29" t="s">
        <v>855</v>
      </c>
      <c r="H556" s="30" t="s">
        <v>856</v>
      </c>
      <c r="I556" s="30" t="s">
        <v>855</v>
      </c>
      <c r="J556" s="29" t="s">
        <v>856</v>
      </c>
      <c r="K556" s="31">
        <v>22.05</v>
      </c>
      <c r="L556" s="32">
        <v>0</v>
      </c>
      <c r="M556" s="32">
        <v>2.65</v>
      </c>
      <c r="N556" s="72">
        <v>-0.44</v>
      </c>
      <c r="O556" s="34">
        <f t="shared" si="8"/>
        <v>24.259999999999998</v>
      </c>
      <c r="P556" s="70">
        <v>25246</v>
      </c>
    </row>
    <row r="557" spans="1:16" x14ac:dyDescent="0.2">
      <c r="A557" s="27">
        <v>583</v>
      </c>
      <c r="B557" s="28" t="s">
        <v>794</v>
      </c>
      <c r="C557" s="29" t="s">
        <v>794</v>
      </c>
      <c r="D557" s="29" t="str">
        <f>VLOOKUP(B557,'TAX INFO'!$B$2:$F$900,3,0)</f>
        <v xml:space="preserve">Sunwest Water and Electric Company 2, Inc. </v>
      </c>
      <c r="E557" s="29" t="str">
        <f>VLOOKUP(B557,'TAX INFO'!$B$2:$F$900,5,0)</f>
        <v>005-770-958-000</v>
      </c>
      <c r="F557" s="29" t="s">
        <v>854</v>
      </c>
      <c r="G557" s="29" t="s">
        <v>856</v>
      </c>
      <c r="H557" s="30" t="s">
        <v>856</v>
      </c>
      <c r="I557" s="30" t="s">
        <v>855</v>
      </c>
      <c r="J557" s="29" t="s">
        <v>855</v>
      </c>
      <c r="K557" s="31">
        <v>0</v>
      </c>
      <c r="L557" s="32">
        <v>1.77</v>
      </c>
      <c r="M557" s="32">
        <v>0</v>
      </c>
      <c r="N557" s="72">
        <v>0</v>
      </c>
      <c r="O557" s="34">
        <f t="shared" si="8"/>
        <v>1.77</v>
      </c>
      <c r="P557" s="70">
        <v>25247</v>
      </c>
    </row>
    <row r="558" spans="1:16" x14ac:dyDescent="0.2">
      <c r="A558" s="27">
        <v>584</v>
      </c>
      <c r="B558" s="28" t="s">
        <v>794</v>
      </c>
      <c r="C558" s="29" t="s">
        <v>795</v>
      </c>
      <c r="D558" s="29" t="str">
        <f>VLOOKUP(B558,'TAX INFO'!$B$2:$F$900,3,0)</f>
        <v xml:space="preserve">Sunwest Water and Electric Company 2, Inc. </v>
      </c>
      <c r="E558" s="29" t="str">
        <f>VLOOKUP(B558,'TAX INFO'!$B$2:$F$900,5,0)</f>
        <v>005-770-958-000</v>
      </c>
      <c r="F558" s="29" t="s">
        <v>857</v>
      </c>
      <c r="G558" s="29" t="s">
        <v>856</v>
      </c>
      <c r="H558" s="30" t="s">
        <v>856</v>
      </c>
      <c r="I558" s="30" t="s">
        <v>855</v>
      </c>
      <c r="J558" s="29" t="s">
        <v>855</v>
      </c>
      <c r="K558" s="31">
        <v>0</v>
      </c>
      <c r="L558" s="32">
        <v>1.1100000000000001</v>
      </c>
      <c r="M558" s="32">
        <v>0</v>
      </c>
      <c r="N558" s="72">
        <v>0</v>
      </c>
      <c r="O558" s="34">
        <f t="shared" si="8"/>
        <v>1.1100000000000001</v>
      </c>
      <c r="P558" s="70">
        <v>25247</v>
      </c>
    </row>
    <row r="559" spans="1:16" x14ac:dyDescent="0.2">
      <c r="A559" s="27">
        <v>586</v>
      </c>
      <c r="B559" s="28" t="s">
        <v>796</v>
      </c>
      <c r="C559" s="29" t="s">
        <v>796</v>
      </c>
      <c r="D559" s="29" t="str">
        <f>VLOOKUP(B559,'TAX INFO'!$B$2:$F$900,3,0)</f>
        <v xml:space="preserve">Surigao del Norte Electric Cooperative, Inc. </v>
      </c>
      <c r="E559" s="29" t="str">
        <f>VLOOKUP(B559,'TAX INFO'!$B$2:$F$900,5,0)</f>
        <v>000-998-653-000</v>
      </c>
      <c r="F559" s="29" t="s">
        <v>857</v>
      </c>
      <c r="G559" s="29" t="s">
        <v>855</v>
      </c>
      <c r="H559" s="30" t="s">
        <v>855</v>
      </c>
      <c r="I559" s="30" t="s">
        <v>856</v>
      </c>
      <c r="J559" s="29" t="s">
        <v>856</v>
      </c>
      <c r="K559" s="31">
        <v>2431.6799999999998</v>
      </c>
      <c r="L559" s="32">
        <v>0</v>
      </c>
      <c r="M559" s="32">
        <v>291.8</v>
      </c>
      <c r="N559" s="72">
        <v>-48.63</v>
      </c>
      <c r="O559" s="34">
        <f t="shared" si="8"/>
        <v>2674.85</v>
      </c>
      <c r="P559" s="70">
        <v>25248</v>
      </c>
    </row>
    <row r="560" spans="1:16" x14ac:dyDescent="0.2">
      <c r="A560" s="27">
        <v>587</v>
      </c>
      <c r="B560" s="28" t="s">
        <v>797</v>
      </c>
      <c r="C560" s="29" t="s">
        <v>797</v>
      </c>
      <c r="D560" s="29" t="str">
        <f>VLOOKUP(B560,'TAX INFO'!$B$2:$F$900,3,0)</f>
        <v xml:space="preserve">Surigao del Sur I Electric Cooperative, Inc. </v>
      </c>
      <c r="E560" s="29" t="str">
        <f>VLOOKUP(B560,'TAX INFO'!$B$2:$F$900,5,0)</f>
        <v>000-955-094-000</v>
      </c>
      <c r="F560" s="29" t="s">
        <v>857</v>
      </c>
      <c r="G560" s="29" t="s">
        <v>855</v>
      </c>
      <c r="H560" s="30" t="s">
        <v>855</v>
      </c>
      <c r="I560" s="30" t="s">
        <v>856</v>
      </c>
      <c r="J560" s="29" t="s">
        <v>856</v>
      </c>
      <c r="K560" s="31">
        <v>231.31</v>
      </c>
      <c r="L560" s="32">
        <v>0</v>
      </c>
      <c r="M560" s="32">
        <v>27.76</v>
      </c>
      <c r="N560" s="72">
        <v>-4.63</v>
      </c>
      <c r="O560" s="34">
        <f t="shared" si="8"/>
        <v>254.44</v>
      </c>
      <c r="P560" s="70">
        <v>25249</v>
      </c>
    </row>
    <row r="561" spans="1:16" x14ac:dyDescent="0.2">
      <c r="A561" s="27">
        <v>588</v>
      </c>
      <c r="B561" s="28" t="s">
        <v>1149</v>
      </c>
      <c r="C561" s="29" t="s">
        <v>1149</v>
      </c>
      <c r="D561" s="29" t="str">
        <f>VLOOKUP(B561,'TAX INFO'!$B$2:$F$900,3,0)</f>
        <v xml:space="preserve">Therma Marine, Inc. </v>
      </c>
      <c r="E561" s="29" t="str">
        <f>VLOOKUP(B561,'TAX INFO'!$B$2:$F$900,5,0)</f>
        <v>267-090-070-00000</v>
      </c>
      <c r="F561" s="29" t="s">
        <v>854</v>
      </c>
      <c r="G561" s="29" t="s">
        <v>855</v>
      </c>
      <c r="H561" s="30" t="s">
        <v>855</v>
      </c>
      <c r="I561" s="30" t="s">
        <v>856</v>
      </c>
      <c r="J561" s="29" t="s">
        <v>856</v>
      </c>
      <c r="K561" s="31">
        <v>0.01</v>
      </c>
      <c r="L561" s="32">
        <v>0</v>
      </c>
      <c r="M561" s="32">
        <v>0</v>
      </c>
      <c r="N561" s="72">
        <v>0</v>
      </c>
      <c r="O561" s="34">
        <f t="shared" si="8"/>
        <v>0.01</v>
      </c>
      <c r="P561" s="70">
        <v>25250</v>
      </c>
    </row>
    <row r="562" spans="1:16" x14ac:dyDescent="0.2">
      <c r="A562" s="27">
        <v>589</v>
      </c>
      <c r="B562" s="28" t="s">
        <v>1149</v>
      </c>
      <c r="C562" s="29" t="s">
        <v>1150</v>
      </c>
      <c r="D562" s="29" t="str">
        <f>VLOOKUP(B562,'TAX INFO'!$B$2:$F$900,3,0)</f>
        <v xml:space="preserve">Therma Marine, Inc. </v>
      </c>
      <c r="E562" s="29" t="str">
        <f>VLOOKUP(B562,'TAX INFO'!$B$2:$F$900,5,0)</f>
        <v>267-090-070-00000</v>
      </c>
      <c r="F562" s="29" t="s">
        <v>857</v>
      </c>
      <c r="G562" s="29" t="s">
        <v>855</v>
      </c>
      <c r="H562" s="30" t="s">
        <v>855</v>
      </c>
      <c r="I562" s="30" t="s">
        <v>856</v>
      </c>
      <c r="J562" s="29" t="s">
        <v>856</v>
      </c>
      <c r="K562" s="31">
        <v>311.51</v>
      </c>
      <c r="L562" s="32">
        <v>0</v>
      </c>
      <c r="M562" s="32">
        <v>37.380000000000003</v>
      </c>
      <c r="N562" s="72">
        <v>-6.23</v>
      </c>
      <c r="O562" s="34">
        <f t="shared" si="8"/>
        <v>342.65999999999997</v>
      </c>
      <c r="P562" s="70">
        <v>25250</v>
      </c>
    </row>
    <row r="563" spans="1:16" x14ac:dyDescent="0.2">
      <c r="A563" s="27">
        <v>590</v>
      </c>
      <c r="B563" s="28" t="s">
        <v>1151</v>
      </c>
      <c r="C563" s="29" t="s">
        <v>1151</v>
      </c>
      <c r="D563" s="29" t="str">
        <f>VLOOKUP(B563,'TAX INFO'!$B$2:$F$900,3,0)</f>
        <v>Tibag Hydropower Corporation</v>
      </c>
      <c r="E563" s="29" t="str">
        <f>VLOOKUP(B563,'TAX INFO'!$B$2:$F$900,5,0)</f>
        <v>009-752-403-00000</v>
      </c>
      <c r="F563" s="29" t="s">
        <v>854</v>
      </c>
      <c r="G563" s="29" t="s">
        <v>855</v>
      </c>
      <c r="H563" s="30" t="s">
        <v>855</v>
      </c>
      <c r="I563" s="30" t="s">
        <v>855</v>
      </c>
      <c r="J563" s="29" t="s">
        <v>855</v>
      </c>
      <c r="K563" s="31">
        <v>0</v>
      </c>
      <c r="L563" s="32">
        <v>1.47</v>
      </c>
      <c r="M563" s="32">
        <v>0</v>
      </c>
      <c r="N563" s="72">
        <v>-0.03</v>
      </c>
      <c r="O563" s="34">
        <f t="shared" si="8"/>
        <v>1.44</v>
      </c>
      <c r="P563" s="70">
        <v>25251</v>
      </c>
    </row>
    <row r="564" spans="1:16" x14ac:dyDescent="0.2">
      <c r="A564" s="27">
        <v>591</v>
      </c>
      <c r="B564" s="28" t="s">
        <v>798</v>
      </c>
      <c r="C564" s="29" t="s">
        <v>798</v>
      </c>
      <c r="D564" s="29" t="str">
        <f>VLOOKUP(B564,'TAX INFO'!$B$2:$F$900,3,0)</f>
        <v>Taft HydroEnergy Corporation</v>
      </c>
      <c r="E564" s="29" t="str">
        <f>VLOOKUP(B564,'TAX INFO'!$B$2:$F$900,5,0)</f>
        <v>009-712-420-0000</v>
      </c>
      <c r="F564" s="29" t="s">
        <v>854</v>
      </c>
      <c r="G564" s="29" t="s">
        <v>855</v>
      </c>
      <c r="H564" s="30" t="s">
        <v>855</v>
      </c>
      <c r="I564" s="30" t="s">
        <v>855</v>
      </c>
      <c r="J564" s="29" t="s">
        <v>855</v>
      </c>
      <c r="K564" s="31">
        <v>0</v>
      </c>
      <c r="L564" s="32">
        <v>7.44</v>
      </c>
      <c r="M564" s="32">
        <v>0</v>
      </c>
      <c r="N564" s="72">
        <v>-0.15</v>
      </c>
      <c r="O564" s="34">
        <f t="shared" si="8"/>
        <v>7.29</v>
      </c>
      <c r="P564" s="70">
        <v>25252</v>
      </c>
    </row>
    <row r="565" spans="1:16" x14ac:dyDescent="0.2">
      <c r="A565" s="27">
        <v>592</v>
      </c>
      <c r="B565" s="28" t="s">
        <v>1154</v>
      </c>
      <c r="C565" s="29" t="s">
        <v>1154</v>
      </c>
      <c r="D565" s="29" t="str">
        <f>VLOOKUP(B565,'TAX INFO'!$B$2:$F$900,3,0)</f>
        <v>Tarlac Electric, Inc.</v>
      </c>
      <c r="E565" s="29" t="str">
        <f>VLOOKUP(B565,'TAX INFO'!$B$2:$F$900,5,0)</f>
        <v>004-070-881-00000</v>
      </c>
      <c r="F565" s="29" t="s">
        <v>857</v>
      </c>
      <c r="G565" s="29" t="s">
        <v>855</v>
      </c>
      <c r="H565" s="30" t="s">
        <v>856</v>
      </c>
      <c r="I565" s="30" t="s">
        <v>856</v>
      </c>
      <c r="J565" s="29" t="s">
        <v>856</v>
      </c>
      <c r="K565" s="31">
        <v>3171.15</v>
      </c>
      <c r="L565" s="32">
        <v>0</v>
      </c>
      <c r="M565" s="32">
        <v>380.54</v>
      </c>
      <c r="N565" s="72">
        <v>-63.42</v>
      </c>
      <c r="O565" s="34">
        <f t="shared" si="8"/>
        <v>3488.27</v>
      </c>
      <c r="P565" s="70">
        <v>25253</v>
      </c>
    </row>
    <row r="566" spans="1:16" x14ac:dyDescent="0.2">
      <c r="A566" s="27">
        <v>593</v>
      </c>
      <c r="B566" s="28" t="s">
        <v>799</v>
      </c>
      <c r="C566" s="29" t="s">
        <v>799</v>
      </c>
      <c r="D566" s="29" t="str">
        <f>VLOOKUP(B566,'TAX INFO'!$B$2:$F$900,3,0)</f>
        <v xml:space="preserve">Tarlac I Electric Cooperative, Inc. </v>
      </c>
      <c r="E566" s="29" t="str">
        <f>VLOOKUP(B566,'TAX INFO'!$B$2:$F$900,5,0)</f>
        <v>000-543-781-000</v>
      </c>
      <c r="F566" s="29" t="s">
        <v>857</v>
      </c>
      <c r="G566" s="29" t="s">
        <v>855</v>
      </c>
      <c r="H566" s="30" t="s">
        <v>856</v>
      </c>
      <c r="I566" s="30" t="s">
        <v>856</v>
      </c>
      <c r="J566" s="29" t="s">
        <v>856</v>
      </c>
      <c r="K566" s="31">
        <v>8324.41</v>
      </c>
      <c r="L566" s="32">
        <v>0</v>
      </c>
      <c r="M566" s="32">
        <v>998.93</v>
      </c>
      <c r="N566" s="72">
        <v>-166.49</v>
      </c>
      <c r="O566" s="34">
        <f t="shared" si="8"/>
        <v>9156.85</v>
      </c>
      <c r="P566" s="70">
        <v>25254</v>
      </c>
    </row>
    <row r="567" spans="1:16" x14ac:dyDescent="0.2">
      <c r="A567" s="27">
        <v>594</v>
      </c>
      <c r="B567" s="28" t="s">
        <v>800</v>
      </c>
      <c r="C567" s="29" t="s">
        <v>800</v>
      </c>
      <c r="D567" s="29" t="str">
        <f>VLOOKUP(B567,'TAX INFO'!$B$2:$F$900,3,0)</f>
        <v xml:space="preserve">Tarlac II Electric Cooperative, Inc. </v>
      </c>
      <c r="E567" s="29" t="str">
        <f>VLOOKUP(B567,'TAX INFO'!$B$2:$F$900,5,0)</f>
        <v>000-543-815-000</v>
      </c>
      <c r="F567" s="29" t="s">
        <v>857</v>
      </c>
      <c r="G567" s="29" t="s">
        <v>855</v>
      </c>
      <c r="H567" s="30" t="s">
        <v>856</v>
      </c>
      <c r="I567" s="30" t="s">
        <v>856</v>
      </c>
      <c r="J567" s="29" t="s">
        <v>856</v>
      </c>
      <c r="K567" s="31">
        <v>3981.68</v>
      </c>
      <c r="L567" s="32">
        <v>0</v>
      </c>
      <c r="M567" s="32">
        <v>477.8</v>
      </c>
      <c r="N567" s="72">
        <v>-79.63</v>
      </c>
      <c r="O567" s="34">
        <f t="shared" si="8"/>
        <v>4379.8499999999995</v>
      </c>
      <c r="P567" s="70">
        <v>25255</v>
      </c>
    </row>
    <row r="568" spans="1:16" x14ac:dyDescent="0.2">
      <c r="A568" s="27">
        <v>595</v>
      </c>
      <c r="B568" s="28" t="s">
        <v>801</v>
      </c>
      <c r="C568" s="29" t="s">
        <v>801</v>
      </c>
      <c r="D568" s="29" t="str">
        <f>VLOOKUP(B568,'TAX INFO'!$B$2:$F$900,3,0)</f>
        <v>TeaM (Philippines) Energy Corporation</v>
      </c>
      <c r="E568" s="29" t="str">
        <f>VLOOKUP(B568,'TAX INFO'!$B$2:$F$900,5,0)</f>
        <v>002-243-275-000</v>
      </c>
      <c r="F568" s="29" t="s">
        <v>857</v>
      </c>
      <c r="G568" s="29" t="s">
        <v>855</v>
      </c>
      <c r="H568" s="30" t="s">
        <v>856</v>
      </c>
      <c r="I568" s="30" t="s">
        <v>856</v>
      </c>
      <c r="J568" s="29" t="s">
        <v>856</v>
      </c>
      <c r="K568" s="31">
        <v>2217.6999999999998</v>
      </c>
      <c r="L568" s="32">
        <v>0</v>
      </c>
      <c r="M568" s="32">
        <v>266.12</v>
      </c>
      <c r="N568" s="72">
        <v>-44.35</v>
      </c>
      <c r="O568" s="34">
        <f t="shared" si="8"/>
        <v>2439.4699999999998</v>
      </c>
      <c r="P568" s="70">
        <v>25256</v>
      </c>
    </row>
    <row r="569" spans="1:16" x14ac:dyDescent="0.2">
      <c r="A569" s="27">
        <v>596</v>
      </c>
      <c r="B569" s="28" t="s">
        <v>801</v>
      </c>
      <c r="C569" s="29" t="s">
        <v>802</v>
      </c>
      <c r="D569" s="29" t="str">
        <f>VLOOKUP(B569,'TAX INFO'!$B$2:$F$900,3,0)</f>
        <v>TeaM (Philippines) Energy Corporation</v>
      </c>
      <c r="E569" s="29" t="str">
        <f>VLOOKUP(B569,'TAX INFO'!$B$2:$F$900,5,0)</f>
        <v>002-243-275-000</v>
      </c>
      <c r="F569" s="29" t="s">
        <v>857</v>
      </c>
      <c r="G569" s="29" t="s">
        <v>855</v>
      </c>
      <c r="H569" s="30" t="s">
        <v>856</v>
      </c>
      <c r="I569" s="30" t="s">
        <v>856</v>
      </c>
      <c r="J569" s="29" t="s">
        <v>856</v>
      </c>
      <c r="K569" s="31">
        <v>2056.6</v>
      </c>
      <c r="L569" s="32">
        <v>0</v>
      </c>
      <c r="M569" s="32">
        <v>246.79</v>
      </c>
      <c r="N569" s="72">
        <v>-41.13</v>
      </c>
      <c r="O569" s="34">
        <f t="shared" si="8"/>
        <v>2262.2599999999998</v>
      </c>
      <c r="P569" s="70">
        <v>25256</v>
      </c>
    </row>
    <row r="570" spans="1:16" x14ac:dyDescent="0.2">
      <c r="A570" s="27">
        <v>597</v>
      </c>
      <c r="B570" s="28" t="s">
        <v>1155</v>
      </c>
      <c r="C570" s="29" t="s">
        <v>1155</v>
      </c>
      <c r="D570" s="29" t="str">
        <f>VLOOKUP(B570,'TAX INFO'!$B$2:$F$900,3,0)</f>
        <v xml:space="preserve">TeaM Energy Corporation </v>
      </c>
      <c r="E570" s="29" t="str">
        <f>VLOOKUP(B570,'TAX INFO'!$B$2:$F$900,5,0)</f>
        <v>001-726-870-000</v>
      </c>
      <c r="F570" s="29" t="s">
        <v>857</v>
      </c>
      <c r="G570" s="29" t="s">
        <v>855</v>
      </c>
      <c r="H570" s="30" t="s">
        <v>856</v>
      </c>
      <c r="I570" s="30" t="s">
        <v>856</v>
      </c>
      <c r="J570" s="29" t="s">
        <v>856</v>
      </c>
      <c r="K570" s="31">
        <v>1641.99</v>
      </c>
      <c r="L570" s="32">
        <v>0</v>
      </c>
      <c r="M570" s="32">
        <v>197.04</v>
      </c>
      <c r="N570" s="72">
        <v>-32.840000000000003</v>
      </c>
      <c r="O570" s="34">
        <f t="shared" si="8"/>
        <v>1806.19</v>
      </c>
      <c r="P570" s="70">
        <v>25257</v>
      </c>
    </row>
    <row r="571" spans="1:16" x14ac:dyDescent="0.2">
      <c r="A571" s="27">
        <v>598</v>
      </c>
      <c r="B571" s="28" t="s">
        <v>1156</v>
      </c>
      <c r="C571" s="29" t="s">
        <v>1156</v>
      </c>
      <c r="D571" s="29" t="str">
        <f>VLOOKUP(B571,'TAX INFO'!$B$2:$F$900,3,0)</f>
        <v xml:space="preserve">Terasu Energy Inc. </v>
      </c>
      <c r="E571" s="29" t="str">
        <f>VLOOKUP(B571,'TAX INFO'!$B$2:$F$900,5,0)</f>
        <v>010-065-406-000</v>
      </c>
      <c r="F571" s="29" t="s">
        <v>854</v>
      </c>
      <c r="G571" s="29" t="s">
        <v>855</v>
      </c>
      <c r="H571" s="30" t="s">
        <v>855</v>
      </c>
      <c r="I571" s="30" t="s">
        <v>855</v>
      </c>
      <c r="J571" s="29" t="s">
        <v>855</v>
      </c>
      <c r="K571" s="31">
        <v>0</v>
      </c>
      <c r="L571" s="32">
        <v>12.29</v>
      </c>
      <c r="M571" s="32">
        <v>0</v>
      </c>
      <c r="N571" s="72">
        <v>-0.25</v>
      </c>
      <c r="O571" s="34">
        <f t="shared" si="8"/>
        <v>12.04</v>
      </c>
      <c r="P571" s="70">
        <v>25258</v>
      </c>
    </row>
    <row r="572" spans="1:16" x14ac:dyDescent="0.2">
      <c r="A572" s="27">
        <v>599</v>
      </c>
      <c r="B572" s="28" t="s">
        <v>1156</v>
      </c>
      <c r="C572" s="29" t="s">
        <v>803</v>
      </c>
      <c r="D572" s="29" t="str">
        <f>VLOOKUP(B572,'TAX INFO'!$B$2:$F$900,3,0)</f>
        <v xml:space="preserve">Terasu Energy Inc. </v>
      </c>
      <c r="E572" s="29" t="str">
        <f>VLOOKUP(B572,'TAX INFO'!$B$2:$F$900,5,0)</f>
        <v>010-065-406-000</v>
      </c>
      <c r="F572" s="29" t="s">
        <v>857</v>
      </c>
      <c r="G572" s="29" t="s">
        <v>855</v>
      </c>
      <c r="H572" s="30" t="s">
        <v>855</v>
      </c>
      <c r="I572" s="30" t="s">
        <v>855</v>
      </c>
      <c r="J572" s="29" t="s">
        <v>855</v>
      </c>
      <c r="K572" s="31">
        <v>0</v>
      </c>
      <c r="L572" s="32">
        <v>11.08</v>
      </c>
      <c r="M572" s="32">
        <v>0</v>
      </c>
      <c r="N572" s="72">
        <v>-0.22</v>
      </c>
      <c r="O572" s="34">
        <f t="shared" si="8"/>
        <v>10.86</v>
      </c>
      <c r="P572" s="70">
        <v>25258</v>
      </c>
    </row>
    <row r="573" spans="1:16" x14ac:dyDescent="0.2">
      <c r="A573" s="27">
        <v>600</v>
      </c>
      <c r="B573" s="28" t="s">
        <v>1157</v>
      </c>
      <c r="C573" s="29" t="s">
        <v>1157</v>
      </c>
      <c r="D573" s="29" t="str">
        <f>VLOOKUP(B573,'TAX INFO'!$B$2:$F$900,3,0)</f>
        <v xml:space="preserve">Therma Luzon, Inc. </v>
      </c>
      <c r="E573" s="29" t="str">
        <f>VLOOKUP(B573,'TAX INFO'!$B$2:$F$900,5,0)</f>
        <v>266-567-164-00000</v>
      </c>
      <c r="F573" s="29" t="s">
        <v>854</v>
      </c>
      <c r="G573" s="29" t="s">
        <v>855</v>
      </c>
      <c r="H573" s="30" t="s">
        <v>856</v>
      </c>
      <c r="I573" s="30" t="s">
        <v>856</v>
      </c>
      <c r="J573" s="29" t="s">
        <v>856</v>
      </c>
      <c r="K573" s="31">
        <v>8829.91</v>
      </c>
      <c r="L573" s="32">
        <v>0</v>
      </c>
      <c r="M573" s="32">
        <v>1059.5899999999999</v>
      </c>
      <c r="N573" s="72">
        <v>-176.6</v>
      </c>
      <c r="O573" s="34">
        <f t="shared" si="8"/>
        <v>9712.9</v>
      </c>
      <c r="P573" s="70">
        <v>25259</v>
      </c>
    </row>
    <row r="574" spans="1:16" x14ac:dyDescent="0.2">
      <c r="A574" s="27">
        <v>601</v>
      </c>
      <c r="B574" s="28" t="s">
        <v>1157</v>
      </c>
      <c r="C574" s="29" t="s">
        <v>1158</v>
      </c>
      <c r="D574" s="29" t="str">
        <f>VLOOKUP(B574,'TAX INFO'!$B$2:$F$900,3,0)</f>
        <v xml:space="preserve">Therma Luzon, Inc. </v>
      </c>
      <c r="E574" s="29" t="str">
        <f>VLOOKUP(B574,'TAX INFO'!$B$2:$F$900,5,0)</f>
        <v>266-567-164-00000</v>
      </c>
      <c r="F574" s="29" t="s">
        <v>857</v>
      </c>
      <c r="G574" s="29" t="s">
        <v>855</v>
      </c>
      <c r="H574" s="30" t="s">
        <v>856</v>
      </c>
      <c r="I574" s="30" t="s">
        <v>856</v>
      </c>
      <c r="J574" s="29" t="s">
        <v>856</v>
      </c>
      <c r="K574" s="31">
        <v>8.94</v>
      </c>
      <c r="L574" s="32">
        <v>0</v>
      </c>
      <c r="M574" s="32">
        <v>1.07</v>
      </c>
      <c r="N574" s="72">
        <v>-0.18</v>
      </c>
      <c r="O574" s="34">
        <f t="shared" si="8"/>
        <v>9.83</v>
      </c>
      <c r="P574" s="70">
        <v>25259</v>
      </c>
    </row>
    <row r="575" spans="1:16" x14ac:dyDescent="0.2">
      <c r="A575" s="27">
        <v>602</v>
      </c>
      <c r="B575" s="28" t="s">
        <v>1157</v>
      </c>
      <c r="C575" s="29" t="s">
        <v>1159</v>
      </c>
      <c r="D575" s="29" t="str">
        <f>VLOOKUP(B575,'TAX INFO'!$B$2:$F$900,3,0)</f>
        <v xml:space="preserve">Therma Luzon, Inc. </v>
      </c>
      <c r="E575" s="29" t="str">
        <f>VLOOKUP(B575,'TAX INFO'!$B$2:$F$900,5,0)</f>
        <v>266-567-164-00000</v>
      </c>
      <c r="F575" s="29" t="s">
        <v>857</v>
      </c>
      <c r="G575" s="29" t="s">
        <v>855</v>
      </c>
      <c r="H575" s="30" t="s">
        <v>856</v>
      </c>
      <c r="I575" s="30" t="s">
        <v>856</v>
      </c>
      <c r="J575" s="29" t="s">
        <v>856</v>
      </c>
      <c r="K575" s="31">
        <v>3.1</v>
      </c>
      <c r="L575" s="32">
        <v>0</v>
      </c>
      <c r="M575" s="32">
        <v>0.37</v>
      </c>
      <c r="N575" s="72">
        <v>-0.06</v>
      </c>
      <c r="O575" s="34">
        <f t="shared" si="8"/>
        <v>3.41</v>
      </c>
      <c r="P575" s="70">
        <v>25259</v>
      </c>
    </row>
    <row r="576" spans="1:16" x14ac:dyDescent="0.2">
      <c r="A576" s="27">
        <v>603</v>
      </c>
      <c r="B576" s="28" t="s">
        <v>1157</v>
      </c>
      <c r="C576" s="29" t="s">
        <v>1160</v>
      </c>
      <c r="D576" s="29" t="str">
        <f>VLOOKUP(B576,'TAX INFO'!$B$2:$F$900,3,0)</f>
        <v xml:space="preserve">Therma Luzon, Inc. </v>
      </c>
      <c r="E576" s="29" t="str">
        <f>VLOOKUP(B576,'TAX INFO'!$B$2:$F$900,5,0)</f>
        <v>266-567-164-00000</v>
      </c>
      <c r="F576" s="29" t="s">
        <v>857</v>
      </c>
      <c r="G576" s="29" t="s">
        <v>855</v>
      </c>
      <c r="H576" s="30" t="s">
        <v>856</v>
      </c>
      <c r="I576" s="30" t="s">
        <v>856</v>
      </c>
      <c r="J576" s="29" t="s">
        <v>856</v>
      </c>
      <c r="K576" s="31">
        <v>1.49</v>
      </c>
      <c r="L576" s="32">
        <v>0</v>
      </c>
      <c r="M576" s="32">
        <v>0.18</v>
      </c>
      <c r="N576" s="72">
        <v>-0.03</v>
      </c>
      <c r="O576" s="34">
        <f t="shared" si="8"/>
        <v>1.64</v>
      </c>
      <c r="P576" s="70">
        <v>25259</v>
      </c>
    </row>
    <row r="577" spans="1:16" x14ac:dyDescent="0.2">
      <c r="A577" s="27">
        <v>604</v>
      </c>
      <c r="B577" s="28" t="s">
        <v>1157</v>
      </c>
      <c r="C577" s="29" t="s">
        <v>804</v>
      </c>
      <c r="D577" s="29" t="str">
        <f>VLOOKUP(B577,'TAX INFO'!$B$2:$F$900,3,0)</f>
        <v xml:space="preserve">Therma Luzon, Inc. </v>
      </c>
      <c r="E577" s="29" t="str">
        <f>VLOOKUP(B577,'TAX INFO'!$B$2:$F$900,5,0)</f>
        <v>266-567-164-00000</v>
      </c>
      <c r="F577" s="29" t="s">
        <v>857</v>
      </c>
      <c r="G577" s="29" t="s">
        <v>855</v>
      </c>
      <c r="H577" s="30" t="s">
        <v>856</v>
      </c>
      <c r="I577" s="30" t="s">
        <v>856</v>
      </c>
      <c r="J577" s="29" t="s">
        <v>856</v>
      </c>
      <c r="K577" s="31">
        <v>1.02</v>
      </c>
      <c r="L577" s="32">
        <v>0</v>
      </c>
      <c r="M577" s="32">
        <v>0.12</v>
      </c>
      <c r="N577" s="72">
        <v>-0.02</v>
      </c>
      <c r="O577" s="34">
        <f t="shared" si="8"/>
        <v>1.1200000000000001</v>
      </c>
      <c r="P577" s="70">
        <v>25259</v>
      </c>
    </row>
    <row r="578" spans="1:16" x14ac:dyDescent="0.2">
      <c r="A578" s="27">
        <v>605</v>
      </c>
      <c r="B578" s="28" t="s">
        <v>1157</v>
      </c>
      <c r="C578" s="29" t="s">
        <v>1161</v>
      </c>
      <c r="D578" s="29" t="str">
        <f>VLOOKUP(B578,'TAX INFO'!$B$2:$F$900,3,0)</f>
        <v xml:space="preserve">Therma Luzon, Inc. </v>
      </c>
      <c r="E578" s="29" t="str">
        <f>VLOOKUP(B578,'TAX INFO'!$B$2:$F$900,5,0)</f>
        <v>266-567-164-00000</v>
      </c>
      <c r="F578" s="29" t="s">
        <v>857</v>
      </c>
      <c r="G578" s="29" t="s">
        <v>855</v>
      </c>
      <c r="H578" s="30" t="s">
        <v>856</v>
      </c>
      <c r="I578" s="30" t="s">
        <v>856</v>
      </c>
      <c r="J578" s="29" t="s">
        <v>856</v>
      </c>
      <c r="K578" s="31">
        <v>36.72</v>
      </c>
      <c r="L578" s="32">
        <v>0</v>
      </c>
      <c r="M578" s="32">
        <v>4.41</v>
      </c>
      <c r="N578" s="72">
        <v>-0.73</v>
      </c>
      <c r="O578" s="34">
        <f t="shared" si="8"/>
        <v>40.4</v>
      </c>
      <c r="P578" s="70">
        <v>25259</v>
      </c>
    </row>
    <row r="579" spans="1:16" x14ac:dyDescent="0.2">
      <c r="A579" s="27">
        <v>606</v>
      </c>
      <c r="B579" s="28" t="s">
        <v>1157</v>
      </c>
      <c r="C579" s="29" t="s">
        <v>805</v>
      </c>
      <c r="D579" s="29" t="str">
        <f>VLOOKUP(B579,'TAX INFO'!$B$2:$F$900,3,0)</f>
        <v xml:space="preserve">Therma Luzon, Inc. </v>
      </c>
      <c r="E579" s="29" t="str">
        <f>VLOOKUP(B579,'TAX INFO'!$B$2:$F$900,5,0)</f>
        <v>266-567-164-00000</v>
      </c>
      <c r="F579" s="29" t="s">
        <v>857</v>
      </c>
      <c r="G579" s="29" t="s">
        <v>855</v>
      </c>
      <c r="H579" s="30" t="s">
        <v>856</v>
      </c>
      <c r="I579" s="30" t="s">
        <v>856</v>
      </c>
      <c r="J579" s="29" t="s">
        <v>856</v>
      </c>
      <c r="K579" s="31">
        <v>4.78</v>
      </c>
      <c r="L579" s="32">
        <v>0</v>
      </c>
      <c r="M579" s="32">
        <v>0.56999999999999995</v>
      </c>
      <c r="N579" s="72">
        <v>-0.1</v>
      </c>
      <c r="O579" s="34">
        <f t="shared" ref="O579:O642" si="9">SUM(K579:N579)</f>
        <v>5.2500000000000009</v>
      </c>
      <c r="P579" s="70">
        <v>25259</v>
      </c>
    </row>
    <row r="580" spans="1:16" x14ac:dyDescent="0.2">
      <c r="A580" s="27">
        <v>607</v>
      </c>
      <c r="B580" s="28" t="s">
        <v>1157</v>
      </c>
      <c r="C580" s="29" t="s">
        <v>1163</v>
      </c>
      <c r="D580" s="29" t="str">
        <f>VLOOKUP(B580,'TAX INFO'!$B$2:$F$900,3,0)</f>
        <v xml:space="preserve">Therma Luzon, Inc. </v>
      </c>
      <c r="E580" s="29" t="str">
        <f>VLOOKUP(B580,'TAX INFO'!$B$2:$F$900,5,0)</f>
        <v>266-567-164-00000</v>
      </c>
      <c r="F580" s="29" t="s">
        <v>857</v>
      </c>
      <c r="G580" s="29" t="s">
        <v>855</v>
      </c>
      <c r="H580" s="30" t="s">
        <v>856</v>
      </c>
      <c r="I580" s="30" t="s">
        <v>856</v>
      </c>
      <c r="J580" s="29" t="s">
        <v>856</v>
      </c>
      <c r="K580" s="31">
        <v>99.5</v>
      </c>
      <c r="L580" s="32">
        <v>0</v>
      </c>
      <c r="M580" s="32">
        <v>11.94</v>
      </c>
      <c r="N580" s="72">
        <v>-1.99</v>
      </c>
      <c r="O580" s="34">
        <f t="shared" si="9"/>
        <v>109.45</v>
      </c>
      <c r="P580" s="70">
        <v>25259</v>
      </c>
    </row>
    <row r="581" spans="1:16" x14ac:dyDescent="0.2">
      <c r="A581" s="27">
        <v>610</v>
      </c>
      <c r="B581" s="28" t="s">
        <v>1165</v>
      </c>
      <c r="C581" s="29" t="s">
        <v>1166</v>
      </c>
      <c r="D581" s="29" t="str">
        <f>VLOOKUP(B581,'TAX INFO'!$B$2:$F$900,3,0)</f>
        <v xml:space="preserve">Therma Power -Visayas, Inc. </v>
      </c>
      <c r="E581" s="29" t="str">
        <f>VLOOKUP(B581,'TAX INFO'!$B$2:$F$900,5,0)</f>
        <v>006-893-449-00000</v>
      </c>
      <c r="F581" s="29" t="s">
        <v>857</v>
      </c>
      <c r="G581" s="29" t="s">
        <v>855</v>
      </c>
      <c r="H581" s="30" t="s">
        <v>856</v>
      </c>
      <c r="I581" s="30" t="s">
        <v>856</v>
      </c>
      <c r="J581" s="29" t="s">
        <v>856</v>
      </c>
      <c r="K581" s="31">
        <v>63.03</v>
      </c>
      <c r="L581" s="32">
        <v>0</v>
      </c>
      <c r="M581" s="32">
        <v>7.56</v>
      </c>
      <c r="N581" s="72">
        <v>-1.26</v>
      </c>
      <c r="O581" s="34">
        <f t="shared" si="9"/>
        <v>69.33</v>
      </c>
      <c r="P581" s="70">
        <v>25260</v>
      </c>
    </row>
    <row r="582" spans="1:16" x14ac:dyDescent="0.2">
      <c r="A582" s="27">
        <v>611</v>
      </c>
      <c r="B582" s="28" t="s">
        <v>1167</v>
      </c>
      <c r="C582" s="29" t="s">
        <v>1167</v>
      </c>
      <c r="D582" s="29" t="str">
        <f>VLOOKUP(B582,'TAX INFO'!$B$2:$F$900,3,0)</f>
        <v xml:space="preserve">Therma South, Inc. </v>
      </c>
      <c r="E582" s="29" t="str">
        <f>VLOOKUP(B582,'TAX INFO'!$B$2:$F$900,5,0)</f>
        <v>267-447-083-00000</v>
      </c>
      <c r="F582" s="29" t="s">
        <v>854</v>
      </c>
      <c r="G582" s="29" t="s">
        <v>855</v>
      </c>
      <c r="H582" s="30" t="s">
        <v>856</v>
      </c>
      <c r="I582" s="30" t="s">
        <v>856</v>
      </c>
      <c r="J582" s="29" t="s">
        <v>856</v>
      </c>
      <c r="K582" s="31">
        <v>4909.1099999999997</v>
      </c>
      <c r="L582" s="32">
        <v>0</v>
      </c>
      <c r="M582" s="32">
        <v>589.09</v>
      </c>
      <c r="N582" s="72">
        <v>-98.18</v>
      </c>
      <c r="O582" s="34">
        <f t="shared" si="9"/>
        <v>5400.0199999999995</v>
      </c>
      <c r="P582" s="70">
        <v>25261</v>
      </c>
    </row>
    <row r="583" spans="1:16" x14ac:dyDescent="0.2">
      <c r="A583" s="27">
        <v>612</v>
      </c>
      <c r="B583" s="28" t="s">
        <v>1167</v>
      </c>
      <c r="C583" s="29" t="s">
        <v>1168</v>
      </c>
      <c r="D583" s="29" t="str">
        <f>VLOOKUP(B583,'TAX INFO'!$B$2:$F$900,3,0)</f>
        <v xml:space="preserve">Therma South, Inc. </v>
      </c>
      <c r="E583" s="29" t="str">
        <f>VLOOKUP(B583,'TAX INFO'!$B$2:$F$900,5,0)</f>
        <v>267-447-083-00000</v>
      </c>
      <c r="F583" s="29" t="s">
        <v>857</v>
      </c>
      <c r="G583" s="29" t="s">
        <v>855</v>
      </c>
      <c r="H583" s="30" t="s">
        <v>856</v>
      </c>
      <c r="I583" s="30" t="s">
        <v>856</v>
      </c>
      <c r="J583" s="29" t="s">
        <v>856</v>
      </c>
      <c r="K583" s="31">
        <v>393.54</v>
      </c>
      <c r="L583" s="32">
        <v>0</v>
      </c>
      <c r="M583" s="32">
        <v>47.22</v>
      </c>
      <c r="N583" s="72">
        <v>-7.87</v>
      </c>
      <c r="O583" s="34">
        <f t="shared" si="9"/>
        <v>432.89</v>
      </c>
      <c r="P583" s="70">
        <v>25261</v>
      </c>
    </row>
    <row r="584" spans="1:16" x14ac:dyDescent="0.2">
      <c r="A584" s="27">
        <v>613</v>
      </c>
      <c r="B584" s="28" t="s">
        <v>1169</v>
      </c>
      <c r="C584" s="29" t="s">
        <v>1169</v>
      </c>
      <c r="D584" s="29" t="str">
        <f>VLOOKUP(B584,'TAX INFO'!$B$2:$F$900,3,0)</f>
        <v xml:space="preserve">Therma Visayas, Inc. </v>
      </c>
      <c r="E584" s="29" t="str">
        <f>VLOOKUP(B584,'TAX INFO'!$B$2:$F$900,5,0)</f>
        <v>005-031-663-00000</v>
      </c>
      <c r="F584" s="29" t="s">
        <v>854</v>
      </c>
      <c r="G584" s="29" t="s">
        <v>855</v>
      </c>
      <c r="H584" s="30" t="s">
        <v>856</v>
      </c>
      <c r="I584" s="30" t="s">
        <v>856</v>
      </c>
      <c r="J584" s="29" t="s">
        <v>856</v>
      </c>
      <c r="K584" s="31">
        <v>493.59</v>
      </c>
      <c r="L584" s="32">
        <v>0</v>
      </c>
      <c r="M584" s="32">
        <v>59.23</v>
      </c>
      <c r="N584" s="72">
        <v>-9.8699999999999992</v>
      </c>
      <c r="O584" s="34">
        <f t="shared" si="9"/>
        <v>542.94999999999993</v>
      </c>
      <c r="P584" s="70">
        <v>25262</v>
      </c>
    </row>
    <row r="585" spans="1:16" x14ac:dyDescent="0.2">
      <c r="A585" s="27">
        <v>614</v>
      </c>
      <c r="B585" s="28" t="s">
        <v>1170</v>
      </c>
      <c r="C585" s="29" t="s">
        <v>1170</v>
      </c>
      <c r="D585" s="29" t="str">
        <f>VLOOKUP(B585,'TAX INFO'!$B$2:$F$900,3,0)</f>
        <v xml:space="preserve">Toledo Power Company </v>
      </c>
      <c r="E585" s="29" t="str">
        <f>VLOOKUP(B585,'TAX INFO'!$B$2:$F$900,5,0)</f>
        <v>003-883-626-00000</v>
      </c>
      <c r="F585" s="29" t="s">
        <v>854</v>
      </c>
      <c r="G585" s="29" t="s">
        <v>855</v>
      </c>
      <c r="H585" s="30" t="s">
        <v>856</v>
      </c>
      <c r="I585" s="30" t="s">
        <v>856</v>
      </c>
      <c r="J585" s="29" t="s">
        <v>856</v>
      </c>
      <c r="K585" s="31">
        <v>50.62</v>
      </c>
      <c r="L585" s="32">
        <v>0</v>
      </c>
      <c r="M585" s="32">
        <v>6.07</v>
      </c>
      <c r="N585" s="72">
        <v>-1.01</v>
      </c>
      <c r="O585" s="34">
        <f t="shared" si="9"/>
        <v>55.68</v>
      </c>
      <c r="P585" s="70">
        <v>25263</v>
      </c>
    </row>
    <row r="586" spans="1:16" x14ac:dyDescent="0.2">
      <c r="A586" s="27">
        <v>615</v>
      </c>
      <c r="B586" s="28" t="s">
        <v>1170</v>
      </c>
      <c r="C586" s="29" t="s">
        <v>1171</v>
      </c>
      <c r="D586" s="29" t="str">
        <f>VLOOKUP(B586,'TAX INFO'!$B$2:$F$900,3,0)</f>
        <v xml:space="preserve">Toledo Power Company </v>
      </c>
      <c r="E586" s="29" t="str">
        <f>VLOOKUP(B586,'TAX INFO'!$B$2:$F$900,5,0)</f>
        <v>003-883-626-00000</v>
      </c>
      <c r="F586" s="29" t="s">
        <v>857</v>
      </c>
      <c r="G586" s="29" t="s">
        <v>855</v>
      </c>
      <c r="H586" s="30" t="s">
        <v>856</v>
      </c>
      <c r="I586" s="30" t="s">
        <v>856</v>
      </c>
      <c r="J586" s="29" t="s">
        <v>855</v>
      </c>
      <c r="K586" s="31">
        <v>0</v>
      </c>
      <c r="L586" s="32">
        <v>860.11</v>
      </c>
      <c r="M586" s="32">
        <v>0</v>
      </c>
      <c r="N586" s="72">
        <v>-17.2</v>
      </c>
      <c r="O586" s="34">
        <f t="shared" si="9"/>
        <v>842.91</v>
      </c>
      <c r="P586" s="70">
        <v>25263</v>
      </c>
    </row>
    <row r="587" spans="1:16" x14ac:dyDescent="0.2">
      <c r="A587" s="27">
        <v>616</v>
      </c>
      <c r="B587" s="28" t="s">
        <v>1170</v>
      </c>
      <c r="C587" s="29" t="s">
        <v>806</v>
      </c>
      <c r="D587" s="29" t="str">
        <f>VLOOKUP(B587,'TAX INFO'!$B$2:$F$900,3,0)</f>
        <v xml:space="preserve">Toledo Power Company </v>
      </c>
      <c r="E587" s="29" t="str">
        <f>VLOOKUP(B587,'TAX INFO'!$B$2:$F$900,5,0)</f>
        <v>003-883-626-00000</v>
      </c>
      <c r="F587" s="29" t="s">
        <v>857</v>
      </c>
      <c r="G587" s="29" t="s">
        <v>855</v>
      </c>
      <c r="H587" s="30" t="s">
        <v>856</v>
      </c>
      <c r="I587" s="30" t="s">
        <v>856</v>
      </c>
      <c r="J587" s="29" t="s">
        <v>856</v>
      </c>
      <c r="K587" s="31">
        <v>1.36</v>
      </c>
      <c r="L587" s="32">
        <v>0</v>
      </c>
      <c r="M587" s="32">
        <v>0.16</v>
      </c>
      <c r="N587" s="72">
        <v>-0.03</v>
      </c>
      <c r="O587" s="34">
        <f t="shared" si="9"/>
        <v>1.49</v>
      </c>
      <c r="P587" s="70">
        <v>25263</v>
      </c>
    </row>
    <row r="588" spans="1:16" x14ac:dyDescent="0.2">
      <c r="A588" s="27">
        <v>617</v>
      </c>
      <c r="B588" s="28" t="s">
        <v>1170</v>
      </c>
      <c r="C588" s="29" t="s">
        <v>1172</v>
      </c>
      <c r="D588" s="29" t="str">
        <f>VLOOKUP(B588,'TAX INFO'!$B$2:$F$900,3,0)</f>
        <v xml:space="preserve">Toledo Power Company </v>
      </c>
      <c r="E588" s="29" t="str">
        <f>VLOOKUP(B588,'TAX INFO'!$B$2:$F$900,5,0)</f>
        <v>003-883-626-00000</v>
      </c>
      <c r="F588" s="29" t="s">
        <v>857</v>
      </c>
      <c r="G588" s="29" t="s">
        <v>855</v>
      </c>
      <c r="H588" s="30" t="s">
        <v>856</v>
      </c>
      <c r="I588" s="30" t="s">
        <v>856</v>
      </c>
      <c r="J588" s="29" t="s">
        <v>856</v>
      </c>
      <c r="K588" s="31">
        <v>81.8</v>
      </c>
      <c r="L588" s="32">
        <v>0</v>
      </c>
      <c r="M588" s="32">
        <v>9.82</v>
      </c>
      <c r="N588" s="72">
        <v>-1.64</v>
      </c>
      <c r="O588" s="34">
        <f t="shared" si="9"/>
        <v>89.98</v>
      </c>
      <c r="P588" s="70">
        <v>25263</v>
      </c>
    </row>
    <row r="589" spans="1:16" x14ac:dyDescent="0.2">
      <c r="A589" s="27">
        <v>618</v>
      </c>
      <c r="B589" s="28" t="s">
        <v>807</v>
      </c>
      <c r="C589" s="29" t="s">
        <v>807</v>
      </c>
      <c r="D589" s="29" t="str">
        <f>VLOOKUP(B589,'TAX INFO'!$B$2:$F$900,3,0)</f>
        <v>Trustpower Corporation</v>
      </c>
      <c r="E589" s="29">
        <f>VLOOKUP(B589,'TAX INFO'!$B$2:$F$900,5,0)</f>
        <v>8734476000</v>
      </c>
      <c r="F589" s="29" t="s">
        <v>854</v>
      </c>
      <c r="G589" s="29" t="s">
        <v>855</v>
      </c>
      <c r="H589" s="30" t="s">
        <v>855</v>
      </c>
      <c r="I589" s="30" t="s">
        <v>855</v>
      </c>
      <c r="J589" s="29" t="s">
        <v>855</v>
      </c>
      <c r="K589" s="31">
        <v>0</v>
      </c>
      <c r="L589" s="32">
        <v>1.99</v>
      </c>
      <c r="M589" s="32">
        <v>0</v>
      </c>
      <c r="N589" s="72">
        <v>-0.04</v>
      </c>
      <c r="O589" s="34">
        <f t="shared" si="9"/>
        <v>1.95</v>
      </c>
      <c r="P589" s="70">
        <v>25264</v>
      </c>
    </row>
    <row r="590" spans="1:16" x14ac:dyDescent="0.2">
      <c r="A590" s="27">
        <v>619</v>
      </c>
      <c r="B590" s="28" t="s">
        <v>807</v>
      </c>
      <c r="C590" s="29" t="s">
        <v>808</v>
      </c>
      <c r="D590" s="29" t="str">
        <f>VLOOKUP(B590,'TAX INFO'!$B$2:$F$900,3,0)</f>
        <v>Trustpower Corporation</v>
      </c>
      <c r="E590" s="29">
        <f>VLOOKUP(B590,'TAX INFO'!$B$2:$F$900,5,0)</f>
        <v>8734476000</v>
      </c>
      <c r="F590" s="29" t="s">
        <v>854</v>
      </c>
      <c r="G590" s="29" t="s">
        <v>855</v>
      </c>
      <c r="H590" s="30" t="s">
        <v>855</v>
      </c>
      <c r="I590" s="30" t="s">
        <v>855</v>
      </c>
      <c r="J590" s="29" t="s">
        <v>855</v>
      </c>
      <c r="K590" s="31">
        <v>0</v>
      </c>
      <c r="L590" s="32">
        <v>0.14000000000000001</v>
      </c>
      <c r="M590" s="32">
        <v>0</v>
      </c>
      <c r="N590" s="72">
        <v>0</v>
      </c>
      <c r="O590" s="34">
        <f t="shared" si="9"/>
        <v>0.14000000000000001</v>
      </c>
      <c r="P590" s="70">
        <v>25264</v>
      </c>
    </row>
    <row r="591" spans="1:16" x14ac:dyDescent="0.2">
      <c r="A591" s="27">
        <v>620</v>
      </c>
      <c r="B591" s="28" t="s">
        <v>807</v>
      </c>
      <c r="C591" s="29" t="s">
        <v>809</v>
      </c>
      <c r="D591" s="29" t="str">
        <f>VLOOKUP(B591,'TAX INFO'!$B$2:$F$900,3,0)</f>
        <v>Trustpower Corporation</v>
      </c>
      <c r="E591" s="29">
        <f>VLOOKUP(B591,'TAX INFO'!$B$2:$F$900,5,0)</f>
        <v>8734476000</v>
      </c>
      <c r="F591" s="29" t="s">
        <v>857</v>
      </c>
      <c r="G591" s="29" t="s">
        <v>855</v>
      </c>
      <c r="H591" s="30" t="s">
        <v>855</v>
      </c>
      <c r="I591" s="30" t="s">
        <v>855</v>
      </c>
      <c r="J591" s="29" t="s">
        <v>855</v>
      </c>
      <c r="K591" s="31">
        <v>0</v>
      </c>
      <c r="L591" s="32">
        <v>1.05</v>
      </c>
      <c r="M591" s="32">
        <v>0</v>
      </c>
      <c r="N591" s="72">
        <v>-0.02</v>
      </c>
      <c r="O591" s="34">
        <f t="shared" si="9"/>
        <v>1.03</v>
      </c>
      <c r="P591" s="70">
        <v>25264</v>
      </c>
    </row>
    <row r="592" spans="1:16" x14ac:dyDescent="0.2">
      <c r="A592" s="27">
        <v>621</v>
      </c>
      <c r="B592" s="28" t="s">
        <v>807</v>
      </c>
      <c r="C592" s="29" t="s">
        <v>810</v>
      </c>
      <c r="D592" s="29" t="str">
        <f>VLOOKUP(B592,'TAX INFO'!$B$2:$F$900,3,0)</f>
        <v>Trustpower Corporation</v>
      </c>
      <c r="E592" s="29">
        <f>VLOOKUP(B592,'TAX INFO'!$B$2:$F$900,5,0)</f>
        <v>8734476000</v>
      </c>
      <c r="F592" s="29" t="s">
        <v>857</v>
      </c>
      <c r="G592" s="29" t="s">
        <v>855</v>
      </c>
      <c r="H592" s="30" t="s">
        <v>855</v>
      </c>
      <c r="I592" s="30" t="s">
        <v>855</v>
      </c>
      <c r="J592" s="29" t="s">
        <v>855</v>
      </c>
      <c r="K592" s="31">
        <v>0</v>
      </c>
      <c r="L592" s="32">
        <v>3.83</v>
      </c>
      <c r="M592" s="32">
        <v>0</v>
      </c>
      <c r="N592" s="72">
        <v>-0.08</v>
      </c>
      <c r="O592" s="34">
        <f t="shared" si="9"/>
        <v>3.75</v>
      </c>
      <c r="P592" s="70">
        <v>25264</v>
      </c>
    </row>
    <row r="593" spans="1:16" x14ac:dyDescent="0.2">
      <c r="A593" s="27">
        <v>622</v>
      </c>
      <c r="B593" s="28" t="s">
        <v>1173</v>
      </c>
      <c r="C593" s="29" t="s">
        <v>811</v>
      </c>
      <c r="D593" s="29" t="str">
        <f>VLOOKUP(B593,'TAX INFO'!$B$2:$F$900,3,0)</f>
        <v>UNITED PULP AND PAPER CO., INC.</v>
      </c>
      <c r="E593" s="29" t="str">
        <f>VLOOKUP(B593,'TAX INFO'!$B$2:$F$900,5,0)</f>
        <v>000-149-834-000</v>
      </c>
      <c r="F593" s="29" t="s">
        <v>857</v>
      </c>
      <c r="G593" s="29" t="s">
        <v>855</v>
      </c>
      <c r="H593" s="30" t="s">
        <v>856</v>
      </c>
      <c r="I593" s="30" t="s">
        <v>856</v>
      </c>
      <c r="J593" s="29" t="s">
        <v>856</v>
      </c>
      <c r="K593" s="31">
        <v>1839.9</v>
      </c>
      <c r="L593" s="32">
        <v>0</v>
      </c>
      <c r="M593" s="32">
        <v>220.79</v>
      </c>
      <c r="N593" s="72">
        <v>-36.799999999999997</v>
      </c>
      <c r="O593" s="34">
        <f t="shared" si="9"/>
        <v>2023.89</v>
      </c>
      <c r="P593" s="70">
        <v>25265</v>
      </c>
    </row>
    <row r="594" spans="1:16" x14ac:dyDescent="0.2">
      <c r="A594" s="27">
        <v>624</v>
      </c>
      <c r="B594" s="28" t="s">
        <v>1174</v>
      </c>
      <c r="C594" s="29" t="s">
        <v>1175</v>
      </c>
      <c r="D594" s="29" t="str">
        <f>VLOOKUP(B594,'TAX INFO'!$B$2:$F$900,3,0)</f>
        <v>Universal Robina Corporation</v>
      </c>
      <c r="E594" s="29" t="str">
        <f>VLOOKUP(B594,'TAX INFO'!$B$2:$F$900,5,0)</f>
        <v>000-400-016-000</v>
      </c>
      <c r="F594" s="29" t="s">
        <v>857</v>
      </c>
      <c r="G594" s="29" t="s">
        <v>855</v>
      </c>
      <c r="H594" s="30" t="s">
        <v>856</v>
      </c>
      <c r="I594" s="30" t="s">
        <v>855</v>
      </c>
      <c r="J594" s="29" t="s">
        <v>855</v>
      </c>
      <c r="K594" s="31">
        <v>0</v>
      </c>
      <c r="L594" s="32">
        <v>239.22</v>
      </c>
      <c r="M594" s="32">
        <v>0</v>
      </c>
      <c r="N594" s="72">
        <v>-4.78</v>
      </c>
      <c r="O594" s="34">
        <f t="shared" si="9"/>
        <v>234.44</v>
      </c>
      <c r="P594" s="70">
        <v>25266</v>
      </c>
    </row>
    <row r="595" spans="1:16" x14ac:dyDescent="0.2">
      <c r="A595" s="27">
        <v>625</v>
      </c>
      <c r="B595" s="28" t="s">
        <v>1176</v>
      </c>
      <c r="C595" s="29" t="s">
        <v>1176</v>
      </c>
      <c r="D595" s="29" t="str">
        <f>VLOOKUP(B595,'TAX INFO'!$B$2:$F$900,3,0)</f>
        <v xml:space="preserve">University of the Philippines Los Baños </v>
      </c>
      <c r="E595" s="29" t="str">
        <f>VLOOKUP(B595,'TAX INFO'!$B$2:$F$900,5,0)</f>
        <v>000-864-006-00004</v>
      </c>
      <c r="F595" s="29" t="s">
        <v>857</v>
      </c>
      <c r="G595" s="29" t="s">
        <v>855</v>
      </c>
      <c r="H595" s="30" t="s">
        <v>856</v>
      </c>
      <c r="I595" s="30" t="s">
        <v>856</v>
      </c>
      <c r="J595" s="29" t="s">
        <v>856</v>
      </c>
      <c r="K595" s="31">
        <v>597.78</v>
      </c>
      <c r="L595" s="32">
        <v>0</v>
      </c>
      <c r="M595" s="32">
        <v>71.73</v>
      </c>
      <c r="N595" s="72">
        <v>-11.96</v>
      </c>
      <c r="O595" s="34">
        <f t="shared" si="9"/>
        <v>657.55</v>
      </c>
      <c r="P595" s="70">
        <v>25267</v>
      </c>
    </row>
    <row r="596" spans="1:16" x14ac:dyDescent="0.2">
      <c r="A596" s="27">
        <v>626</v>
      </c>
      <c r="B596" s="28" t="s">
        <v>1177</v>
      </c>
      <c r="C596" s="29" t="s">
        <v>1177</v>
      </c>
      <c r="D596" s="29" t="str">
        <f>VLOOKUP(B596,'TAX INFO'!$B$2:$F$900,3,0)</f>
        <v xml:space="preserve">VS Gripal Power Corporation  </v>
      </c>
      <c r="E596" s="29" t="str">
        <f>VLOOKUP(B596,'TAX INFO'!$B$2:$F$900,5,0)</f>
        <v>484-078-427-000</v>
      </c>
      <c r="F596" s="29" t="s">
        <v>854</v>
      </c>
      <c r="G596" s="29" t="s">
        <v>855</v>
      </c>
      <c r="H596" s="30" t="s">
        <v>855</v>
      </c>
      <c r="I596" s="30" t="s">
        <v>855</v>
      </c>
      <c r="J596" s="29" t="s">
        <v>855</v>
      </c>
      <c r="K596" s="31">
        <v>0</v>
      </c>
      <c r="L596" s="32">
        <v>0.93</v>
      </c>
      <c r="M596" s="32">
        <v>0</v>
      </c>
      <c r="N596" s="72">
        <v>-0.02</v>
      </c>
      <c r="O596" s="34">
        <f t="shared" si="9"/>
        <v>0.91</v>
      </c>
      <c r="P596" s="70">
        <v>25268</v>
      </c>
    </row>
    <row r="597" spans="1:16" x14ac:dyDescent="0.2">
      <c r="A597" s="27">
        <v>627</v>
      </c>
      <c r="B597" s="28" t="s">
        <v>1177</v>
      </c>
      <c r="C597" s="29" t="s">
        <v>812</v>
      </c>
      <c r="D597" s="29" t="str">
        <f>VLOOKUP(B597,'TAX INFO'!$B$2:$F$900,3,0)</f>
        <v xml:space="preserve">VS Gripal Power Corporation  </v>
      </c>
      <c r="E597" s="29" t="str">
        <f>VLOOKUP(B597,'TAX INFO'!$B$2:$F$900,5,0)</f>
        <v>484-078-427-000</v>
      </c>
      <c r="F597" s="29" t="s">
        <v>857</v>
      </c>
      <c r="G597" s="29" t="s">
        <v>855</v>
      </c>
      <c r="H597" s="30" t="s">
        <v>855</v>
      </c>
      <c r="I597" s="30" t="s">
        <v>855</v>
      </c>
      <c r="J597" s="29" t="s">
        <v>855</v>
      </c>
      <c r="K597" s="31">
        <v>0</v>
      </c>
      <c r="L597" s="32">
        <v>2.02</v>
      </c>
      <c r="M597" s="32">
        <v>0</v>
      </c>
      <c r="N597" s="72">
        <v>-0.04</v>
      </c>
      <c r="O597" s="34">
        <f t="shared" si="9"/>
        <v>1.98</v>
      </c>
      <c r="P597" s="70">
        <v>25268</v>
      </c>
    </row>
    <row r="598" spans="1:16" x14ac:dyDescent="0.2">
      <c r="A598" s="27">
        <v>628</v>
      </c>
      <c r="B598" s="28" t="s">
        <v>1178</v>
      </c>
      <c r="C598" s="29" t="s">
        <v>1178</v>
      </c>
      <c r="D598" s="29" t="str">
        <f>VLOOKUP(B598,'TAX INFO'!$B$2:$F$900,3,0)</f>
        <v xml:space="preserve">Valenzuela Solar Energy, Inc. </v>
      </c>
      <c r="E598" s="29" t="str">
        <f>VLOOKUP(B598,'TAX INFO'!$B$2:$F$900,5,0)</f>
        <v>008-924-184-0000</v>
      </c>
      <c r="F598" s="29" t="s">
        <v>854</v>
      </c>
      <c r="G598" s="29" t="s">
        <v>855</v>
      </c>
      <c r="H598" s="30" t="s">
        <v>856</v>
      </c>
      <c r="I598" s="30" t="s">
        <v>855</v>
      </c>
      <c r="J598" s="29" t="s">
        <v>855</v>
      </c>
      <c r="K598" s="31">
        <v>0</v>
      </c>
      <c r="L598" s="32">
        <v>0.71</v>
      </c>
      <c r="M598" s="32">
        <v>0</v>
      </c>
      <c r="N598" s="72">
        <v>-0.01</v>
      </c>
      <c r="O598" s="34">
        <f t="shared" si="9"/>
        <v>0.7</v>
      </c>
      <c r="P598" s="70">
        <v>25269</v>
      </c>
    </row>
    <row r="599" spans="1:16" x14ac:dyDescent="0.2">
      <c r="A599" s="27">
        <v>629</v>
      </c>
      <c r="B599" s="28" t="s">
        <v>813</v>
      </c>
      <c r="C599" s="29" t="s">
        <v>813</v>
      </c>
      <c r="D599" s="29" t="str">
        <f>VLOOKUP(B599,'TAX INFO'!$B$2:$F$900,3,0)</f>
        <v xml:space="preserve">Vantage Energy Solutions and Management, Inc. </v>
      </c>
      <c r="E599" s="29" t="str">
        <f>VLOOKUP(B599,'TAX INFO'!$B$2:$F$900,5,0)</f>
        <v>009-464-430-000</v>
      </c>
      <c r="F599" s="29" t="s">
        <v>857</v>
      </c>
      <c r="G599" s="29" t="s">
        <v>855</v>
      </c>
      <c r="H599" s="30" t="s">
        <v>856</v>
      </c>
      <c r="I599" s="30" t="s">
        <v>856</v>
      </c>
      <c r="J599" s="29" t="s">
        <v>856</v>
      </c>
      <c r="K599" s="31">
        <v>3839.68</v>
      </c>
      <c r="L599" s="32">
        <v>0</v>
      </c>
      <c r="M599" s="32">
        <v>460.76</v>
      </c>
      <c r="N599" s="72">
        <v>-76.790000000000006</v>
      </c>
      <c r="O599" s="34">
        <f t="shared" si="9"/>
        <v>4223.6499999999996</v>
      </c>
      <c r="P599" s="70">
        <v>25270</v>
      </c>
    </row>
    <row r="600" spans="1:16" x14ac:dyDescent="0.2">
      <c r="A600" s="27">
        <v>630</v>
      </c>
      <c r="B600" s="28" t="s">
        <v>813</v>
      </c>
      <c r="C600" s="29" t="s">
        <v>814</v>
      </c>
      <c r="D600" s="29" t="str">
        <f>VLOOKUP(B600,'TAX INFO'!$B$2:$F$900,3,0)</f>
        <v xml:space="preserve">Vantage Energy Solutions and Management, Inc. </v>
      </c>
      <c r="E600" s="29" t="str">
        <f>VLOOKUP(B600,'TAX INFO'!$B$2:$F$900,5,0)</f>
        <v>009-464-430-000</v>
      </c>
      <c r="F600" s="29" t="s">
        <v>857</v>
      </c>
      <c r="G600" s="29" t="s">
        <v>855</v>
      </c>
      <c r="H600" s="30" t="s">
        <v>856</v>
      </c>
      <c r="I600" s="30" t="s">
        <v>856</v>
      </c>
      <c r="J600" s="29" t="s">
        <v>856</v>
      </c>
      <c r="K600" s="31">
        <v>8999.35</v>
      </c>
      <c r="L600" s="32">
        <v>0</v>
      </c>
      <c r="M600" s="32">
        <v>1079.92</v>
      </c>
      <c r="N600" s="72">
        <v>-179.99</v>
      </c>
      <c r="O600" s="34">
        <f t="shared" si="9"/>
        <v>9899.2800000000007</v>
      </c>
      <c r="P600" s="70">
        <v>25270</v>
      </c>
    </row>
    <row r="601" spans="1:16" x14ac:dyDescent="0.2">
      <c r="A601" s="27">
        <v>632</v>
      </c>
      <c r="B601" s="28" t="s">
        <v>1179</v>
      </c>
      <c r="C601" s="29" t="s">
        <v>1180</v>
      </c>
      <c r="D601" s="29" t="str">
        <f>VLOOKUP(B601,'TAX INFO'!$B$2:$F$900,3,0)</f>
        <v xml:space="preserve">Victorias Milling Company, Inc. </v>
      </c>
      <c r="E601" s="29" t="str">
        <f>VLOOKUP(B601,'TAX INFO'!$B$2:$F$900,5,0)</f>
        <v>000-270-220-000</v>
      </c>
      <c r="F601" s="29" t="s">
        <v>857</v>
      </c>
      <c r="G601" s="29" t="s">
        <v>855</v>
      </c>
      <c r="H601" s="30" t="s">
        <v>855</v>
      </c>
      <c r="I601" s="30" t="s">
        <v>855</v>
      </c>
      <c r="J601" s="29" t="s">
        <v>856</v>
      </c>
      <c r="K601" s="31">
        <v>512.61</v>
      </c>
      <c r="L601" s="32">
        <v>0</v>
      </c>
      <c r="M601" s="32">
        <v>61.51</v>
      </c>
      <c r="N601" s="72">
        <v>-10.25</v>
      </c>
      <c r="O601" s="34">
        <f t="shared" si="9"/>
        <v>563.87</v>
      </c>
      <c r="P601" s="70">
        <v>25271</v>
      </c>
    </row>
    <row r="602" spans="1:16" x14ac:dyDescent="0.2">
      <c r="A602" s="27">
        <v>633</v>
      </c>
      <c r="B602" s="28" t="s">
        <v>1181</v>
      </c>
      <c r="C602" s="29" t="s">
        <v>1181</v>
      </c>
      <c r="D602" s="29" t="str">
        <f>VLOOKUP(B602,'TAX INFO'!$B$2:$F$900,3,0)</f>
        <v xml:space="preserve">Visayan Electric Company </v>
      </c>
      <c r="E602" s="29" t="str">
        <f>VLOOKUP(B602,'TAX INFO'!$B$2:$F$900,5,0)</f>
        <v>000-566-230-000</v>
      </c>
      <c r="F602" s="29" t="s">
        <v>857</v>
      </c>
      <c r="G602" s="29" t="s">
        <v>855</v>
      </c>
      <c r="H602" s="30" t="s">
        <v>856</v>
      </c>
      <c r="I602" s="30" t="s">
        <v>856</v>
      </c>
      <c r="J602" s="29" t="s">
        <v>856</v>
      </c>
      <c r="K602" s="31">
        <v>45483.44</v>
      </c>
      <c r="L602" s="32">
        <v>0</v>
      </c>
      <c r="M602" s="32">
        <v>5458.01</v>
      </c>
      <c r="N602" s="72">
        <v>-909.67</v>
      </c>
      <c r="O602" s="34">
        <f t="shared" si="9"/>
        <v>50031.780000000006</v>
      </c>
      <c r="P602" s="70">
        <v>25272</v>
      </c>
    </row>
    <row r="603" spans="1:16" x14ac:dyDescent="0.2">
      <c r="A603" s="27">
        <v>634</v>
      </c>
      <c r="B603" s="28" t="s">
        <v>1182</v>
      </c>
      <c r="C603" s="29" t="s">
        <v>1182</v>
      </c>
      <c r="D603" s="29" t="str">
        <f>VLOOKUP(B603,'TAX INFO'!$B$2:$F$900,3,0)</f>
        <v>Visayan Oil Mills, Inc.</v>
      </c>
      <c r="E603" s="29" t="str">
        <f>VLOOKUP(B603,'TAX INFO'!$B$2:$F$900,5,0)</f>
        <v>213-749-038-000</v>
      </c>
      <c r="F603" s="29" t="s">
        <v>857</v>
      </c>
      <c r="G603" s="29" t="s">
        <v>855</v>
      </c>
      <c r="H603" s="30" t="s">
        <v>856</v>
      </c>
      <c r="I603" s="30" t="s">
        <v>856</v>
      </c>
      <c r="J603" s="29" t="s">
        <v>856</v>
      </c>
      <c r="K603" s="31">
        <v>3.26</v>
      </c>
      <c r="L603" s="32">
        <v>0</v>
      </c>
      <c r="M603" s="32">
        <v>0.39</v>
      </c>
      <c r="N603" s="72">
        <v>-7.0000000000000007E-2</v>
      </c>
      <c r="O603" s="34">
        <f t="shared" si="9"/>
        <v>3.58</v>
      </c>
      <c r="P603" s="70">
        <v>25273</v>
      </c>
    </row>
    <row r="604" spans="1:16" x14ac:dyDescent="0.2">
      <c r="A604" s="27">
        <v>635</v>
      </c>
      <c r="B604" s="28" t="s">
        <v>1183</v>
      </c>
      <c r="C604" s="29" t="s">
        <v>1183</v>
      </c>
      <c r="D604" s="29" t="str">
        <f>VLOOKUP(B604,'TAX INFO'!$B$2:$F$900,3,0)</f>
        <v xml:space="preserve">Western Mindanao Power Corporation </v>
      </c>
      <c r="E604" s="29" t="str">
        <f>VLOOKUP(B604,'TAX INFO'!$B$2:$F$900,5,0)</f>
        <v>004-661-556-000</v>
      </c>
      <c r="F604" s="29" t="s">
        <v>854</v>
      </c>
      <c r="G604" s="29" t="s">
        <v>855</v>
      </c>
      <c r="H604" s="30" t="s">
        <v>856</v>
      </c>
      <c r="I604" s="30" t="s">
        <v>856</v>
      </c>
      <c r="J604" s="29" t="s">
        <v>856</v>
      </c>
      <c r="K604" s="31">
        <v>0.1</v>
      </c>
      <c r="L604" s="32">
        <v>0</v>
      </c>
      <c r="M604" s="32">
        <v>0.01</v>
      </c>
      <c r="N604" s="72">
        <v>0</v>
      </c>
      <c r="O604" s="34">
        <f t="shared" si="9"/>
        <v>0.11</v>
      </c>
      <c r="P604" s="70">
        <v>25274</v>
      </c>
    </row>
    <row r="605" spans="1:16" x14ac:dyDescent="0.2">
      <c r="A605" s="27">
        <v>636</v>
      </c>
      <c r="B605" s="28" t="s">
        <v>1183</v>
      </c>
      <c r="C605" s="29" t="s">
        <v>815</v>
      </c>
      <c r="D605" s="29" t="str">
        <f>VLOOKUP(B605,'TAX INFO'!$B$2:$F$900,3,0)</f>
        <v xml:space="preserve">Western Mindanao Power Corporation </v>
      </c>
      <c r="E605" s="29" t="str">
        <f>VLOOKUP(B605,'TAX INFO'!$B$2:$F$900,5,0)</f>
        <v>004-661-556-000</v>
      </c>
      <c r="F605" s="29" t="s">
        <v>857</v>
      </c>
      <c r="G605" s="29" t="s">
        <v>855</v>
      </c>
      <c r="H605" s="30" t="s">
        <v>856</v>
      </c>
      <c r="I605" s="30" t="s">
        <v>856</v>
      </c>
      <c r="J605" s="29" t="s">
        <v>856</v>
      </c>
      <c r="K605" s="31">
        <v>32.159999999999997</v>
      </c>
      <c r="L605" s="32">
        <v>0</v>
      </c>
      <c r="M605" s="32">
        <v>3.86</v>
      </c>
      <c r="N605" s="72">
        <v>-0.64</v>
      </c>
      <c r="O605" s="34">
        <f t="shared" si="9"/>
        <v>35.379999999999995</v>
      </c>
      <c r="P605" s="70">
        <v>25274</v>
      </c>
    </row>
    <row r="606" spans="1:16" x14ac:dyDescent="0.2">
      <c r="A606" s="27">
        <v>637</v>
      </c>
      <c r="B606" s="28" t="s">
        <v>1184</v>
      </c>
      <c r="C606" s="29" t="s">
        <v>1184</v>
      </c>
      <c r="D606" s="29" t="str">
        <f>VLOOKUP(B606,'TAX INFO'!$B$2:$F$900,3,0)</f>
        <v xml:space="preserve">YH Green Energy, Incorporated </v>
      </c>
      <c r="E606" s="29" t="str">
        <f>VLOOKUP(B606,'TAX INFO'!$B$2:$F$900,5,0)</f>
        <v>008-906-087-000</v>
      </c>
      <c r="F606" s="29" t="s">
        <v>854</v>
      </c>
      <c r="G606" s="29" t="s">
        <v>855</v>
      </c>
      <c r="H606" s="30" t="s">
        <v>856</v>
      </c>
      <c r="I606" s="30" t="s">
        <v>855</v>
      </c>
      <c r="J606" s="29" t="s">
        <v>855</v>
      </c>
      <c r="K606" s="31">
        <v>0</v>
      </c>
      <c r="L606" s="32">
        <v>1.47</v>
      </c>
      <c r="M606" s="32">
        <v>0</v>
      </c>
      <c r="N606" s="72">
        <v>-0.03</v>
      </c>
      <c r="O606" s="34">
        <f t="shared" si="9"/>
        <v>1.44</v>
      </c>
      <c r="P606" s="70">
        <v>25275</v>
      </c>
    </row>
    <row r="607" spans="1:16" x14ac:dyDescent="0.2">
      <c r="A607" s="27">
        <v>638</v>
      </c>
      <c r="B607" s="28" t="s">
        <v>1184</v>
      </c>
      <c r="C607" s="29" t="s">
        <v>816</v>
      </c>
      <c r="D607" s="29" t="str">
        <f>VLOOKUP(B607,'TAX INFO'!$B$2:$F$900,3,0)</f>
        <v xml:space="preserve">YH Green Energy, Incorporated </v>
      </c>
      <c r="E607" s="29" t="str">
        <f>VLOOKUP(B607,'TAX INFO'!$B$2:$F$900,5,0)</f>
        <v>008-906-087-000</v>
      </c>
      <c r="F607" s="29" t="s">
        <v>857</v>
      </c>
      <c r="G607" s="29" t="s">
        <v>855</v>
      </c>
      <c r="H607" s="30" t="s">
        <v>856</v>
      </c>
      <c r="I607" s="30" t="s">
        <v>855</v>
      </c>
      <c r="J607" s="29" t="s">
        <v>855</v>
      </c>
      <c r="K607" s="31">
        <v>0</v>
      </c>
      <c r="L607" s="32">
        <v>7.86</v>
      </c>
      <c r="M607" s="32">
        <v>0</v>
      </c>
      <c r="N607" s="72">
        <v>-0.16</v>
      </c>
      <c r="O607" s="34">
        <f t="shared" si="9"/>
        <v>7.7</v>
      </c>
      <c r="P607" s="70">
        <v>25275</v>
      </c>
    </row>
    <row r="608" spans="1:16" x14ac:dyDescent="0.2">
      <c r="A608" s="27">
        <v>639</v>
      </c>
      <c r="B608" s="28" t="s">
        <v>817</v>
      </c>
      <c r="C608" s="29" t="s">
        <v>817</v>
      </c>
      <c r="D608" s="29" t="str">
        <f>VLOOKUP(B608,'TAX INFO'!$B$2:$F$900,3,0)</f>
        <v xml:space="preserve">Zamboanga City Electric Cooperative, Inc. </v>
      </c>
      <c r="E608" s="29" t="str">
        <f>VLOOKUP(B608,'TAX INFO'!$B$2:$F$900,5,0)</f>
        <v>000-584-618-0000</v>
      </c>
      <c r="F608" s="29" t="s">
        <v>857</v>
      </c>
      <c r="G608" s="29" t="s">
        <v>855</v>
      </c>
      <c r="H608" s="30" t="s">
        <v>856</v>
      </c>
      <c r="I608" s="30" t="s">
        <v>856</v>
      </c>
      <c r="J608" s="29" t="s">
        <v>856</v>
      </c>
      <c r="K608" s="31">
        <v>3767.28</v>
      </c>
      <c r="L608" s="32">
        <v>0</v>
      </c>
      <c r="M608" s="32">
        <v>452.07</v>
      </c>
      <c r="N608" s="72">
        <v>-75.349999999999994</v>
      </c>
      <c r="O608" s="34">
        <f t="shared" si="9"/>
        <v>4144</v>
      </c>
      <c r="P608" s="70">
        <v>25276</v>
      </c>
    </row>
    <row r="609" spans="1:16" x14ac:dyDescent="0.2">
      <c r="A609" s="27">
        <v>640</v>
      </c>
      <c r="B609" s="28" t="s">
        <v>818</v>
      </c>
      <c r="C609" s="29" t="s">
        <v>818</v>
      </c>
      <c r="D609" s="29" t="str">
        <f>VLOOKUP(B609,'TAX INFO'!$B$2:$F$900,3,0)</f>
        <v>Zambales I Electric Cooperative Inc.</v>
      </c>
      <c r="E609" s="29" t="str">
        <f>VLOOKUP(B609,'TAX INFO'!$B$2:$F$900,5,0)</f>
        <v>000-992-761-000</v>
      </c>
      <c r="F609" s="29" t="s">
        <v>857</v>
      </c>
      <c r="G609" s="29" t="s">
        <v>855</v>
      </c>
      <c r="H609" s="30" t="s">
        <v>855</v>
      </c>
      <c r="I609" s="30" t="s">
        <v>856</v>
      </c>
      <c r="J609" s="29" t="s">
        <v>856</v>
      </c>
      <c r="K609" s="31">
        <v>366.76</v>
      </c>
      <c r="L609" s="32">
        <v>0</v>
      </c>
      <c r="M609" s="32">
        <v>44.01</v>
      </c>
      <c r="N609" s="72">
        <v>-7.34</v>
      </c>
      <c r="O609" s="34">
        <f t="shared" si="9"/>
        <v>403.43</v>
      </c>
      <c r="P609" s="70">
        <v>25277</v>
      </c>
    </row>
    <row r="610" spans="1:16" x14ac:dyDescent="0.2">
      <c r="A610" s="27">
        <v>641</v>
      </c>
      <c r="B610" s="28" t="s">
        <v>819</v>
      </c>
      <c r="C610" s="29" t="s">
        <v>819</v>
      </c>
      <c r="D610" s="29" t="str">
        <f>VLOOKUP(B610,'TAX INFO'!$B$2:$F$900,3,0)</f>
        <v>Zambales II Electric Cooperative, Inc.</v>
      </c>
      <c r="E610" s="29" t="str">
        <f>VLOOKUP(B610,'TAX INFO'!$B$2:$F$900,5,0)</f>
        <v>001-133-567-00000</v>
      </c>
      <c r="F610" s="29" t="s">
        <v>857</v>
      </c>
      <c r="G610" s="29" t="s">
        <v>855</v>
      </c>
      <c r="H610" s="30" t="s">
        <v>856</v>
      </c>
      <c r="I610" s="30" t="s">
        <v>856</v>
      </c>
      <c r="J610" s="29" t="s">
        <v>856</v>
      </c>
      <c r="K610" s="31">
        <v>3047.9</v>
      </c>
      <c r="L610" s="32">
        <v>0</v>
      </c>
      <c r="M610" s="32">
        <v>365.75</v>
      </c>
      <c r="N610" s="72">
        <v>-60.96</v>
      </c>
      <c r="O610" s="34">
        <f t="shared" si="9"/>
        <v>3352.69</v>
      </c>
      <c r="P610" s="70">
        <v>25278</v>
      </c>
    </row>
    <row r="611" spans="1:16" x14ac:dyDescent="0.2">
      <c r="A611" s="27">
        <v>642</v>
      </c>
      <c r="B611" s="28" t="s">
        <v>1185</v>
      </c>
      <c r="C611" s="29" t="s">
        <v>1185</v>
      </c>
      <c r="D611" s="29" t="str">
        <f>VLOOKUP(B611,'TAX INFO'!$B$2:$F$900,3,0)</f>
        <v>Zamboanga del Norte Electric Cooperative, Inc.</v>
      </c>
      <c r="E611" s="29" t="str">
        <f>VLOOKUP(B611,'TAX INFO'!$B$2:$F$900,5,0)</f>
        <v>000-566-594-0000</v>
      </c>
      <c r="F611" s="29" t="s">
        <v>857</v>
      </c>
      <c r="G611" s="29" t="s">
        <v>855</v>
      </c>
      <c r="H611" s="30" t="s">
        <v>856</v>
      </c>
      <c r="I611" s="30" t="s">
        <v>856</v>
      </c>
      <c r="J611" s="29" t="s">
        <v>856</v>
      </c>
      <c r="K611" s="31">
        <v>3547.36</v>
      </c>
      <c r="L611" s="32">
        <v>0</v>
      </c>
      <c r="M611" s="32">
        <v>425.68</v>
      </c>
      <c r="N611" s="72">
        <v>-70.95</v>
      </c>
      <c r="O611" s="34">
        <f t="shared" si="9"/>
        <v>3902.09</v>
      </c>
      <c r="P611" s="70">
        <v>25279</v>
      </c>
    </row>
    <row r="612" spans="1:16" x14ac:dyDescent="0.2">
      <c r="A612" s="27">
        <v>643</v>
      </c>
      <c r="B612" s="28" t="s">
        <v>820</v>
      </c>
      <c r="C612" s="29" t="s">
        <v>820</v>
      </c>
      <c r="D612" s="29" t="str">
        <f>VLOOKUP(B612,'TAX INFO'!$B$2:$F$900,3,0)</f>
        <v>Zamboanga del Sur I Electric Cooperative, Inc.</v>
      </c>
      <c r="E612" s="29" t="str">
        <f>VLOOKUP(B612,'TAX INFO'!$B$2:$F$900,5,0)</f>
        <v>000-835-497-000</v>
      </c>
      <c r="F612" s="29" t="s">
        <v>857</v>
      </c>
      <c r="G612" s="29" t="s">
        <v>855</v>
      </c>
      <c r="H612" s="30" t="s">
        <v>856</v>
      </c>
      <c r="I612" s="30" t="s">
        <v>856</v>
      </c>
      <c r="J612" s="29" t="s">
        <v>856</v>
      </c>
      <c r="K612" s="31">
        <v>398.84</v>
      </c>
      <c r="L612" s="32">
        <v>0</v>
      </c>
      <c r="M612" s="32">
        <v>47.86</v>
      </c>
      <c r="N612" s="72">
        <v>-7.98</v>
      </c>
      <c r="O612" s="34">
        <f t="shared" si="9"/>
        <v>438.71999999999997</v>
      </c>
      <c r="P612" s="70">
        <v>25280</v>
      </c>
    </row>
    <row r="613" spans="1:16" x14ac:dyDescent="0.2">
      <c r="A613" s="27">
        <v>644</v>
      </c>
      <c r="B613" s="28" t="s">
        <v>821</v>
      </c>
      <c r="C613" s="29" t="s">
        <v>821</v>
      </c>
      <c r="D613" s="29" t="str">
        <f>VLOOKUP(B613,'TAX INFO'!$B$2:$F$900,3,0)</f>
        <v xml:space="preserve">Zamboanga del Sur II Electric Cooperative, Inc. </v>
      </c>
      <c r="E613" s="29" t="str">
        <f>VLOOKUP(B613,'TAX INFO'!$B$2:$F$900,5,0)</f>
        <v>000-944-830-000</v>
      </c>
      <c r="F613" s="29" t="s">
        <v>857</v>
      </c>
      <c r="G613" s="29" t="s">
        <v>855</v>
      </c>
      <c r="H613" s="30" t="s">
        <v>856</v>
      </c>
      <c r="I613" s="30" t="s">
        <v>856</v>
      </c>
      <c r="J613" s="29" t="s">
        <v>856</v>
      </c>
      <c r="K613" s="31">
        <v>2150.2399999999998</v>
      </c>
      <c r="L613" s="32">
        <v>0</v>
      </c>
      <c r="M613" s="32">
        <v>258.02999999999997</v>
      </c>
      <c r="N613" s="72">
        <v>-43</v>
      </c>
      <c r="O613" s="34">
        <f t="shared" si="9"/>
        <v>2365.2699999999995</v>
      </c>
      <c r="P613" s="70">
        <v>25281</v>
      </c>
    </row>
    <row r="614" spans="1:16" x14ac:dyDescent="0.2">
      <c r="A614" s="27">
        <v>1</v>
      </c>
      <c r="B614" s="28" t="s">
        <v>853</v>
      </c>
      <c r="C614" s="29" t="s">
        <v>853</v>
      </c>
      <c r="D614" s="29" t="str">
        <f>VLOOKUP(B614,'TAX INFO'!$B$2:$F$900,3,0)</f>
        <v xml:space="preserve">1590 Energy Corporation </v>
      </c>
      <c r="E614" s="29" t="str">
        <f>VLOOKUP(B614,'TAX INFO'!$B$2:$F$900,5,0)</f>
        <v>007-833-205-000</v>
      </c>
      <c r="F614" s="29" t="s">
        <v>854</v>
      </c>
      <c r="G614" s="29" t="s">
        <v>855</v>
      </c>
      <c r="H614" s="30" t="s">
        <v>856</v>
      </c>
      <c r="I614" s="30" t="s">
        <v>856</v>
      </c>
      <c r="J614" s="29" t="s">
        <v>856</v>
      </c>
      <c r="K614" s="31">
        <v>0</v>
      </c>
      <c r="L614" s="32">
        <v>0</v>
      </c>
      <c r="M614" s="32">
        <v>0</v>
      </c>
      <c r="N614" s="72">
        <v>0</v>
      </c>
      <c r="O614" s="34">
        <f t="shared" si="9"/>
        <v>0</v>
      </c>
      <c r="P614" s="69"/>
    </row>
    <row r="615" spans="1:16" x14ac:dyDescent="0.2">
      <c r="A615" s="27">
        <v>87</v>
      </c>
      <c r="B615" s="28" t="s">
        <v>911</v>
      </c>
      <c r="C615" s="29" t="s">
        <v>911</v>
      </c>
      <c r="D615" s="29" t="str">
        <f>VLOOKUP(B615,'TAX INFO'!$B$2:$F$900,3,0)</f>
        <v>BULACAN POWER GENERATION CORPORATION</v>
      </c>
      <c r="E615" s="29" t="str">
        <f>VLOOKUP(B615,'TAX INFO'!$B$2:$F$900,5,0)</f>
        <v>004-523-557-000</v>
      </c>
      <c r="F615" s="29" t="s">
        <v>854</v>
      </c>
      <c r="G615" s="29" t="s">
        <v>855</v>
      </c>
      <c r="H615" s="30" t="s">
        <v>856</v>
      </c>
      <c r="I615" s="30" t="s">
        <v>856</v>
      </c>
      <c r="J615" s="29" t="s">
        <v>856</v>
      </c>
      <c r="K615" s="31">
        <v>0</v>
      </c>
      <c r="L615" s="32">
        <v>0</v>
      </c>
      <c r="M615" s="32">
        <v>0</v>
      </c>
      <c r="N615" s="72">
        <v>0</v>
      </c>
      <c r="O615" s="34">
        <f t="shared" si="9"/>
        <v>0</v>
      </c>
      <c r="P615" s="70"/>
    </row>
    <row r="616" spans="1:16" x14ac:dyDescent="0.2">
      <c r="A616" s="27">
        <v>91</v>
      </c>
      <c r="B616" s="28" t="s">
        <v>914</v>
      </c>
      <c r="C616" s="29" t="s">
        <v>914</v>
      </c>
      <c r="D616" s="29" t="str">
        <f>VLOOKUP(B616,'TAX INFO'!$B$2:$F$900,3,0)</f>
        <v xml:space="preserve">CIP II Power Corporation </v>
      </c>
      <c r="E616" s="29" t="str">
        <f>VLOOKUP(B616,'TAX INFO'!$B$2:$F$900,5,0)</f>
        <v>005-305-575-000</v>
      </c>
      <c r="F616" s="29" t="s">
        <v>854</v>
      </c>
      <c r="G616" s="29" t="s">
        <v>855</v>
      </c>
      <c r="H616" s="30" t="s">
        <v>856</v>
      </c>
      <c r="I616" s="30" t="s">
        <v>856</v>
      </c>
      <c r="J616" s="29" t="s">
        <v>856</v>
      </c>
      <c r="K616" s="31">
        <v>0</v>
      </c>
      <c r="L616" s="32">
        <v>0</v>
      </c>
      <c r="M616" s="32">
        <v>0</v>
      </c>
      <c r="N616" s="72">
        <v>0</v>
      </c>
      <c r="O616" s="34">
        <f t="shared" si="9"/>
        <v>0</v>
      </c>
      <c r="P616" s="70"/>
    </row>
    <row r="617" spans="1:16" x14ac:dyDescent="0.2">
      <c r="A617" s="27">
        <v>156</v>
      </c>
      <c r="B617" s="28" t="s">
        <v>1186</v>
      </c>
      <c r="C617" s="29" t="s">
        <v>1186</v>
      </c>
      <c r="D617" s="29" t="str">
        <f>VLOOKUP(B617,'TAX INFO'!$B$2:$F$900,3,0)</f>
        <v xml:space="preserve">Enervantage Suppliers Co., Inc. </v>
      </c>
      <c r="E617" s="29" t="str">
        <f>VLOOKUP(B617,'TAX INFO'!$B$2:$F$900,5,0)</f>
        <v>234-538-475-000</v>
      </c>
      <c r="F617" s="29" t="s">
        <v>854</v>
      </c>
      <c r="G617" s="29" t="s">
        <v>855</v>
      </c>
      <c r="H617" s="30" t="s">
        <v>856</v>
      </c>
      <c r="I617" s="30" t="s">
        <v>855</v>
      </c>
      <c r="J617" s="29" t="s">
        <v>855</v>
      </c>
      <c r="K617" s="31">
        <v>0</v>
      </c>
      <c r="L617" s="32">
        <v>0</v>
      </c>
      <c r="M617" s="32">
        <v>0</v>
      </c>
      <c r="N617" s="72">
        <v>0</v>
      </c>
      <c r="O617" s="34">
        <f t="shared" si="9"/>
        <v>0</v>
      </c>
      <c r="P617" s="70"/>
    </row>
    <row r="618" spans="1:16" x14ac:dyDescent="0.2">
      <c r="A618" s="27">
        <v>157</v>
      </c>
      <c r="B618" s="28" t="s">
        <v>567</v>
      </c>
      <c r="C618" s="29" t="s">
        <v>567</v>
      </c>
      <c r="D618" s="29" t="str">
        <f>VLOOKUP(B618,'TAX INFO'!$B$2:$F$900,3,0)</f>
        <v xml:space="preserve">Euro Hydro Power (Asia) Holdings, Inc. </v>
      </c>
      <c r="E618" s="29" t="str">
        <f>VLOOKUP(B618,'TAX INFO'!$B$2:$F$900,5,0)</f>
        <v>412-638-436-000</v>
      </c>
      <c r="F618" s="29" t="s">
        <v>854</v>
      </c>
      <c r="G618" s="29" t="s">
        <v>855</v>
      </c>
      <c r="H618" s="30" t="s">
        <v>855</v>
      </c>
      <c r="I618" s="30" t="s">
        <v>855</v>
      </c>
      <c r="J618" s="29" t="s">
        <v>855</v>
      </c>
      <c r="K618" s="31">
        <v>0</v>
      </c>
      <c r="L618" s="32">
        <v>0</v>
      </c>
      <c r="M618" s="32">
        <v>0</v>
      </c>
      <c r="N618" s="72">
        <v>0</v>
      </c>
      <c r="O618" s="34">
        <f t="shared" si="9"/>
        <v>0</v>
      </c>
      <c r="P618" s="70"/>
    </row>
    <row r="619" spans="1:16" x14ac:dyDescent="0.2">
      <c r="A619" s="27">
        <v>158</v>
      </c>
      <c r="B619" s="28" t="s">
        <v>567</v>
      </c>
      <c r="C619" s="29" t="s">
        <v>568</v>
      </c>
      <c r="D619" s="29" t="str">
        <f>VLOOKUP(B619,'TAX INFO'!$B$2:$F$900,3,0)</f>
        <v xml:space="preserve">Euro Hydro Power (Asia) Holdings, Inc. </v>
      </c>
      <c r="E619" s="29" t="str">
        <f>VLOOKUP(B619,'TAX INFO'!$B$2:$F$900,5,0)</f>
        <v>412-638-436-000</v>
      </c>
      <c r="F619" s="29" t="s">
        <v>854</v>
      </c>
      <c r="G619" s="29" t="s">
        <v>855</v>
      </c>
      <c r="H619" s="30" t="s">
        <v>855</v>
      </c>
      <c r="I619" s="30" t="s">
        <v>855</v>
      </c>
      <c r="J619" s="29" t="s">
        <v>855</v>
      </c>
      <c r="K619" s="31">
        <v>0</v>
      </c>
      <c r="L619" s="32">
        <v>0</v>
      </c>
      <c r="M619" s="32">
        <v>0</v>
      </c>
      <c r="N619" s="72">
        <v>0</v>
      </c>
      <c r="O619" s="34">
        <f t="shared" si="9"/>
        <v>0</v>
      </c>
      <c r="P619" s="70"/>
    </row>
    <row r="620" spans="1:16" x14ac:dyDescent="0.2">
      <c r="A620" s="27">
        <v>160</v>
      </c>
      <c r="B620" s="28" t="s">
        <v>933</v>
      </c>
      <c r="C620" s="29" t="s">
        <v>933</v>
      </c>
      <c r="D620" s="29" t="str">
        <f>VLOOKUP(B620,'TAX INFO'!$B$2:$F$900,3,0)</f>
        <v xml:space="preserve">East Asia Utilities Corporation </v>
      </c>
      <c r="E620" s="29" t="str">
        <f>VLOOKUP(B620,'TAX INFO'!$B$2:$F$900,5,0)</f>
        <v>004-760-842-00000</v>
      </c>
      <c r="F620" s="29" t="s">
        <v>854</v>
      </c>
      <c r="G620" s="29" t="s">
        <v>855</v>
      </c>
      <c r="H620" s="30" t="s">
        <v>856</v>
      </c>
      <c r="I620" s="30" t="s">
        <v>856</v>
      </c>
      <c r="J620" s="29" t="s">
        <v>856</v>
      </c>
      <c r="K620" s="31">
        <v>0</v>
      </c>
      <c r="L620" s="32">
        <v>0</v>
      </c>
      <c r="M620" s="32">
        <v>0</v>
      </c>
      <c r="N620" s="72">
        <v>0</v>
      </c>
      <c r="O620" s="34">
        <f t="shared" si="9"/>
        <v>0</v>
      </c>
      <c r="P620" s="70"/>
    </row>
    <row r="621" spans="1:16" x14ac:dyDescent="0.2">
      <c r="A621" s="27">
        <v>173</v>
      </c>
      <c r="B621" s="28" t="s">
        <v>940</v>
      </c>
      <c r="C621" s="29" t="s">
        <v>940</v>
      </c>
      <c r="D621" s="29" t="str">
        <f>VLOOKUP(B621,'TAX INFO'!$B$2:$F$900,3,0)</f>
        <v>Excellent Energy Resources Inc.</v>
      </c>
      <c r="E621" s="29" t="str">
        <f>VLOOKUP(B621,'TAX INFO'!$B$2:$F$900,5,0)</f>
        <v>010-438-198-00000</v>
      </c>
      <c r="F621" s="29" t="s">
        <v>854</v>
      </c>
      <c r="G621" s="29" t="s">
        <v>855</v>
      </c>
      <c r="H621" s="30" t="s">
        <v>855</v>
      </c>
      <c r="I621" s="30" t="s">
        <v>856</v>
      </c>
      <c r="J621" s="29" t="s">
        <v>856</v>
      </c>
      <c r="K621" s="31">
        <v>0</v>
      </c>
      <c r="L621" s="32">
        <v>0</v>
      </c>
      <c r="M621" s="32">
        <v>0</v>
      </c>
      <c r="N621" s="72">
        <v>0</v>
      </c>
      <c r="O621" s="34">
        <f t="shared" si="9"/>
        <v>0</v>
      </c>
      <c r="P621" s="70"/>
    </row>
    <row r="622" spans="1:16" x14ac:dyDescent="0.2">
      <c r="A622" s="27">
        <v>218</v>
      </c>
      <c r="B622" s="28" t="s">
        <v>961</v>
      </c>
      <c r="C622" s="29" t="s">
        <v>961</v>
      </c>
      <c r="D622" s="29" t="str">
        <f>VLOOKUP(B622,'TAX INFO'!$B$2:$F$900,3,0)</f>
        <v>GT-Energy Corp.</v>
      </c>
      <c r="E622" s="29" t="str">
        <f>VLOOKUP(B622,'TAX INFO'!$B$2:$F$900,5,0)</f>
        <v>010-253-834-0000</v>
      </c>
      <c r="F622" s="29" t="s">
        <v>854</v>
      </c>
      <c r="G622" s="29" t="s">
        <v>855</v>
      </c>
      <c r="H622" s="30" t="s">
        <v>856</v>
      </c>
      <c r="I622" s="30" t="s">
        <v>856</v>
      </c>
      <c r="J622" s="29" t="s">
        <v>856</v>
      </c>
      <c r="K622" s="31">
        <v>0</v>
      </c>
      <c r="L622" s="32">
        <v>0</v>
      </c>
      <c r="M622" s="32">
        <v>0</v>
      </c>
      <c r="N622" s="72">
        <v>0</v>
      </c>
      <c r="O622" s="34">
        <f t="shared" si="9"/>
        <v>0</v>
      </c>
      <c r="P622" s="70"/>
    </row>
    <row r="623" spans="1:16" x14ac:dyDescent="0.2">
      <c r="A623" s="27">
        <v>256</v>
      </c>
      <c r="B623" s="28" t="s">
        <v>978</v>
      </c>
      <c r="C623" s="29" t="s">
        <v>978</v>
      </c>
      <c r="D623" s="29" t="str">
        <f>VLOOKUP(B623,'TAX INFO'!$B$2:$F$900,3,0)</f>
        <v>Hawaiian-Philippine Company</v>
      </c>
      <c r="E623" s="29" t="str">
        <f>VLOOKUP(B623,'TAX INFO'!$B$2:$F$900,5,0)</f>
        <v>000-424-722-00000</v>
      </c>
      <c r="F623" s="29" t="s">
        <v>854</v>
      </c>
      <c r="G623" s="29" t="s">
        <v>855</v>
      </c>
      <c r="H623" s="30" t="s">
        <v>856</v>
      </c>
      <c r="I623" s="30" t="s">
        <v>855</v>
      </c>
      <c r="J623" s="29" t="s">
        <v>856</v>
      </c>
      <c r="K623" s="31">
        <v>0</v>
      </c>
      <c r="L623" s="32">
        <v>0</v>
      </c>
      <c r="M623" s="32">
        <v>0</v>
      </c>
      <c r="N623" s="72">
        <v>0</v>
      </c>
      <c r="O623" s="34">
        <f t="shared" si="9"/>
        <v>0</v>
      </c>
      <c r="P623" s="70"/>
    </row>
    <row r="624" spans="1:16" x14ac:dyDescent="0.2">
      <c r="A624" s="27">
        <v>277</v>
      </c>
      <c r="B624" s="28" t="s">
        <v>995</v>
      </c>
      <c r="C624" s="29" t="s">
        <v>995</v>
      </c>
      <c r="D624" s="29" t="str">
        <f>VLOOKUP(B624,'TAX INFO'!$B$2:$F$900,3,0)</f>
        <v xml:space="preserve">Isabela Biomass Energy Corporation </v>
      </c>
      <c r="E624" s="29" t="str">
        <f>VLOOKUP(B624,'TAX INFO'!$B$2:$F$900,5,0)</f>
        <v>008-350-337-000</v>
      </c>
      <c r="F624" s="29" t="s">
        <v>854</v>
      </c>
      <c r="G624" s="29" t="s">
        <v>855</v>
      </c>
      <c r="H624" s="30" t="s">
        <v>856</v>
      </c>
      <c r="I624" s="30" t="s">
        <v>855</v>
      </c>
      <c r="J624" s="29" t="s">
        <v>855</v>
      </c>
      <c r="K624" s="31">
        <v>0</v>
      </c>
      <c r="L624" s="32">
        <v>0</v>
      </c>
      <c r="M624" s="32">
        <v>0</v>
      </c>
      <c r="N624" s="72">
        <v>0</v>
      </c>
      <c r="O624" s="34">
        <f t="shared" si="9"/>
        <v>0</v>
      </c>
      <c r="P624" s="70"/>
    </row>
    <row r="625" spans="1:16" x14ac:dyDescent="0.2">
      <c r="A625" s="27">
        <v>289</v>
      </c>
      <c r="B625" s="28" t="s">
        <v>635</v>
      </c>
      <c r="C625" s="29" t="s">
        <v>635</v>
      </c>
      <c r="D625" s="29" t="str">
        <f>VLOOKUP(B625,'TAX INFO'!$B$2:$F$900,3,0)</f>
        <v xml:space="preserve">King Energy Generation Inc. </v>
      </c>
      <c r="E625" s="29" t="str">
        <f>VLOOKUP(B625,'TAX INFO'!$B$2:$F$900,5,0)</f>
        <v>007-935-629-000</v>
      </c>
      <c r="F625" s="29" t="s">
        <v>854</v>
      </c>
      <c r="G625" s="29" t="s">
        <v>855</v>
      </c>
      <c r="H625" s="30" t="s">
        <v>856</v>
      </c>
      <c r="I625" s="30" t="s">
        <v>856</v>
      </c>
      <c r="J625" s="29" t="s">
        <v>856</v>
      </c>
      <c r="K625" s="31">
        <v>0</v>
      </c>
      <c r="L625" s="32">
        <v>0</v>
      </c>
      <c r="M625" s="32">
        <v>0</v>
      </c>
      <c r="N625" s="72">
        <v>0</v>
      </c>
      <c r="O625" s="34">
        <f t="shared" si="9"/>
        <v>0</v>
      </c>
      <c r="P625" s="70"/>
    </row>
    <row r="626" spans="1:16" x14ac:dyDescent="0.2">
      <c r="A626" s="27">
        <v>320</v>
      </c>
      <c r="B626" s="28" t="s">
        <v>1016</v>
      </c>
      <c r="C626" s="29" t="s">
        <v>1016</v>
      </c>
      <c r="D626" s="29" t="str">
        <f>VLOOKUP(B626,'TAX INFO'!$B$2:$F$900,3,0)</f>
        <v>MORE Power Barge Inc.</v>
      </c>
      <c r="E626" s="29" t="str">
        <f>VLOOKUP(B626,'TAX INFO'!$B$2:$F$900,5,0)</f>
        <v>601-191-398-000</v>
      </c>
      <c r="F626" s="29" t="s">
        <v>854</v>
      </c>
      <c r="G626" s="29" t="s">
        <v>855</v>
      </c>
      <c r="H626" s="30" t="s">
        <v>856</v>
      </c>
      <c r="I626" s="30" t="s">
        <v>856</v>
      </c>
      <c r="J626" s="29" t="s">
        <v>856</v>
      </c>
      <c r="K626" s="31">
        <v>0</v>
      </c>
      <c r="L626" s="32">
        <v>0</v>
      </c>
      <c r="M626" s="32">
        <v>0</v>
      </c>
      <c r="N626" s="72">
        <v>0</v>
      </c>
      <c r="O626" s="34">
        <f t="shared" si="9"/>
        <v>0</v>
      </c>
      <c r="P626" s="70"/>
    </row>
    <row r="627" spans="1:16" x14ac:dyDescent="0.2">
      <c r="A627" s="27">
        <v>338</v>
      </c>
      <c r="B627" s="28" t="s">
        <v>1028</v>
      </c>
      <c r="C627" s="29" t="s">
        <v>1028</v>
      </c>
      <c r="D627" s="29" t="str">
        <f>VLOOKUP(B627,'TAX INFO'!$B$2:$F$900,3,0)</f>
        <v xml:space="preserve">Mapalad Power Corporation </v>
      </c>
      <c r="E627" s="29" t="str">
        <f>VLOOKUP(B627,'TAX INFO'!$B$2:$F$900,5,0)</f>
        <v>007-814-093-000</v>
      </c>
      <c r="F627" s="29" t="s">
        <v>854</v>
      </c>
      <c r="G627" s="29" t="s">
        <v>855</v>
      </c>
      <c r="H627" s="30" t="s">
        <v>856</v>
      </c>
      <c r="I627" s="30" t="s">
        <v>856</v>
      </c>
      <c r="J627" s="29" t="s">
        <v>856</v>
      </c>
      <c r="K627" s="31">
        <v>0</v>
      </c>
      <c r="L627" s="32">
        <v>0</v>
      </c>
      <c r="M627" s="32">
        <v>0</v>
      </c>
      <c r="N627" s="72">
        <v>0</v>
      </c>
      <c r="O627" s="34">
        <f t="shared" si="9"/>
        <v>0</v>
      </c>
      <c r="P627" s="70"/>
    </row>
    <row r="628" spans="1:16" x14ac:dyDescent="0.2">
      <c r="A628" s="27">
        <v>353</v>
      </c>
      <c r="B628" s="28" t="s">
        <v>1036</v>
      </c>
      <c r="C628" s="29" t="s">
        <v>1036</v>
      </c>
      <c r="D628" s="29" t="str">
        <f>VLOOKUP(B628,'TAX INFO'!$B$2:$F$900,3,0)</f>
        <v>Meridian Power Inc.</v>
      </c>
      <c r="E628" s="29" t="str">
        <f>VLOOKUP(B628,'TAX INFO'!$B$2:$F$900,5,0)</f>
        <v>625-481-957-00000</v>
      </c>
      <c r="F628" s="29" t="s">
        <v>854</v>
      </c>
      <c r="G628" s="29" t="s">
        <v>856</v>
      </c>
      <c r="H628" s="30" t="s">
        <v>856</v>
      </c>
      <c r="I628" s="30" t="s">
        <v>856</v>
      </c>
      <c r="J628" s="29" t="s">
        <v>856</v>
      </c>
      <c r="K628" s="31">
        <v>0</v>
      </c>
      <c r="L628" s="32">
        <v>0</v>
      </c>
      <c r="M628" s="32">
        <v>0</v>
      </c>
      <c r="N628" s="72">
        <v>0</v>
      </c>
      <c r="O628" s="34">
        <f t="shared" si="9"/>
        <v>0</v>
      </c>
      <c r="P628" s="70"/>
    </row>
    <row r="629" spans="1:16" x14ac:dyDescent="0.2">
      <c r="A629" s="27">
        <v>356</v>
      </c>
      <c r="B629" s="28" t="s">
        <v>1038</v>
      </c>
      <c r="C629" s="29" t="s">
        <v>668</v>
      </c>
      <c r="D629" s="29" t="str">
        <f>VLOOKUP(B629,'TAX INFO'!$B$2:$F$900,3,0)</f>
        <v xml:space="preserve">Mindanao Energy Systems, Inc. </v>
      </c>
      <c r="E629" s="29" t="str">
        <f>VLOOKUP(B629,'TAX INFO'!$B$2:$F$900,5,0)</f>
        <v>001-922-269-00000</v>
      </c>
      <c r="F629" s="29" t="s">
        <v>854</v>
      </c>
      <c r="G629" s="29" t="s">
        <v>855</v>
      </c>
      <c r="H629" s="30" t="s">
        <v>856</v>
      </c>
      <c r="I629" s="30" t="s">
        <v>856</v>
      </c>
      <c r="J629" s="29" t="s">
        <v>856</v>
      </c>
      <c r="K629" s="31">
        <v>0</v>
      </c>
      <c r="L629" s="32">
        <v>0</v>
      </c>
      <c r="M629" s="32">
        <v>0</v>
      </c>
      <c r="N629" s="72">
        <v>0</v>
      </c>
      <c r="O629" s="34">
        <f t="shared" si="9"/>
        <v>0</v>
      </c>
      <c r="P629" s="70"/>
    </row>
    <row r="630" spans="1:16" x14ac:dyDescent="0.2">
      <c r="A630" s="27">
        <v>363</v>
      </c>
      <c r="B630" s="28" t="s">
        <v>1042</v>
      </c>
      <c r="C630" s="29" t="s">
        <v>1042</v>
      </c>
      <c r="D630" s="29" t="str">
        <f>VLOOKUP(B630,'TAX INFO'!$B$2:$F$900,3,0)</f>
        <v>Montalban Methane Power Corp.</v>
      </c>
      <c r="E630" s="29" t="str">
        <f>VLOOKUP(B630,'TAX INFO'!$B$2:$F$900,5,0)</f>
        <v>006-604-154-000</v>
      </c>
      <c r="F630" s="29" t="s">
        <v>854</v>
      </c>
      <c r="G630" s="29" t="s">
        <v>855</v>
      </c>
      <c r="H630" s="30" t="s">
        <v>856</v>
      </c>
      <c r="I630" s="30" t="s">
        <v>855</v>
      </c>
      <c r="J630" s="29" t="s">
        <v>855</v>
      </c>
      <c r="K630" s="31">
        <v>0</v>
      </c>
      <c r="L630" s="32">
        <v>0</v>
      </c>
      <c r="M630" s="32">
        <v>0</v>
      </c>
      <c r="N630" s="72">
        <v>0</v>
      </c>
      <c r="O630" s="34">
        <f t="shared" si="9"/>
        <v>0</v>
      </c>
      <c r="P630" s="70"/>
    </row>
    <row r="631" spans="1:16" x14ac:dyDescent="0.2">
      <c r="A631" s="27">
        <v>386</v>
      </c>
      <c r="B631" s="28" t="s">
        <v>1051</v>
      </c>
      <c r="C631" s="29" t="s">
        <v>1051</v>
      </c>
      <c r="D631" s="29" t="str">
        <f>VLOOKUP(B631,'TAX INFO'!$B$2:$F$900,3,0)</f>
        <v xml:space="preserve">Nickel Asia Corporation </v>
      </c>
      <c r="E631" s="29" t="str">
        <f>VLOOKUP(B631,'TAX INFO'!$B$2:$F$900,5,0)</f>
        <v>007-085-191-00000</v>
      </c>
      <c r="F631" s="29" t="s">
        <v>854</v>
      </c>
      <c r="G631" s="29" t="s">
        <v>855</v>
      </c>
      <c r="H631" s="30" t="s">
        <v>856</v>
      </c>
      <c r="I631" s="30" t="s">
        <v>856</v>
      </c>
      <c r="J631" s="29" t="s">
        <v>856</v>
      </c>
      <c r="K631" s="31">
        <v>0</v>
      </c>
      <c r="L631" s="32">
        <v>0</v>
      </c>
      <c r="M631" s="32">
        <v>0</v>
      </c>
      <c r="N631" s="72">
        <v>0</v>
      </c>
      <c r="O631" s="34">
        <f t="shared" si="9"/>
        <v>0</v>
      </c>
      <c r="P631" s="70"/>
    </row>
    <row r="632" spans="1:16" x14ac:dyDescent="0.2">
      <c r="A632" s="27">
        <v>403</v>
      </c>
      <c r="B632" s="28" t="s">
        <v>1062</v>
      </c>
      <c r="C632" s="29" t="s">
        <v>1062</v>
      </c>
      <c r="D632" s="29" t="str">
        <f>VLOOKUP(B632,'TAX INFO'!$B$2:$F$900,3,0)</f>
        <v xml:space="preserve">One Subic Power Generation Corporation </v>
      </c>
      <c r="E632" s="29" t="str">
        <f>VLOOKUP(B632,'TAX INFO'!$B$2:$F$900,5,0)</f>
        <v>007-836-459-000</v>
      </c>
      <c r="F632" s="29" t="s">
        <v>854</v>
      </c>
      <c r="G632" s="29" t="s">
        <v>855</v>
      </c>
      <c r="H632" s="30" t="s">
        <v>856</v>
      </c>
      <c r="I632" s="30" t="s">
        <v>856</v>
      </c>
      <c r="J632" s="29" t="s">
        <v>856</v>
      </c>
      <c r="K632" s="31">
        <v>0</v>
      </c>
      <c r="L632" s="32">
        <v>0</v>
      </c>
      <c r="M632" s="32">
        <v>0</v>
      </c>
      <c r="N632" s="72">
        <v>0</v>
      </c>
      <c r="O632" s="34">
        <f t="shared" si="9"/>
        <v>0</v>
      </c>
      <c r="P632" s="70"/>
    </row>
    <row r="633" spans="1:16" x14ac:dyDescent="0.2">
      <c r="A633" s="27">
        <v>409</v>
      </c>
      <c r="B633" s="28" t="s">
        <v>699</v>
      </c>
      <c r="C633" s="29" t="s">
        <v>699</v>
      </c>
      <c r="D633" s="29" t="str">
        <f>VLOOKUP(B633,'TAX INFO'!$B$2:$F$900,3,0)</f>
        <v xml:space="preserve">Peakpower Bukidnon Inc. </v>
      </c>
      <c r="E633" s="29" t="str">
        <f>VLOOKUP(B633,'TAX INFO'!$B$2:$F$900,5,0)</f>
        <v>008-826-263-000</v>
      </c>
      <c r="F633" s="29" t="s">
        <v>854</v>
      </c>
      <c r="G633" s="29" t="s">
        <v>855</v>
      </c>
      <c r="H633" s="30" t="s">
        <v>856</v>
      </c>
      <c r="I633" s="30" t="s">
        <v>856</v>
      </c>
      <c r="J633" s="29" t="s">
        <v>856</v>
      </c>
      <c r="K633" s="31">
        <v>0</v>
      </c>
      <c r="L633" s="32">
        <v>0</v>
      </c>
      <c r="M633" s="32">
        <v>0</v>
      </c>
      <c r="N633" s="72">
        <v>0</v>
      </c>
      <c r="O633" s="34">
        <f t="shared" si="9"/>
        <v>0</v>
      </c>
      <c r="P633" s="70"/>
    </row>
    <row r="634" spans="1:16" x14ac:dyDescent="0.2">
      <c r="A634" s="27">
        <v>410</v>
      </c>
      <c r="B634" s="28" t="s">
        <v>700</v>
      </c>
      <c r="C634" s="29" t="s">
        <v>700</v>
      </c>
      <c r="D634" s="29" t="str">
        <f>VLOOKUP(B634,'TAX INFO'!$B$2:$F$900,3,0)</f>
        <v xml:space="preserve">Peakpower San Francisco Inc. </v>
      </c>
      <c r="E634" s="29" t="str">
        <f>VLOOKUP(B634,'TAX INFO'!$B$2:$F$900,5,0)</f>
        <v>008-531-813-00000</v>
      </c>
      <c r="F634" s="29" t="s">
        <v>854</v>
      </c>
      <c r="G634" s="29" t="s">
        <v>855</v>
      </c>
      <c r="H634" s="30" t="s">
        <v>856</v>
      </c>
      <c r="I634" s="30" t="s">
        <v>856</v>
      </c>
      <c r="J634" s="29" t="s">
        <v>856</v>
      </c>
      <c r="K634" s="31">
        <v>0</v>
      </c>
      <c r="L634" s="32">
        <v>0</v>
      </c>
      <c r="M634" s="32">
        <v>0</v>
      </c>
      <c r="N634" s="72">
        <v>0</v>
      </c>
      <c r="O634" s="34">
        <f t="shared" si="9"/>
        <v>0</v>
      </c>
      <c r="P634" s="70"/>
    </row>
    <row r="635" spans="1:16" x14ac:dyDescent="0.2">
      <c r="A635" s="27">
        <v>412</v>
      </c>
      <c r="B635" s="28" t="s">
        <v>1065</v>
      </c>
      <c r="C635" s="29" t="s">
        <v>1065</v>
      </c>
      <c r="D635" s="29" t="str">
        <f>VLOOKUP(B635,'TAX INFO'!$B$2:$F$900,3,0)</f>
        <v xml:space="preserve">Peakpower Soccsargen Inc.  </v>
      </c>
      <c r="E635" s="29" t="str">
        <f>VLOOKUP(B635,'TAX INFO'!$B$2:$F$900,5,0)</f>
        <v>008-465-098-00000</v>
      </c>
      <c r="F635" s="29" t="s">
        <v>854</v>
      </c>
      <c r="G635" s="29" t="s">
        <v>855</v>
      </c>
      <c r="H635" s="30" t="s">
        <v>856</v>
      </c>
      <c r="I635" s="30" t="s">
        <v>856</v>
      </c>
      <c r="J635" s="29" t="s">
        <v>856</v>
      </c>
      <c r="K635" s="31">
        <v>0</v>
      </c>
      <c r="L635" s="32">
        <v>0</v>
      </c>
      <c r="M635" s="32">
        <v>0</v>
      </c>
      <c r="N635" s="72">
        <v>0</v>
      </c>
      <c r="O635" s="34">
        <f t="shared" si="9"/>
        <v>0</v>
      </c>
      <c r="P635" s="70"/>
    </row>
    <row r="636" spans="1:16" x14ac:dyDescent="0.2">
      <c r="A636" s="27">
        <v>424</v>
      </c>
      <c r="B636" s="28" t="s">
        <v>704</v>
      </c>
      <c r="C636" s="29" t="s">
        <v>704</v>
      </c>
      <c r="D636" s="29" t="str">
        <f>VLOOKUP(B636,'TAX INFO'!$B$2:$F$900,3,0)</f>
        <v>Panasia Energy, Inc.</v>
      </c>
      <c r="E636" s="29" t="str">
        <f>VLOOKUP(B636,'TAX INFO'!$B$2:$F$900,5,0)</f>
        <v>006-907-342-000</v>
      </c>
      <c r="F636" s="29" t="s">
        <v>854</v>
      </c>
      <c r="G636" s="29" t="s">
        <v>855</v>
      </c>
      <c r="H636" s="30" t="s">
        <v>856</v>
      </c>
      <c r="I636" s="30" t="s">
        <v>856</v>
      </c>
      <c r="J636" s="29" t="s">
        <v>856</v>
      </c>
      <c r="K636" s="31">
        <v>0</v>
      </c>
      <c r="L636" s="32">
        <v>0</v>
      </c>
      <c r="M636" s="32">
        <v>0</v>
      </c>
      <c r="N636" s="72">
        <v>0</v>
      </c>
      <c r="O636" s="34">
        <f t="shared" si="9"/>
        <v>0</v>
      </c>
      <c r="P636" s="70"/>
    </row>
    <row r="637" spans="1:16" x14ac:dyDescent="0.2">
      <c r="A637" s="27">
        <v>428</v>
      </c>
      <c r="B637" s="28" t="s">
        <v>1076</v>
      </c>
      <c r="C637" s="29" t="s">
        <v>1076</v>
      </c>
      <c r="D637" s="29" t="str">
        <f>VLOOKUP(B637,'TAX INFO'!$B$2:$F$900,3,0)</f>
        <v xml:space="preserve">Panay Power Corporation </v>
      </c>
      <c r="E637" s="29" t="str">
        <f>VLOOKUP(B637,'TAX INFO'!$B$2:$F$900,5,0)</f>
        <v>004-964-861-000</v>
      </c>
      <c r="F637" s="29" t="s">
        <v>854</v>
      </c>
      <c r="G637" s="29" t="s">
        <v>855</v>
      </c>
      <c r="H637" s="30" t="s">
        <v>856</v>
      </c>
      <c r="I637" s="30" t="s">
        <v>856</v>
      </c>
      <c r="J637" s="29" t="s">
        <v>856</v>
      </c>
      <c r="K637" s="31">
        <v>0</v>
      </c>
      <c r="L637" s="32">
        <v>0</v>
      </c>
      <c r="M637" s="32">
        <v>0</v>
      </c>
      <c r="N637" s="72">
        <v>0</v>
      </c>
      <c r="O637" s="34">
        <f t="shared" si="9"/>
        <v>0</v>
      </c>
      <c r="P637" s="70"/>
    </row>
    <row r="638" spans="1:16" x14ac:dyDescent="0.2">
      <c r="A638" s="27">
        <v>449</v>
      </c>
      <c r="B638" s="28" t="s">
        <v>1088</v>
      </c>
      <c r="C638" s="29" t="s">
        <v>1088</v>
      </c>
      <c r="D638" s="29" t="str">
        <f>VLOOKUP(B638,'TAX INFO'!$B$2:$F$900,3,0)</f>
        <v xml:space="preserve">Alternergy Wind One Corporation </v>
      </c>
      <c r="E638" s="29" t="str">
        <f>VLOOKUP(B638,'TAX INFO'!$B$2:$F$900,5,0)</f>
        <v>008-073-929-000</v>
      </c>
      <c r="F638" s="29" t="s">
        <v>854</v>
      </c>
      <c r="G638" s="29" t="s">
        <v>855</v>
      </c>
      <c r="H638" s="30" t="s">
        <v>856</v>
      </c>
      <c r="I638" s="30" t="s">
        <v>855</v>
      </c>
      <c r="J638" s="29" t="s">
        <v>855</v>
      </c>
      <c r="K638" s="31">
        <v>0</v>
      </c>
      <c r="L638" s="32">
        <v>0</v>
      </c>
      <c r="M638" s="32">
        <v>0</v>
      </c>
      <c r="N638" s="72">
        <v>0</v>
      </c>
      <c r="O638" s="34">
        <f t="shared" si="9"/>
        <v>0</v>
      </c>
      <c r="P638" s="70"/>
    </row>
    <row r="639" spans="1:16" x14ac:dyDescent="0.2">
      <c r="A639" s="27">
        <v>486</v>
      </c>
      <c r="B639" s="28" t="s">
        <v>1108</v>
      </c>
      <c r="C639" s="29" t="s">
        <v>1109</v>
      </c>
      <c r="D639" s="29" t="str">
        <f>VLOOKUP(B639,'TAX INFO'!$B$2:$F$900,3,0)</f>
        <v>SMGP BESS POWER INC</v>
      </c>
      <c r="E639" s="29" t="str">
        <f>VLOOKUP(B639,'TAX INFO'!$B$2:$F$900,5,0)</f>
        <v>008-471-214-000</v>
      </c>
      <c r="F639" s="29" t="s">
        <v>854</v>
      </c>
      <c r="G639" s="29" t="s">
        <v>855</v>
      </c>
      <c r="H639" s="30" t="s">
        <v>856</v>
      </c>
      <c r="I639" s="30" t="s">
        <v>856</v>
      </c>
      <c r="J639" s="29" t="s">
        <v>856</v>
      </c>
      <c r="K639" s="31">
        <v>0</v>
      </c>
      <c r="L639" s="32">
        <v>0</v>
      </c>
      <c r="M639" s="32">
        <v>0</v>
      </c>
      <c r="N639" s="72">
        <v>0</v>
      </c>
      <c r="O639" s="34">
        <f t="shared" si="9"/>
        <v>0</v>
      </c>
      <c r="P639" s="70"/>
    </row>
    <row r="640" spans="1:16" x14ac:dyDescent="0.2">
      <c r="A640" s="27">
        <v>514</v>
      </c>
      <c r="B640" s="28" t="s">
        <v>748</v>
      </c>
      <c r="C640" s="29" t="s">
        <v>748</v>
      </c>
      <c r="D640" s="29" t="str">
        <f>VLOOKUP(B640,'TAX INFO'!$B$2:$F$900,3,0)</f>
        <v xml:space="preserve">SPC Power Corporation </v>
      </c>
      <c r="E640" s="29" t="str">
        <f>VLOOKUP(B640,'TAX INFO'!$B$2:$F$900,5,0)</f>
        <v>003-868-048-000</v>
      </c>
      <c r="F640" s="29" t="s">
        <v>854</v>
      </c>
      <c r="G640" s="29" t="s">
        <v>855</v>
      </c>
      <c r="H640" s="30" t="s">
        <v>856</v>
      </c>
      <c r="I640" s="30" t="s">
        <v>856</v>
      </c>
      <c r="J640" s="29" t="s">
        <v>856</v>
      </c>
      <c r="K640" s="31">
        <v>0</v>
      </c>
      <c r="L640" s="32">
        <v>0</v>
      </c>
      <c r="M640" s="32">
        <v>0</v>
      </c>
      <c r="N640" s="72">
        <v>0</v>
      </c>
      <c r="O640" s="34">
        <f t="shared" si="9"/>
        <v>0</v>
      </c>
      <c r="P640" s="70"/>
    </row>
    <row r="641" spans="1:16" x14ac:dyDescent="0.2">
      <c r="A641" s="27">
        <v>565</v>
      </c>
      <c r="B641" s="28" t="s">
        <v>783</v>
      </c>
      <c r="C641" s="29" t="s">
        <v>784</v>
      </c>
      <c r="D641" s="29" t="str">
        <f>VLOOKUP(B641,'TAX INFO'!$B$2:$F$900,3,0)</f>
        <v>Sta. Clara Power Corporation</v>
      </c>
      <c r="E641" s="29" t="str">
        <f>VLOOKUP(B641,'TAX INFO'!$B$2:$F$900,5,0)</f>
        <v>228-833-810-000</v>
      </c>
      <c r="F641" s="29" t="s">
        <v>854</v>
      </c>
      <c r="G641" s="29" t="s">
        <v>855</v>
      </c>
      <c r="H641" s="30" t="s">
        <v>855</v>
      </c>
      <c r="I641" s="30" t="s">
        <v>855</v>
      </c>
      <c r="J641" s="29" t="s">
        <v>855</v>
      </c>
      <c r="K641" s="31">
        <v>0</v>
      </c>
      <c r="L641" s="32">
        <v>0</v>
      </c>
      <c r="M641" s="32">
        <v>0</v>
      </c>
      <c r="N641" s="72">
        <v>0</v>
      </c>
      <c r="O641" s="34">
        <f t="shared" si="9"/>
        <v>0</v>
      </c>
      <c r="P641" s="70"/>
    </row>
    <row r="642" spans="1:16" x14ac:dyDescent="0.2">
      <c r="A642" s="27">
        <v>585</v>
      </c>
      <c r="B642" s="28" t="s">
        <v>1148</v>
      </c>
      <c r="C642" s="29" t="s">
        <v>1148</v>
      </c>
      <c r="D642" s="29" t="str">
        <f>VLOOKUP(B642,'TAX INFO'!$B$2:$F$900,3,0)</f>
        <v xml:space="preserve">Surallah Power Generation Inc. </v>
      </c>
      <c r="E642" s="29" t="str">
        <f>VLOOKUP(B642,'TAX INFO'!$B$2:$F$900,5,0)</f>
        <v>009-515-845-000</v>
      </c>
      <c r="F642" s="29" t="s">
        <v>854</v>
      </c>
      <c r="G642" s="29" t="s">
        <v>856</v>
      </c>
      <c r="H642" s="30" t="s">
        <v>855</v>
      </c>
      <c r="I642" s="30" t="s">
        <v>855</v>
      </c>
      <c r="J642" s="29" t="s">
        <v>855</v>
      </c>
      <c r="K642" s="31">
        <v>0</v>
      </c>
      <c r="L642" s="32">
        <v>0</v>
      </c>
      <c r="M642" s="32">
        <v>0</v>
      </c>
      <c r="N642" s="72">
        <v>0</v>
      </c>
      <c r="O642" s="34">
        <f t="shared" si="9"/>
        <v>0</v>
      </c>
      <c r="P642" s="70"/>
    </row>
    <row r="643" spans="1:16" x14ac:dyDescent="0.2">
      <c r="A643" s="27">
        <v>608</v>
      </c>
      <c r="B643" s="28" t="s">
        <v>1164</v>
      </c>
      <c r="C643" s="29" t="s">
        <v>1164</v>
      </c>
      <c r="D643" s="29" t="str">
        <f>VLOOKUP(B643,'TAX INFO'!$B$2:$F$900,3,0)</f>
        <v xml:space="preserve">Therma Mobile, Inc. </v>
      </c>
      <c r="E643" s="29" t="str">
        <f>VLOOKUP(B643,'TAX INFO'!$B$2:$F$900,5,0)</f>
        <v>266-566-116-000</v>
      </c>
      <c r="F643" s="29" t="s">
        <v>854</v>
      </c>
      <c r="G643" s="29" t="s">
        <v>855</v>
      </c>
      <c r="H643" s="30" t="s">
        <v>856</v>
      </c>
      <c r="I643" s="30" t="s">
        <v>856</v>
      </c>
      <c r="J643" s="29" t="s">
        <v>856</v>
      </c>
      <c r="K643" s="31">
        <v>0</v>
      </c>
      <c r="L643" s="32">
        <v>0</v>
      </c>
      <c r="M643" s="32">
        <v>0</v>
      </c>
      <c r="N643" s="72">
        <v>0</v>
      </c>
      <c r="O643" s="34">
        <f t="shared" ref="O643:O646" si="10">SUM(K643:N643)</f>
        <v>0</v>
      </c>
      <c r="P643" s="70"/>
    </row>
    <row r="644" spans="1:16" x14ac:dyDescent="0.2">
      <c r="A644" s="27">
        <v>609</v>
      </c>
      <c r="B644" s="28" t="s">
        <v>1165</v>
      </c>
      <c r="C644" s="29" t="s">
        <v>1165</v>
      </c>
      <c r="D644" s="29" t="str">
        <f>VLOOKUP(B644,'TAX INFO'!$B$2:$F$900,3,0)</f>
        <v xml:space="preserve">Therma Power -Visayas, Inc. </v>
      </c>
      <c r="E644" s="29" t="str">
        <f>VLOOKUP(B644,'TAX INFO'!$B$2:$F$900,5,0)</f>
        <v>006-893-449-00000</v>
      </c>
      <c r="F644" s="29" t="s">
        <v>854</v>
      </c>
      <c r="G644" s="29" t="s">
        <v>855</v>
      </c>
      <c r="H644" s="30" t="s">
        <v>856</v>
      </c>
      <c r="I644" s="30" t="s">
        <v>856</v>
      </c>
      <c r="J644" s="29" t="s">
        <v>856</v>
      </c>
      <c r="K644" s="31">
        <v>0</v>
      </c>
      <c r="L644" s="32">
        <v>0</v>
      </c>
      <c r="M644" s="32">
        <v>0</v>
      </c>
      <c r="N644" s="72">
        <v>0</v>
      </c>
      <c r="O644" s="34">
        <f t="shared" si="10"/>
        <v>0</v>
      </c>
      <c r="P644" s="70"/>
    </row>
    <row r="645" spans="1:16" x14ac:dyDescent="0.2">
      <c r="A645" s="27">
        <v>623</v>
      </c>
      <c r="B645" s="28" t="s">
        <v>1174</v>
      </c>
      <c r="C645" s="29" t="s">
        <v>1174</v>
      </c>
      <c r="D645" s="29" t="str">
        <f>VLOOKUP(B645,'TAX INFO'!$B$2:$F$900,3,0)</f>
        <v>Universal Robina Corporation</v>
      </c>
      <c r="E645" s="29" t="str">
        <f>VLOOKUP(B645,'TAX INFO'!$B$2:$F$900,5,0)</f>
        <v>000-400-016-000</v>
      </c>
      <c r="F645" s="29" t="s">
        <v>854</v>
      </c>
      <c r="G645" s="29" t="s">
        <v>855</v>
      </c>
      <c r="H645" s="30" t="s">
        <v>856</v>
      </c>
      <c r="I645" s="30" t="s">
        <v>855</v>
      </c>
      <c r="J645" s="29" t="s">
        <v>855</v>
      </c>
      <c r="K645" s="31">
        <v>0</v>
      </c>
      <c r="L645" s="32">
        <v>0</v>
      </c>
      <c r="M645" s="32">
        <v>0</v>
      </c>
      <c r="N645" s="72">
        <v>0</v>
      </c>
      <c r="O645" s="34">
        <f t="shared" si="10"/>
        <v>0</v>
      </c>
      <c r="P645" s="70"/>
    </row>
    <row r="646" spans="1:16" x14ac:dyDescent="0.2">
      <c r="A646" s="27">
        <v>631</v>
      </c>
      <c r="B646" s="28" t="s">
        <v>1179</v>
      </c>
      <c r="C646" s="29" t="s">
        <v>1193</v>
      </c>
      <c r="D646" s="29" t="str">
        <f>VLOOKUP(B646,'TAX INFO'!$B$2:$F$900,3,0)</f>
        <v xml:space="preserve">Victorias Milling Company, Inc. </v>
      </c>
      <c r="E646" s="29" t="str">
        <f>VLOOKUP(B646,'TAX INFO'!$B$2:$F$900,5,0)</f>
        <v>000-270-220-000</v>
      </c>
      <c r="F646" s="29" t="s">
        <v>854</v>
      </c>
      <c r="G646" s="29" t="s">
        <v>855</v>
      </c>
      <c r="H646" s="30" t="s">
        <v>855</v>
      </c>
      <c r="I646" s="30" t="s">
        <v>855</v>
      </c>
      <c r="J646" s="29" t="s">
        <v>856</v>
      </c>
      <c r="K646" s="31">
        <v>0</v>
      </c>
      <c r="L646" s="32">
        <v>0</v>
      </c>
      <c r="M646" s="32">
        <v>0</v>
      </c>
      <c r="N646" s="72">
        <v>0</v>
      </c>
      <c r="O646" s="34">
        <f t="shared" si="10"/>
        <v>0</v>
      </c>
      <c r="P646" s="70"/>
    </row>
    <row r="648" spans="1:16" ht="13.5" x14ac:dyDescent="0.2">
      <c r="K648" s="36">
        <f>SUM(K3:K647)</f>
        <v>1257613.5100000014</v>
      </c>
      <c r="L648" s="36">
        <f t="shared" ref="L648:O648" si="11">SUM(L3:L647)</f>
        <v>70093.53999999995</v>
      </c>
      <c r="M648" s="36">
        <f t="shared" si="11"/>
        <v>150913.59000000014</v>
      </c>
      <c r="N648" s="73">
        <f t="shared" si="11"/>
        <v>-26397.629999999997</v>
      </c>
      <c r="O648" s="36">
        <f t="shared" si="11"/>
        <v>1452223.0100000005</v>
      </c>
    </row>
  </sheetData>
  <autoFilter ref="A2:P646">
    <sortState ref="A3:P646">
      <sortCondition ref="P2:P646"/>
    </sortState>
  </autoFilter>
  <mergeCells count="1">
    <mergeCell ref="A1:O1"/>
  </mergeCells>
  <conditionalFormatting sqref="P4">
    <cfRule type="containsBlanks" dxfId="16" priority="2">
      <formula>LEN(TRIM(P4))=0</formula>
    </cfRule>
  </conditionalFormatting>
  <conditionalFormatting sqref="P5:P646">
    <cfRule type="containsBlanks" dxfId="15" priority="1">
      <formula>LEN(TRIM(P5))=0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9"/>
  <sheetViews>
    <sheetView topLeftCell="A59" zoomScaleNormal="100" workbookViewId="0">
      <selection activeCell="C86" sqref="C86"/>
    </sheetView>
  </sheetViews>
  <sheetFormatPr defaultRowHeight="12.75" x14ac:dyDescent="0.2"/>
  <cols>
    <col min="1" max="1" width="8.6640625" style="19" bestFit="1" customWidth="1"/>
    <col min="2" max="3" width="20.6640625" style="19" customWidth="1"/>
    <col min="4" max="4" width="17.6640625" style="19" customWidth="1"/>
    <col min="5" max="5" width="15.83203125" style="19" customWidth="1"/>
    <col min="6" max="6" width="9.83203125" style="19" customWidth="1"/>
    <col min="7" max="7" width="17.6640625" style="19" customWidth="1"/>
    <col min="8" max="8" width="16.83203125" style="19" customWidth="1"/>
    <col min="9" max="9" width="19" style="19" bestFit="1" customWidth="1"/>
    <col min="10" max="10" width="14.1640625" style="19" customWidth="1"/>
    <col min="11" max="11" width="16.33203125" style="19" bestFit="1" customWidth="1"/>
    <col min="12" max="12" width="18.83203125" style="19" bestFit="1" customWidth="1"/>
    <col min="13" max="13" width="16" style="19" bestFit="1" customWidth="1"/>
    <col min="14" max="14" width="16.33203125" style="19" bestFit="1" customWidth="1"/>
    <col min="15" max="15" width="13.6640625" style="19" customWidth="1"/>
    <col min="16" max="16" width="16.33203125" style="19" bestFit="1" customWidth="1"/>
    <col min="17" max="18" width="13.6640625" style="19" customWidth="1"/>
    <col min="19" max="16384" width="9.33203125" style="19"/>
  </cols>
  <sheetData>
    <row r="1" spans="1:18" ht="51.75" hidden="1" customHeight="1" x14ac:dyDescent="0.2">
      <c r="A1" s="166" t="s">
        <v>1194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</row>
    <row r="2" spans="1:18" ht="48.75" customHeight="1" x14ac:dyDescent="0.2">
      <c r="A2" s="167" t="s">
        <v>2758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8" ht="33.75" x14ac:dyDescent="0.2">
      <c r="A3" s="20" t="s">
        <v>1195</v>
      </c>
      <c r="B3" s="37" t="s">
        <v>37</v>
      </c>
      <c r="C3" s="38" t="s">
        <v>38</v>
      </c>
      <c r="D3" s="38" t="s">
        <v>39</v>
      </c>
      <c r="E3" s="37" t="s">
        <v>40</v>
      </c>
      <c r="F3" s="39" t="s">
        <v>41</v>
      </c>
      <c r="G3" s="38" t="s">
        <v>42</v>
      </c>
      <c r="H3" s="40" t="s">
        <v>43</v>
      </c>
      <c r="I3" s="40" t="s">
        <v>44</v>
      </c>
      <c r="J3" s="38" t="s">
        <v>45</v>
      </c>
      <c r="K3" s="38" t="s">
        <v>46</v>
      </c>
      <c r="L3" s="38" t="s">
        <v>47</v>
      </c>
      <c r="M3" s="39" t="s">
        <v>48</v>
      </c>
      <c r="N3" s="40" t="s">
        <v>49</v>
      </c>
      <c r="O3" s="40" t="s">
        <v>50</v>
      </c>
      <c r="P3" s="38" t="s">
        <v>51</v>
      </c>
      <c r="Q3" s="38" t="s">
        <v>52</v>
      </c>
      <c r="R3" s="37" t="s">
        <v>53</v>
      </c>
    </row>
    <row r="4" spans="1:18" x14ac:dyDescent="0.2">
      <c r="A4" s="27">
        <v>1</v>
      </c>
      <c r="B4" s="28" t="s">
        <v>853</v>
      </c>
      <c r="C4" s="29" t="s">
        <v>853</v>
      </c>
      <c r="D4" s="29" t="s">
        <v>854</v>
      </c>
      <c r="E4" s="29" t="s">
        <v>855</v>
      </c>
      <c r="F4" s="30" t="s">
        <v>856</v>
      </c>
      <c r="G4" s="30" t="s">
        <v>856</v>
      </c>
      <c r="H4" s="29" t="s">
        <v>856</v>
      </c>
      <c r="I4" s="31">
        <v>0</v>
      </c>
      <c r="J4" s="32">
        <v>0</v>
      </c>
      <c r="K4" s="32">
        <v>0</v>
      </c>
      <c r="L4" s="32">
        <v>0</v>
      </c>
      <c r="M4" s="33">
        <v>0</v>
      </c>
      <c r="N4" s="41">
        <v>-327.45</v>
      </c>
      <c r="O4" s="42">
        <v>0</v>
      </c>
      <c r="P4" s="43">
        <v>0</v>
      </c>
      <c r="Q4" s="43">
        <v>-39.29</v>
      </c>
      <c r="R4" s="44">
        <v>6.55</v>
      </c>
    </row>
    <row r="5" spans="1:18" x14ac:dyDescent="0.2">
      <c r="A5" s="27">
        <v>2</v>
      </c>
      <c r="B5" s="28" t="s">
        <v>853</v>
      </c>
      <c r="C5" s="29" t="s">
        <v>473</v>
      </c>
      <c r="D5" s="29" t="s">
        <v>857</v>
      </c>
      <c r="E5" s="29" t="s">
        <v>855</v>
      </c>
      <c r="F5" s="30" t="s">
        <v>856</v>
      </c>
      <c r="G5" s="30" t="s">
        <v>856</v>
      </c>
      <c r="H5" s="29" t="s">
        <v>856</v>
      </c>
      <c r="I5" s="31">
        <v>202.72</v>
      </c>
      <c r="J5" s="32">
        <v>0</v>
      </c>
      <c r="K5" s="32">
        <v>0</v>
      </c>
      <c r="L5" s="32">
        <v>24.33</v>
      </c>
      <c r="M5" s="33">
        <v>-4.05</v>
      </c>
      <c r="N5" s="43">
        <v>-0.06</v>
      </c>
      <c r="O5" s="42">
        <v>0</v>
      </c>
      <c r="P5" s="43">
        <v>0</v>
      </c>
      <c r="Q5" s="43">
        <v>-0.01</v>
      </c>
      <c r="R5" s="44">
        <v>0</v>
      </c>
    </row>
    <row r="6" spans="1:18" x14ac:dyDescent="0.2">
      <c r="A6" s="27">
        <v>3</v>
      </c>
      <c r="B6" s="28" t="s">
        <v>474</v>
      </c>
      <c r="C6" s="29" t="s">
        <v>474</v>
      </c>
      <c r="D6" s="29" t="s">
        <v>857</v>
      </c>
      <c r="E6" s="29" t="s">
        <v>855</v>
      </c>
      <c r="F6" s="30" t="s">
        <v>856</v>
      </c>
      <c r="G6" s="30" t="s">
        <v>856</v>
      </c>
      <c r="H6" s="29" t="s">
        <v>856</v>
      </c>
      <c r="I6" s="31">
        <v>123.19</v>
      </c>
      <c r="J6" s="32">
        <v>0</v>
      </c>
      <c r="K6" s="32">
        <v>0</v>
      </c>
      <c r="L6" s="32">
        <v>14.78</v>
      </c>
      <c r="M6" s="33">
        <v>-2.46</v>
      </c>
      <c r="N6" s="43">
        <v>-14.73</v>
      </c>
      <c r="O6" s="42">
        <v>0</v>
      </c>
      <c r="P6" s="43">
        <v>0</v>
      </c>
      <c r="Q6" s="43">
        <v>-1.77</v>
      </c>
      <c r="R6" s="44">
        <v>0.28999999999999998</v>
      </c>
    </row>
    <row r="7" spans="1:18" x14ac:dyDescent="0.2">
      <c r="A7" s="27">
        <v>4</v>
      </c>
      <c r="B7" s="28" t="s">
        <v>474</v>
      </c>
      <c r="C7" s="29" t="s">
        <v>475</v>
      </c>
      <c r="D7" s="29" t="s">
        <v>857</v>
      </c>
      <c r="E7" s="29" t="s">
        <v>855</v>
      </c>
      <c r="F7" s="30" t="s">
        <v>856</v>
      </c>
      <c r="G7" s="30" t="s">
        <v>856</v>
      </c>
      <c r="H7" s="29" t="s">
        <v>856</v>
      </c>
      <c r="I7" s="31">
        <v>2.66</v>
      </c>
      <c r="J7" s="32">
        <v>0</v>
      </c>
      <c r="K7" s="32">
        <v>0</v>
      </c>
      <c r="L7" s="32">
        <v>0.32</v>
      </c>
      <c r="M7" s="33">
        <v>-0.05</v>
      </c>
      <c r="N7" s="43">
        <v>-4.66</v>
      </c>
      <c r="O7" s="42">
        <v>0</v>
      </c>
      <c r="P7" s="43">
        <v>0</v>
      </c>
      <c r="Q7" s="43">
        <v>-0.56000000000000005</v>
      </c>
      <c r="R7" s="44">
        <v>0.09</v>
      </c>
    </row>
    <row r="8" spans="1:18" x14ac:dyDescent="0.2">
      <c r="A8" s="27">
        <v>5</v>
      </c>
      <c r="B8" s="28" t="s">
        <v>476</v>
      </c>
      <c r="C8" s="29" t="s">
        <v>476</v>
      </c>
      <c r="D8" s="29" t="s">
        <v>857</v>
      </c>
      <c r="E8" s="29" t="s">
        <v>855</v>
      </c>
      <c r="F8" s="30" t="s">
        <v>856</v>
      </c>
      <c r="G8" s="30" t="s">
        <v>856</v>
      </c>
      <c r="H8" s="29" t="s">
        <v>856</v>
      </c>
      <c r="I8" s="31">
        <v>874.07</v>
      </c>
      <c r="J8" s="32">
        <v>0</v>
      </c>
      <c r="K8" s="32">
        <v>0</v>
      </c>
      <c r="L8" s="32">
        <v>104.89</v>
      </c>
      <c r="M8" s="33">
        <v>-17.48</v>
      </c>
      <c r="N8" s="41">
        <v>-7285.96</v>
      </c>
      <c r="O8" s="42">
        <v>0</v>
      </c>
      <c r="P8" s="43">
        <v>0</v>
      </c>
      <c r="Q8" s="43">
        <v>-874.32</v>
      </c>
      <c r="R8" s="44">
        <v>145.72</v>
      </c>
    </row>
    <row r="9" spans="1:18" x14ac:dyDescent="0.2">
      <c r="A9" s="27">
        <v>6</v>
      </c>
      <c r="B9" s="28" t="s">
        <v>476</v>
      </c>
      <c r="C9" s="29" t="s">
        <v>477</v>
      </c>
      <c r="D9" s="29" t="s">
        <v>857</v>
      </c>
      <c r="E9" s="29" t="s">
        <v>855</v>
      </c>
      <c r="F9" s="30" t="s">
        <v>856</v>
      </c>
      <c r="G9" s="30" t="s">
        <v>856</v>
      </c>
      <c r="H9" s="29" t="s">
        <v>856</v>
      </c>
      <c r="I9" s="31">
        <v>1144.8599999999999</v>
      </c>
      <c r="J9" s="32">
        <v>0</v>
      </c>
      <c r="K9" s="32">
        <v>0</v>
      </c>
      <c r="L9" s="35">
        <v>137.38</v>
      </c>
      <c r="M9" s="33">
        <v>-22.9</v>
      </c>
      <c r="N9" s="43">
        <v>-62.43</v>
      </c>
      <c r="O9" s="42">
        <v>0</v>
      </c>
      <c r="P9" s="43">
        <v>0</v>
      </c>
      <c r="Q9" s="43">
        <v>-7.49</v>
      </c>
      <c r="R9" s="45">
        <v>1.25</v>
      </c>
    </row>
    <row r="10" spans="1:18" x14ac:dyDescent="0.2">
      <c r="A10" s="27">
        <v>7</v>
      </c>
      <c r="B10" s="28" t="s">
        <v>858</v>
      </c>
      <c r="C10" s="29" t="s">
        <v>858</v>
      </c>
      <c r="D10" s="29" t="s">
        <v>857</v>
      </c>
      <c r="E10" s="29" t="s">
        <v>855</v>
      </c>
      <c r="F10" s="30" t="s">
        <v>855</v>
      </c>
      <c r="G10" s="30" t="s">
        <v>856</v>
      </c>
      <c r="H10" s="29" t="s">
        <v>856</v>
      </c>
      <c r="I10" s="31">
        <v>180.95</v>
      </c>
      <c r="J10" s="32">
        <v>0</v>
      </c>
      <c r="K10" s="32">
        <v>0</v>
      </c>
      <c r="L10" s="32">
        <v>21.71</v>
      </c>
      <c r="M10" s="33">
        <v>-3.62</v>
      </c>
      <c r="N10" s="43">
        <v>-550.65</v>
      </c>
      <c r="O10" s="42">
        <v>0</v>
      </c>
      <c r="P10" s="43">
        <v>0</v>
      </c>
      <c r="Q10" s="43">
        <v>-66.08</v>
      </c>
      <c r="R10" s="44">
        <v>0</v>
      </c>
    </row>
    <row r="11" spans="1:18" x14ac:dyDescent="0.2">
      <c r="A11" s="27">
        <v>8</v>
      </c>
      <c r="B11" s="28" t="s">
        <v>478</v>
      </c>
      <c r="C11" s="29" t="s">
        <v>478</v>
      </c>
      <c r="D11" s="29" t="s">
        <v>854</v>
      </c>
      <c r="E11" s="29" t="s">
        <v>855</v>
      </c>
      <c r="F11" s="30" t="s">
        <v>856</v>
      </c>
      <c r="G11" s="30" t="s">
        <v>855</v>
      </c>
      <c r="H11" s="29" t="s">
        <v>856</v>
      </c>
      <c r="I11" s="31">
        <v>5.23</v>
      </c>
      <c r="J11" s="32">
        <v>0</v>
      </c>
      <c r="K11" s="32">
        <v>0</v>
      </c>
      <c r="L11" s="32">
        <v>0.63</v>
      </c>
      <c r="M11" s="33">
        <v>-0.1</v>
      </c>
      <c r="N11" s="42">
        <v>0</v>
      </c>
      <c r="O11" s="42">
        <v>0</v>
      </c>
      <c r="P11" s="43">
        <v>-430.79</v>
      </c>
      <c r="Q11" s="43">
        <v>0</v>
      </c>
      <c r="R11" s="45">
        <v>8.6199999999999992</v>
      </c>
    </row>
    <row r="12" spans="1:18" x14ac:dyDescent="0.2">
      <c r="A12" s="27">
        <v>9</v>
      </c>
      <c r="B12" s="28" t="s">
        <v>478</v>
      </c>
      <c r="C12" s="29" t="s">
        <v>479</v>
      </c>
      <c r="D12" s="29" t="s">
        <v>857</v>
      </c>
      <c r="E12" s="29" t="s">
        <v>855</v>
      </c>
      <c r="F12" s="30" t="s">
        <v>856</v>
      </c>
      <c r="G12" s="30" t="s">
        <v>856</v>
      </c>
      <c r="H12" s="29" t="s">
        <v>856</v>
      </c>
      <c r="I12" s="31">
        <v>9.1999999999999993</v>
      </c>
      <c r="J12" s="32">
        <v>0</v>
      </c>
      <c r="K12" s="32">
        <v>0</v>
      </c>
      <c r="L12" s="32">
        <v>1.1000000000000001</v>
      </c>
      <c r="M12" s="33">
        <v>-0.18</v>
      </c>
      <c r="N12" s="42">
        <v>0</v>
      </c>
      <c r="O12" s="42">
        <v>0</v>
      </c>
      <c r="P12" s="43">
        <v>0</v>
      </c>
      <c r="Q12" s="43">
        <v>0</v>
      </c>
      <c r="R12" s="45">
        <v>0</v>
      </c>
    </row>
    <row r="13" spans="1:18" x14ac:dyDescent="0.2">
      <c r="A13" s="27">
        <v>10</v>
      </c>
      <c r="B13" s="28" t="s">
        <v>860</v>
      </c>
      <c r="C13" s="29" t="s">
        <v>860</v>
      </c>
      <c r="D13" s="29" t="s">
        <v>854</v>
      </c>
      <c r="E13" s="29" t="s">
        <v>855</v>
      </c>
      <c r="F13" s="30" t="s">
        <v>856</v>
      </c>
      <c r="G13" s="30" t="s">
        <v>855</v>
      </c>
      <c r="H13" s="29" t="s">
        <v>855</v>
      </c>
      <c r="I13" s="31">
        <v>0</v>
      </c>
      <c r="J13" s="32">
        <v>0</v>
      </c>
      <c r="K13" s="32">
        <v>3743.12</v>
      </c>
      <c r="L13" s="32">
        <v>0</v>
      </c>
      <c r="M13" s="33">
        <v>-74.86</v>
      </c>
      <c r="N13" s="42">
        <v>0</v>
      </c>
      <c r="O13" s="42">
        <v>0</v>
      </c>
      <c r="P13" s="43">
        <v>-6461.15</v>
      </c>
      <c r="Q13" s="43">
        <v>0</v>
      </c>
      <c r="R13" s="45">
        <v>129.22</v>
      </c>
    </row>
    <row r="14" spans="1:18" x14ac:dyDescent="0.2">
      <c r="A14" s="27">
        <v>11</v>
      </c>
      <c r="B14" s="28" t="s">
        <v>860</v>
      </c>
      <c r="C14" s="29" t="s">
        <v>861</v>
      </c>
      <c r="D14" s="29" t="s">
        <v>854</v>
      </c>
      <c r="E14" s="29" t="s">
        <v>855</v>
      </c>
      <c r="F14" s="30" t="s">
        <v>855</v>
      </c>
      <c r="G14" s="30" t="s">
        <v>855</v>
      </c>
      <c r="H14" s="29" t="s">
        <v>855</v>
      </c>
      <c r="I14" s="31">
        <v>0</v>
      </c>
      <c r="J14" s="32">
        <v>0</v>
      </c>
      <c r="K14" s="32">
        <v>2.37</v>
      </c>
      <c r="L14" s="32">
        <v>0</v>
      </c>
      <c r="M14" s="33">
        <v>-0.05</v>
      </c>
      <c r="N14" s="42">
        <v>0</v>
      </c>
      <c r="O14" s="42">
        <v>0</v>
      </c>
      <c r="P14" s="43">
        <v>-1012.18</v>
      </c>
      <c r="Q14" s="43">
        <v>0</v>
      </c>
      <c r="R14" s="45">
        <v>0</v>
      </c>
    </row>
    <row r="15" spans="1:18" x14ac:dyDescent="0.2">
      <c r="A15" s="27">
        <v>12</v>
      </c>
      <c r="B15" s="28" t="s">
        <v>860</v>
      </c>
      <c r="C15" s="29" t="s">
        <v>480</v>
      </c>
      <c r="D15" s="29" t="s">
        <v>857</v>
      </c>
      <c r="E15" s="29" t="s">
        <v>855</v>
      </c>
      <c r="F15" s="30" t="s">
        <v>855</v>
      </c>
      <c r="G15" s="30" t="s">
        <v>855</v>
      </c>
      <c r="H15" s="29" t="s">
        <v>855</v>
      </c>
      <c r="I15" s="31">
        <v>0</v>
      </c>
      <c r="J15" s="32">
        <v>0</v>
      </c>
      <c r="K15" s="32">
        <v>7.63</v>
      </c>
      <c r="L15" s="32">
        <v>0</v>
      </c>
      <c r="M15" s="33">
        <v>-0.15</v>
      </c>
      <c r="N15" s="42">
        <v>0</v>
      </c>
      <c r="O15" s="42">
        <v>0</v>
      </c>
      <c r="P15" s="43">
        <v>0</v>
      </c>
      <c r="Q15" s="43">
        <v>0</v>
      </c>
      <c r="R15" s="45">
        <v>0</v>
      </c>
    </row>
    <row r="16" spans="1:18" x14ac:dyDescent="0.2">
      <c r="A16" s="27">
        <v>13</v>
      </c>
      <c r="B16" s="28" t="s">
        <v>860</v>
      </c>
      <c r="C16" s="29" t="s">
        <v>481</v>
      </c>
      <c r="D16" s="29" t="s">
        <v>857</v>
      </c>
      <c r="E16" s="29" t="s">
        <v>855</v>
      </c>
      <c r="F16" s="30" t="s">
        <v>856</v>
      </c>
      <c r="G16" s="30" t="s">
        <v>856</v>
      </c>
      <c r="H16" s="29" t="s">
        <v>856</v>
      </c>
      <c r="I16" s="31">
        <v>36.520000000000003</v>
      </c>
      <c r="J16" s="32">
        <v>0</v>
      </c>
      <c r="K16" s="32">
        <v>0</v>
      </c>
      <c r="L16" s="32">
        <v>4.38</v>
      </c>
      <c r="M16" s="33">
        <v>-0.73</v>
      </c>
      <c r="N16" s="42">
        <v>0</v>
      </c>
      <c r="O16" s="42">
        <v>0</v>
      </c>
      <c r="P16" s="43">
        <v>0</v>
      </c>
      <c r="Q16" s="43">
        <v>0</v>
      </c>
      <c r="R16" s="45">
        <v>0</v>
      </c>
    </row>
    <row r="17" spans="1:18" x14ac:dyDescent="0.2">
      <c r="A17" s="27">
        <v>14</v>
      </c>
      <c r="B17" s="28" t="s">
        <v>860</v>
      </c>
      <c r="C17" s="29" t="s">
        <v>862</v>
      </c>
      <c r="D17" s="29" t="s">
        <v>857</v>
      </c>
      <c r="E17" s="29" t="s">
        <v>855</v>
      </c>
      <c r="F17" s="30" t="s">
        <v>856</v>
      </c>
      <c r="G17" s="30" t="s">
        <v>855</v>
      </c>
      <c r="H17" s="29" t="s">
        <v>855</v>
      </c>
      <c r="I17" s="31">
        <v>0</v>
      </c>
      <c r="J17" s="32">
        <v>0</v>
      </c>
      <c r="K17" s="32">
        <v>15.95</v>
      </c>
      <c r="L17" s="32">
        <v>0</v>
      </c>
      <c r="M17" s="33">
        <v>-0.32</v>
      </c>
      <c r="N17" s="43">
        <v>0</v>
      </c>
      <c r="O17" s="42">
        <v>0</v>
      </c>
      <c r="P17" s="43">
        <v>0</v>
      </c>
      <c r="Q17" s="43">
        <v>0</v>
      </c>
      <c r="R17" s="45">
        <v>0</v>
      </c>
    </row>
    <row r="18" spans="1:18" x14ac:dyDescent="0.2">
      <c r="A18" s="27">
        <v>15</v>
      </c>
      <c r="B18" s="28" t="s">
        <v>860</v>
      </c>
      <c r="C18" s="29" t="s">
        <v>863</v>
      </c>
      <c r="D18" s="29" t="s">
        <v>857</v>
      </c>
      <c r="E18" s="29" t="s">
        <v>855</v>
      </c>
      <c r="F18" s="30" t="s">
        <v>856</v>
      </c>
      <c r="G18" s="30" t="s">
        <v>856</v>
      </c>
      <c r="H18" s="29" t="s">
        <v>856</v>
      </c>
      <c r="I18" s="31">
        <v>80.27</v>
      </c>
      <c r="J18" s="32">
        <v>0</v>
      </c>
      <c r="K18" s="32">
        <v>0</v>
      </c>
      <c r="L18" s="32">
        <v>9.6300000000000008</v>
      </c>
      <c r="M18" s="33">
        <v>-1.61</v>
      </c>
      <c r="N18" s="42">
        <v>-1.22</v>
      </c>
      <c r="O18" s="42">
        <v>0</v>
      </c>
      <c r="P18" s="43">
        <v>0</v>
      </c>
      <c r="Q18" s="43">
        <v>-0.15</v>
      </c>
      <c r="R18" s="45">
        <v>0.02</v>
      </c>
    </row>
    <row r="19" spans="1:18" x14ac:dyDescent="0.2">
      <c r="A19" s="27">
        <v>16</v>
      </c>
      <c r="B19" s="28" t="s">
        <v>860</v>
      </c>
      <c r="C19" s="29" t="s">
        <v>864</v>
      </c>
      <c r="D19" s="29" t="s">
        <v>857</v>
      </c>
      <c r="E19" s="29" t="s">
        <v>855</v>
      </c>
      <c r="F19" s="30" t="s">
        <v>856</v>
      </c>
      <c r="G19" s="30" t="s">
        <v>856</v>
      </c>
      <c r="H19" s="29" t="s">
        <v>856</v>
      </c>
      <c r="I19" s="31">
        <v>73.989999999999995</v>
      </c>
      <c r="J19" s="32">
        <v>0</v>
      </c>
      <c r="K19" s="32">
        <v>0</v>
      </c>
      <c r="L19" s="32">
        <v>8.8800000000000008</v>
      </c>
      <c r="M19" s="33">
        <v>-1.48</v>
      </c>
      <c r="N19" s="43">
        <v>-5.0999999999999996</v>
      </c>
      <c r="O19" s="42">
        <v>0</v>
      </c>
      <c r="P19" s="43">
        <v>0</v>
      </c>
      <c r="Q19" s="43">
        <v>-0.61</v>
      </c>
      <c r="R19" s="44">
        <v>0.1</v>
      </c>
    </row>
    <row r="20" spans="1:18" x14ac:dyDescent="0.2">
      <c r="A20" s="27">
        <v>17</v>
      </c>
      <c r="B20" s="28" t="s">
        <v>865</v>
      </c>
      <c r="C20" s="29" t="s">
        <v>865</v>
      </c>
      <c r="D20" s="29" t="s">
        <v>857</v>
      </c>
      <c r="E20" s="29" t="s">
        <v>855</v>
      </c>
      <c r="F20" s="30" t="s">
        <v>856</v>
      </c>
      <c r="G20" s="30" t="s">
        <v>856</v>
      </c>
      <c r="H20" s="29" t="s">
        <v>856</v>
      </c>
      <c r="I20" s="31">
        <v>566.88</v>
      </c>
      <c r="J20" s="32">
        <v>0</v>
      </c>
      <c r="K20" s="32">
        <v>0</v>
      </c>
      <c r="L20" s="32">
        <v>68.03</v>
      </c>
      <c r="M20" s="33">
        <v>-11.34</v>
      </c>
      <c r="N20" s="41">
        <v>-16.37</v>
      </c>
      <c r="O20" s="42">
        <v>0</v>
      </c>
      <c r="P20" s="43">
        <v>0</v>
      </c>
      <c r="Q20" s="43">
        <v>-1.96</v>
      </c>
      <c r="R20" s="44">
        <v>0.33</v>
      </c>
    </row>
    <row r="21" spans="1:18" x14ac:dyDescent="0.2">
      <c r="A21" s="27">
        <v>18</v>
      </c>
      <c r="B21" s="28" t="s">
        <v>482</v>
      </c>
      <c r="C21" s="29" t="s">
        <v>482</v>
      </c>
      <c r="D21" s="29" t="s">
        <v>857</v>
      </c>
      <c r="E21" s="29" t="s">
        <v>855</v>
      </c>
      <c r="F21" s="30" t="s">
        <v>856</v>
      </c>
      <c r="G21" s="30" t="s">
        <v>856</v>
      </c>
      <c r="H21" s="29" t="s">
        <v>856</v>
      </c>
      <c r="I21" s="31">
        <v>10982.53</v>
      </c>
      <c r="J21" s="32">
        <v>0</v>
      </c>
      <c r="K21" s="32">
        <v>0</v>
      </c>
      <c r="L21" s="32">
        <v>1317.9</v>
      </c>
      <c r="M21" s="33">
        <v>-219.65</v>
      </c>
      <c r="N21" s="43">
        <v>-728.39</v>
      </c>
      <c r="O21" s="42">
        <v>0</v>
      </c>
      <c r="P21" s="43">
        <v>0</v>
      </c>
      <c r="Q21" s="43">
        <v>-87.41</v>
      </c>
      <c r="R21" s="44">
        <v>14.57</v>
      </c>
    </row>
    <row r="22" spans="1:18" x14ac:dyDescent="0.2">
      <c r="A22" s="27">
        <v>19</v>
      </c>
      <c r="B22" s="28" t="s">
        <v>482</v>
      </c>
      <c r="C22" s="29" t="s">
        <v>483</v>
      </c>
      <c r="D22" s="29" t="s">
        <v>857</v>
      </c>
      <c r="E22" s="29" t="s">
        <v>855</v>
      </c>
      <c r="F22" s="30" t="s">
        <v>856</v>
      </c>
      <c r="G22" s="30" t="s">
        <v>856</v>
      </c>
      <c r="H22" s="29" t="s">
        <v>856</v>
      </c>
      <c r="I22" s="31">
        <v>1796.92</v>
      </c>
      <c r="J22" s="32">
        <v>0</v>
      </c>
      <c r="K22" s="32">
        <v>0</v>
      </c>
      <c r="L22" s="32">
        <v>215.63</v>
      </c>
      <c r="M22" s="33">
        <v>-35.94</v>
      </c>
      <c r="N22" s="43">
        <v>-1.34</v>
      </c>
      <c r="O22" s="42">
        <v>0</v>
      </c>
      <c r="P22" s="43">
        <v>0</v>
      </c>
      <c r="Q22" s="43">
        <v>-0.16</v>
      </c>
      <c r="R22" s="44">
        <v>0.03</v>
      </c>
    </row>
    <row r="23" spans="1:18" x14ac:dyDescent="0.2">
      <c r="A23" s="27">
        <v>20</v>
      </c>
      <c r="B23" s="28" t="s">
        <v>482</v>
      </c>
      <c r="C23" s="29" t="s">
        <v>484</v>
      </c>
      <c r="D23" s="29" t="s">
        <v>857</v>
      </c>
      <c r="E23" s="29" t="s">
        <v>855</v>
      </c>
      <c r="F23" s="30" t="s">
        <v>856</v>
      </c>
      <c r="G23" s="30" t="s">
        <v>856</v>
      </c>
      <c r="H23" s="29" t="s">
        <v>856</v>
      </c>
      <c r="I23" s="31">
        <v>2659.04</v>
      </c>
      <c r="J23" s="32">
        <v>0</v>
      </c>
      <c r="K23" s="32">
        <v>0</v>
      </c>
      <c r="L23" s="32">
        <v>319.08</v>
      </c>
      <c r="M23" s="33">
        <v>-53.18</v>
      </c>
      <c r="N23" s="43">
        <v>-29.34</v>
      </c>
      <c r="O23" s="42">
        <v>0</v>
      </c>
      <c r="P23" s="43">
        <v>0</v>
      </c>
      <c r="Q23" s="43">
        <v>-3.52</v>
      </c>
      <c r="R23" s="44">
        <v>0.59</v>
      </c>
    </row>
    <row r="24" spans="1:18" x14ac:dyDescent="0.2">
      <c r="A24" s="27">
        <v>21</v>
      </c>
      <c r="B24" s="28" t="s">
        <v>866</v>
      </c>
      <c r="C24" s="29" t="s">
        <v>866</v>
      </c>
      <c r="D24" s="29" t="s">
        <v>857</v>
      </c>
      <c r="E24" s="29" t="s">
        <v>855</v>
      </c>
      <c r="F24" s="30" t="s">
        <v>856</v>
      </c>
      <c r="G24" s="30" t="s">
        <v>856</v>
      </c>
      <c r="H24" s="29" t="s">
        <v>856</v>
      </c>
      <c r="I24" s="31">
        <v>316.12</v>
      </c>
      <c r="J24" s="32">
        <v>0</v>
      </c>
      <c r="K24" s="32">
        <v>0</v>
      </c>
      <c r="L24" s="32">
        <v>37.93</v>
      </c>
      <c r="M24" s="33">
        <v>-6.32</v>
      </c>
      <c r="N24" s="43">
        <v>-44.42</v>
      </c>
      <c r="O24" s="42">
        <v>0</v>
      </c>
      <c r="P24" s="43">
        <v>0</v>
      </c>
      <c r="Q24" s="43">
        <v>-5.33</v>
      </c>
      <c r="R24" s="44">
        <v>0.89</v>
      </c>
    </row>
    <row r="25" spans="1:18" x14ac:dyDescent="0.2">
      <c r="A25" s="27">
        <v>22</v>
      </c>
      <c r="B25" s="28" t="s">
        <v>485</v>
      </c>
      <c r="C25" s="29" t="s">
        <v>485</v>
      </c>
      <c r="D25" s="29" t="s">
        <v>854</v>
      </c>
      <c r="E25" s="29" t="s">
        <v>855</v>
      </c>
      <c r="F25" s="30" t="s">
        <v>856</v>
      </c>
      <c r="G25" s="30" t="s">
        <v>855</v>
      </c>
      <c r="H25" s="29" t="s">
        <v>856</v>
      </c>
      <c r="I25" s="31">
        <v>0.22</v>
      </c>
      <c r="J25" s="32">
        <v>0</v>
      </c>
      <c r="K25" s="32">
        <v>0</v>
      </c>
      <c r="L25" s="32">
        <v>0.03</v>
      </c>
      <c r="M25" s="33">
        <v>0</v>
      </c>
      <c r="N25" s="42">
        <v>0</v>
      </c>
      <c r="O25" s="42">
        <v>0</v>
      </c>
      <c r="P25" s="43">
        <v>-26.63</v>
      </c>
      <c r="Q25" s="43">
        <v>0</v>
      </c>
      <c r="R25" s="45">
        <v>0.53</v>
      </c>
    </row>
    <row r="26" spans="1:18" x14ac:dyDescent="0.2">
      <c r="A26" s="27">
        <v>23</v>
      </c>
      <c r="B26" s="28" t="s">
        <v>486</v>
      </c>
      <c r="C26" s="29" t="s">
        <v>486</v>
      </c>
      <c r="D26" s="29" t="s">
        <v>857</v>
      </c>
      <c r="E26" s="29" t="s">
        <v>855</v>
      </c>
      <c r="F26" s="30" t="s">
        <v>856</v>
      </c>
      <c r="G26" s="30" t="s">
        <v>856</v>
      </c>
      <c r="H26" s="29" t="s">
        <v>856</v>
      </c>
      <c r="I26" s="31">
        <v>0.85</v>
      </c>
      <c r="J26" s="32">
        <v>0</v>
      </c>
      <c r="K26" s="32">
        <v>0</v>
      </c>
      <c r="L26" s="32">
        <v>0.1</v>
      </c>
      <c r="M26" s="33">
        <v>-0.02</v>
      </c>
      <c r="N26" s="43">
        <v>-0.34</v>
      </c>
      <c r="O26" s="42">
        <v>0</v>
      </c>
      <c r="P26" s="43">
        <v>0</v>
      </c>
      <c r="Q26" s="43">
        <v>-0.04</v>
      </c>
      <c r="R26" s="44">
        <v>0.01</v>
      </c>
    </row>
    <row r="27" spans="1:18" x14ac:dyDescent="0.2">
      <c r="A27" s="27">
        <v>24</v>
      </c>
      <c r="B27" s="28" t="s">
        <v>486</v>
      </c>
      <c r="C27" s="29" t="s">
        <v>487</v>
      </c>
      <c r="D27" s="29" t="s">
        <v>857</v>
      </c>
      <c r="E27" s="29" t="s">
        <v>855</v>
      </c>
      <c r="F27" s="30" t="s">
        <v>856</v>
      </c>
      <c r="G27" s="30" t="s">
        <v>856</v>
      </c>
      <c r="H27" s="29" t="s">
        <v>856</v>
      </c>
      <c r="I27" s="31">
        <v>98.31</v>
      </c>
      <c r="J27" s="32">
        <v>0</v>
      </c>
      <c r="K27" s="32">
        <v>0</v>
      </c>
      <c r="L27" s="32">
        <v>11.8</v>
      </c>
      <c r="M27" s="33">
        <v>-1.97</v>
      </c>
      <c r="N27" s="43">
        <v>-9.1300000000000008</v>
      </c>
      <c r="O27" s="42">
        <v>0</v>
      </c>
      <c r="P27" s="43">
        <v>0</v>
      </c>
      <c r="Q27" s="43">
        <v>-1.1000000000000001</v>
      </c>
      <c r="R27" s="44">
        <v>0.18</v>
      </c>
    </row>
    <row r="28" spans="1:18" x14ac:dyDescent="0.2">
      <c r="A28" s="27">
        <v>25</v>
      </c>
      <c r="B28" s="28" t="s">
        <v>488</v>
      </c>
      <c r="C28" s="29" t="s">
        <v>488</v>
      </c>
      <c r="D28" s="29" t="s">
        <v>857</v>
      </c>
      <c r="E28" s="29" t="s">
        <v>855</v>
      </c>
      <c r="F28" s="30" t="s">
        <v>856</v>
      </c>
      <c r="G28" s="30" t="s">
        <v>856</v>
      </c>
      <c r="H28" s="29" t="s">
        <v>856</v>
      </c>
      <c r="I28" s="31">
        <v>434.36</v>
      </c>
      <c r="J28" s="32">
        <v>0</v>
      </c>
      <c r="K28" s="32">
        <v>0</v>
      </c>
      <c r="L28" s="32">
        <v>52.12</v>
      </c>
      <c r="M28" s="33">
        <v>-8.69</v>
      </c>
      <c r="N28" s="41">
        <v>-6528.03</v>
      </c>
      <c r="O28" s="42">
        <v>0</v>
      </c>
      <c r="P28" s="43">
        <v>0</v>
      </c>
      <c r="Q28" s="43">
        <v>-783.36</v>
      </c>
      <c r="R28" s="46">
        <v>130.56</v>
      </c>
    </row>
    <row r="29" spans="1:18" x14ac:dyDescent="0.2">
      <c r="A29" s="27">
        <v>26</v>
      </c>
      <c r="B29" s="28" t="s">
        <v>488</v>
      </c>
      <c r="C29" s="29" t="s">
        <v>489</v>
      </c>
      <c r="D29" s="29" t="s">
        <v>857</v>
      </c>
      <c r="E29" s="29" t="s">
        <v>855</v>
      </c>
      <c r="F29" s="30" t="s">
        <v>856</v>
      </c>
      <c r="G29" s="30" t="s">
        <v>856</v>
      </c>
      <c r="H29" s="29" t="s">
        <v>855</v>
      </c>
      <c r="I29" s="31">
        <v>0</v>
      </c>
      <c r="J29" s="32">
        <v>0</v>
      </c>
      <c r="K29" s="32">
        <v>15131.09</v>
      </c>
      <c r="L29" s="32">
        <v>0</v>
      </c>
      <c r="M29" s="33">
        <v>-302.62</v>
      </c>
      <c r="N29" s="43">
        <v>-5.3</v>
      </c>
      <c r="O29" s="42">
        <v>0</v>
      </c>
      <c r="P29" s="43">
        <v>0</v>
      </c>
      <c r="Q29" s="43">
        <v>-0.64</v>
      </c>
      <c r="R29" s="44">
        <v>0.11</v>
      </c>
    </row>
    <row r="30" spans="1:18" x14ac:dyDescent="0.2">
      <c r="A30" s="27">
        <v>27</v>
      </c>
      <c r="B30" s="28" t="s">
        <v>488</v>
      </c>
      <c r="C30" s="29" t="s">
        <v>490</v>
      </c>
      <c r="D30" s="29" t="s">
        <v>857</v>
      </c>
      <c r="E30" s="29" t="s">
        <v>855</v>
      </c>
      <c r="F30" s="30" t="s">
        <v>856</v>
      </c>
      <c r="G30" s="30" t="s">
        <v>856</v>
      </c>
      <c r="H30" s="29" t="s">
        <v>856</v>
      </c>
      <c r="I30" s="31">
        <v>5190.32</v>
      </c>
      <c r="J30" s="32">
        <v>0</v>
      </c>
      <c r="K30" s="32">
        <v>0</v>
      </c>
      <c r="L30" s="32">
        <v>622.84</v>
      </c>
      <c r="M30" s="33">
        <v>-103.81</v>
      </c>
      <c r="N30" s="43">
        <v>-98.89</v>
      </c>
      <c r="O30" s="42">
        <v>0</v>
      </c>
      <c r="P30" s="43">
        <v>0</v>
      </c>
      <c r="Q30" s="43">
        <v>-11.87</v>
      </c>
      <c r="R30" s="44">
        <v>1.98</v>
      </c>
    </row>
    <row r="31" spans="1:18" x14ac:dyDescent="0.2">
      <c r="A31" s="27">
        <v>28</v>
      </c>
      <c r="B31" s="28" t="s">
        <v>488</v>
      </c>
      <c r="C31" s="29" t="s">
        <v>491</v>
      </c>
      <c r="D31" s="29" t="s">
        <v>857</v>
      </c>
      <c r="E31" s="29" t="s">
        <v>855</v>
      </c>
      <c r="F31" s="30" t="s">
        <v>856</v>
      </c>
      <c r="G31" s="30" t="s">
        <v>856</v>
      </c>
      <c r="H31" s="29" t="s">
        <v>855</v>
      </c>
      <c r="I31" s="31">
        <v>0</v>
      </c>
      <c r="J31" s="32">
        <v>0</v>
      </c>
      <c r="K31" s="32">
        <v>660.31</v>
      </c>
      <c r="L31" s="32">
        <v>0</v>
      </c>
      <c r="M31" s="33">
        <v>-13.21</v>
      </c>
      <c r="N31" s="43">
        <v>-0.05</v>
      </c>
      <c r="O31" s="42">
        <v>0</v>
      </c>
      <c r="P31" s="43">
        <v>0</v>
      </c>
      <c r="Q31" s="43">
        <v>-0.01</v>
      </c>
      <c r="R31" s="45">
        <v>0</v>
      </c>
    </row>
    <row r="32" spans="1:18" x14ac:dyDescent="0.2">
      <c r="A32" s="27">
        <v>29</v>
      </c>
      <c r="B32" s="28" t="s">
        <v>867</v>
      </c>
      <c r="C32" s="29" t="s">
        <v>867</v>
      </c>
      <c r="D32" s="29" t="s">
        <v>857</v>
      </c>
      <c r="E32" s="29" t="s">
        <v>855</v>
      </c>
      <c r="F32" s="30" t="s">
        <v>855</v>
      </c>
      <c r="G32" s="30" t="s">
        <v>856</v>
      </c>
      <c r="H32" s="29" t="s">
        <v>856</v>
      </c>
      <c r="I32" s="31">
        <v>3371.22</v>
      </c>
      <c r="J32" s="32">
        <v>0</v>
      </c>
      <c r="K32" s="32">
        <v>0</v>
      </c>
      <c r="L32" s="32">
        <v>404.55</v>
      </c>
      <c r="M32" s="33">
        <v>-67.42</v>
      </c>
      <c r="N32" s="43">
        <v>-7.32</v>
      </c>
      <c r="O32" s="42">
        <v>0</v>
      </c>
      <c r="P32" s="43">
        <v>0</v>
      </c>
      <c r="Q32" s="43">
        <v>-0.88</v>
      </c>
      <c r="R32" s="44">
        <v>0</v>
      </c>
    </row>
    <row r="33" spans="1:18" x14ac:dyDescent="0.2">
      <c r="A33" s="27">
        <v>30</v>
      </c>
      <c r="B33" s="28" t="s">
        <v>868</v>
      </c>
      <c r="C33" s="29" t="s">
        <v>868</v>
      </c>
      <c r="D33" s="29" t="s">
        <v>857</v>
      </c>
      <c r="E33" s="29" t="s">
        <v>855</v>
      </c>
      <c r="F33" s="30" t="s">
        <v>856</v>
      </c>
      <c r="G33" s="30" t="s">
        <v>856</v>
      </c>
      <c r="H33" s="29" t="s">
        <v>856</v>
      </c>
      <c r="I33" s="31">
        <v>4822.97</v>
      </c>
      <c r="J33" s="32">
        <v>0</v>
      </c>
      <c r="K33" s="32">
        <v>0</v>
      </c>
      <c r="L33" s="32">
        <v>578.76</v>
      </c>
      <c r="M33" s="33">
        <v>-96.46</v>
      </c>
      <c r="N33" s="43">
        <v>-32.67</v>
      </c>
      <c r="O33" s="42">
        <v>0</v>
      </c>
      <c r="P33" s="43">
        <v>0</v>
      </c>
      <c r="Q33" s="43">
        <v>-3.92</v>
      </c>
      <c r="R33" s="44">
        <v>0.65</v>
      </c>
    </row>
    <row r="34" spans="1:18" x14ac:dyDescent="0.2">
      <c r="A34" s="27">
        <v>31</v>
      </c>
      <c r="B34" s="28" t="s">
        <v>869</v>
      </c>
      <c r="C34" s="29" t="s">
        <v>869</v>
      </c>
      <c r="D34" s="29" t="s">
        <v>857</v>
      </c>
      <c r="E34" s="29" t="s">
        <v>855</v>
      </c>
      <c r="F34" s="30" t="s">
        <v>856</v>
      </c>
      <c r="G34" s="30" t="s">
        <v>856</v>
      </c>
      <c r="H34" s="29" t="s">
        <v>856</v>
      </c>
      <c r="I34" s="31">
        <v>21117.19</v>
      </c>
      <c r="J34" s="32">
        <v>0</v>
      </c>
      <c r="K34" s="32">
        <v>0</v>
      </c>
      <c r="L34" s="32">
        <v>2534.06</v>
      </c>
      <c r="M34" s="33">
        <v>-422.34</v>
      </c>
      <c r="N34" s="43">
        <v>-11.57</v>
      </c>
      <c r="O34" s="42">
        <v>0</v>
      </c>
      <c r="P34" s="43">
        <v>0</v>
      </c>
      <c r="Q34" s="43">
        <v>-1.39</v>
      </c>
      <c r="R34" s="44">
        <v>0.23</v>
      </c>
    </row>
    <row r="35" spans="1:18" x14ac:dyDescent="0.2">
      <c r="A35" s="27">
        <v>32</v>
      </c>
      <c r="B35" s="28" t="s">
        <v>823</v>
      </c>
      <c r="C35" s="29" t="s">
        <v>492</v>
      </c>
      <c r="D35" s="29" t="s">
        <v>857</v>
      </c>
      <c r="E35" s="29" t="s">
        <v>855</v>
      </c>
      <c r="F35" s="30" t="s">
        <v>856</v>
      </c>
      <c r="G35" s="30" t="s">
        <v>856</v>
      </c>
      <c r="H35" s="29" t="s">
        <v>856</v>
      </c>
      <c r="I35" s="31">
        <v>2467.8200000000002</v>
      </c>
      <c r="J35" s="32">
        <v>0</v>
      </c>
      <c r="K35" s="32">
        <v>0</v>
      </c>
      <c r="L35" s="32">
        <v>296.14</v>
      </c>
      <c r="M35" s="33">
        <v>-49.36</v>
      </c>
      <c r="N35" s="42">
        <v>-138.03</v>
      </c>
      <c r="O35" s="42">
        <v>0</v>
      </c>
      <c r="P35" s="43">
        <v>0</v>
      </c>
      <c r="Q35" s="43">
        <v>-16.559999999999999</v>
      </c>
      <c r="R35" s="45">
        <v>2.76</v>
      </c>
    </row>
    <row r="36" spans="1:18" x14ac:dyDescent="0.2">
      <c r="A36" s="27">
        <v>33</v>
      </c>
      <c r="B36" s="28" t="s">
        <v>870</v>
      </c>
      <c r="C36" s="29" t="s">
        <v>870</v>
      </c>
      <c r="D36" s="29" t="s">
        <v>854</v>
      </c>
      <c r="E36" s="29" t="s">
        <v>856</v>
      </c>
      <c r="F36" s="30" t="s">
        <v>856</v>
      </c>
      <c r="G36" s="30" t="s">
        <v>855</v>
      </c>
      <c r="H36" s="29" t="s">
        <v>855</v>
      </c>
      <c r="I36" s="31">
        <v>0</v>
      </c>
      <c r="J36" s="32">
        <v>0</v>
      </c>
      <c r="K36" s="32">
        <v>1.37</v>
      </c>
      <c r="L36" s="32">
        <v>0</v>
      </c>
      <c r="M36" s="33">
        <v>0</v>
      </c>
      <c r="N36" s="42">
        <v>0</v>
      </c>
      <c r="O36" s="42">
        <v>0</v>
      </c>
      <c r="P36" s="43">
        <v>-761.19</v>
      </c>
      <c r="Q36" s="43">
        <v>0</v>
      </c>
      <c r="R36" s="45">
        <v>15.22</v>
      </c>
    </row>
    <row r="37" spans="1:18" x14ac:dyDescent="0.2">
      <c r="A37" s="27">
        <v>34</v>
      </c>
      <c r="B37" s="28" t="s">
        <v>870</v>
      </c>
      <c r="C37" s="29" t="s">
        <v>871</v>
      </c>
      <c r="D37" s="29" t="s">
        <v>857</v>
      </c>
      <c r="E37" s="29" t="s">
        <v>856</v>
      </c>
      <c r="F37" s="30" t="s">
        <v>856</v>
      </c>
      <c r="G37" s="30" t="s">
        <v>855</v>
      </c>
      <c r="H37" s="29" t="s">
        <v>855</v>
      </c>
      <c r="I37" s="31">
        <v>0</v>
      </c>
      <c r="J37" s="32">
        <v>0</v>
      </c>
      <c r="K37" s="32">
        <v>8.99</v>
      </c>
      <c r="L37" s="32">
        <v>0</v>
      </c>
      <c r="M37" s="33">
        <v>0</v>
      </c>
      <c r="N37" s="42">
        <v>0</v>
      </c>
      <c r="O37" s="42">
        <v>0</v>
      </c>
      <c r="P37" s="43">
        <v>0</v>
      </c>
      <c r="Q37" s="43">
        <v>0</v>
      </c>
      <c r="R37" s="45">
        <v>0</v>
      </c>
    </row>
    <row r="38" spans="1:18" x14ac:dyDescent="0.2">
      <c r="A38" s="27">
        <v>35</v>
      </c>
      <c r="B38" s="28" t="s">
        <v>493</v>
      </c>
      <c r="C38" s="29" t="s">
        <v>493</v>
      </c>
      <c r="D38" s="29" t="s">
        <v>854</v>
      </c>
      <c r="E38" s="29" t="s">
        <v>855</v>
      </c>
      <c r="F38" s="30" t="s">
        <v>856</v>
      </c>
      <c r="G38" s="30" t="s">
        <v>855</v>
      </c>
      <c r="H38" s="29" t="s">
        <v>856</v>
      </c>
      <c r="I38" s="31">
        <v>2.5299999999999998</v>
      </c>
      <c r="J38" s="32">
        <v>0</v>
      </c>
      <c r="K38" s="32">
        <v>0</v>
      </c>
      <c r="L38" s="32">
        <v>0.3</v>
      </c>
      <c r="M38" s="33">
        <v>-0.05</v>
      </c>
      <c r="N38" s="42">
        <v>0</v>
      </c>
      <c r="O38" s="42">
        <v>0</v>
      </c>
      <c r="P38" s="43">
        <v>-17.87</v>
      </c>
      <c r="Q38" s="43">
        <v>0</v>
      </c>
      <c r="R38" s="45">
        <v>0.36</v>
      </c>
    </row>
    <row r="39" spans="1:18" x14ac:dyDescent="0.2">
      <c r="A39" s="27">
        <v>36</v>
      </c>
      <c r="B39" s="28" t="s">
        <v>493</v>
      </c>
      <c r="C39" s="29" t="s">
        <v>494</v>
      </c>
      <c r="D39" s="29" t="s">
        <v>857</v>
      </c>
      <c r="E39" s="29" t="s">
        <v>855</v>
      </c>
      <c r="F39" s="30" t="s">
        <v>856</v>
      </c>
      <c r="G39" s="30" t="s">
        <v>855</v>
      </c>
      <c r="H39" s="29" t="s">
        <v>856</v>
      </c>
      <c r="I39" s="31">
        <v>0.11</v>
      </c>
      <c r="J39" s="32">
        <v>0</v>
      </c>
      <c r="K39" s="32">
        <v>0</v>
      </c>
      <c r="L39" s="32">
        <v>0.01</v>
      </c>
      <c r="M39" s="33">
        <v>0</v>
      </c>
      <c r="N39" s="42">
        <v>0</v>
      </c>
      <c r="O39" s="42">
        <v>0</v>
      </c>
      <c r="P39" s="43">
        <v>0</v>
      </c>
      <c r="Q39" s="43">
        <v>0</v>
      </c>
      <c r="R39" s="45">
        <v>0</v>
      </c>
    </row>
    <row r="40" spans="1:18" x14ac:dyDescent="0.2">
      <c r="A40" s="27">
        <v>37</v>
      </c>
      <c r="B40" s="28" t="s">
        <v>872</v>
      </c>
      <c r="C40" s="29" t="s">
        <v>872</v>
      </c>
      <c r="D40" s="29" t="s">
        <v>854</v>
      </c>
      <c r="E40" s="29" t="s">
        <v>855</v>
      </c>
      <c r="F40" s="30" t="s">
        <v>856</v>
      </c>
      <c r="G40" s="30" t="s">
        <v>856</v>
      </c>
      <c r="H40" s="29" t="s">
        <v>855</v>
      </c>
      <c r="I40" s="31">
        <v>0</v>
      </c>
      <c r="J40" s="32">
        <v>0</v>
      </c>
      <c r="K40" s="32">
        <v>5849.91</v>
      </c>
      <c r="L40" s="32">
        <v>0</v>
      </c>
      <c r="M40" s="33">
        <v>-117</v>
      </c>
      <c r="N40" s="43">
        <v>-113.3</v>
      </c>
      <c r="O40" s="42">
        <v>0</v>
      </c>
      <c r="P40" s="43">
        <v>0</v>
      </c>
      <c r="Q40" s="43">
        <v>-13.6</v>
      </c>
      <c r="R40" s="44">
        <v>2.27</v>
      </c>
    </row>
    <row r="41" spans="1:18" x14ac:dyDescent="0.2">
      <c r="A41" s="27">
        <v>38</v>
      </c>
      <c r="B41" s="28" t="s">
        <v>872</v>
      </c>
      <c r="C41" s="29" t="s">
        <v>495</v>
      </c>
      <c r="D41" s="29" t="s">
        <v>857</v>
      </c>
      <c r="E41" s="29" t="s">
        <v>855</v>
      </c>
      <c r="F41" s="30" t="s">
        <v>856</v>
      </c>
      <c r="G41" s="30" t="s">
        <v>856</v>
      </c>
      <c r="H41" s="29" t="s">
        <v>855</v>
      </c>
      <c r="I41" s="31">
        <v>0</v>
      </c>
      <c r="J41" s="32">
        <v>0</v>
      </c>
      <c r="K41" s="32">
        <v>0.37</v>
      </c>
      <c r="L41" s="32">
        <v>0</v>
      </c>
      <c r="M41" s="33">
        <v>-0.01</v>
      </c>
      <c r="N41" s="42">
        <v>0</v>
      </c>
      <c r="O41" s="42">
        <v>0</v>
      </c>
      <c r="P41" s="43">
        <v>0</v>
      </c>
      <c r="Q41" s="43">
        <v>0</v>
      </c>
      <c r="R41" s="45">
        <v>0</v>
      </c>
    </row>
    <row r="42" spans="1:18" x14ac:dyDescent="0.2">
      <c r="A42" s="27">
        <v>39</v>
      </c>
      <c r="B42" s="28" t="s">
        <v>872</v>
      </c>
      <c r="C42" s="29" t="s">
        <v>873</v>
      </c>
      <c r="D42" s="29" t="s">
        <v>857</v>
      </c>
      <c r="E42" s="29" t="s">
        <v>855</v>
      </c>
      <c r="F42" s="30" t="s">
        <v>856</v>
      </c>
      <c r="G42" s="30" t="s">
        <v>856</v>
      </c>
      <c r="H42" s="29" t="s">
        <v>855</v>
      </c>
      <c r="I42" s="31">
        <v>0</v>
      </c>
      <c r="J42" s="32">
        <v>0</v>
      </c>
      <c r="K42" s="32">
        <v>0.55000000000000004</v>
      </c>
      <c r="L42" s="32">
        <v>0</v>
      </c>
      <c r="M42" s="33">
        <v>-0.01</v>
      </c>
      <c r="N42" s="43">
        <v>-17.079999999999998</v>
      </c>
      <c r="O42" s="42">
        <v>0</v>
      </c>
      <c r="P42" s="43">
        <v>0</v>
      </c>
      <c r="Q42" s="43">
        <v>-2.0499999999999998</v>
      </c>
      <c r="R42" s="44">
        <v>0.34</v>
      </c>
    </row>
    <row r="43" spans="1:18" x14ac:dyDescent="0.2">
      <c r="A43" s="27">
        <v>40</v>
      </c>
      <c r="B43" s="28" t="s">
        <v>496</v>
      </c>
      <c r="C43" s="29" t="s">
        <v>496</v>
      </c>
      <c r="D43" s="29" t="s">
        <v>857</v>
      </c>
      <c r="E43" s="29" t="s">
        <v>855</v>
      </c>
      <c r="F43" s="30" t="s">
        <v>856</v>
      </c>
      <c r="G43" s="30" t="s">
        <v>856</v>
      </c>
      <c r="H43" s="29" t="s">
        <v>855</v>
      </c>
      <c r="I43" s="31">
        <v>0</v>
      </c>
      <c r="J43" s="32">
        <v>0</v>
      </c>
      <c r="K43" s="32">
        <v>0.05</v>
      </c>
      <c r="L43" s="32">
        <v>0</v>
      </c>
      <c r="M43" s="33">
        <v>0</v>
      </c>
      <c r="N43" s="43">
        <v>-0.04</v>
      </c>
      <c r="O43" s="42">
        <v>0</v>
      </c>
      <c r="P43" s="43">
        <v>0</v>
      </c>
      <c r="Q43" s="43">
        <v>0</v>
      </c>
      <c r="R43" s="44">
        <v>0</v>
      </c>
    </row>
    <row r="44" spans="1:18" x14ac:dyDescent="0.2">
      <c r="A44" s="27">
        <v>41</v>
      </c>
      <c r="B44" s="28" t="s">
        <v>874</v>
      </c>
      <c r="C44" s="29" t="s">
        <v>874</v>
      </c>
      <c r="D44" s="29" t="s">
        <v>854</v>
      </c>
      <c r="E44" s="29" t="s">
        <v>855</v>
      </c>
      <c r="F44" s="30" t="s">
        <v>856</v>
      </c>
      <c r="G44" s="30" t="s">
        <v>856</v>
      </c>
      <c r="H44" s="29" t="s">
        <v>856</v>
      </c>
      <c r="I44" s="31">
        <v>40.43</v>
      </c>
      <c r="J44" s="32">
        <v>0</v>
      </c>
      <c r="K44" s="32">
        <v>0</v>
      </c>
      <c r="L44" s="32">
        <v>4.8499999999999996</v>
      </c>
      <c r="M44" s="33">
        <v>-0.81</v>
      </c>
      <c r="N44" s="41">
        <v>-6.88</v>
      </c>
      <c r="O44" s="42">
        <v>0</v>
      </c>
      <c r="P44" s="43">
        <v>0</v>
      </c>
      <c r="Q44" s="43">
        <v>-0.83</v>
      </c>
      <c r="R44" s="44">
        <v>0.14000000000000001</v>
      </c>
    </row>
    <row r="45" spans="1:18" x14ac:dyDescent="0.2">
      <c r="A45" s="27">
        <v>42</v>
      </c>
      <c r="B45" s="28" t="s">
        <v>874</v>
      </c>
      <c r="C45" s="29" t="s">
        <v>875</v>
      </c>
      <c r="D45" s="29" t="s">
        <v>857</v>
      </c>
      <c r="E45" s="29" t="s">
        <v>855</v>
      </c>
      <c r="F45" s="30" t="s">
        <v>856</v>
      </c>
      <c r="G45" s="30" t="s">
        <v>856</v>
      </c>
      <c r="H45" s="29" t="s">
        <v>856</v>
      </c>
      <c r="I45" s="31">
        <v>80.12</v>
      </c>
      <c r="J45" s="32">
        <v>0</v>
      </c>
      <c r="K45" s="32">
        <v>0</v>
      </c>
      <c r="L45" s="32">
        <v>9.61</v>
      </c>
      <c r="M45" s="33">
        <v>-1.6</v>
      </c>
      <c r="N45" s="43">
        <v>-0.06</v>
      </c>
      <c r="O45" s="42">
        <v>0</v>
      </c>
      <c r="P45" s="43">
        <v>0</v>
      </c>
      <c r="Q45" s="43">
        <v>-0.01</v>
      </c>
      <c r="R45" s="45">
        <v>0</v>
      </c>
    </row>
    <row r="46" spans="1:18" x14ac:dyDescent="0.2">
      <c r="A46" s="27">
        <v>43</v>
      </c>
      <c r="B46" s="28" t="s">
        <v>876</v>
      </c>
      <c r="C46" s="29" t="s">
        <v>876</v>
      </c>
      <c r="D46" s="29" t="s">
        <v>857</v>
      </c>
      <c r="E46" s="29" t="s">
        <v>855</v>
      </c>
      <c r="F46" s="30" t="s">
        <v>856</v>
      </c>
      <c r="G46" s="30" t="s">
        <v>856</v>
      </c>
      <c r="H46" s="29" t="s">
        <v>856</v>
      </c>
      <c r="I46" s="31">
        <v>6233.72</v>
      </c>
      <c r="J46" s="32">
        <v>0</v>
      </c>
      <c r="K46" s="32">
        <v>0</v>
      </c>
      <c r="L46" s="32">
        <v>748.05</v>
      </c>
      <c r="M46" s="33">
        <v>-124.67</v>
      </c>
      <c r="N46" s="43">
        <v>-21.72</v>
      </c>
      <c r="O46" s="42">
        <v>0</v>
      </c>
      <c r="P46" s="43">
        <v>0</v>
      </c>
      <c r="Q46" s="43">
        <v>-2.61</v>
      </c>
      <c r="R46" s="44">
        <v>0.43</v>
      </c>
    </row>
    <row r="47" spans="1:18" x14ac:dyDescent="0.2">
      <c r="A47" s="27">
        <v>44</v>
      </c>
      <c r="B47" s="28" t="s">
        <v>879</v>
      </c>
      <c r="C47" s="29" t="s">
        <v>879</v>
      </c>
      <c r="D47" s="29" t="s">
        <v>857</v>
      </c>
      <c r="E47" s="29" t="s">
        <v>855</v>
      </c>
      <c r="F47" s="30" t="s">
        <v>856</v>
      </c>
      <c r="G47" s="30" t="s">
        <v>856</v>
      </c>
      <c r="H47" s="29" t="s">
        <v>856</v>
      </c>
      <c r="I47" s="31">
        <v>1296.56</v>
      </c>
      <c r="J47" s="32">
        <v>0</v>
      </c>
      <c r="K47" s="32">
        <v>0</v>
      </c>
      <c r="L47" s="32">
        <v>155.59</v>
      </c>
      <c r="M47" s="33">
        <v>-25.93</v>
      </c>
      <c r="N47" s="43">
        <v>-56.49</v>
      </c>
      <c r="O47" s="42">
        <v>0</v>
      </c>
      <c r="P47" s="43">
        <v>0</v>
      </c>
      <c r="Q47" s="43">
        <v>-6.78</v>
      </c>
      <c r="R47" s="44">
        <v>1.1299999999999999</v>
      </c>
    </row>
    <row r="48" spans="1:18" x14ac:dyDescent="0.2">
      <c r="A48" s="27">
        <v>45</v>
      </c>
      <c r="B48" s="28" t="s">
        <v>880</v>
      </c>
      <c r="C48" s="29" t="s">
        <v>880</v>
      </c>
      <c r="D48" s="29" t="s">
        <v>854</v>
      </c>
      <c r="E48" s="29" t="s">
        <v>855</v>
      </c>
      <c r="F48" s="30" t="s">
        <v>856</v>
      </c>
      <c r="G48" s="30" t="s">
        <v>856</v>
      </c>
      <c r="H48" s="29" t="s">
        <v>856</v>
      </c>
      <c r="I48" s="31">
        <v>0.25</v>
      </c>
      <c r="J48" s="32">
        <v>0</v>
      </c>
      <c r="K48" s="32">
        <v>0</v>
      </c>
      <c r="L48" s="32">
        <v>0.03</v>
      </c>
      <c r="M48" s="33">
        <v>0</v>
      </c>
      <c r="N48" s="41">
        <v>-389.33</v>
      </c>
      <c r="O48" s="42">
        <v>0</v>
      </c>
      <c r="P48" s="43">
        <v>0</v>
      </c>
      <c r="Q48" s="43">
        <v>-46.72</v>
      </c>
      <c r="R48" s="44">
        <v>7.79</v>
      </c>
    </row>
    <row r="49" spans="1:18" x14ac:dyDescent="0.2">
      <c r="A49" s="27">
        <v>46</v>
      </c>
      <c r="B49" s="28" t="s">
        <v>880</v>
      </c>
      <c r="C49" s="29" t="s">
        <v>497</v>
      </c>
      <c r="D49" s="29" t="s">
        <v>857</v>
      </c>
      <c r="E49" s="29" t="s">
        <v>855</v>
      </c>
      <c r="F49" s="30" t="s">
        <v>856</v>
      </c>
      <c r="G49" s="30" t="s">
        <v>856</v>
      </c>
      <c r="H49" s="29" t="s">
        <v>856</v>
      </c>
      <c r="I49" s="31">
        <v>0.24</v>
      </c>
      <c r="J49" s="32">
        <v>0</v>
      </c>
      <c r="K49" s="32">
        <v>0</v>
      </c>
      <c r="L49" s="32">
        <v>0.03</v>
      </c>
      <c r="M49" s="33">
        <v>0</v>
      </c>
      <c r="N49" s="42">
        <v>0</v>
      </c>
      <c r="O49" s="42">
        <v>0</v>
      </c>
      <c r="P49" s="43">
        <v>0</v>
      </c>
      <c r="Q49" s="43">
        <v>0</v>
      </c>
      <c r="R49" s="45">
        <v>0</v>
      </c>
    </row>
    <row r="50" spans="1:18" x14ac:dyDescent="0.2">
      <c r="A50" s="27">
        <v>47</v>
      </c>
      <c r="B50" s="28" t="s">
        <v>881</v>
      </c>
      <c r="C50" s="29" t="s">
        <v>881</v>
      </c>
      <c r="D50" s="29" t="s">
        <v>854</v>
      </c>
      <c r="E50" s="29" t="s">
        <v>855</v>
      </c>
      <c r="F50" s="30" t="s">
        <v>855</v>
      </c>
      <c r="G50" s="30" t="s">
        <v>855</v>
      </c>
      <c r="H50" s="29" t="s">
        <v>855</v>
      </c>
      <c r="I50" s="31">
        <v>0</v>
      </c>
      <c r="J50" s="32">
        <v>0</v>
      </c>
      <c r="K50" s="32">
        <v>0.32</v>
      </c>
      <c r="L50" s="32">
        <v>0</v>
      </c>
      <c r="M50" s="33">
        <v>-0.01</v>
      </c>
      <c r="N50" s="42">
        <v>0</v>
      </c>
      <c r="O50" s="42">
        <v>0</v>
      </c>
      <c r="P50" s="43">
        <v>-129.37</v>
      </c>
      <c r="Q50" s="43">
        <v>0</v>
      </c>
      <c r="R50" s="45">
        <v>0</v>
      </c>
    </row>
    <row r="51" spans="1:18" x14ac:dyDescent="0.2">
      <c r="A51" s="27">
        <v>48</v>
      </c>
      <c r="B51" s="28" t="s">
        <v>882</v>
      </c>
      <c r="C51" s="29" t="s">
        <v>882</v>
      </c>
      <c r="D51" s="29" t="s">
        <v>854</v>
      </c>
      <c r="E51" s="29" t="s">
        <v>855</v>
      </c>
      <c r="F51" s="30" t="s">
        <v>856</v>
      </c>
      <c r="G51" s="30" t="s">
        <v>855</v>
      </c>
      <c r="H51" s="29" t="s">
        <v>855</v>
      </c>
      <c r="I51" s="31">
        <v>0</v>
      </c>
      <c r="J51" s="32">
        <v>0</v>
      </c>
      <c r="K51" s="32">
        <v>1.34</v>
      </c>
      <c r="L51" s="32">
        <v>0</v>
      </c>
      <c r="M51" s="33">
        <v>-0.03</v>
      </c>
      <c r="N51" s="42">
        <v>0</v>
      </c>
      <c r="O51" s="42">
        <v>0</v>
      </c>
      <c r="P51" s="43">
        <v>-196.87</v>
      </c>
      <c r="Q51" s="43">
        <v>0</v>
      </c>
      <c r="R51" s="45">
        <v>3.94</v>
      </c>
    </row>
    <row r="52" spans="1:18" x14ac:dyDescent="0.2">
      <c r="A52" s="27">
        <v>49</v>
      </c>
      <c r="B52" s="28" t="s">
        <v>882</v>
      </c>
      <c r="C52" s="29" t="s">
        <v>498</v>
      </c>
      <c r="D52" s="29" t="s">
        <v>857</v>
      </c>
      <c r="E52" s="29" t="s">
        <v>855</v>
      </c>
      <c r="F52" s="30" t="s">
        <v>856</v>
      </c>
      <c r="G52" s="30" t="s">
        <v>855</v>
      </c>
      <c r="H52" s="29" t="s">
        <v>855</v>
      </c>
      <c r="I52" s="31">
        <v>0</v>
      </c>
      <c r="J52" s="32">
        <v>0</v>
      </c>
      <c r="K52" s="32">
        <v>3.88</v>
      </c>
      <c r="L52" s="32">
        <v>0</v>
      </c>
      <c r="M52" s="33">
        <v>-0.08</v>
      </c>
      <c r="N52" s="42">
        <v>0</v>
      </c>
      <c r="O52" s="42">
        <v>0</v>
      </c>
      <c r="P52" s="43">
        <v>0</v>
      </c>
      <c r="Q52" s="43">
        <v>0</v>
      </c>
      <c r="R52" s="45">
        <v>0</v>
      </c>
    </row>
    <row r="53" spans="1:18" x14ac:dyDescent="0.2">
      <c r="A53" s="27">
        <v>50</v>
      </c>
      <c r="B53" s="28" t="s">
        <v>883</v>
      </c>
      <c r="C53" s="29" t="s">
        <v>883</v>
      </c>
      <c r="D53" s="29" t="s">
        <v>854</v>
      </c>
      <c r="E53" s="29" t="s">
        <v>855</v>
      </c>
      <c r="F53" s="30" t="s">
        <v>855</v>
      </c>
      <c r="G53" s="30" t="s">
        <v>855</v>
      </c>
      <c r="H53" s="29" t="s">
        <v>855</v>
      </c>
      <c r="I53" s="31">
        <v>0</v>
      </c>
      <c r="J53" s="32">
        <v>0</v>
      </c>
      <c r="K53" s="32">
        <v>0.62</v>
      </c>
      <c r="L53" s="32">
        <v>0</v>
      </c>
      <c r="M53" s="33">
        <v>-0.01</v>
      </c>
      <c r="N53" s="42">
        <v>0</v>
      </c>
      <c r="O53" s="42">
        <v>0</v>
      </c>
      <c r="P53" s="43">
        <v>-0.26</v>
      </c>
      <c r="Q53" s="43">
        <v>0</v>
      </c>
      <c r="R53" s="45">
        <v>0</v>
      </c>
    </row>
    <row r="54" spans="1:18" x14ac:dyDescent="0.2">
      <c r="A54" s="27">
        <v>51</v>
      </c>
      <c r="B54" s="28" t="s">
        <v>884</v>
      </c>
      <c r="C54" s="29" t="s">
        <v>884</v>
      </c>
      <c r="D54" s="29" t="s">
        <v>854</v>
      </c>
      <c r="E54" s="29" t="s">
        <v>855</v>
      </c>
      <c r="F54" s="30" t="s">
        <v>855</v>
      </c>
      <c r="G54" s="30" t="s">
        <v>855</v>
      </c>
      <c r="H54" s="29" t="s">
        <v>855</v>
      </c>
      <c r="I54" s="31">
        <v>0</v>
      </c>
      <c r="J54" s="32">
        <v>0</v>
      </c>
      <c r="K54" s="32">
        <v>3.23</v>
      </c>
      <c r="L54" s="32">
        <v>0</v>
      </c>
      <c r="M54" s="33">
        <v>-0.06</v>
      </c>
      <c r="N54" s="42">
        <v>0</v>
      </c>
      <c r="O54" s="42">
        <v>0</v>
      </c>
      <c r="P54" s="43">
        <v>-482.57</v>
      </c>
      <c r="Q54" s="43">
        <v>0</v>
      </c>
      <c r="R54" s="45">
        <v>0</v>
      </c>
    </row>
    <row r="55" spans="1:18" x14ac:dyDescent="0.2">
      <c r="A55" s="27">
        <v>52</v>
      </c>
      <c r="B55" s="28" t="s">
        <v>884</v>
      </c>
      <c r="C55" s="29" t="s">
        <v>885</v>
      </c>
      <c r="D55" s="29" t="s">
        <v>857</v>
      </c>
      <c r="E55" s="29" t="s">
        <v>855</v>
      </c>
      <c r="F55" s="30" t="s">
        <v>855</v>
      </c>
      <c r="G55" s="30" t="s">
        <v>855</v>
      </c>
      <c r="H55" s="29" t="s">
        <v>855</v>
      </c>
      <c r="I55" s="31">
        <v>0</v>
      </c>
      <c r="J55" s="32">
        <v>0</v>
      </c>
      <c r="K55" s="32">
        <v>8.18</v>
      </c>
      <c r="L55" s="32">
        <v>0</v>
      </c>
      <c r="M55" s="33">
        <v>-0.16</v>
      </c>
      <c r="N55" s="43">
        <v>0</v>
      </c>
      <c r="O55" s="42">
        <v>0</v>
      </c>
      <c r="P55" s="43">
        <v>0</v>
      </c>
      <c r="Q55" s="43">
        <v>0</v>
      </c>
      <c r="R55" s="44">
        <v>0</v>
      </c>
    </row>
    <row r="56" spans="1:18" x14ac:dyDescent="0.2">
      <c r="A56" s="27">
        <v>53</v>
      </c>
      <c r="B56" s="28" t="s">
        <v>886</v>
      </c>
      <c r="C56" s="29" t="s">
        <v>886</v>
      </c>
      <c r="D56" s="29" t="s">
        <v>857</v>
      </c>
      <c r="E56" s="29" t="s">
        <v>855</v>
      </c>
      <c r="F56" s="30" t="s">
        <v>856</v>
      </c>
      <c r="G56" s="30" t="s">
        <v>856</v>
      </c>
      <c r="H56" s="29" t="s">
        <v>856</v>
      </c>
      <c r="I56" s="31">
        <v>79.95</v>
      </c>
      <c r="J56" s="32">
        <v>0</v>
      </c>
      <c r="K56" s="32">
        <v>0</v>
      </c>
      <c r="L56" s="32">
        <v>9.59</v>
      </c>
      <c r="M56" s="33">
        <v>-1.6</v>
      </c>
      <c r="N56" s="42">
        <v>-104.67</v>
      </c>
      <c r="O56" s="42">
        <v>0</v>
      </c>
      <c r="P56" s="43">
        <v>0</v>
      </c>
      <c r="Q56" s="43">
        <v>-12.56</v>
      </c>
      <c r="R56" s="45">
        <v>2.09</v>
      </c>
    </row>
    <row r="57" spans="1:18" x14ac:dyDescent="0.2">
      <c r="A57" s="27">
        <v>54</v>
      </c>
      <c r="B57" s="28" t="s">
        <v>499</v>
      </c>
      <c r="C57" s="29" t="s">
        <v>499</v>
      </c>
      <c r="D57" s="29" t="s">
        <v>854</v>
      </c>
      <c r="E57" s="29" t="s">
        <v>855</v>
      </c>
      <c r="F57" s="30" t="s">
        <v>856</v>
      </c>
      <c r="G57" s="30" t="s">
        <v>855</v>
      </c>
      <c r="H57" s="29" t="s">
        <v>855</v>
      </c>
      <c r="I57" s="31">
        <v>0</v>
      </c>
      <c r="J57" s="32">
        <v>0</v>
      </c>
      <c r="K57" s="32">
        <v>0.13</v>
      </c>
      <c r="L57" s="32">
        <v>0</v>
      </c>
      <c r="M57" s="33">
        <v>0</v>
      </c>
      <c r="N57" s="42">
        <v>0</v>
      </c>
      <c r="O57" s="42">
        <v>0</v>
      </c>
      <c r="P57" s="43">
        <v>-70.099999999999994</v>
      </c>
      <c r="Q57" s="43">
        <v>0</v>
      </c>
      <c r="R57" s="45">
        <v>1.4</v>
      </c>
    </row>
    <row r="58" spans="1:18" x14ac:dyDescent="0.2">
      <c r="A58" s="27">
        <v>55</v>
      </c>
      <c r="B58" s="28" t="s">
        <v>499</v>
      </c>
      <c r="C58" s="29" t="s">
        <v>500</v>
      </c>
      <c r="D58" s="29" t="s">
        <v>857</v>
      </c>
      <c r="E58" s="29" t="s">
        <v>855</v>
      </c>
      <c r="F58" s="30" t="s">
        <v>856</v>
      </c>
      <c r="G58" s="30" t="s">
        <v>855</v>
      </c>
      <c r="H58" s="29" t="s">
        <v>855</v>
      </c>
      <c r="I58" s="31">
        <v>0</v>
      </c>
      <c r="J58" s="32">
        <v>0</v>
      </c>
      <c r="K58" s="32">
        <v>0.01</v>
      </c>
      <c r="L58" s="32">
        <v>0</v>
      </c>
      <c r="M58" s="33">
        <v>0</v>
      </c>
      <c r="N58" s="42">
        <v>0</v>
      </c>
      <c r="O58" s="42">
        <v>0</v>
      </c>
      <c r="P58" s="43">
        <v>0</v>
      </c>
      <c r="Q58" s="43">
        <v>0</v>
      </c>
      <c r="R58" s="45">
        <v>0</v>
      </c>
    </row>
    <row r="59" spans="1:18" x14ac:dyDescent="0.2">
      <c r="A59" s="27">
        <v>56</v>
      </c>
      <c r="B59" s="28" t="s">
        <v>887</v>
      </c>
      <c r="C59" s="29" t="s">
        <v>887</v>
      </c>
      <c r="D59" s="29" t="s">
        <v>854</v>
      </c>
      <c r="E59" s="29" t="s">
        <v>856</v>
      </c>
      <c r="F59" s="30" t="s">
        <v>856</v>
      </c>
      <c r="G59" s="30" t="s">
        <v>855</v>
      </c>
      <c r="H59" s="29" t="s">
        <v>856</v>
      </c>
      <c r="I59" s="31">
        <v>0.37</v>
      </c>
      <c r="J59" s="32">
        <v>0</v>
      </c>
      <c r="K59" s="32">
        <v>0</v>
      </c>
      <c r="L59" s="32">
        <v>0.04</v>
      </c>
      <c r="M59" s="33">
        <v>0</v>
      </c>
      <c r="N59" s="42">
        <v>0</v>
      </c>
      <c r="O59" s="42">
        <v>0</v>
      </c>
      <c r="P59" s="43">
        <v>-160.62</v>
      </c>
      <c r="Q59" s="43">
        <v>0</v>
      </c>
      <c r="R59" s="45">
        <v>3.21</v>
      </c>
    </row>
    <row r="60" spans="1:18" x14ac:dyDescent="0.2">
      <c r="A60" s="27">
        <v>57</v>
      </c>
      <c r="B60" s="28" t="s">
        <v>889</v>
      </c>
      <c r="C60" s="29" t="s">
        <v>501</v>
      </c>
      <c r="D60" s="29" t="s">
        <v>857</v>
      </c>
      <c r="E60" s="29" t="s">
        <v>855</v>
      </c>
      <c r="F60" s="30" t="s">
        <v>856</v>
      </c>
      <c r="G60" s="30" t="s">
        <v>855</v>
      </c>
      <c r="H60" s="29" t="s">
        <v>855</v>
      </c>
      <c r="I60" s="31">
        <v>0</v>
      </c>
      <c r="J60" s="32">
        <v>0</v>
      </c>
      <c r="K60" s="32">
        <v>68.81</v>
      </c>
      <c r="L60" s="32">
        <v>0</v>
      </c>
      <c r="M60" s="33">
        <v>-1.38</v>
      </c>
      <c r="N60" s="42">
        <v>0</v>
      </c>
      <c r="O60" s="42">
        <v>0</v>
      </c>
      <c r="P60" s="43">
        <v>-0.05</v>
      </c>
      <c r="Q60" s="43">
        <v>0</v>
      </c>
      <c r="R60" s="45">
        <v>0</v>
      </c>
    </row>
    <row r="61" spans="1:18" x14ac:dyDescent="0.2">
      <c r="A61" s="27">
        <v>58</v>
      </c>
      <c r="B61" s="28" t="s">
        <v>890</v>
      </c>
      <c r="C61" s="29" t="s">
        <v>890</v>
      </c>
      <c r="D61" s="29" t="s">
        <v>854</v>
      </c>
      <c r="E61" s="29" t="s">
        <v>855</v>
      </c>
      <c r="F61" s="30" t="s">
        <v>856</v>
      </c>
      <c r="G61" s="30" t="s">
        <v>855</v>
      </c>
      <c r="H61" s="29" t="s">
        <v>856</v>
      </c>
      <c r="I61" s="31">
        <v>0.12</v>
      </c>
      <c r="J61" s="32">
        <v>0</v>
      </c>
      <c r="K61" s="32">
        <v>0</v>
      </c>
      <c r="L61" s="32">
        <v>0.01</v>
      </c>
      <c r="M61" s="33">
        <v>0</v>
      </c>
      <c r="N61" s="42">
        <v>0</v>
      </c>
      <c r="O61" s="42">
        <v>0</v>
      </c>
      <c r="P61" s="43">
        <v>-177.35</v>
      </c>
      <c r="Q61" s="43">
        <v>0</v>
      </c>
      <c r="R61" s="45">
        <v>3.55</v>
      </c>
    </row>
    <row r="62" spans="1:18" x14ac:dyDescent="0.2">
      <c r="A62" s="27">
        <v>59</v>
      </c>
      <c r="B62" s="28" t="s">
        <v>891</v>
      </c>
      <c r="C62" s="29" t="s">
        <v>891</v>
      </c>
      <c r="D62" s="29" t="s">
        <v>857</v>
      </c>
      <c r="E62" s="29" t="s">
        <v>855</v>
      </c>
      <c r="F62" s="30" t="s">
        <v>856</v>
      </c>
      <c r="G62" s="30" t="s">
        <v>856</v>
      </c>
      <c r="H62" s="29" t="s">
        <v>856</v>
      </c>
      <c r="I62" s="31">
        <v>35.29</v>
      </c>
      <c r="J62" s="32">
        <v>0</v>
      </c>
      <c r="K62" s="32">
        <v>0</v>
      </c>
      <c r="L62" s="32">
        <v>4.2300000000000004</v>
      </c>
      <c r="M62" s="33">
        <v>-0.71</v>
      </c>
      <c r="N62" s="43">
        <v>-78.25</v>
      </c>
      <c r="O62" s="42">
        <v>0</v>
      </c>
      <c r="P62" s="43">
        <v>0</v>
      </c>
      <c r="Q62" s="43">
        <v>-9.39</v>
      </c>
      <c r="R62" s="44">
        <v>1.56</v>
      </c>
    </row>
    <row r="63" spans="1:18" x14ac:dyDescent="0.2">
      <c r="A63" s="27">
        <v>60</v>
      </c>
      <c r="B63" s="28" t="s">
        <v>891</v>
      </c>
      <c r="C63" s="29" t="s">
        <v>502</v>
      </c>
      <c r="D63" s="29" t="s">
        <v>857</v>
      </c>
      <c r="E63" s="29" t="s">
        <v>855</v>
      </c>
      <c r="F63" s="30" t="s">
        <v>856</v>
      </c>
      <c r="G63" s="30" t="s">
        <v>856</v>
      </c>
      <c r="H63" s="29" t="s">
        <v>855</v>
      </c>
      <c r="I63" s="31">
        <v>0</v>
      </c>
      <c r="J63" s="32">
        <v>0</v>
      </c>
      <c r="K63" s="32">
        <v>29.17</v>
      </c>
      <c r="L63" s="32">
        <v>0</v>
      </c>
      <c r="M63" s="33">
        <v>-0.57999999999999996</v>
      </c>
      <c r="N63" s="43">
        <v>-10.54</v>
      </c>
      <c r="O63" s="42">
        <v>0</v>
      </c>
      <c r="P63" s="43">
        <v>0</v>
      </c>
      <c r="Q63" s="43">
        <v>-1.26</v>
      </c>
      <c r="R63" s="45">
        <v>0.21</v>
      </c>
    </row>
    <row r="64" spans="1:18" x14ac:dyDescent="0.2">
      <c r="A64" s="27">
        <v>61</v>
      </c>
      <c r="B64" s="28" t="s">
        <v>892</v>
      </c>
      <c r="C64" s="29" t="s">
        <v>892</v>
      </c>
      <c r="D64" s="29" t="s">
        <v>854</v>
      </c>
      <c r="E64" s="29" t="s">
        <v>855</v>
      </c>
      <c r="F64" s="30" t="s">
        <v>856</v>
      </c>
      <c r="G64" s="30" t="s">
        <v>855</v>
      </c>
      <c r="H64" s="29" t="s">
        <v>856</v>
      </c>
      <c r="I64" s="31">
        <v>4150.93</v>
      </c>
      <c r="J64" s="32">
        <v>0</v>
      </c>
      <c r="K64" s="32">
        <v>0</v>
      </c>
      <c r="L64" s="32">
        <v>498.11</v>
      </c>
      <c r="M64" s="33">
        <v>-83.02</v>
      </c>
      <c r="N64" s="42">
        <v>0</v>
      </c>
      <c r="O64" s="42">
        <v>0</v>
      </c>
      <c r="P64" s="43">
        <v>-2404.5100000000002</v>
      </c>
      <c r="Q64" s="43">
        <v>0</v>
      </c>
      <c r="R64" s="45">
        <v>48.09</v>
      </c>
    </row>
    <row r="65" spans="1:18" x14ac:dyDescent="0.2">
      <c r="A65" s="27">
        <v>62</v>
      </c>
      <c r="B65" s="28" t="s">
        <v>892</v>
      </c>
      <c r="C65" s="29" t="s">
        <v>893</v>
      </c>
      <c r="D65" s="29" t="s">
        <v>857</v>
      </c>
      <c r="E65" s="29" t="s">
        <v>855</v>
      </c>
      <c r="F65" s="30" t="s">
        <v>856</v>
      </c>
      <c r="G65" s="30" t="s">
        <v>855</v>
      </c>
      <c r="H65" s="29" t="s">
        <v>856</v>
      </c>
      <c r="I65" s="31">
        <v>0.88</v>
      </c>
      <c r="J65" s="32">
        <v>0</v>
      </c>
      <c r="K65" s="32">
        <v>0</v>
      </c>
      <c r="L65" s="32">
        <v>0.11</v>
      </c>
      <c r="M65" s="33">
        <v>-0.02</v>
      </c>
      <c r="N65" s="43">
        <v>0</v>
      </c>
      <c r="O65" s="42">
        <v>0</v>
      </c>
      <c r="P65" s="43">
        <v>0</v>
      </c>
      <c r="Q65" s="43">
        <v>0</v>
      </c>
      <c r="R65" s="44">
        <v>0</v>
      </c>
    </row>
    <row r="66" spans="1:18" x14ac:dyDescent="0.2">
      <c r="A66" s="27">
        <v>63</v>
      </c>
      <c r="B66" s="28" t="s">
        <v>894</v>
      </c>
      <c r="C66" s="29" t="s">
        <v>894</v>
      </c>
      <c r="D66" s="29" t="s">
        <v>857</v>
      </c>
      <c r="E66" s="29" t="s">
        <v>855</v>
      </c>
      <c r="F66" s="30" t="s">
        <v>856</v>
      </c>
      <c r="G66" s="30" t="s">
        <v>856</v>
      </c>
      <c r="H66" s="29" t="s">
        <v>856</v>
      </c>
      <c r="I66" s="31">
        <v>785.36</v>
      </c>
      <c r="J66" s="32">
        <v>0</v>
      </c>
      <c r="K66" s="32">
        <v>0</v>
      </c>
      <c r="L66" s="32">
        <v>94.24</v>
      </c>
      <c r="M66" s="33">
        <v>-15.71</v>
      </c>
      <c r="N66" s="43">
        <v>-221.1</v>
      </c>
      <c r="O66" s="42">
        <v>0</v>
      </c>
      <c r="P66" s="43">
        <v>0</v>
      </c>
      <c r="Q66" s="43">
        <v>-26.53</v>
      </c>
      <c r="R66" s="44">
        <v>4.42</v>
      </c>
    </row>
    <row r="67" spans="1:18" x14ac:dyDescent="0.2">
      <c r="A67" s="27">
        <v>64</v>
      </c>
      <c r="B67" s="28" t="s">
        <v>894</v>
      </c>
      <c r="C67" s="29" t="s">
        <v>503</v>
      </c>
      <c r="D67" s="29" t="s">
        <v>857</v>
      </c>
      <c r="E67" s="29" t="s">
        <v>855</v>
      </c>
      <c r="F67" s="30" t="s">
        <v>856</v>
      </c>
      <c r="G67" s="30" t="s">
        <v>856</v>
      </c>
      <c r="H67" s="29" t="s">
        <v>855</v>
      </c>
      <c r="I67" s="31">
        <v>0</v>
      </c>
      <c r="J67" s="32">
        <v>0</v>
      </c>
      <c r="K67" s="32">
        <v>627.30999999999995</v>
      </c>
      <c r="L67" s="32">
        <v>0</v>
      </c>
      <c r="M67" s="33">
        <v>-12.55</v>
      </c>
      <c r="N67" s="43">
        <v>-344.7</v>
      </c>
      <c r="O67" s="42">
        <v>0</v>
      </c>
      <c r="P67" s="43">
        <v>0</v>
      </c>
      <c r="Q67" s="43">
        <v>-41.36</v>
      </c>
      <c r="R67" s="44">
        <v>6.89</v>
      </c>
    </row>
    <row r="68" spans="1:18" x14ac:dyDescent="0.2">
      <c r="A68" s="27">
        <v>65</v>
      </c>
      <c r="B68" s="28" t="s">
        <v>894</v>
      </c>
      <c r="C68" s="29" t="s">
        <v>504</v>
      </c>
      <c r="D68" s="29" t="s">
        <v>857</v>
      </c>
      <c r="E68" s="29" t="s">
        <v>855</v>
      </c>
      <c r="F68" s="30" t="s">
        <v>856</v>
      </c>
      <c r="G68" s="30" t="s">
        <v>856</v>
      </c>
      <c r="H68" s="29" t="s">
        <v>856</v>
      </c>
      <c r="I68" s="31">
        <v>522.22</v>
      </c>
      <c r="J68" s="32">
        <v>0</v>
      </c>
      <c r="K68" s="32">
        <v>0</v>
      </c>
      <c r="L68" s="32">
        <v>62.67</v>
      </c>
      <c r="M68" s="33">
        <v>-10.44</v>
      </c>
      <c r="N68" s="43">
        <v>-239.33</v>
      </c>
      <c r="O68" s="42">
        <v>0</v>
      </c>
      <c r="P68" s="43">
        <v>0</v>
      </c>
      <c r="Q68" s="43">
        <v>-28.72</v>
      </c>
      <c r="R68" s="44">
        <v>4.79</v>
      </c>
    </row>
    <row r="69" spans="1:18" x14ac:dyDescent="0.2">
      <c r="A69" s="27">
        <v>66</v>
      </c>
      <c r="B69" s="28" t="s">
        <v>895</v>
      </c>
      <c r="C69" s="29" t="s">
        <v>895</v>
      </c>
      <c r="D69" s="29" t="s">
        <v>857</v>
      </c>
      <c r="E69" s="29" t="s">
        <v>855</v>
      </c>
      <c r="F69" s="30" t="s">
        <v>856</v>
      </c>
      <c r="G69" s="30" t="s">
        <v>856</v>
      </c>
      <c r="H69" s="29" t="s">
        <v>856</v>
      </c>
      <c r="I69" s="31">
        <v>149.08000000000001</v>
      </c>
      <c r="J69" s="32">
        <v>0</v>
      </c>
      <c r="K69" s="32">
        <v>0</v>
      </c>
      <c r="L69" s="32">
        <v>17.89</v>
      </c>
      <c r="M69" s="33">
        <v>-2.98</v>
      </c>
      <c r="N69" s="43">
        <v>-37.630000000000003</v>
      </c>
      <c r="O69" s="42">
        <v>0</v>
      </c>
      <c r="P69" s="43">
        <v>0</v>
      </c>
      <c r="Q69" s="43">
        <v>-4.5199999999999996</v>
      </c>
      <c r="R69" s="44">
        <v>0.75</v>
      </c>
    </row>
    <row r="70" spans="1:18" x14ac:dyDescent="0.2">
      <c r="A70" s="27">
        <v>67</v>
      </c>
      <c r="B70" s="28" t="s">
        <v>896</v>
      </c>
      <c r="C70" s="29" t="s">
        <v>505</v>
      </c>
      <c r="D70" s="29" t="s">
        <v>857</v>
      </c>
      <c r="E70" s="29" t="s">
        <v>855</v>
      </c>
      <c r="F70" s="30" t="s">
        <v>856</v>
      </c>
      <c r="G70" s="30" t="s">
        <v>856</v>
      </c>
      <c r="H70" s="29" t="s">
        <v>856</v>
      </c>
      <c r="I70" s="31">
        <v>27.49</v>
      </c>
      <c r="J70" s="32">
        <v>0</v>
      </c>
      <c r="K70" s="32">
        <v>0</v>
      </c>
      <c r="L70" s="32">
        <v>3.3</v>
      </c>
      <c r="M70" s="33">
        <v>-0.55000000000000004</v>
      </c>
      <c r="N70" s="42">
        <v>-0.04</v>
      </c>
      <c r="O70" s="42">
        <v>0</v>
      </c>
      <c r="P70" s="43">
        <v>0</v>
      </c>
      <c r="Q70" s="43">
        <v>0</v>
      </c>
      <c r="R70" s="45">
        <v>0</v>
      </c>
    </row>
    <row r="71" spans="1:18" x14ac:dyDescent="0.2">
      <c r="A71" s="27">
        <v>68</v>
      </c>
      <c r="B71" s="28" t="s">
        <v>897</v>
      </c>
      <c r="C71" s="29" t="s">
        <v>897</v>
      </c>
      <c r="D71" s="29" t="s">
        <v>854</v>
      </c>
      <c r="E71" s="29" t="s">
        <v>855</v>
      </c>
      <c r="F71" s="30" t="s">
        <v>856</v>
      </c>
      <c r="G71" s="30" t="s">
        <v>855</v>
      </c>
      <c r="H71" s="29" t="s">
        <v>856</v>
      </c>
      <c r="I71" s="31">
        <v>0.57999999999999996</v>
      </c>
      <c r="J71" s="32">
        <v>0</v>
      </c>
      <c r="K71" s="32">
        <v>0</v>
      </c>
      <c r="L71" s="32">
        <v>7.0000000000000007E-2</v>
      </c>
      <c r="M71" s="33">
        <v>-0.01</v>
      </c>
      <c r="N71" s="42">
        <v>0</v>
      </c>
      <c r="O71" s="42">
        <v>0</v>
      </c>
      <c r="P71" s="43">
        <v>-1168.33</v>
      </c>
      <c r="Q71" s="43">
        <v>0</v>
      </c>
      <c r="R71" s="45">
        <v>23.37</v>
      </c>
    </row>
    <row r="72" spans="1:18" x14ac:dyDescent="0.2">
      <c r="A72" s="27">
        <v>69</v>
      </c>
      <c r="B72" s="28" t="s">
        <v>897</v>
      </c>
      <c r="C72" s="29" t="s">
        <v>898</v>
      </c>
      <c r="D72" s="29" t="s">
        <v>857</v>
      </c>
      <c r="E72" s="29" t="s">
        <v>855</v>
      </c>
      <c r="F72" s="30" t="s">
        <v>856</v>
      </c>
      <c r="G72" s="30" t="s">
        <v>855</v>
      </c>
      <c r="H72" s="29" t="s">
        <v>856</v>
      </c>
      <c r="I72" s="31">
        <v>0.05</v>
      </c>
      <c r="J72" s="32">
        <v>0</v>
      </c>
      <c r="K72" s="32">
        <v>0</v>
      </c>
      <c r="L72" s="32">
        <v>0.01</v>
      </c>
      <c r="M72" s="33">
        <v>0</v>
      </c>
      <c r="N72" s="42">
        <v>0</v>
      </c>
      <c r="O72" s="42">
        <v>0</v>
      </c>
      <c r="P72" s="43">
        <v>0</v>
      </c>
      <c r="Q72" s="43">
        <v>0</v>
      </c>
      <c r="R72" s="45">
        <v>0</v>
      </c>
    </row>
    <row r="73" spans="1:18" x14ac:dyDescent="0.2">
      <c r="A73" s="27">
        <v>70</v>
      </c>
      <c r="B73" s="28" t="s">
        <v>899</v>
      </c>
      <c r="C73" s="29" t="s">
        <v>899</v>
      </c>
      <c r="D73" s="29" t="s">
        <v>854</v>
      </c>
      <c r="E73" s="29" t="s">
        <v>855</v>
      </c>
      <c r="F73" s="30" t="s">
        <v>855</v>
      </c>
      <c r="G73" s="30" t="s">
        <v>855</v>
      </c>
      <c r="H73" s="29" t="s">
        <v>855</v>
      </c>
      <c r="I73" s="31">
        <v>0</v>
      </c>
      <c r="J73" s="32">
        <v>0</v>
      </c>
      <c r="K73" s="32">
        <v>1.78</v>
      </c>
      <c r="L73" s="32">
        <v>0</v>
      </c>
      <c r="M73" s="33">
        <v>-0.04</v>
      </c>
      <c r="N73" s="42">
        <v>0</v>
      </c>
      <c r="O73" s="42">
        <v>0</v>
      </c>
      <c r="P73" s="43">
        <v>-65.98</v>
      </c>
      <c r="Q73" s="43">
        <v>0</v>
      </c>
      <c r="R73" s="45">
        <v>0</v>
      </c>
    </row>
    <row r="74" spans="1:18" x14ac:dyDescent="0.2">
      <c r="A74" s="27">
        <v>71</v>
      </c>
      <c r="B74" s="28" t="s">
        <v>899</v>
      </c>
      <c r="C74" s="29" t="s">
        <v>900</v>
      </c>
      <c r="D74" s="29" t="s">
        <v>857</v>
      </c>
      <c r="E74" s="29" t="s">
        <v>855</v>
      </c>
      <c r="F74" s="30" t="s">
        <v>855</v>
      </c>
      <c r="G74" s="30" t="s">
        <v>855</v>
      </c>
      <c r="H74" s="29" t="s">
        <v>855</v>
      </c>
      <c r="I74" s="31">
        <v>0</v>
      </c>
      <c r="J74" s="32">
        <v>0</v>
      </c>
      <c r="K74" s="32">
        <v>3.16</v>
      </c>
      <c r="L74" s="32">
        <v>0</v>
      </c>
      <c r="M74" s="33">
        <v>-0.06</v>
      </c>
      <c r="N74" s="43">
        <v>0</v>
      </c>
      <c r="O74" s="42">
        <v>0</v>
      </c>
      <c r="P74" s="43">
        <v>0</v>
      </c>
      <c r="Q74" s="43">
        <v>0</v>
      </c>
      <c r="R74" s="44">
        <v>0</v>
      </c>
    </row>
    <row r="75" spans="1:18" x14ac:dyDescent="0.2">
      <c r="A75" s="27">
        <v>72</v>
      </c>
      <c r="B75" s="28" t="s">
        <v>506</v>
      </c>
      <c r="C75" s="29" t="s">
        <v>506</v>
      </c>
      <c r="D75" s="29" t="s">
        <v>857</v>
      </c>
      <c r="E75" s="29" t="s">
        <v>855</v>
      </c>
      <c r="F75" s="30" t="s">
        <v>856</v>
      </c>
      <c r="G75" s="30" t="s">
        <v>856</v>
      </c>
      <c r="H75" s="29" t="s">
        <v>856</v>
      </c>
      <c r="I75" s="31">
        <v>2314.65</v>
      </c>
      <c r="J75" s="32">
        <v>0</v>
      </c>
      <c r="K75" s="32">
        <v>0</v>
      </c>
      <c r="L75" s="32">
        <v>277.76</v>
      </c>
      <c r="M75" s="33">
        <v>-46.29</v>
      </c>
      <c r="N75" s="43">
        <v>-127.01</v>
      </c>
      <c r="O75" s="42">
        <v>0</v>
      </c>
      <c r="P75" s="43">
        <v>0</v>
      </c>
      <c r="Q75" s="43">
        <v>-15.24</v>
      </c>
      <c r="R75" s="44">
        <v>2.54</v>
      </c>
    </row>
    <row r="76" spans="1:18" x14ac:dyDescent="0.2">
      <c r="A76" s="27">
        <v>73</v>
      </c>
      <c r="B76" s="28" t="s">
        <v>507</v>
      </c>
      <c r="C76" s="29" t="s">
        <v>507</v>
      </c>
      <c r="D76" s="29" t="s">
        <v>857</v>
      </c>
      <c r="E76" s="29" t="s">
        <v>855</v>
      </c>
      <c r="F76" s="30" t="s">
        <v>856</v>
      </c>
      <c r="G76" s="30" t="s">
        <v>856</v>
      </c>
      <c r="H76" s="29" t="s">
        <v>856</v>
      </c>
      <c r="I76" s="31">
        <v>16300.25</v>
      </c>
      <c r="J76" s="32">
        <v>0</v>
      </c>
      <c r="K76" s="32">
        <v>0</v>
      </c>
      <c r="L76" s="32">
        <v>1956.03</v>
      </c>
      <c r="M76" s="33">
        <v>-326</v>
      </c>
      <c r="N76" s="42">
        <v>-6.22</v>
      </c>
      <c r="O76" s="42">
        <v>0</v>
      </c>
      <c r="P76" s="43">
        <v>0</v>
      </c>
      <c r="Q76" s="43">
        <v>-0.75</v>
      </c>
      <c r="R76" s="45">
        <v>0.12</v>
      </c>
    </row>
    <row r="77" spans="1:18" x14ac:dyDescent="0.2">
      <c r="A77" s="27">
        <v>74</v>
      </c>
      <c r="B77" s="28" t="s">
        <v>901</v>
      </c>
      <c r="C77" s="29" t="s">
        <v>901</v>
      </c>
      <c r="D77" s="29" t="s">
        <v>854</v>
      </c>
      <c r="E77" s="29" t="s">
        <v>855</v>
      </c>
      <c r="F77" s="30" t="s">
        <v>856</v>
      </c>
      <c r="G77" s="30" t="s">
        <v>855</v>
      </c>
      <c r="H77" s="29" t="s">
        <v>855</v>
      </c>
      <c r="I77" s="31">
        <v>0</v>
      </c>
      <c r="J77" s="32">
        <v>0</v>
      </c>
      <c r="K77" s="32">
        <v>0.28000000000000003</v>
      </c>
      <c r="L77" s="32">
        <v>0</v>
      </c>
      <c r="M77" s="33">
        <v>-0.01</v>
      </c>
      <c r="N77" s="42">
        <v>0</v>
      </c>
      <c r="O77" s="42">
        <v>0</v>
      </c>
      <c r="P77" s="43">
        <v>-1238.46</v>
      </c>
      <c r="Q77" s="43">
        <v>0</v>
      </c>
      <c r="R77" s="45">
        <v>24.77</v>
      </c>
    </row>
    <row r="78" spans="1:18" x14ac:dyDescent="0.2">
      <c r="A78" s="27">
        <v>75</v>
      </c>
      <c r="B78" s="28" t="s">
        <v>901</v>
      </c>
      <c r="C78" s="29" t="s">
        <v>508</v>
      </c>
      <c r="D78" s="29" t="s">
        <v>857</v>
      </c>
      <c r="E78" s="29" t="s">
        <v>855</v>
      </c>
      <c r="F78" s="30" t="s">
        <v>856</v>
      </c>
      <c r="G78" s="30" t="s">
        <v>855</v>
      </c>
      <c r="H78" s="29" t="s">
        <v>855</v>
      </c>
      <c r="I78" s="31">
        <v>0</v>
      </c>
      <c r="J78" s="32">
        <v>0</v>
      </c>
      <c r="K78" s="32">
        <v>84.77</v>
      </c>
      <c r="L78" s="32">
        <v>0</v>
      </c>
      <c r="M78" s="33">
        <v>-1.7</v>
      </c>
      <c r="N78" s="43">
        <v>0</v>
      </c>
      <c r="O78" s="42">
        <v>0</v>
      </c>
      <c r="P78" s="43">
        <v>-0.03</v>
      </c>
      <c r="Q78" s="43">
        <v>0</v>
      </c>
      <c r="R78" s="45">
        <v>0</v>
      </c>
    </row>
    <row r="79" spans="1:18" x14ac:dyDescent="0.2">
      <c r="A79" s="27">
        <v>76</v>
      </c>
      <c r="B79" s="28" t="s">
        <v>902</v>
      </c>
      <c r="C79" s="29" t="s">
        <v>903</v>
      </c>
      <c r="D79" s="29" t="s">
        <v>857</v>
      </c>
      <c r="E79" s="29" t="s">
        <v>855</v>
      </c>
      <c r="F79" s="30" t="s">
        <v>856</v>
      </c>
      <c r="G79" s="30" t="s">
        <v>856</v>
      </c>
      <c r="H79" s="29" t="s">
        <v>856</v>
      </c>
      <c r="I79" s="31">
        <v>74.58</v>
      </c>
      <c r="J79" s="32">
        <v>0</v>
      </c>
      <c r="K79" s="32">
        <v>0</v>
      </c>
      <c r="L79" s="32">
        <v>8.9499999999999993</v>
      </c>
      <c r="M79" s="33">
        <v>-1.49</v>
      </c>
      <c r="N79" s="43">
        <v>-0.03</v>
      </c>
      <c r="O79" s="42">
        <v>0</v>
      </c>
      <c r="P79" s="43">
        <v>0</v>
      </c>
      <c r="Q79" s="43">
        <v>0</v>
      </c>
      <c r="R79" s="44">
        <v>0</v>
      </c>
    </row>
    <row r="80" spans="1:18" x14ac:dyDescent="0.2">
      <c r="A80" s="27">
        <v>77</v>
      </c>
      <c r="B80" s="28" t="s">
        <v>904</v>
      </c>
      <c r="C80" s="29" t="s">
        <v>904</v>
      </c>
      <c r="D80" s="29" t="s">
        <v>857</v>
      </c>
      <c r="E80" s="29" t="s">
        <v>855</v>
      </c>
      <c r="F80" s="30" t="s">
        <v>855</v>
      </c>
      <c r="G80" s="30" t="s">
        <v>856</v>
      </c>
      <c r="H80" s="29" t="s">
        <v>856</v>
      </c>
      <c r="I80" s="31">
        <v>1717.68</v>
      </c>
      <c r="J80" s="32">
        <v>0</v>
      </c>
      <c r="K80" s="32">
        <v>0</v>
      </c>
      <c r="L80" s="32">
        <v>206.12</v>
      </c>
      <c r="M80" s="33">
        <v>-34.35</v>
      </c>
      <c r="N80" s="42">
        <v>-55.23</v>
      </c>
      <c r="O80" s="42">
        <v>0</v>
      </c>
      <c r="P80" s="43">
        <v>0</v>
      </c>
      <c r="Q80" s="43">
        <v>-6.63</v>
      </c>
      <c r="R80" s="45">
        <v>0</v>
      </c>
    </row>
    <row r="81" spans="1:18" x14ac:dyDescent="0.2">
      <c r="A81" s="27">
        <v>78</v>
      </c>
      <c r="B81" s="28" t="s">
        <v>905</v>
      </c>
      <c r="C81" s="29" t="s">
        <v>905</v>
      </c>
      <c r="D81" s="29" t="s">
        <v>854</v>
      </c>
      <c r="E81" s="29" t="s">
        <v>855</v>
      </c>
      <c r="F81" s="30" t="s">
        <v>856</v>
      </c>
      <c r="G81" s="30" t="s">
        <v>855</v>
      </c>
      <c r="H81" s="29" t="s">
        <v>855</v>
      </c>
      <c r="I81" s="31">
        <v>0</v>
      </c>
      <c r="J81" s="32">
        <v>0</v>
      </c>
      <c r="K81" s="32">
        <v>1.26</v>
      </c>
      <c r="L81" s="32">
        <v>0</v>
      </c>
      <c r="M81" s="33">
        <v>-0.03</v>
      </c>
      <c r="N81" s="43">
        <v>0</v>
      </c>
      <c r="O81" s="42">
        <v>0</v>
      </c>
      <c r="P81" s="43">
        <v>-553.34</v>
      </c>
      <c r="Q81" s="43">
        <v>0</v>
      </c>
      <c r="R81" s="44">
        <v>11.07</v>
      </c>
    </row>
    <row r="82" spans="1:18" x14ac:dyDescent="0.2">
      <c r="A82" s="27">
        <v>79</v>
      </c>
      <c r="B82" s="28" t="s">
        <v>906</v>
      </c>
      <c r="C82" s="29" t="s">
        <v>906</v>
      </c>
      <c r="D82" s="29" t="s">
        <v>857</v>
      </c>
      <c r="E82" s="29" t="s">
        <v>855</v>
      </c>
      <c r="F82" s="30" t="s">
        <v>855</v>
      </c>
      <c r="G82" s="30" t="s">
        <v>856</v>
      </c>
      <c r="H82" s="29" t="s">
        <v>856</v>
      </c>
      <c r="I82" s="31">
        <v>2754.5</v>
      </c>
      <c r="J82" s="32">
        <v>0</v>
      </c>
      <c r="K82" s="32">
        <v>0</v>
      </c>
      <c r="L82" s="32">
        <v>330.54</v>
      </c>
      <c r="M82" s="33">
        <v>-55.09</v>
      </c>
      <c r="N82" s="42">
        <v>-0.78</v>
      </c>
      <c r="O82" s="42">
        <v>0</v>
      </c>
      <c r="P82" s="43">
        <v>0</v>
      </c>
      <c r="Q82" s="43">
        <v>-0.09</v>
      </c>
      <c r="R82" s="45">
        <v>0</v>
      </c>
    </row>
    <row r="83" spans="1:18" x14ac:dyDescent="0.2">
      <c r="A83" s="27">
        <v>80</v>
      </c>
      <c r="B83" s="28" t="s">
        <v>509</v>
      </c>
      <c r="C83" s="29" t="s">
        <v>509</v>
      </c>
      <c r="D83" s="29" t="s">
        <v>854</v>
      </c>
      <c r="E83" s="29" t="s">
        <v>855</v>
      </c>
      <c r="F83" s="30" t="s">
        <v>856</v>
      </c>
      <c r="G83" s="30" t="s">
        <v>855</v>
      </c>
      <c r="H83" s="29" t="s">
        <v>855</v>
      </c>
      <c r="I83" s="31">
        <v>0</v>
      </c>
      <c r="J83" s="32">
        <v>0</v>
      </c>
      <c r="K83" s="32">
        <v>0.2</v>
      </c>
      <c r="L83" s="32">
        <v>0</v>
      </c>
      <c r="M83" s="33">
        <v>0</v>
      </c>
      <c r="N83" s="42">
        <v>0</v>
      </c>
      <c r="O83" s="42">
        <v>0</v>
      </c>
      <c r="P83" s="43">
        <v>-120.08</v>
      </c>
      <c r="Q83" s="43">
        <v>0</v>
      </c>
      <c r="R83" s="45">
        <v>2.4</v>
      </c>
    </row>
    <row r="84" spans="1:18" x14ac:dyDescent="0.2">
      <c r="A84" s="27">
        <v>81</v>
      </c>
      <c r="B84" s="28" t="s">
        <v>509</v>
      </c>
      <c r="C84" s="29" t="s">
        <v>510</v>
      </c>
      <c r="D84" s="29" t="s">
        <v>857</v>
      </c>
      <c r="E84" s="29" t="s">
        <v>855</v>
      </c>
      <c r="F84" s="30" t="s">
        <v>856</v>
      </c>
      <c r="G84" s="30" t="s">
        <v>855</v>
      </c>
      <c r="H84" s="29" t="s">
        <v>855</v>
      </c>
      <c r="I84" s="31">
        <v>0</v>
      </c>
      <c r="J84" s="32">
        <v>0</v>
      </c>
      <c r="K84" s="32">
        <v>1.62</v>
      </c>
      <c r="L84" s="32">
        <v>0</v>
      </c>
      <c r="M84" s="33">
        <v>-0.03</v>
      </c>
      <c r="N84" s="42">
        <v>0</v>
      </c>
      <c r="O84" s="42">
        <v>0</v>
      </c>
      <c r="P84" s="43">
        <v>0</v>
      </c>
      <c r="Q84" s="43">
        <v>0</v>
      </c>
      <c r="R84" s="45">
        <v>0</v>
      </c>
    </row>
    <row r="85" spans="1:18" x14ac:dyDescent="0.2">
      <c r="A85" s="27">
        <v>82</v>
      </c>
      <c r="B85" s="28" t="s">
        <v>511</v>
      </c>
      <c r="C85" s="29" t="s">
        <v>511</v>
      </c>
      <c r="D85" s="29" t="s">
        <v>857</v>
      </c>
      <c r="E85" s="29" t="s">
        <v>855</v>
      </c>
      <c r="F85" s="30" t="s">
        <v>856</v>
      </c>
      <c r="G85" s="30" t="s">
        <v>856</v>
      </c>
      <c r="H85" s="29" t="s">
        <v>856</v>
      </c>
      <c r="I85" s="31">
        <v>1069.5999999999999</v>
      </c>
      <c r="J85" s="32">
        <v>0</v>
      </c>
      <c r="K85" s="32">
        <v>0</v>
      </c>
      <c r="L85" s="32">
        <v>128.35</v>
      </c>
      <c r="M85" s="33">
        <v>-21.39</v>
      </c>
      <c r="N85" s="41">
        <v>-154.78</v>
      </c>
      <c r="O85" s="42">
        <v>0</v>
      </c>
      <c r="P85" s="43">
        <v>0</v>
      </c>
      <c r="Q85" s="43">
        <v>-18.57</v>
      </c>
      <c r="R85" s="44">
        <v>3.1</v>
      </c>
    </row>
    <row r="86" spans="1:18" x14ac:dyDescent="0.2">
      <c r="A86" s="27">
        <v>83</v>
      </c>
      <c r="B86" s="28" t="s">
        <v>512</v>
      </c>
      <c r="C86" s="29" t="s">
        <v>512</v>
      </c>
      <c r="D86" s="29" t="s">
        <v>857</v>
      </c>
      <c r="E86" s="29" t="s">
        <v>855</v>
      </c>
      <c r="F86" s="30" t="s">
        <v>856</v>
      </c>
      <c r="G86" s="30" t="s">
        <v>856</v>
      </c>
      <c r="H86" s="29" t="s">
        <v>856</v>
      </c>
      <c r="I86" s="31">
        <v>1497.9</v>
      </c>
      <c r="J86" s="32">
        <v>0</v>
      </c>
      <c r="K86" s="32">
        <v>0</v>
      </c>
      <c r="L86" s="32">
        <v>179.75</v>
      </c>
      <c r="M86" s="33">
        <v>-29.96</v>
      </c>
      <c r="N86" s="43">
        <v>-42.29</v>
      </c>
      <c r="O86" s="42">
        <v>0</v>
      </c>
      <c r="P86" s="43">
        <v>0</v>
      </c>
      <c r="Q86" s="43">
        <v>-5.07</v>
      </c>
      <c r="R86" s="44">
        <v>0.85</v>
      </c>
    </row>
    <row r="87" spans="1:18" x14ac:dyDescent="0.2">
      <c r="A87" s="27">
        <v>84</v>
      </c>
      <c r="B87" s="28" t="s">
        <v>908</v>
      </c>
      <c r="C87" s="29" t="s">
        <v>908</v>
      </c>
      <c r="D87" s="29" t="s">
        <v>857</v>
      </c>
      <c r="E87" s="29" t="s">
        <v>855</v>
      </c>
      <c r="F87" s="30" t="s">
        <v>856</v>
      </c>
      <c r="G87" s="30" t="s">
        <v>856</v>
      </c>
      <c r="H87" s="29" t="s">
        <v>856</v>
      </c>
      <c r="I87" s="31">
        <v>5656.89</v>
      </c>
      <c r="J87" s="32">
        <v>0</v>
      </c>
      <c r="K87" s="32">
        <v>0</v>
      </c>
      <c r="L87" s="32">
        <v>678.83</v>
      </c>
      <c r="M87" s="33">
        <v>-113.14</v>
      </c>
      <c r="N87" s="43">
        <v>-1.74</v>
      </c>
      <c r="O87" s="42">
        <v>0</v>
      </c>
      <c r="P87" s="43">
        <v>0</v>
      </c>
      <c r="Q87" s="43">
        <v>-0.21</v>
      </c>
      <c r="R87" s="44">
        <v>0.03</v>
      </c>
    </row>
    <row r="88" spans="1:18" x14ac:dyDescent="0.2">
      <c r="A88" s="27">
        <v>85</v>
      </c>
      <c r="B88" s="28" t="s">
        <v>513</v>
      </c>
      <c r="C88" s="29" t="s">
        <v>513</v>
      </c>
      <c r="D88" s="29" t="s">
        <v>854</v>
      </c>
      <c r="E88" s="29" t="s">
        <v>856</v>
      </c>
      <c r="F88" s="30" t="s">
        <v>856</v>
      </c>
      <c r="G88" s="30" t="s">
        <v>855</v>
      </c>
      <c r="H88" s="29" t="s">
        <v>856</v>
      </c>
      <c r="I88" s="31">
        <v>7.0000000000000007E-2</v>
      </c>
      <c r="J88" s="32">
        <v>0</v>
      </c>
      <c r="K88" s="32">
        <v>0</v>
      </c>
      <c r="L88" s="32">
        <v>0.01</v>
      </c>
      <c r="M88" s="33">
        <v>0</v>
      </c>
      <c r="N88" s="42">
        <v>0</v>
      </c>
      <c r="O88" s="42">
        <v>0</v>
      </c>
      <c r="P88" s="43">
        <v>-12.84</v>
      </c>
      <c r="Q88" s="43">
        <v>0</v>
      </c>
      <c r="R88" s="45">
        <v>0.26</v>
      </c>
    </row>
    <row r="89" spans="1:18" x14ac:dyDescent="0.2">
      <c r="A89" s="27">
        <v>86</v>
      </c>
      <c r="B89" s="28" t="s">
        <v>910</v>
      </c>
      <c r="C89" s="29" t="s">
        <v>910</v>
      </c>
      <c r="D89" s="29" t="s">
        <v>857</v>
      </c>
      <c r="E89" s="29" t="s">
        <v>855</v>
      </c>
      <c r="F89" s="30" t="s">
        <v>856</v>
      </c>
      <c r="G89" s="30" t="s">
        <v>856</v>
      </c>
      <c r="H89" s="29" t="s">
        <v>856</v>
      </c>
      <c r="I89" s="31">
        <v>937.67</v>
      </c>
      <c r="J89" s="32">
        <v>0</v>
      </c>
      <c r="K89" s="32">
        <v>0</v>
      </c>
      <c r="L89" s="32">
        <v>112.52</v>
      </c>
      <c r="M89" s="33">
        <v>-18.75</v>
      </c>
      <c r="N89" s="42">
        <v>-48.04</v>
      </c>
      <c r="O89" s="42">
        <v>0</v>
      </c>
      <c r="P89" s="43">
        <v>0</v>
      </c>
      <c r="Q89" s="43">
        <v>-5.76</v>
      </c>
      <c r="R89" s="45">
        <v>0.96</v>
      </c>
    </row>
    <row r="90" spans="1:18" x14ac:dyDescent="0.2">
      <c r="A90" s="27">
        <v>87</v>
      </c>
      <c r="B90" s="28" t="s">
        <v>911</v>
      </c>
      <c r="C90" s="29" t="s">
        <v>911</v>
      </c>
      <c r="D90" s="29" t="s">
        <v>854</v>
      </c>
      <c r="E90" s="29" t="s">
        <v>855</v>
      </c>
      <c r="F90" s="30" t="s">
        <v>856</v>
      </c>
      <c r="G90" s="30" t="s">
        <v>856</v>
      </c>
      <c r="H90" s="29" t="s">
        <v>856</v>
      </c>
      <c r="I90" s="31">
        <v>0</v>
      </c>
      <c r="J90" s="32">
        <v>0</v>
      </c>
      <c r="K90" s="32">
        <v>0</v>
      </c>
      <c r="L90" s="32">
        <v>0</v>
      </c>
      <c r="M90" s="33">
        <v>0</v>
      </c>
      <c r="N90" s="43">
        <v>-88.4</v>
      </c>
      <c r="O90" s="42">
        <v>0</v>
      </c>
      <c r="P90" s="43">
        <v>0</v>
      </c>
      <c r="Q90" s="43">
        <v>-10.61</v>
      </c>
      <c r="R90" s="44">
        <v>1.77</v>
      </c>
    </row>
    <row r="91" spans="1:18" x14ac:dyDescent="0.2">
      <c r="A91" s="27">
        <v>88</v>
      </c>
      <c r="B91" s="28" t="s">
        <v>911</v>
      </c>
      <c r="C91" s="29" t="s">
        <v>514</v>
      </c>
      <c r="D91" s="29" t="s">
        <v>857</v>
      </c>
      <c r="E91" s="29" t="s">
        <v>855</v>
      </c>
      <c r="F91" s="30" t="s">
        <v>856</v>
      </c>
      <c r="G91" s="30" t="s">
        <v>856</v>
      </c>
      <c r="H91" s="29" t="s">
        <v>856</v>
      </c>
      <c r="I91" s="31">
        <v>51.52</v>
      </c>
      <c r="J91" s="32">
        <v>0</v>
      </c>
      <c r="K91" s="32">
        <v>0</v>
      </c>
      <c r="L91" s="32">
        <v>6.18</v>
      </c>
      <c r="M91" s="33">
        <v>-1.03</v>
      </c>
      <c r="N91" s="41">
        <v>-0.02</v>
      </c>
      <c r="O91" s="42">
        <v>0</v>
      </c>
      <c r="P91" s="43">
        <v>0</v>
      </c>
      <c r="Q91" s="43">
        <v>0</v>
      </c>
      <c r="R91" s="44">
        <v>0</v>
      </c>
    </row>
    <row r="92" spans="1:18" x14ac:dyDescent="0.2">
      <c r="A92" s="27">
        <v>89</v>
      </c>
      <c r="B92" s="28" t="s">
        <v>912</v>
      </c>
      <c r="C92" s="29" t="s">
        <v>912</v>
      </c>
      <c r="D92" s="29" t="s">
        <v>854</v>
      </c>
      <c r="E92" s="29" t="s">
        <v>855</v>
      </c>
      <c r="F92" s="30" t="s">
        <v>855</v>
      </c>
      <c r="G92" s="30" t="s">
        <v>855</v>
      </c>
      <c r="H92" s="29" t="s">
        <v>855</v>
      </c>
      <c r="I92" s="31">
        <v>0</v>
      </c>
      <c r="J92" s="32">
        <v>0</v>
      </c>
      <c r="K92" s="32">
        <v>3.72</v>
      </c>
      <c r="L92" s="32">
        <v>0</v>
      </c>
      <c r="M92" s="33">
        <v>-7.0000000000000007E-2</v>
      </c>
      <c r="N92" s="43">
        <v>0</v>
      </c>
      <c r="O92" s="42">
        <v>0</v>
      </c>
      <c r="P92" s="43">
        <v>-1544.33</v>
      </c>
      <c r="Q92" s="43">
        <v>0</v>
      </c>
      <c r="R92" s="45">
        <v>0</v>
      </c>
    </row>
    <row r="93" spans="1:18" x14ac:dyDescent="0.2">
      <c r="A93" s="27">
        <v>90</v>
      </c>
      <c r="B93" s="28" t="s">
        <v>912</v>
      </c>
      <c r="C93" s="29" t="s">
        <v>913</v>
      </c>
      <c r="D93" s="29" t="s">
        <v>857</v>
      </c>
      <c r="E93" s="29" t="s">
        <v>855</v>
      </c>
      <c r="F93" s="30" t="s">
        <v>855</v>
      </c>
      <c r="G93" s="30" t="s">
        <v>855</v>
      </c>
      <c r="H93" s="29" t="s">
        <v>855</v>
      </c>
      <c r="I93" s="31">
        <v>0</v>
      </c>
      <c r="J93" s="32">
        <v>0</v>
      </c>
      <c r="K93" s="32">
        <v>0.01</v>
      </c>
      <c r="L93" s="32">
        <v>0</v>
      </c>
      <c r="M93" s="33">
        <v>0</v>
      </c>
      <c r="N93" s="42">
        <v>0</v>
      </c>
      <c r="O93" s="42">
        <v>0</v>
      </c>
      <c r="P93" s="43">
        <v>0</v>
      </c>
      <c r="Q93" s="43">
        <v>0</v>
      </c>
      <c r="R93" s="45">
        <v>0</v>
      </c>
    </row>
    <row r="94" spans="1:18" x14ac:dyDescent="0.2">
      <c r="A94" s="27">
        <v>91</v>
      </c>
      <c r="B94" s="28" t="s">
        <v>914</v>
      </c>
      <c r="C94" s="29" t="s">
        <v>914</v>
      </c>
      <c r="D94" s="29" t="s">
        <v>854</v>
      </c>
      <c r="E94" s="29" t="s">
        <v>855</v>
      </c>
      <c r="F94" s="30" t="s">
        <v>856</v>
      </c>
      <c r="G94" s="30" t="s">
        <v>856</v>
      </c>
      <c r="H94" s="29" t="s">
        <v>856</v>
      </c>
      <c r="I94" s="31">
        <v>0</v>
      </c>
      <c r="J94" s="32">
        <v>0</v>
      </c>
      <c r="K94" s="32">
        <v>0</v>
      </c>
      <c r="L94" s="32">
        <v>0</v>
      </c>
      <c r="M94" s="33">
        <v>0</v>
      </c>
      <c r="N94" s="42">
        <v>-37.590000000000003</v>
      </c>
      <c r="O94" s="42">
        <v>0</v>
      </c>
      <c r="P94" s="43">
        <v>0</v>
      </c>
      <c r="Q94" s="43">
        <v>-4.51</v>
      </c>
      <c r="R94" s="45">
        <v>0.75</v>
      </c>
    </row>
    <row r="95" spans="1:18" x14ac:dyDescent="0.2">
      <c r="A95" s="27">
        <v>92</v>
      </c>
      <c r="B95" s="28" t="s">
        <v>914</v>
      </c>
      <c r="C95" s="29" t="s">
        <v>915</v>
      </c>
      <c r="D95" s="29" t="s">
        <v>857</v>
      </c>
      <c r="E95" s="29" t="s">
        <v>855</v>
      </c>
      <c r="F95" s="30" t="s">
        <v>856</v>
      </c>
      <c r="G95" s="30" t="s">
        <v>856</v>
      </c>
      <c r="H95" s="29" t="s">
        <v>856</v>
      </c>
      <c r="I95" s="31">
        <v>20.93</v>
      </c>
      <c r="J95" s="32">
        <v>0</v>
      </c>
      <c r="K95" s="32">
        <v>0</v>
      </c>
      <c r="L95" s="32">
        <v>2.5099999999999998</v>
      </c>
      <c r="M95" s="33">
        <v>-0.42</v>
      </c>
      <c r="N95" s="43">
        <v>-0.01</v>
      </c>
      <c r="O95" s="42">
        <v>0</v>
      </c>
      <c r="P95" s="43">
        <v>0</v>
      </c>
      <c r="Q95" s="43">
        <v>0</v>
      </c>
      <c r="R95" s="44">
        <v>0</v>
      </c>
    </row>
    <row r="96" spans="1:18" x14ac:dyDescent="0.2">
      <c r="A96" s="27">
        <v>93</v>
      </c>
      <c r="B96" s="28" t="s">
        <v>916</v>
      </c>
      <c r="C96" s="29" t="s">
        <v>917</v>
      </c>
      <c r="D96" s="29" t="s">
        <v>857</v>
      </c>
      <c r="E96" s="29" t="s">
        <v>855</v>
      </c>
      <c r="F96" s="30" t="s">
        <v>855</v>
      </c>
      <c r="G96" s="30" t="s">
        <v>855</v>
      </c>
      <c r="H96" s="29" t="s">
        <v>855</v>
      </c>
      <c r="I96" s="31">
        <v>0</v>
      </c>
      <c r="J96" s="32">
        <v>0</v>
      </c>
      <c r="K96" s="32">
        <v>27.65</v>
      </c>
      <c r="L96" s="32">
        <v>0</v>
      </c>
      <c r="M96" s="33">
        <v>-0.55000000000000004</v>
      </c>
      <c r="N96" s="43">
        <v>0</v>
      </c>
      <c r="O96" s="42">
        <v>0</v>
      </c>
      <c r="P96" s="43">
        <v>-0.01</v>
      </c>
      <c r="Q96" s="43">
        <v>0</v>
      </c>
      <c r="R96" s="45">
        <v>0</v>
      </c>
    </row>
    <row r="97" spans="1:18" x14ac:dyDescent="0.2">
      <c r="A97" s="27">
        <v>94</v>
      </c>
      <c r="B97" s="28" t="s">
        <v>515</v>
      </c>
      <c r="C97" s="29" t="s">
        <v>515</v>
      </c>
      <c r="D97" s="29" t="s">
        <v>857</v>
      </c>
      <c r="E97" s="29" t="s">
        <v>855</v>
      </c>
      <c r="F97" s="30" t="s">
        <v>856</v>
      </c>
      <c r="G97" s="30" t="s">
        <v>856</v>
      </c>
      <c r="H97" s="29" t="s">
        <v>856</v>
      </c>
      <c r="I97" s="31">
        <v>2012.38</v>
      </c>
      <c r="J97" s="32">
        <v>0</v>
      </c>
      <c r="K97" s="32">
        <v>0</v>
      </c>
      <c r="L97" s="32">
        <v>241.49</v>
      </c>
      <c r="M97" s="33">
        <v>-40.25</v>
      </c>
      <c r="N97" s="42">
        <v>-23.01</v>
      </c>
      <c r="O97" s="42">
        <v>0</v>
      </c>
      <c r="P97" s="43">
        <v>0</v>
      </c>
      <c r="Q97" s="43">
        <v>-2.76</v>
      </c>
      <c r="R97" s="45">
        <v>0.46</v>
      </c>
    </row>
    <row r="98" spans="1:18" x14ac:dyDescent="0.2">
      <c r="A98" s="27">
        <v>95</v>
      </c>
      <c r="B98" s="28" t="s">
        <v>918</v>
      </c>
      <c r="C98" s="29" t="s">
        <v>918</v>
      </c>
      <c r="D98" s="29" t="s">
        <v>857</v>
      </c>
      <c r="E98" s="29" t="s">
        <v>855</v>
      </c>
      <c r="F98" s="30" t="s">
        <v>856</v>
      </c>
      <c r="G98" s="30" t="s">
        <v>856</v>
      </c>
      <c r="H98" s="29" t="s">
        <v>856</v>
      </c>
      <c r="I98" s="31">
        <v>2789.56</v>
      </c>
      <c r="J98" s="32">
        <v>0</v>
      </c>
      <c r="K98" s="32">
        <v>0</v>
      </c>
      <c r="L98" s="32">
        <v>334.75</v>
      </c>
      <c r="M98" s="33">
        <v>-55.79</v>
      </c>
      <c r="N98" s="43">
        <v>-41.55</v>
      </c>
      <c r="O98" s="42">
        <v>0</v>
      </c>
      <c r="P98" s="43">
        <v>0</v>
      </c>
      <c r="Q98" s="43">
        <v>-4.99</v>
      </c>
      <c r="R98" s="44">
        <v>0.83</v>
      </c>
    </row>
    <row r="99" spans="1:18" x14ac:dyDescent="0.2">
      <c r="A99" s="27">
        <v>96</v>
      </c>
      <c r="B99" s="28" t="s">
        <v>516</v>
      </c>
      <c r="C99" s="29" t="s">
        <v>516</v>
      </c>
      <c r="D99" s="29" t="s">
        <v>857</v>
      </c>
      <c r="E99" s="29" t="s">
        <v>855</v>
      </c>
      <c r="F99" s="30" t="s">
        <v>856</v>
      </c>
      <c r="G99" s="30" t="s">
        <v>856</v>
      </c>
      <c r="H99" s="29" t="s">
        <v>856</v>
      </c>
      <c r="I99" s="31">
        <v>5347.04</v>
      </c>
      <c r="J99" s="32">
        <v>0</v>
      </c>
      <c r="K99" s="32">
        <v>0</v>
      </c>
      <c r="L99" s="32">
        <v>641.64</v>
      </c>
      <c r="M99" s="33">
        <v>-106.94</v>
      </c>
      <c r="N99" s="43">
        <v>-487.36</v>
      </c>
      <c r="O99" s="42">
        <v>0</v>
      </c>
      <c r="P99" s="43">
        <v>0</v>
      </c>
      <c r="Q99" s="43">
        <v>-58.48</v>
      </c>
      <c r="R99" s="44">
        <v>9.75</v>
      </c>
    </row>
    <row r="100" spans="1:18" x14ac:dyDescent="0.2">
      <c r="A100" s="27">
        <v>97</v>
      </c>
      <c r="B100" s="28" t="s">
        <v>517</v>
      </c>
      <c r="C100" s="29" t="s">
        <v>517</v>
      </c>
      <c r="D100" s="29" t="s">
        <v>857</v>
      </c>
      <c r="E100" s="29" t="s">
        <v>855</v>
      </c>
      <c r="F100" s="30" t="s">
        <v>856</v>
      </c>
      <c r="G100" s="30" t="s">
        <v>856</v>
      </c>
      <c r="H100" s="29" t="s">
        <v>856</v>
      </c>
      <c r="I100" s="31">
        <v>3276.8</v>
      </c>
      <c r="J100" s="32">
        <v>0</v>
      </c>
      <c r="K100" s="32">
        <v>0</v>
      </c>
      <c r="L100" s="32">
        <v>393.22</v>
      </c>
      <c r="M100" s="33">
        <v>-65.540000000000006</v>
      </c>
      <c r="N100" s="43">
        <v>-29.41</v>
      </c>
      <c r="O100" s="42">
        <v>0</v>
      </c>
      <c r="P100" s="43">
        <v>0</v>
      </c>
      <c r="Q100" s="43">
        <v>-3.53</v>
      </c>
      <c r="R100" s="44">
        <v>0.59</v>
      </c>
    </row>
    <row r="101" spans="1:18" x14ac:dyDescent="0.2">
      <c r="A101" s="27">
        <v>98</v>
      </c>
      <c r="B101" s="28" t="s">
        <v>518</v>
      </c>
      <c r="C101" s="29" t="s">
        <v>518</v>
      </c>
      <c r="D101" s="29" t="s">
        <v>857</v>
      </c>
      <c r="E101" s="29" t="s">
        <v>855</v>
      </c>
      <c r="F101" s="30" t="s">
        <v>856</v>
      </c>
      <c r="G101" s="30" t="s">
        <v>856</v>
      </c>
      <c r="H101" s="29" t="s">
        <v>856</v>
      </c>
      <c r="I101" s="31">
        <v>1411.86</v>
      </c>
      <c r="J101" s="32">
        <v>0</v>
      </c>
      <c r="K101" s="32">
        <v>0</v>
      </c>
      <c r="L101" s="32">
        <v>169.42</v>
      </c>
      <c r="M101" s="33">
        <v>-28.24</v>
      </c>
      <c r="N101" s="43">
        <v>-44.62</v>
      </c>
      <c r="O101" s="42">
        <v>0</v>
      </c>
      <c r="P101" s="43">
        <v>0</v>
      </c>
      <c r="Q101" s="43">
        <v>-5.35</v>
      </c>
      <c r="R101" s="44">
        <v>0.89</v>
      </c>
    </row>
    <row r="102" spans="1:18" x14ac:dyDescent="0.2">
      <c r="A102" s="27">
        <v>99</v>
      </c>
      <c r="B102" s="28" t="s">
        <v>519</v>
      </c>
      <c r="C102" s="29" t="s">
        <v>519</v>
      </c>
      <c r="D102" s="29" t="s">
        <v>854</v>
      </c>
      <c r="E102" s="29" t="s">
        <v>855</v>
      </c>
      <c r="F102" s="30" t="s">
        <v>855</v>
      </c>
      <c r="G102" s="30" t="s">
        <v>855</v>
      </c>
      <c r="H102" s="29" t="s">
        <v>855</v>
      </c>
      <c r="I102" s="31">
        <v>0</v>
      </c>
      <c r="J102" s="32">
        <v>0</v>
      </c>
      <c r="K102" s="32">
        <v>681.3</v>
      </c>
      <c r="L102" s="32">
        <v>0</v>
      </c>
      <c r="M102" s="33">
        <v>-13.63</v>
      </c>
      <c r="N102" s="43">
        <v>0</v>
      </c>
      <c r="O102" s="42">
        <v>0</v>
      </c>
      <c r="P102" s="43">
        <v>-360.68</v>
      </c>
      <c r="Q102" s="43">
        <v>0</v>
      </c>
      <c r="R102" s="44">
        <v>0</v>
      </c>
    </row>
    <row r="103" spans="1:18" x14ac:dyDescent="0.2">
      <c r="A103" s="27">
        <v>100</v>
      </c>
      <c r="B103" s="28" t="s">
        <v>519</v>
      </c>
      <c r="C103" s="29" t="s">
        <v>520</v>
      </c>
      <c r="D103" s="29" t="s">
        <v>857</v>
      </c>
      <c r="E103" s="29" t="s">
        <v>855</v>
      </c>
      <c r="F103" s="30" t="s">
        <v>855</v>
      </c>
      <c r="G103" s="30" t="s">
        <v>855</v>
      </c>
      <c r="H103" s="29" t="s">
        <v>855</v>
      </c>
      <c r="I103" s="31">
        <v>0</v>
      </c>
      <c r="J103" s="32">
        <v>0</v>
      </c>
      <c r="K103" s="32">
        <v>17.920000000000002</v>
      </c>
      <c r="L103" s="32">
        <v>0</v>
      </c>
      <c r="M103" s="33">
        <v>-0.36</v>
      </c>
      <c r="N103" s="42">
        <v>0</v>
      </c>
      <c r="O103" s="42">
        <v>0</v>
      </c>
      <c r="P103" s="43">
        <v>0</v>
      </c>
      <c r="Q103" s="43">
        <v>0</v>
      </c>
      <c r="R103" s="45">
        <v>0</v>
      </c>
    </row>
    <row r="104" spans="1:18" x14ac:dyDescent="0.2">
      <c r="A104" s="27">
        <v>101</v>
      </c>
      <c r="B104" s="28" t="s">
        <v>521</v>
      </c>
      <c r="C104" s="29" t="s">
        <v>521</v>
      </c>
      <c r="D104" s="29" t="s">
        <v>857</v>
      </c>
      <c r="E104" s="29" t="s">
        <v>855</v>
      </c>
      <c r="F104" s="30" t="s">
        <v>856</v>
      </c>
      <c r="G104" s="30" t="s">
        <v>856</v>
      </c>
      <c r="H104" s="29" t="s">
        <v>856</v>
      </c>
      <c r="I104" s="31">
        <v>2022.44</v>
      </c>
      <c r="J104" s="32">
        <v>0</v>
      </c>
      <c r="K104" s="32">
        <v>0</v>
      </c>
      <c r="L104" s="32">
        <v>242.69</v>
      </c>
      <c r="M104" s="33">
        <v>-40.450000000000003</v>
      </c>
      <c r="N104" s="42">
        <v>-32.880000000000003</v>
      </c>
      <c r="O104" s="42">
        <v>0</v>
      </c>
      <c r="P104" s="43">
        <v>0</v>
      </c>
      <c r="Q104" s="43">
        <v>-3.95</v>
      </c>
      <c r="R104" s="45">
        <v>0.66</v>
      </c>
    </row>
    <row r="105" spans="1:18" x14ac:dyDescent="0.2">
      <c r="A105" s="27">
        <v>102</v>
      </c>
      <c r="B105" s="28" t="s">
        <v>522</v>
      </c>
      <c r="C105" s="29" t="s">
        <v>522</v>
      </c>
      <c r="D105" s="29" t="s">
        <v>857</v>
      </c>
      <c r="E105" s="29" t="s">
        <v>855</v>
      </c>
      <c r="F105" s="30" t="s">
        <v>856</v>
      </c>
      <c r="G105" s="30" t="s">
        <v>856</v>
      </c>
      <c r="H105" s="29" t="s">
        <v>856</v>
      </c>
      <c r="I105" s="31">
        <v>3715.73</v>
      </c>
      <c r="J105" s="32">
        <v>0</v>
      </c>
      <c r="K105" s="32">
        <v>0</v>
      </c>
      <c r="L105" s="32">
        <v>445.89</v>
      </c>
      <c r="M105" s="33">
        <v>-74.31</v>
      </c>
      <c r="N105" s="43">
        <v>-2</v>
      </c>
      <c r="O105" s="42">
        <v>0</v>
      </c>
      <c r="P105" s="43">
        <v>0</v>
      </c>
      <c r="Q105" s="43">
        <v>-0.24</v>
      </c>
      <c r="R105" s="44">
        <v>0.04</v>
      </c>
    </row>
    <row r="106" spans="1:18" x14ac:dyDescent="0.2">
      <c r="A106" s="27">
        <v>103</v>
      </c>
      <c r="B106" s="28" t="s">
        <v>523</v>
      </c>
      <c r="C106" s="29" t="s">
        <v>523</v>
      </c>
      <c r="D106" s="29" t="s">
        <v>857</v>
      </c>
      <c r="E106" s="29" t="s">
        <v>855</v>
      </c>
      <c r="F106" s="30" t="s">
        <v>856</v>
      </c>
      <c r="G106" s="30" t="s">
        <v>856</v>
      </c>
      <c r="H106" s="29" t="s">
        <v>856</v>
      </c>
      <c r="I106" s="31">
        <v>15145.89</v>
      </c>
      <c r="J106" s="32">
        <v>0</v>
      </c>
      <c r="K106" s="32">
        <v>0</v>
      </c>
      <c r="L106" s="32">
        <v>1817.51</v>
      </c>
      <c r="M106" s="33">
        <v>-302.92</v>
      </c>
      <c r="N106" s="43">
        <v>-7.04</v>
      </c>
      <c r="O106" s="42">
        <v>0</v>
      </c>
      <c r="P106" s="43">
        <v>0</v>
      </c>
      <c r="Q106" s="43">
        <v>-0.84</v>
      </c>
      <c r="R106" s="44">
        <v>0.14000000000000001</v>
      </c>
    </row>
    <row r="107" spans="1:18" x14ac:dyDescent="0.2">
      <c r="A107" s="27">
        <v>104</v>
      </c>
      <c r="B107" s="28" t="s">
        <v>524</v>
      </c>
      <c r="C107" s="29" t="s">
        <v>524</v>
      </c>
      <c r="D107" s="29" t="s">
        <v>857</v>
      </c>
      <c r="E107" s="29" t="s">
        <v>855</v>
      </c>
      <c r="F107" s="30" t="s">
        <v>856</v>
      </c>
      <c r="G107" s="30" t="s">
        <v>856</v>
      </c>
      <c r="H107" s="29" t="s">
        <v>856</v>
      </c>
      <c r="I107" s="31">
        <v>2284.89</v>
      </c>
      <c r="J107" s="32">
        <v>0</v>
      </c>
      <c r="K107" s="32">
        <v>0</v>
      </c>
      <c r="L107" s="32">
        <v>274.19</v>
      </c>
      <c r="M107" s="33">
        <v>-45.7</v>
      </c>
      <c r="N107" s="43">
        <v>-160.38</v>
      </c>
      <c r="O107" s="42">
        <v>0</v>
      </c>
      <c r="P107" s="43">
        <v>0</v>
      </c>
      <c r="Q107" s="43">
        <v>-19.25</v>
      </c>
      <c r="R107" s="44">
        <v>3.21</v>
      </c>
    </row>
    <row r="108" spans="1:18" x14ac:dyDescent="0.2">
      <c r="A108" s="27">
        <v>105</v>
      </c>
      <c r="B108" s="28" t="s">
        <v>525</v>
      </c>
      <c r="C108" s="29" t="s">
        <v>525</v>
      </c>
      <c r="D108" s="29" t="s">
        <v>857</v>
      </c>
      <c r="E108" s="29" t="s">
        <v>855</v>
      </c>
      <c r="F108" s="30" t="s">
        <v>856</v>
      </c>
      <c r="G108" s="30" t="s">
        <v>856</v>
      </c>
      <c r="H108" s="29" t="s">
        <v>856</v>
      </c>
      <c r="I108" s="31">
        <v>2059.81</v>
      </c>
      <c r="J108" s="32">
        <v>0</v>
      </c>
      <c r="K108" s="32">
        <v>0</v>
      </c>
      <c r="L108" s="32">
        <v>247.18</v>
      </c>
      <c r="M108" s="33">
        <v>-41.2</v>
      </c>
      <c r="N108" s="43">
        <v>-88.42</v>
      </c>
      <c r="O108" s="42">
        <v>0</v>
      </c>
      <c r="P108" s="43">
        <v>0</v>
      </c>
      <c r="Q108" s="43">
        <v>-10.61</v>
      </c>
      <c r="R108" s="44">
        <v>1.77</v>
      </c>
    </row>
    <row r="109" spans="1:18" x14ac:dyDescent="0.2">
      <c r="A109" s="27">
        <v>106</v>
      </c>
      <c r="B109" s="28" t="s">
        <v>526</v>
      </c>
      <c r="C109" s="29" t="s">
        <v>526</v>
      </c>
      <c r="D109" s="29" t="s">
        <v>857</v>
      </c>
      <c r="E109" s="29" t="s">
        <v>855</v>
      </c>
      <c r="F109" s="30" t="s">
        <v>856</v>
      </c>
      <c r="G109" s="30" t="s">
        <v>856</v>
      </c>
      <c r="H109" s="29" t="s">
        <v>856</v>
      </c>
      <c r="I109" s="31">
        <v>35.19</v>
      </c>
      <c r="J109" s="32">
        <v>0</v>
      </c>
      <c r="K109" s="32">
        <v>0</v>
      </c>
      <c r="L109" s="32">
        <v>4.22</v>
      </c>
      <c r="M109" s="33">
        <v>-0.7</v>
      </c>
      <c r="N109" s="43">
        <v>-43.42</v>
      </c>
      <c r="O109" s="42">
        <v>0</v>
      </c>
      <c r="P109" s="43">
        <v>0</v>
      </c>
      <c r="Q109" s="43">
        <v>-5.21</v>
      </c>
      <c r="R109" s="44">
        <v>0.87</v>
      </c>
    </row>
    <row r="110" spans="1:18" x14ac:dyDescent="0.2">
      <c r="A110" s="27">
        <v>107</v>
      </c>
      <c r="B110" s="28" t="s">
        <v>527</v>
      </c>
      <c r="C110" s="29" t="s">
        <v>527</v>
      </c>
      <c r="D110" s="29" t="s">
        <v>857</v>
      </c>
      <c r="E110" s="29" t="s">
        <v>855</v>
      </c>
      <c r="F110" s="30" t="s">
        <v>856</v>
      </c>
      <c r="G110" s="30" t="s">
        <v>856</v>
      </c>
      <c r="H110" s="29" t="s">
        <v>856</v>
      </c>
      <c r="I110" s="31">
        <v>5497.38</v>
      </c>
      <c r="J110" s="32">
        <v>0</v>
      </c>
      <c r="K110" s="32">
        <v>0</v>
      </c>
      <c r="L110" s="32">
        <v>659.69</v>
      </c>
      <c r="M110" s="33">
        <v>-109.95</v>
      </c>
      <c r="N110" s="43">
        <v>-1.28</v>
      </c>
      <c r="O110" s="42">
        <v>0</v>
      </c>
      <c r="P110" s="43">
        <v>0</v>
      </c>
      <c r="Q110" s="43">
        <v>-0.15</v>
      </c>
      <c r="R110" s="44">
        <v>0.03</v>
      </c>
    </row>
    <row r="111" spans="1:18" x14ac:dyDescent="0.2">
      <c r="A111" s="27">
        <v>108</v>
      </c>
      <c r="B111" s="28" t="s">
        <v>528</v>
      </c>
      <c r="C111" s="29" t="s">
        <v>528</v>
      </c>
      <c r="D111" s="29" t="s">
        <v>854</v>
      </c>
      <c r="E111" s="29" t="s">
        <v>855</v>
      </c>
      <c r="F111" s="30" t="s">
        <v>856</v>
      </c>
      <c r="G111" s="30" t="s">
        <v>856</v>
      </c>
      <c r="H111" s="29" t="s">
        <v>856</v>
      </c>
      <c r="I111" s="31">
        <v>2283.0100000000002</v>
      </c>
      <c r="J111" s="32">
        <v>0</v>
      </c>
      <c r="K111" s="32">
        <v>0</v>
      </c>
      <c r="L111" s="32">
        <v>273.95999999999998</v>
      </c>
      <c r="M111" s="33">
        <v>-45.66</v>
      </c>
      <c r="N111" s="43">
        <v>-3731.32</v>
      </c>
      <c r="O111" s="42">
        <v>0</v>
      </c>
      <c r="P111" s="43">
        <v>0</v>
      </c>
      <c r="Q111" s="43">
        <v>-447.76</v>
      </c>
      <c r="R111" s="44">
        <v>74.63</v>
      </c>
    </row>
    <row r="112" spans="1:18" x14ac:dyDescent="0.2">
      <c r="A112" s="27">
        <v>109</v>
      </c>
      <c r="B112" s="28" t="s">
        <v>528</v>
      </c>
      <c r="C112" s="29" t="s">
        <v>529</v>
      </c>
      <c r="D112" s="29" t="s">
        <v>857</v>
      </c>
      <c r="E112" s="29" t="s">
        <v>855</v>
      </c>
      <c r="F112" s="30" t="s">
        <v>856</v>
      </c>
      <c r="G112" s="30" t="s">
        <v>856</v>
      </c>
      <c r="H112" s="29" t="s">
        <v>856</v>
      </c>
      <c r="I112" s="31">
        <v>110.75</v>
      </c>
      <c r="J112" s="32">
        <v>0</v>
      </c>
      <c r="K112" s="32">
        <v>0</v>
      </c>
      <c r="L112" s="32">
        <v>13.29</v>
      </c>
      <c r="M112" s="33">
        <v>-2.2200000000000002</v>
      </c>
      <c r="N112" s="41">
        <v>0</v>
      </c>
      <c r="O112" s="42">
        <v>0</v>
      </c>
      <c r="P112" s="43">
        <v>0</v>
      </c>
      <c r="Q112" s="43">
        <v>0</v>
      </c>
      <c r="R112" s="44">
        <v>0</v>
      </c>
    </row>
    <row r="113" spans="1:18" x14ac:dyDescent="0.2">
      <c r="A113" s="27">
        <v>110</v>
      </c>
      <c r="B113" s="28" t="s">
        <v>530</v>
      </c>
      <c r="C113" s="29" t="s">
        <v>530</v>
      </c>
      <c r="D113" s="29" t="s">
        <v>857</v>
      </c>
      <c r="E113" s="29" t="s">
        <v>855</v>
      </c>
      <c r="F113" s="30" t="s">
        <v>856</v>
      </c>
      <c r="G113" s="30" t="s">
        <v>856</v>
      </c>
      <c r="H113" s="29" t="s">
        <v>856</v>
      </c>
      <c r="I113" s="31">
        <v>9049.66</v>
      </c>
      <c r="J113" s="32">
        <v>0</v>
      </c>
      <c r="K113" s="32">
        <v>0</v>
      </c>
      <c r="L113" s="32">
        <v>1085.96</v>
      </c>
      <c r="M113" s="33">
        <v>-180.99</v>
      </c>
      <c r="N113" s="42">
        <v>-2.68</v>
      </c>
      <c r="O113" s="42">
        <v>0</v>
      </c>
      <c r="P113" s="43">
        <v>0</v>
      </c>
      <c r="Q113" s="43">
        <v>-0.32</v>
      </c>
      <c r="R113" s="45">
        <v>0.05</v>
      </c>
    </row>
    <row r="114" spans="1:18" x14ac:dyDescent="0.2">
      <c r="A114" s="27">
        <v>111</v>
      </c>
      <c r="B114" s="28" t="s">
        <v>531</v>
      </c>
      <c r="C114" s="29" t="s">
        <v>531</v>
      </c>
      <c r="D114" s="29" t="s">
        <v>857</v>
      </c>
      <c r="E114" s="29" t="s">
        <v>855</v>
      </c>
      <c r="F114" s="30" t="s">
        <v>856</v>
      </c>
      <c r="G114" s="30" t="s">
        <v>856</v>
      </c>
      <c r="H114" s="29" t="s">
        <v>856</v>
      </c>
      <c r="I114" s="31">
        <v>6280.56</v>
      </c>
      <c r="J114" s="32">
        <v>0</v>
      </c>
      <c r="K114" s="32">
        <v>0</v>
      </c>
      <c r="L114" s="32">
        <v>753.67</v>
      </c>
      <c r="M114" s="33">
        <v>-125.61</v>
      </c>
      <c r="N114" s="43">
        <v>-2.11</v>
      </c>
      <c r="O114" s="42">
        <v>0</v>
      </c>
      <c r="P114" s="43">
        <v>0</v>
      </c>
      <c r="Q114" s="43">
        <v>-0.25</v>
      </c>
      <c r="R114" s="44">
        <v>0.04</v>
      </c>
    </row>
    <row r="115" spans="1:18" x14ac:dyDescent="0.2">
      <c r="A115" s="27">
        <v>112</v>
      </c>
      <c r="B115" s="28" t="s">
        <v>532</v>
      </c>
      <c r="C115" s="29" t="s">
        <v>532</v>
      </c>
      <c r="D115" s="29" t="s">
        <v>857</v>
      </c>
      <c r="E115" s="29" t="s">
        <v>855</v>
      </c>
      <c r="F115" s="30" t="s">
        <v>856</v>
      </c>
      <c r="G115" s="30" t="s">
        <v>856</v>
      </c>
      <c r="H115" s="29" t="s">
        <v>856</v>
      </c>
      <c r="I115" s="31">
        <v>2866.14</v>
      </c>
      <c r="J115" s="32">
        <v>0</v>
      </c>
      <c r="K115" s="32">
        <v>0</v>
      </c>
      <c r="L115" s="32">
        <v>343.94</v>
      </c>
      <c r="M115" s="33">
        <v>-57.32</v>
      </c>
      <c r="N115" s="43">
        <v>-0.95</v>
      </c>
      <c r="O115" s="42">
        <v>0</v>
      </c>
      <c r="P115" s="43">
        <v>0</v>
      </c>
      <c r="Q115" s="43">
        <v>-0.11</v>
      </c>
      <c r="R115" s="44">
        <v>0.02</v>
      </c>
    </row>
    <row r="116" spans="1:18" x14ac:dyDescent="0.2">
      <c r="A116" s="27">
        <v>113</v>
      </c>
      <c r="B116" s="28" t="s">
        <v>921</v>
      </c>
      <c r="C116" s="29" t="s">
        <v>922</v>
      </c>
      <c r="D116" s="29" t="s">
        <v>857</v>
      </c>
      <c r="E116" s="29" t="s">
        <v>855</v>
      </c>
      <c r="F116" s="30" t="s">
        <v>856</v>
      </c>
      <c r="G116" s="30" t="s">
        <v>855</v>
      </c>
      <c r="H116" s="29" t="s">
        <v>856</v>
      </c>
      <c r="I116" s="31">
        <v>78.430000000000007</v>
      </c>
      <c r="J116" s="32">
        <v>0</v>
      </c>
      <c r="K116" s="32">
        <v>0</v>
      </c>
      <c r="L116" s="32">
        <v>9.41</v>
      </c>
      <c r="M116" s="33">
        <v>-1.57</v>
      </c>
      <c r="N116" s="43">
        <v>0</v>
      </c>
      <c r="O116" s="42">
        <v>0</v>
      </c>
      <c r="P116" s="43">
        <v>-0.02</v>
      </c>
      <c r="Q116" s="43">
        <v>0</v>
      </c>
      <c r="R116" s="44">
        <v>0</v>
      </c>
    </row>
    <row r="117" spans="1:18" x14ac:dyDescent="0.2">
      <c r="A117" s="27">
        <v>114</v>
      </c>
      <c r="B117" s="28" t="s">
        <v>923</v>
      </c>
      <c r="C117" s="29" t="s">
        <v>533</v>
      </c>
      <c r="D117" s="29" t="s">
        <v>857</v>
      </c>
      <c r="E117" s="29" t="s">
        <v>855</v>
      </c>
      <c r="F117" s="30" t="s">
        <v>856</v>
      </c>
      <c r="G117" s="30" t="s">
        <v>855</v>
      </c>
      <c r="H117" s="29" t="s">
        <v>856</v>
      </c>
      <c r="I117" s="31">
        <v>77.22</v>
      </c>
      <c r="J117" s="32">
        <v>0</v>
      </c>
      <c r="K117" s="32">
        <v>0</v>
      </c>
      <c r="L117" s="32">
        <v>9.27</v>
      </c>
      <c r="M117" s="33">
        <v>-1.54</v>
      </c>
      <c r="N117" s="42">
        <v>0</v>
      </c>
      <c r="O117" s="42">
        <v>0</v>
      </c>
      <c r="P117" s="43">
        <v>-0.02</v>
      </c>
      <c r="Q117" s="43">
        <v>0</v>
      </c>
      <c r="R117" s="45">
        <v>0</v>
      </c>
    </row>
    <row r="118" spans="1:18" x14ac:dyDescent="0.2">
      <c r="A118" s="27">
        <v>115</v>
      </c>
      <c r="B118" s="28" t="s">
        <v>534</v>
      </c>
      <c r="C118" s="29" t="s">
        <v>534</v>
      </c>
      <c r="D118" s="29" t="s">
        <v>857</v>
      </c>
      <c r="E118" s="29" t="s">
        <v>855</v>
      </c>
      <c r="F118" s="30" t="s">
        <v>855</v>
      </c>
      <c r="G118" s="30" t="s">
        <v>856</v>
      </c>
      <c r="H118" s="29" t="s">
        <v>856</v>
      </c>
      <c r="I118" s="31">
        <v>19670.71</v>
      </c>
      <c r="J118" s="32">
        <v>0</v>
      </c>
      <c r="K118" s="32">
        <v>0</v>
      </c>
      <c r="L118" s="32">
        <v>2360.4899999999998</v>
      </c>
      <c r="M118" s="33">
        <v>-393.41</v>
      </c>
      <c r="N118" s="42">
        <v>-15.67</v>
      </c>
      <c r="O118" s="42">
        <v>0</v>
      </c>
      <c r="P118" s="43">
        <v>0</v>
      </c>
      <c r="Q118" s="43">
        <v>-1.88</v>
      </c>
      <c r="R118" s="45">
        <v>0</v>
      </c>
    </row>
    <row r="119" spans="1:18" x14ac:dyDescent="0.2">
      <c r="A119" s="27">
        <v>116</v>
      </c>
      <c r="B119" s="28" t="s">
        <v>924</v>
      </c>
      <c r="C119" s="29" t="s">
        <v>924</v>
      </c>
      <c r="D119" s="29" t="s">
        <v>854</v>
      </c>
      <c r="E119" s="29" t="s">
        <v>855</v>
      </c>
      <c r="F119" s="30" t="s">
        <v>856</v>
      </c>
      <c r="G119" s="30" t="s">
        <v>856</v>
      </c>
      <c r="H119" s="29" t="s">
        <v>856</v>
      </c>
      <c r="I119" s="31">
        <v>61.3</v>
      </c>
      <c r="J119" s="32">
        <v>0</v>
      </c>
      <c r="K119" s="32">
        <v>0</v>
      </c>
      <c r="L119" s="32">
        <v>7.36</v>
      </c>
      <c r="M119" s="33">
        <v>-1.23</v>
      </c>
      <c r="N119" s="42">
        <v>-61.3</v>
      </c>
      <c r="O119" s="42">
        <v>0</v>
      </c>
      <c r="P119" s="43">
        <v>0</v>
      </c>
      <c r="Q119" s="43">
        <v>-7.36</v>
      </c>
      <c r="R119" s="45">
        <v>1.23</v>
      </c>
    </row>
    <row r="120" spans="1:18" x14ac:dyDescent="0.2">
      <c r="A120" s="27">
        <v>117</v>
      </c>
      <c r="B120" s="28" t="s">
        <v>924</v>
      </c>
      <c r="C120" s="29" t="s">
        <v>925</v>
      </c>
      <c r="D120" s="29" t="s">
        <v>857</v>
      </c>
      <c r="E120" s="29" t="s">
        <v>855</v>
      </c>
      <c r="F120" s="30" t="s">
        <v>856</v>
      </c>
      <c r="G120" s="30" t="s">
        <v>856</v>
      </c>
      <c r="H120" s="29" t="s">
        <v>856</v>
      </c>
      <c r="I120" s="31">
        <v>83.63</v>
      </c>
      <c r="J120" s="32">
        <v>0</v>
      </c>
      <c r="K120" s="32">
        <v>0</v>
      </c>
      <c r="L120" s="32">
        <v>10.039999999999999</v>
      </c>
      <c r="M120" s="33">
        <v>-1.67</v>
      </c>
      <c r="N120" s="43">
        <v>-0.02</v>
      </c>
      <c r="O120" s="42">
        <v>0</v>
      </c>
      <c r="P120" s="43">
        <v>0</v>
      </c>
      <c r="Q120" s="43">
        <v>0</v>
      </c>
      <c r="R120" s="44">
        <v>0</v>
      </c>
    </row>
    <row r="121" spans="1:18" x14ac:dyDescent="0.2">
      <c r="A121" s="27">
        <v>118</v>
      </c>
      <c r="B121" s="28" t="s">
        <v>535</v>
      </c>
      <c r="C121" s="29" t="s">
        <v>535</v>
      </c>
      <c r="D121" s="29" t="s">
        <v>857</v>
      </c>
      <c r="E121" s="29" t="s">
        <v>855</v>
      </c>
      <c r="F121" s="30" t="s">
        <v>856</v>
      </c>
      <c r="G121" s="30" t="s">
        <v>856</v>
      </c>
      <c r="H121" s="29" t="s">
        <v>856</v>
      </c>
      <c r="I121" s="31">
        <v>3.06</v>
      </c>
      <c r="J121" s="32">
        <v>0</v>
      </c>
      <c r="K121" s="32">
        <v>0</v>
      </c>
      <c r="L121" s="32">
        <v>0.37</v>
      </c>
      <c r="M121" s="33">
        <v>-0.06</v>
      </c>
      <c r="N121" s="41">
        <v>-6.88</v>
      </c>
      <c r="O121" s="42">
        <v>0</v>
      </c>
      <c r="P121" s="43">
        <v>0</v>
      </c>
      <c r="Q121" s="43">
        <v>-0.83</v>
      </c>
      <c r="R121" s="44">
        <v>0.14000000000000001</v>
      </c>
    </row>
    <row r="122" spans="1:18" x14ac:dyDescent="0.2">
      <c r="A122" s="27">
        <v>119</v>
      </c>
      <c r="B122" s="28" t="s">
        <v>535</v>
      </c>
      <c r="C122" s="29" t="s">
        <v>536</v>
      </c>
      <c r="D122" s="29" t="s">
        <v>857</v>
      </c>
      <c r="E122" s="29" t="s">
        <v>855</v>
      </c>
      <c r="F122" s="30" t="s">
        <v>856</v>
      </c>
      <c r="G122" s="30" t="s">
        <v>856</v>
      </c>
      <c r="H122" s="29" t="s">
        <v>856</v>
      </c>
      <c r="I122" s="31">
        <v>139.79</v>
      </c>
      <c r="J122" s="32">
        <v>0</v>
      </c>
      <c r="K122" s="32">
        <v>0</v>
      </c>
      <c r="L122" s="32">
        <v>16.77</v>
      </c>
      <c r="M122" s="33">
        <v>-2.8</v>
      </c>
      <c r="N122" s="42">
        <v>-19.39</v>
      </c>
      <c r="O122" s="42">
        <v>0</v>
      </c>
      <c r="P122" s="43">
        <v>0</v>
      </c>
      <c r="Q122" s="43">
        <v>-2.33</v>
      </c>
      <c r="R122" s="45">
        <v>0.39</v>
      </c>
    </row>
    <row r="123" spans="1:18" x14ac:dyDescent="0.2">
      <c r="A123" s="27">
        <v>120</v>
      </c>
      <c r="B123" s="28" t="s">
        <v>537</v>
      </c>
      <c r="C123" s="29" t="s">
        <v>537</v>
      </c>
      <c r="D123" s="29" t="s">
        <v>857</v>
      </c>
      <c r="E123" s="29" t="s">
        <v>855</v>
      </c>
      <c r="F123" s="30" t="s">
        <v>856</v>
      </c>
      <c r="G123" s="30" t="s">
        <v>856</v>
      </c>
      <c r="H123" s="29" t="s">
        <v>856</v>
      </c>
      <c r="I123" s="31">
        <v>2817.1</v>
      </c>
      <c r="J123" s="32">
        <v>0</v>
      </c>
      <c r="K123" s="32">
        <v>0</v>
      </c>
      <c r="L123" s="32">
        <v>338.05</v>
      </c>
      <c r="M123" s="33">
        <v>-56.34</v>
      </c>
      <c r="N123" s="43">
        <v>-844.41</v>
      </c>
      <c r="O123" s="42">
        <v>0</v>
      </c>
      <c r="P123" s="43">
        <v>0</v>
      </c>
      <c r="Q123" s="43">
        <v>-101.33</v>
      </c>
      <c r="R123" s="44">
        <v>16.89</v>
      </c>
    </row>
    <row r="124" spans="1:18" x14ac:dyDescent="0.2">
      <c r="A124" s="27">
        <v>121</v>
      </c>
      <c r="B124" s="28" t="s">
        <v>537</v>
      </c>
      <c r="C124" s="29" t="s">
        <v>538</v>
      </c>
      <c r="D124" s="29" t="s">
        <v>857</v>
      </c>
      <c r="E124" s="29" t="s">
        <v>855</v>
      </c>
      <c r="F124" s="30" t="s">
        <v>856</v>
      </c>
      <c r="G124" s="30" t="s">
        <v>856</v>
      </c>
      <c r="H124" s="29" t="s">
        <v>856</v>
      </c>
      <c r="I124" s="31">
        <v>694.34</v>
      </c>
      <c r="J124" s="32">
        <v>0</v>
      </c>
      <c r="K124" s="32">
        <v>0</v>
      </c>
      <c r="L124" s="32">
        <v>83.32</v>
      </c>
      <c r="M124" s="33">
        <v>-13.89</v>
      </c>
      <c r="N124" s="43">
        <v>-21.66</v>
      </c>
      <c r="O124" s="42">
        <v>0</v>
      </c>
      <c r="P124" s="43">
        <v>0</v>
      </c>
      <c r="Q124" s="43">
        <v>-2.6</v>
      </c>
      <c r="R124" s="44">
        <v>0.43</v>
      </c>
    </row>
    <row r="125" spans="1:18" x14ac:dyDescent="0.2">
      <c r="A125" s="27">
        <v>122</v>
      </c>
      <c r="B125" s="28" t="s">
        <v>539</v>
      </c>
      <c r="C125" s="29" t="s">
        <v>539</v>
      </c>
      <c r="D125" s="29" t="s">
        <v>854</v>
      </c>
      <c r="E125" s="29" t="s">
        <v>855</v>
      </c>
      <c r="F125" s="30" t="s">
        <v>856</v>
      </c>
      <c r="G125" s="30" t="s">
        <v>855</v>
      </c>
      <c r="H125" s="29" t="s">
        <v>855</v>
      </c>
      <c r="I125" s="31">
        <v>0</v>
      </c>
      <c r="J125" s="32">
        <v>0</v>
      </c>
      <c r="K125" s="32">
        <v>1.87</v>
      </c>
      <c r="L125" s="32">
        <v>0</v>
      </c>
      <c r="M125" s="33">
        <v>-0.04</v>
      </c>
      <c r="N125" s="43">
        <v>0</v>
      </c>
      <c r="O125" s="42">
        <v>0</v>
      </c>
      <c r="P125" s="43">
        <v>-257.31</v>
      </c>
      <c r="Q125" s="43">
        <v>0</v>
      </c>
      <c r="R125" s="44">
        <v>5.15</v>
      </c>
    </row>
    <row r="126" spans="1:18" x14ac:dyDescent="0.2">
      <c r="A126" s="27">
        <v>123</v>
      </c>
      <c r="B126" s="28" t="s">
        <v>539</v>
      </c>
      <c r="C126" s="29" t="s">
        <v>540</v>
      </c>
      <c r="D126" s="29" t="s">
        <v>857</v>
      </c>
      <c r="E126" s="29" t="s">
        <v>855</v>
      </c>
      <c r="F126" s="30" t="s">
        <v>856</v>
      </c>
      <c r="G126" s="30" t="s">
        <v>855</v>
      </c>
      <c r="H126" s="29" t="s">
        <v>855</v>
      </c>
      <c r="I126" s="31">
        <v>0</v>
      </c>
      <c r="J126" s="32">
        <v>0</v>
      </c>
      <c r="K126" s="32">
        <v>9.3699999999999992</v>
      </c>
      <c r="L126" s="32">
        <v>0</v>
      </c>
      <c r="M126" s="33">
        <v>-0.19</v>
      </c>
      <c r="N126" s="42">
        <v>0</v>
      </c>
      <c r="O126" s="42">
        <v>0</v>
      </c>
      <c r="P126" s="43">
        <v>0</v>
      </c>
      <c r="Q126" s="43">
        <v>0</v>
      </c>
      <c r="R126" s="45">
        <v>0</v>
      </c>
    </row>
    <row r="127" spans="1:18" x14ac:dyDescent="0.2">
      <c r="A127" s="27">
        <v>124</v>
      </c>
      <c r="B127" s="28" t="s">
        <v>541</v>
      </c>
      <c r="C127" s="29" t="s">
        <v>541</v>
      </c>
      <c r="D127" s="29" t="s">
        <v>854</v>
      </c>
      <c r="E127" s="29" t="s">
        <v>855</v>
      </c>
      <c r="F127" s="30" t="s">
        <v>856</v>
      </c>
      <c r="G127" s="30" t="s">
        <v>855</v>
      </c>
      <c r="H127" s="29" t="s">
        <v>855</v>
      </c>
      <c r="I127" s="31">
        <v>0</v>
      </c>
      <c r="J127" s="32">
        <v>0</v>
      </c>
      <c r="K127" s="32">
        <v>121.81</v>
      </c>
      <c r="L127" s="32">
        <v>0</v>
      </c>
      <c r="M127" s="33">
        <v>-2.44</v>
      </c>
      <c r="N127" s="42">
        <v>0</v>
      </c>
      <c r="O127" s="42">
        <v>0</v>
      </c>
      <c r="P127" s="43">
        <v>-66.05</v>
      </c>
      <c r="Q127" s="43">
        <v>0</v>
      </c>
      <c r="R127" s="45">
        <v>1.32</v>
      </c>
    </row>
    <row r="128" spans="1:18" x14ac:dyDescent="0.2">
      <c r="A128" s="27">
        <v>125</v>
      </c>
      <c r="B128" s="28" t="s">
        <v>541</v>
      </c>
      <c r="C128" s="29" t="s">
        <v>542</v>
      </c>
      <c r="D128" s="29" t="s">
        <v>857</v>
      </c>
      <c r="E128" s="29" t="s">
        <v>855</v>
      </c>
      <c r="F128" s="30" t="s">
        <v>856</v>
      </c>
      <c r="G128" s="30" t="s">
        <v>855</v>
      </c>
      <c r="H128" s="29" t="s">
        <v>855</v>
      </c>
      <c r="I128" s="31">
        <v>0</v>
      </c>
      <c r="J128" s="32">
        <v>0</v>
      </c>
      <c r="K128" s="32">
        <v>10.210000000000001</v>
      </c>
      <c r="L128" s="32">
        <v>0</v>
      </c>
      <c r="M128" s="33">
        <v>-0.2</v>
      </c>
      <c r="N128" s="42">
        <v>0</v>
      </c>
      <c r="O128" s="42">
        <v>0</v>
      </c>
      <c r="P128" s="43">
        <v>0</v>
      </c>
      <c r="Q128" s="43">
        <v>0</v>
      </c>
      <c r="R128" s="45">
        <v>0</v>
      </c>
    </row>
    <row r="129" spans="1:18" x14ac:dyDescent="0.2">
      <c r="A129" s="27">
        <v>126</v>
      </c>
      <c r="B129" s="28" t="s">
        <v>543</v>
      </c>
      <c r="C129" s="29" t="s">
        <v>543</v>
      </c>
      <c r="D129" s="29" t="s">
        <v>854</v>
      </c>
      <c r="E129" s="29" t="s">
        <v>855</v>
      </c>
      <c r="F129" s="30" t="s">
        <v>856</v>
      </c>
      <c r="G129" s="30" t="s">
        <v>855</v>
      </c>
      <c r="H129" s="29" t="s">
        <v>855</v>
      </c>
      <c r="I129" s="31">
        <v>0</v>
      </c>
      <c r="J129" s="32">
        <v>0</v>
      </c>
      <c r="K129" s="32">
        <v>1.36</v>
      </c>
      <c r="L129" s="32">
        <v>0</v>
      </c>
      <c r="M129" s="33">
        <v>-0.03</v>
      </c>
      <c r="N129" s="42">
        <v>0</v>
      </c>
      <c r="O129" s="42">
        <v>0</v>
      </c>
      <c r="P129" s="43">
        <v>-223.32</v>
      </c>
      <c r="Q129" s="43">
        <v>0</v>
      </c>
      <c r="R129" s="45">
        <v>4.47</v>
      </c>
    </row>
    <row r="130" spans="1:18" x14ac:dyDescent="0.2">
      <c r="A130" s="27">
        <v>127</v>
      </c>
      <c r="B130" s="28" t="s">
        <v>544</v>
      </c>
      <c r="C130" s="29" t="s">
        <v>544</v>
      </c>
      <c r="D130" s="29" t="s">
        <v>854</v>
      </c>
      <c r="E130" s="29" t="s">
        <v>855</v>
      </c>
      <c r="F130" s="30" t="s">
        <v>856</v>
      </c>
      <c r="G130" s="30" t="s">
        <v>855</v>
      </c>
      <c r="H130" s="29" t="s">
        <v>855</v>
      </c>
      <c r="I130" s="31">
        <v>0</v>
      </c>
      <c r="J130" s="32">
        <v>0</v>
      </c>
      <c r="K130" s="32">
        <v>2745.97</v>
      </c>
      <c r="L130" s="32">
        <v>0</v>
      </c>
      <c r="M130" s="33">
        <v>-54.92</v>
      </c>
      <c r="N130" s="42">
        <v>0</v>
      </c>
      <c r="O130" s="42">
        <v>0</v>
      </c>
      <c r="P130" s="43">
        <v>-129.97</v>
      </c>
      <c r="Q130" s="43">
        <v>0</v>
      </c>
      <c r="R130" s="45">
        <v>2.6</v>
      </c>
    </row>
    <row r="131" spans="1:18" x14ac:dyDescent="0.2">
      <c r="A131" s="27">
        <v>128</v>
      </c>
      <c r="B131" s="28" t="s">
        <v>544</v>
      </c>
      <c r="C131" s="29" t="s">
        <v>545</v>
      </c>
      <c r="D131" s="29" t="s">
        <v>857</v>
      </c>
      <c r="E131" s="29" t="s">
        <v>855</v>
      </c>
      <c r="F131" s="30" t="s">
        <v>856</v>
      </c>
      <c r="G131" s="30" t="s">
        <v>855</v>
      </c>
      <c r="H131" s="29" t="s">
        <v>855</v>
      </c>
      <c r="I131" s="31">
        <v>0</v>
      </c>
      <c r="J131" s="32">
        <v>0</v>
      </c>
      <c r="K131" s="32">
        <v>28.58</v>
      </c>
      <c r="L131" s="32">
        <v>0</v>
      </c>
      <c r="M131" s="33">
        <v>-0.56999999999999995</v>
      </c>
      <c r="N131" s="42">
        <v>0</v>
      </c>
      <c r="O131" s="42">
        <v>0</v>
      </c>
      <c r="P131" s="43">
        <v>0</v>
      </c>
      <c r="Q131" s="43">
        <v>0</v>
      </c>
      <c r="R131" s="45">
        <v>0</v>
      </c>
    </row>
    <row r="132" spans="1:18" x14ac:dyDescent="0.2">
      <c r="A132" s="27">
        <v>129</v>
      </c>
      <c r="B132" s="28" t="s">
        <v>546</v>
      </c>
      <c r="C132" s="29" t="s">
        <v>546</v>
      </c>
      <c r="D132" s="29" t="s">
        <v>854</v>
      </c>
      <c r="E132" s="29" t="s">
        <v>855</v>
      </c>
      <c r="F132" s="30" t="s">
        <v>856</v>
      </c>
      <c r="G132" s="30" t="s">
        <v>855</v>
      </c>
      <c r="H132" s="29" t="s">
        <v>855</v>
      </c>
      <c r="I132" s="31">
        <v>0</v>
      </c>
      <c r="J132" s="32">
        <v>0</v>
      </c>
      <c r="K132" s="32">
        <v>11371.16</v>
      </c>
      <c r="L132" s="32">
        <v>0</v>
      </c>
      <c r="M132" s="33">
        <v>-227.42</v>
      </c>
      <c r="N132" s="42">
        <v>0</v>
      </c>
      <c r="O132" s="42">
        <v>0</v>
      </c>
      <c r="P132" s="43">
        <v>-8.68</v>
      </c>
      <c r="Q132" s="43">
        <v>0</v>
      </c>
      <c r="R132" s="45">
        <v>0.17</v>
      </c>
    </row>
    <row r="133" spans="1:18" x14ac:dyDescent="0.2">
      <c r="A133" s="27">
        <v>130</v>
      </c>
      <c r="B133" s="28" t="s">
        <v>546</v>
      </c>
      <c r="C133" s="29" t="s">
        <v>547</v>
      </c>
      <c r="D133" s="29" t="s">
        <v>857</v>
      </c>
      <c r="E133" s="29" t="s">
        <v>855</v>
      </c>
      <c r="F133" s="30" t="s">
        <v>856</v>
      </c>
      <c r="G133" s="30" t="s">
        <v>855</v>
      </c>
      <c r="H133" s="29" t="s">
        <v>855</v>
      </c>
      <c r="I133" s="31">
        <v>0</v>
      </c>
      <c r="J133" s="32">
        <v>0</v>
      </c>
      <c r="K133" s="32">
        <v>12.02</v>
      </c>
      <c r="L133" s="32">
        <v>0</v>
      </c>
      <c r="M133" s="33">
        <v>-0.24</v>
      </c>
      <c r="N133" s="42">
        <v>0</v>
      </c>
      <c r="O133" s="42">
        <v>0</v>
      </c>
      <c r="P133" s="43">
        <v>0</v>
      </c>
      <c r="Q133" s="43">
        <v>0</v>
      </c>
      <c r="R133" s="45">
        <v>0</v>
      </c>
    </row>
    <row r="134" spans="1:18" x14ac:dyDescent="0.2">
      <c r="A134" s="27">
        <v>131</v>
      </c>
      <c r="B134" s="28" t="s">
        <v>548</v>
      </c>
      <c r="C134" s="29" t="s">
        <v>548</v>
      </c>
      <c r="D134" s="29" t="s">
        <v>854</v>
      </c>
      <c r="E134" s="29" t="s">
        <v>855</v>
      </c>
      <c r="F134" s="30" t="s">
        <v>856</v>
      </c>
      <c r="G134" s="30" t="s">
        <v>855</v>
      </c>
      <c r="H134" s="29" t="s">
        <v>855</v>
      </c>
      <c r="I134" s="31">
        <v>0</v>
      </c>
      <c r="J134" s="32">
        <v>0</v>
      </c>
      <c r="K134" s="32">
        <v>0.72</v>
      </c>
      <c r="L134" s="32">
        <v>0</v>
      </c>
      <c r="M134" s="33">
        <v>-0.01</v>
      </c>
      <c r="N134" s="42">
        <v>0</v>
      </c>
      <c r="O134" s="42">
        <v>0</v>
      </c>
      <c r="P134" s="43">
        <v>-111.4</v>
      </c>
      <c r="Q134" s="43">
        <v>0</v>
      </c>
      <c r="R134" s="45">
        <v>2.23</v>
      </c>
    </row>
    <row r="135" spans="1:18" x14ac:dyDescent="0.2">
      <c r="A135" s="27">
        <v>132</v>
      </c>
      <c r="B135" s="28" t="s">
        <v>549</v>
      </c>
      <c r="C135" s="29" t="s">
        <v>549</v>
      </c>
      <c r="D135" s="29" t="s">
        <v>854</v>
      </c>
      <c r="E135" s="29" t="s">
        <v>855</v>
      </c>
      <c r="F135" s="30" t="s">
        <v>856</v>
      </c>
      <c r="G135" s="30" t="s">
        <v>855</v>
      </c>
      <c r="H135" s="29" t="s">
        <v>855</v>
      </c>
      <c r="I135" s="31">
        <v>0</v>
      </c>
      <c r="J135" s="32">
        <v>0</v>
      </c>
      <c r="K135" s="32">
        <v>1.39</v>
      </c>
      <c r="L135" s="32">
        <v>0</v>
      </c>
      <c r="M135" s="33">
        <v>-0.03</v>
      </c>
      <c r="N135" s="42">
        <v>0</v>
      </c>
      <c r="O135" s="42">
        <v>0</v>
      </c>
      <c r="P135" s="43">
        <v>-16.27</v>
      </c>
      <c r="Q135" s="43">
        <v>0</v>
      </c>
      <c r="R135" s="45">
        <v>0.33</v>
      </c>
    </row>
    <row r="136" spans="1:18" x14ac:dyDescent="0.2">
      <c r="A136" s="27">
        <v>133</v>
      </c>
      <c r="B136" s="28" t="s">
        <v>550</v>
      </c>
      <c r="C136" s="29" t="s">
        <v>550</v>
      </c>
      <c r="D136" s="29" t="s">
        <v>854</v>
      </c>
      <c r="E136" s="29" t="s">
        <v>855</v>
      </c>
      <c r="F136" s="30" t="s">
        <v>856</v>
      </c>
      <c r="G136" s="30" t="s">
        <v>855</v>
      </c>
      <c r="H136" s="29" t="s">
        <v>855</v>
      </c>
      <c r="I136" s="31">
        <v>0</v>
      </c>
      <c r="J136" s="32">
        <v>0</v>
      </c>
      <c r="K136" s="32">
        <v>19.73</v>
      </c>
      <c r="L136" s="32">
        <v>0</v>
      </c>
      <c r="M136" s="33">
        <v>-0.39</v>
      </c>
      <c r="N136" s="42">
        <v>0</v>
      </c>
      <c r="O136" s="42">
        <v>0</v>
      </c>
      <c r="P136" s="43">
        <v>-14.13</v>
      </c>
      <c r="Q136" s="43">
        <v>0</v>
      </c>
      <c r="R136" s="45">
        <v>0.28000000000000003</v>
      </c>
    </row>
    <row r="137" spans="1:18" x14ac:dyDescent="0.2">
      <c r="A137" s="27">
        <v>134</v>
      </c>
      <c r="B137" s="28" t="s">
        <v>926</v>
      </c>
      <c r="C137" s="29" t="s">
        <v>926</v>
      </c>
      <c r="D137" s="29" t="s">
        <v>857</v>
      </c>
      <c r="E137" s="29" t="s">
        <v>855</v>
      </c>
      <c r="F137" s="30" t="s">
        <v>856</v>
      </c>
      <c r="G137" s="30" t="s">
        <v>856</v>
      </c>
      <c r="H137" s="29" t="s">
        <v>856</v>
      </c>
      <c r="I137" s="31">
        <v>2970.38</v>
      </c>
      <c r="J137" s="32">
        <v>0</v>
      </c>
      <c r="K137" s="32">
        <v>0</v>
      </c>
      <c r="L137" s="32">
        <v>356.45</v>
      </c>
      <c r="M137" s="33">
        <v>-59.41</v>
      </c>
      <c r="N137" s="42">
        <v>-63.34</v>
      </c>
      <c r="O137" s="42">
        <v>0</v>
      </c>
      <c r="P137" s="43">
        <v>0</v>
      </c>
      <c r="Q137" s="43">
        <v>-7.6</v>
      </c>
      <c r="R137" s="45">
        <v>1.27</v>
      </c>
    </row>
    <row r="138" spans="1:18" x14ac:dyDescent="0.2">
      <c r="A138" s="27">
        <v>135</v>
      </c>
      <c r="B138" s="28" t="s">
        <v>551</v>
      </c>
      <c r="C138" s="29" t="s">
        <v>551</v>
      </c>
      <c r="D138" s="29" t="s">
        <v>857</v>
      </c>
      <c r="E138" s="29" t="s">
        <v>855</v>
      </c>
      <c r="F138" s="30" t="s">
        <v>856</v>
      </c>
      <c r="G138" s="30" t="s">
        <v>856</v>
      </c>
      <c r="H138" s="29" t="s">
        <v>856</v>
      </c>
      <c r="I138" s="31">
        <v>107.11</v>
      </c>
      <c r="J138" s="32">
        <v>0</v>
      </c>
      <c r="K138" s="32">
        <v>0</v>
      </c>
      <c r="L138" s="32">
        <v>12.85</v>
      </c>
      <c r="M138" s="33">
        <v>-2.14</v>
      </c>
      <c r="N138" s="43">
        <v>-74.42</v>
      </c>
      <c r="O138" s="42">
        <v>0</v>
      </c>
      <c r="P138" s="43">
        <v>0</v>
      </c>
      <c r="Q138" s="43">
        <v>-8.93</v>
      </c>
      <c r="R138" s="44">
        <v>1.49</v>
      </c>
    </row>
    <row r="139" spans="1:18" x14ac:dyDescent="0.2">
      <c r="A139" s="27">
        <v>136</v>
      </c>
      <c r="B139" s="28" t="s">
        <v>927</v>
      </c>
      <c r="C139" s="29" t="s">
        <v>927</v>
      </c>
      <c r="D139" s="29" t="s">
        <v>857</v>
      </c>
      <c r="E139" s="29" t="s">
        <v>855</v>
      </c>
      <c r="F139" s="30" t="s">
        <v>856</v>
      </c>
      <c r="G139" s="30" t="s">
        <v>855</v>
      </c>
      <c r="H139" s="29" t="s">
        <v>855</v>
      </c>
      <c r="I139" s="31">
        <v>0</v>
      </c>
      <c r="J139" s="32">
        <v>0</v>
      </c>
      <c r="K139" s="32">
        <v>556.80999999999995</v>
      </c>
      <c r="L139" s="32">
        <v>0</v>
      </c>
      <c r="M139" s="33">
        <v>-11.14</v>
      </c>
      <c r="N139" s="43">
        <v>0</v>
      </c>
      <c r="O139" s="42">
        <v>0</v>
      </c>
      <c r="P139" s="43">
        <v>-0.18</v>
      </c>
      <c r="Q139" s="43">
        <v>0</v>
      </c>
      <c r="R139" s="44">
        <v>0</v>
      </c>
    </row>
    <row r="140" spans="1:18" x14ac:dyDescent="0.2">
      <c r="A140" s="27">
        <v>137</v>
      </c>
      <c r="B140" s="28" t="s">
        <v>552</v>
      </c>
      <c r="C140" s="29" t="s">
        <v>552</v>
      </c>
      <c r="D140" s="29" t="s">
        <v>857</v>
      </c>
      <c r="E140" s="29" t="s">
        <v>855</v>
      </c>
      <c r="F140" s="30" t="s">
        <v>856</v>
      </c>
      <c r="G140" s="30" t="s">
        <v>856</v>
      </c>
      <c r="H140" s="29" t="s">
        <v>856</v>
      </c>
      <c r="I140" s="31">
        <v>2061.8200000000002</v>
      </c>
      <c r="J140" s="32">
        <v>0</v>
      </c>
      <c r="K140" s="32">
        <v>0</v>
      </c>
      <c r="L140" s="32">
        <v>247.42</v>
      </c>
      <c r="M140" s="33">
        <v>-41.24</v>
      </c>
      <c r="N140" s="42">
        <v>-40.380000000000003</v>
      </c>
      <c r="O140" s="42">
        <v>0</v>
      </c>
      <c r="P140" s="43">
        <v>0</v>
      </c>
      <c r="Q140" s="43">
        <v>-4.8499999999999996</v>
      </c>
      <c r="R140" s="45">
        <v>0.81</v>
      </c>
    </row>
    <row r="141" spans="1:18" x14ac:dyDescent="0.2">
      <c r="A141" s="27">
        <v>138</v>
      </c>
      <c r="B141" s="28" t="s">
        <v>552</v>
      </c>
      <c r="C141" s="29" t="s">
        <v>553</v>
      </c>
      <c r="D141" s="29" t="s">
        <v>857</v>
      </c>
      <c r="E141" s="29" t="s">
        <v>855</v>
      </c>
      <c r="F141" s="30" t="s">
        <v>856</v>
      </c>
      <c r="G141" s="30" t="s">
        <v>856</v>
      </c>
      <c r="H141" s="29" t="s">
        <v>855</v>
      </c>
      <c r="I141" s="31">
        <v>0</v>
      </c>
      <c r="J141" s="32">
        <v>0</v>
      </c>
      <c r="K141" s="32">
        <v>157.31</v>
      </c>
      <c r="L141" s="32">
        <v>0</v>
      </c>
      <c r="M141" s="33">
        <v>-3.15</v>
      </c>
      <c r="N141" s="43">
        <v>-7.0000000000000007E-2</v>
      </c>
      <c r="O141" s="42">
        <v>0</v>
      </c>
      <c r="P141" s="43">
        <v>0</v>
      </c>
      <c r="Q141" s="43">
        <v>-0.01</v>
      </c>
      <c r="R141" s="44">
        <v>0</v>
      </c>
    </row>
    <row r="142" spans="1:18" x14ac:dyDescent="0.2">
      <c r="A142" s="27">
        <v>139</v>
      </c>
      <c r="B142" s="28" t="s">
        <v>552</v>
      </c>
      <c r="C142" s="29" t="s">
        <v>554</v>
      </c>
      <c r="D142" s="29" t="s">
        <v>857</v>
      </c>
      <c r="E142" s="29" t="s">
        <v>855</v>
      </c>
      <c r="F142" s="30" t="s">
        <v>856</v>
      </c>
      <c r="G142" s="30" t="s">
        <v>856</v>
      </c>
      <c r="H142" s="29" t="s">
        <v>856</v>
      </c>
      <c r="I142" s="31">
        <v>622.41</v>
      </c>
      <c r="J142" s="32">
        <v>0</v>
      </c>
      <c r="K142" s="32">
        <v>0</v>
      </c>
      <c r="L142" s="32">
        <v>74.69</v>
      </c>
      <c r="M142" s="33">
        <v>-12.45</v>
      </c>
      <c r="N142" s="43">
        <v>-0.44</v>
      </c>
      <c r="O142" s="42">
        <v>0</v>
      </c>
      <c r="P142" s="43">
        <v>0</v>
      </c>
      <c r="Q142" s="43">
        <v>-0.05</v>
      </c>
      <c r="R142" s="45">
        <v>0.01</v>
      </c>
    </row>
    <row r="143" spans="1:18" x14ac:dyDescent="0.2">
      <c r="A143" s="27">
        <v>140</v>
      </c>
      <c r="B143" s="28" t="s">
        <v>555</v>
      </c>
      <c r="C143" s="29" t="s">
        <v>555</v>
      </c>
      <c r="D143" s="29" t="s">
        <v>857</v>
      </c>
      <c r="E143" s="29" t="s">
        <v>855</v>
      </c>
      <c r="F143" s="30" t="s">
        <v>856</v>
      </c>
      <c r="G143" s="30" t="s">
        <v>856</v>
      </c>
      <c r="H143" s="29" t="s">
        <v>856</v>
      </c>
      <c r="I143" s="31">
        <v>265.81</v>
      </c>
      <c r="J143" s="32">
        <v>0</v>
      </c>
      <c r="K143" s="32">
        <v>0</v>
      </c>
      <c r="L143" s="32">
        <v>31.9</v>
      </c>
      <c r="M143" s="33">
        <v>-5.32</v>
      </c>
      <c r="N143" s="43">
        <v>-143.38</v>
      </c>
      <c r="O143" s="42">
        <v>0</v>
      </c>
      <c r="P143" s="43">
        <v>0</v>
      </c>
      <c r="Q143" s="43">
        <v>-17.21</v>
      </c>
      <c r="R143" s="44">
        <v>2.87</v>
      </c>
    </row>
    <row r="144" spans="1:18" x14ac:dyDescent="0.2">
      <c r="A144" s="27">
        <v>141</v>
      </c>
      <c r="B144" s="28" t="s">
        <v>928</v>
      </c>
      <c r="C144" s="29" t="s">
        <v>928</v>
      </c>
      <c r="D144" s="29" t="s">
        <v>857</v>
      </c>
      <c r="E144" s="29" t="s">
        <v>855</v>
      </c>
      <c r="F144" s="30" t="s">
        <v>856</v>
      </c>
      <c r="G144" s="30" t="s">
        <v>856</v>
      </c>
      <c r="H144" s="29" t="s">
        <v>856</v>
      </c>
      <c r="I144" s="31">
        <v>2895.2</v>
      </c>
      <c r="J144" s="32">
        <v>0</v>
      </c>
      <c r="K144" s="32">
        <v>0</v>
      </c>
      <c r="L144" s="32">
        <v>347.42</v>
      </c>
      <c r="M144" s="33">
        <v>-57.9</v>
      </c>
      <c r="N144" s="43">
        <v>-4.79</v>
      </c>
      <c r="O144" s="42">
        <v>0</v>
      </c>
      <c r="P144" s="43">
        <v>0</v>
      </c>
      <c r="Q144" s="43">
        <v>-0.56999999999999995</v>
      </c>
      <c r="R144" s="44">
        <v>0.1</v>
      </c>
    </row>
    <row r="145" spans="1:18" x14ac:dyDescent="0.2">
      <c r="A145" s="27">
        <v>142</v>
      </c>
      <c r="B145" s="28" t="s">
        <v>929</v>
      </c>
      <c r="C145" s="29" t="s">
        <v>929</v>
      </c>
      <c r="D145" s="29" t="s">
        <v>857</v>
      </c>
      <c r="E145" s="29" t="s">
        <v>855</v>
      </c>
      <c r="F145" s="30" t="s">
        <v>856</v>
      </c>
      <c r="G145" s="30" t="s">
        <v>856</v>
      </c>
      <c r="H145" s="29" t="s">
        <v>856</v>
      </c>
      <c r="I145" s="31">
        <v>39681.01</v>
      </c>
      <c r="J145" s="32">
        <v>0</v>
      </c>
      <c r="K145" s="32">
        <v>0</v>
      </c>
      <c r="L145" s="32">
        <v>4761.72</v>
      </c>
      <c r="M145" s="33">
        <v>-793.62</v>
      </c>
      <c r="N145" s="43">
        <v>-14.63</v>
      </c>
      <c r="O145" s="42">
        <v>0</v>
      </c>
      <c r="P145" s="43">
        <v>0</v>
      </c>
      <c r="Q145" s="43">
        <v>-1.76</v>
      </c>
      <c r="R145" s="44">
        <v>0.28999999999999998</v>
      </c>
    </row>
    <row r="146" spans="1:18" x14ac:dyDescent="0.2">
      <c r="A146" s="27">
        <v>143</v>
      </c>
      <c r="B146" s="28" t="s">
        <v>556</v>
      </c>
      <c r="C146" s="29" t="s">
        <v>556</v>
      </c>
      <c r="D146" s="29" t="s">
        <v>857</v>
      </c>
      <c r="E146" s="29" t="s">
        <v>855</v>
      </c>
      <c r="F146" s="30" t="s">
        <v>856</v>
      </c>
      <c r="G146" s="30" t="s">
        <v>856</v>
      </c>
      <c r="H146" s="29" t="s">
        <v>856</v>
      </c>
      <c r="I146" s="31">
        <v>4703.8500000000004</v>
      </c>
      <c r="J146" s="32">
        <v>0</v>
      </c>
      <c r="K146" s="32">
        <v>0</v>
      </c>
      <c r="L146" s="32">
        <v>564.46</v>
      </c>
      <c r="M146" s="33">
        <v>-94.08</v>
      </c>
      <c r="N146" s="43">
        <v>-2.11</v>
      </c>
      <c r="O146" s="42">
        <v>0</v>
      </c>
      <c r="P146" s="43">
        <v>0</v>
      </c>
      <c r="Q146" s="43">
        <v>-0.25</v>
      </c>
      <c r="R146" s="44">
        <v>0.04</v>
      </c>
    </row>
    <row r="147" spans="1:18" x14ac:dyDescent="0.2">
      <c r="A147" s="27">
        <v>144</v>
      </c>
      <c r="B147" s="28" t="s">
        <v>557</v>
      </c>
      <c r="C147" s="29" t="s">
        <v>557</v>
      </c>
      <c r="D147" s="29" t="s">
        <v>857</v>
      </c>
      <c r="E147" s="29" t="s">
        <v>855</v>
      </c>
      <c r="F147" s="30" t="s">
        <v>855</v>
      </c>
      <c r="G147" s="30" t="s">
        <v>856</v>
      </c>
      <c r="H147" s="29" t="s">
        <v>856</v>
      </c>
      <c r="I147" s="31">
        <v>637.09</v>
      </c>
      <c r="J147" s="32">
        <v>0</v>
      </c>
      <c r="K147" s="32">
        <v>0</v>
      </c>
      <c r="L147" s="32">
        <v>76.45</v>
      </c>
      <c r="M147" s="33">
        <v>-12.74</v>
      </c>
      <c r="N147" s="43">
        <v>-65.48</v>
      </c>
      <c r="O147" s="42">
        <v>0</v>
      </c>
      <c r="P147" s="43">
        <v>0</v>
      </c>
      <c r="Q147" s="43">
        <v>-7.86</v>
      </c>
      <c r="R147" s="44">
        <v>0</v>
      </c>
    </row>
    <row r="148" spans="1:18" x14ac:dyDescent="0.2">
      <c r="A148" s="27">
        <v>145</v>
      </c>
      <c r="B148" s="28" t="s">
        <v>558</v>
      </c>
      <c r="C148" s="29" t="s">
        <v>558</v>
      </c>
      <c r="D148" s="29" t="s">
        <v>857</v>
      </c>
      <c r="E148" s="29" t="s">
        <v>855</v>
      </c>
      <c r="F148" s="30" t="s">
        <v>855</v>
      </c>
      <c r="G148" s="30" t="s">
        <v>856</v>
      </c>
      <c r="H148" s="29" t="s">
        <v>856</v>
      </c>
      <c r="I148" s="31">
        <v>1538.04</v>
      </c>
      <c r="J148" s="32">
        <v>0</v>
      </c>
      <c r="K148" s="32">
        <v>0</v>
      </c>
      <c r="L148" s="32">
        <v>184.56</v>
      </c>
      <c r="M148" s="33">
        <v>-30.76</v>
      </c>
      <c r="N148" s="43">
        <v>-55.32</v>
      </c>
      <c r="O148" s="42">
        <v>0</v>
      </c>
      <c r="P148" s="43">
        <v>0</v>
      </c>
      <c r="Q148" s="43">
        <v>-6.64</v>
      </c>
      <c r="R148" s="44">
        <v>0</v>
      </c>
    </row>
    <row r="149" spans="1:18" x14ac:dyDescent="0.2">
      <c r="A149" s="27">
        <v>146</v>
      </c>
      <c r="B149" s="28" t="s">
        <v>559</v>
      </c>
      <c r="C149" s="29" t="s">
        <v>559</v>
      </c>
      <c r="D149" s="29" t="s">
        <v>857</v>
      </c>
      <c r="E149" s="29" t="s">
        <v>855</v>
      </c>
      <c r="F149" s="30" t="s">
        <v>856</v>
      </c>
      <c r="G149" s="30" t="s">
        <v>856</v>
      </c>
      <c r="H149" s="29" t="s">
        <v>856</v>
      </c>
      <c r="I149" s="31">
        <v>19.170000000000002</v>
      </c>
      <c r="J149" s="32">
        <v>0</v>
      </c>
      <c r="K149" s="32">
        <v>0</v>
      </c>
      <c r="L149" s="32">
        <v>2.2999999999999998</v>
      </c>
      <c r="M149" s="33">
        <v>-0.38</v>
      </c>
      <c r="N149" s="43">
        <v>-2.5499999999999998</v>
      </c>
      <c r="O149" s="42">
        <v>0</v>
      </c>
      <c r="P149" s="43">
        <v>0</v>
      </c>
      <c r="Q149" s="43">
        <v>-0.31</v>
      </c>
      <c r="R149" s="44">
        <v>0.05</v>
      </c>
    </row>
    <row r="150" spans="1:18" x14ac:dyDescent="0.2">
      <c r="A150" s="27">
        <v>147</v>
      </c>
      <c r="B150" s="28" t="s">
        <v>559</v>
      </c>
      <c r="C150" s="29" t="s">
        <v>560</v>
      </c>
      <c r="D150" s="29" t="s">
        <v>857</v>
      </c>
      <c r="E150" s="29" t="s">
        <v>855</v>
      </c>
      <c r="F150" s="30" t="s">
        <v>856</v>
      </c>
      <c r="G150" s="30" t="s">
        <v>856</v>
      </c>
      <c r="H150" s="29" t="s">
        <v>856</v>
      </c>
      <c r="I150" s="31">
        <v>147.02000000000001</v>
      </c>
      <c r="J150" s="32">
        <v>0</v>
      </c>
      <c r="K150" s="32">
        <v>0</v>
      </c>
      <c r="L150" s="32">
        <v>17.64</v>
      </c>
      <c r="M150" s="33">
        <v>-2.94</v>
      </c>
      <c r="N150" s="43">
        <v>-6.18</v>
      </c>
      <c r="O150" s="42">
        <v>0</v>
      </c>
      <c r="P150" s="43">
        <v>0</v>
      </c>
      <c r="Q150" s="43">
        <v>-0.74</v>
      </c>
      <c r="R150" s="44">
        <v>0.12</v>
      </c>
    </row>
    <row r="151" spans="1:18" x14ac:dyDescent="0.2">
      <c r="A151" s="27">
        <v>148</v>
      </c>
      <c r="B151" s="28" t="s">
        <v>561</v>
      </c>
      <c r="C151" s="29" t="s">
        <v>561</v>
      </c>
      <c r="D151" s="29" t="s">
        <v>857</v>
      </c>
      <c r="E151" s="29" t="s">
        <v>855</v>
      </c>
      <c r="F151" s="30" t="s">
        <v>856</v>
      </c>
      <c r="G151" s="30" t="s">
        <v>856</v>
      </c>
      <c r="H151" s="29" t="s">
        <v>856</v>
      </c>
      <c r="I151" s="31">
        <v>508.17</v>
      </c>
      <c r="J151" s="32">
        <v>0</v>
      </c>
      <c r="K151" s="32">
        <v>0</v>
      </c>
      <c r="L151" s="32">
        <v>60.98</v>
      </c>
      <c r="M151" s="33">
        <v>-10.16</v>
      </c>
      <c r="N151" s="43">
        <v>-26.03</v>
      </c>
      <c r="O151" s="42">
        <v>0</v>
      </c>
      <c r="P151" s="43">
        <v>0</v>
      </c>
      <c r="Q151" s="43">
        <v>-3.12</v>
      </c>
      <c r="R151" s="44">
        <v>0.52</v>
      </c>
    </row>
    <row r="152" spans="1:18" x14ac:dyDescent="0.2">
      <c r="A152" s="27">
        <v>149</v>
      </c>
      <c r="B152" s="28" t="s">
        <v>561</v>
      </c>
      <c r="C152" s="29" t="s">
        <v>562</v>
      </c>
      <c r="D152" s="29" t="s">
        <v>857</v>
      </c>
      <c r="E152" s="29" t="s">
        <v>855</v>
      </c>
      <c r="F152" s="30" t="s">
        <v>856</v>
      </c>
      <c r="G152" s="30" t="s">
        <v>856</v>
      </c>
      <c r="H152" s="29" t="s">
        <v>856</v>
      </c>
      <c r="I152" s="31">
        <v>1240.8800000000001</v>
      </c>
      <c r="J152" s="32">
        <v>0</v>
      </c>
      <c r="K152" s="32">
        <v>0</v>
      </c>
      <c r="L152" s="32">
        <v>148.91</v>
      </c>
      <c r="M152" s="33">
        <v>-24.82</v>
      </c>
      <c r="N152" s="43">
        <v>-28.27</v>
      </c>
      <c r="O152" s="42">
        <v>0</v>
      </c>
      <c r="P152" s="43">
        <v>0</v>
      </c>
      <c r="Q152" s="43">
        <v>-3.39</v>
      </c>
      <c r="R152" s="44">
        <v>0.56999999999999995</v>
      </c>
    </row>
    <row r="153" spans="1:18" x14ac:dyDescent="0.2">
      <c r="A153" s="27">
        <v>150</v>
      </c>
      <c r="B153" s="28" t="s">
        <v>563</v>
      </c>
      <c r="C153" s="29" t="s">
        <v>563</v>
      </c>
      <c r="D153" s="29" t="s">
        <v>857</v>
      </c>
      <c r="E153" s="29" t="s">
        <v>855</v>
      </c>
      <c r="F153" s="30" t="s">
        <v>855</v>
      </c>
      <c r="G153" s="30" t="s">
        <v>856</v>
      </c>
      <c r="H153" s="29" t="s">
        <v>856</v>
      </c>
      <c r="I153" s="31">
        <v>4048.74</v>
      </c>
      <c r="J153" s="32">
        <v>0</v>
      </c>
      <c r="K153" s="32">
        <v>0</v>
      </c>
      <c r="L153" s="32">
        <v>485.85</v>
      </c>
      <c r="M153" s="33">
        <v>-80.97</v>
      </c>
      <c r="N153" s="43">
        <v>-18.7</v>
      </c>
      <c r="O153" s="42">
        <v>0</v>
      </c>
      <c r="P153" s="43">
        <v>0</v>
      </c>
      <c r="Q153" s="43">
        <v>-2.2400000000000002</v>
      </c>
      <c r="R153" s="44">
        <v>0</v>
      </c>
    </row>
    <row r="154" spans="1:18" x14ac:dyDescent="0.2">
      <c r="A154" s="27">
        <v>151</v>
      </c>
      <c r="B154" s="28" t="s">
        <v>564</v>
      </c>
      <c r="C154" s="29" t="s">
        <v>564</v>
      </c>
      <c r="D154" s="29" t="s">
        <v>854</v>
      </c>
      <c r="E154" s="29" t="s">
        <v>855</v>
      </c>
      <c r="F154" s="30" t="s">
        <v>855</v>
      </c>
      <c r="G154" s="30" t="s">
        <v>855</v>
      </c>
      <c r="H154" s="29" t="s">
        <v>855</v>
      </c>
      <c r="I154" s="31">
        <v>0</v>
      </c>
      <c r="J154" s="32">
        <v>0</v>
      </c>
      <c r="K154" s="32">
        <v>0.4</v>
      </c>
      <c r="L154" s="32">
        <v>0</v>
      </c>
      <c r="M154" s="33">
        <v>-0.01</v>
      </c>
      <c r="N154" s="43">
        <v>0</v>
      </c>
      <c r="O154" s="42">
        <v>0</v>
      </c>
      <c r="P154" s="43">
        <v>-70.2</v>
      </c>
      <c r="Q154" s="43">
        <v>0</v>
      </c>
      <c r="R154" s="44">
        <v>0</v>
      </c>
    </row>
    <row r="155" spans="1:18" x14ac:dyDescent="0.2">
      <c r="A155" s="27">
        <v>152</v>
      </c>
      <c r="B155" s="28" t="s">
        <v>564</v>
      </c>
      <c r="C155" s="29" t="s">
        <v>565</v>
      </c>
      <c r="D155" s="29" t="s">
        <v>854</v>
      </c>
      <c r="E155" s="29" t="s">
        <v>855</v>
      </c>
      <c r="F155" s="30" t="s">
        <v>855</v>
      </c>
      <c r="G155" s="30" t="s">
        <v>855</v>
      </c>
      <c r="H155" s="29" t="s">
        <v>855</v>
      </c>
      <c r="I155" s="31">
        <v>0</v>
      </c>
      <c r="J155" s="32">
        <v>0</v>
      </c>
      <c r="K155" s="32">
        <v>1.39</v>
      </c>
      <c r="L155" s="32">
        <v>0</v>
      </c>
      <c r="M155" s="33">
        <v>-0.03</v>
      </c>
      <c r="N155" s="42">
        <v>0</v>
      </c>
      <c r="O155" s="42">
        <v>0</v>
      </c>
      <c r="P155" s="43">
        <v>-255.56</v>
      </c>
      <c r="Q155" s="43">
        <v>0</v>
      </c>
      <c r="R155" s="45">
        <v>0</v>
      </c>
    </row>
    <row r="156" spans="1:18" x14ac:dyDescent="0.2">
      <c r="A156" s="27">
        <v>153</v>
      </c>
      <c r="B156" s="28" t="s">
        <v>930</v>
      </c>
      <c r="C156" s="29" t="s">
        <v>930</v>
      </c>
      <c r="D156" s="29" t="s">
        <v>854</v>
      </c>
      <c r="E156" s="29" t="s">
        <v>855</v>
      </c>
      <c r="F156" s="30" t="s">
        <v>856</v>
      </c>
      <c r="G156" s="30" t="s">
        <v>855</v>
      </c>
      <c r="H156" s="29" t="s">
        <v>856</v>
      </c>
      <c r="I156" s="31">
        <v>2.42</v>
      </c>
      <c r="J156" s="32">
        <v>0</v>
      </c>
      <c r="K156" s="32">
        <v>0</v>
      </c>
      <c r="L156" s="32">
        <v>0.28999999999999998</v>
      </c>
      <c r="M156" s="33">
        <v>-0.05</v>
      </c>
      <c r="N156" s="42">
        <v>0</v>
      </c>
      <c r="O156" s="42">
        <v>0</v>
      </c>
      <c r="P156" s="43">
        <v>-1286.19</v>
      </c>
      <c r="Q156" s="43">
        <v>0</v>
      </c>
      <c r="R156" s="45">
        <v>25.72</v>
      </c>
    </row>
    <row r="157" spans="1:18" x14ac:dyDescent="0.2">
      <c r="A157" s="27">
        <v>154</v>
      </c>
      <c r="B157" s="28" t="s">
        <v>930</v>
      </c>
      <c r="C157" s="29" t="s">
        <v>566</v>
      </c>
      <c r="D157" s="29" t="s">
        <v>857</v>
      </c>
      <c r="E157" s="29" t="s">
        <v>855</v>
      </c>
      <c r="F157" s="30" t="s">
        <v>856</v>
      </c>
      <c r="G157" s="30" t="s">
        <v>855</v>
      </c>
      <c r="H157" s="29" t="s">
        <v>856</v>
      </c>
      <c r="I157" s="31">
        <v>147.47</v>
      </c>
      <c r="J157" s="32">
        <v>0</v>
      </c>
      <c r="K157" s="32">
        <v>0</v>
      </c>
      <c r="L157" s="32">
        <v>17.7</v>
      </c>
      <c r="M157" s="33">
        <v>-2.95</v>
      </c>
      <c r="N157" s="42">
        <v>0</v>
      </c>
      <c r="O157" s="42">
        <v>0</v>
      </c>
      <c r="P157" s="43">
        <v>-0.03</v>
      </c>
      <c r="Q157" s="43">
        <v>0</v>
      </c>
      <c r="R157" s="45">
        <v>0</v>
      </c>
    </row>
    <row r="158" spans="1:18" x14ac:dyDescent="0.2">
      <c r="A158" s="27">
        <v>155</v>
      </c>
      <c r="B158" s="28" t="s">
        <v>931</v>
      </c>
      <c r="C158" s="29" t="s">
        <v>931</v>
      </c>
      <c r="D158" s="29" t="s">
        <v>857</v>
      </c>
      <c r="E158" s="29" t="s">
        <v>855</v>
      </c>
      <c r="F158" s="30" t="s">
        <v>856</v>
      </c>
      <c r="G158" s="30" t="s">
        <v>856</v>
      </c>
      <c r="H158" s="29" t="s">
        <v>856</v>
      </c>
      <c r="I158" s="31">
        <v>0.21</v>
      </c>
      <c r="J158" s="32">
        <v>0</v>
      </c>
      <c r="K158" s="32">
        <v>0</v>
      </c>
      <c r="L158" s="32">
        <v>0.03</v>
      </c>
      <c r="M158" s="33">
        <v>0</v>
      </c>
      <c r="N158" s="42">
        <v>-1398.98</v>
      </c>
      <c r="O158" s="42">
        <v>0</v>
      </c>
      <c r="P158" s="43">
        <v>0</v>
      </c>
      <c r="Q158" s="43">
        <v>-167.88</v>
      </c>
      <c r="R158" s="45">
        <v>27.98</v>
      </c>
    </row>
    <row r="159" spans="1:18" x14ac:dyDescent="0.2">
      <c r="A159" s="27">
        <v>156</v>
      </c>
      <c r="B159" s="28" t="s">
        <v>1186</v>
      </c>
      <c r="C159" s="29" t="s">
        <v>1186</v>
      </c>
      <c r="D159" s="29" t="s">
        <v>854</v>
      </c>
      <c r="E159" s="29" t="s">
        <v>855</v>
      </c>
      <c r="F159" s="30" t="s">
        <v>856</v>
      </c>
      <c r="G159" s="30" t="s">
        <v>855</v>
      </c>
      <c r="H159" s="29" t="s">
        <v>855</v>
      </c>
      <c r="I159" s="31">
        <v>0</v>
      </c>
      <c r="J159" s="32">
        <v>0</v>
      </c>
      <c r="K159" s="32">
        <v>0</v>
      </c>
      <c r="L159" s="32">
        <v>0</v>
      </c>
      <c r="M159" s="33">
        <v>0</v>
      </c>
      <c r="N159" s="41">
        <v>0</v>
      </c>
      <c r="O159" s="42">
        <v>0</v>
      </c>
      <c r="P159" s="43">
        <v>-1.42</v>
      </c>
      <c r="Q159" s="43">
        <v>0</v>
      </c>
      <c r="R159" s="44">
        <v>0.03</v>
      </c>
    </row>
    <row r="160" spans="1:18" x14ac:dyDescent="0.2">
      <c r="A160" s="27">
        <v>157</v>
      </c>
      <c r="B160" s="28" t="s">
        <v>567</v>
      </c>
      <c r="C160" s="29" t="s">
        <v>567</v>
      </c>
      <c r="D160" s="29" t="s">
        <v>854</v>
      </c>
      <c r="E160" s="29" t="s">
        <v>855</v>
      </c>
      <c r="F160" s="30" t="s">
        <v>855</v>
      </c>
      <c r="G160" s="30" t="s">
        <v>855</v>
      </c>
      <c r="H160" s="29" t="s">
        <v>855</v>
      </c>
      <c r="I160" s="31">
        <v>0</v>
      </c>
      <c r="J160" s="32">
        <v>0</v>
      </c>
      <c r="K160" s="32">
        <v>0</v>
      </c>
      <c r="L160" s="32">
        <v>0</v>
      </c>
      <c r="M160" s="33">
        <v>0</v>
      </c>
      <c r="N160" s="42">
        <v>0</v>
      </c>
      <c r="O160" s="42">
        <v>0</v>
      </c>
      <c r="P160" s="43">
        <v>-27.06</v>
      </c>
      <c r="Q160" s="43">
        <v>0</v>
      </c>
      <c r="R160" s="45">
        <v>0</v>
      </c>
    </row>
    <row r="161" spans="1:18" x14ac:dyDescent="0.2">
      <c r="A161" s="27">
        <v>158</v>
      </c>
      <c r="B161" s="28" t="s">
        <v>567</v>
      </c>
      <c r="C161" s="29" t="s">
        <v>568</v>
      </c>
      <c r="D161" s="29" t="s">
        <v>854</v>
      </c>
      <c r="E161" s="29" t="s">
        <v>855</v>
      </c>
      <c r="F161" s="30" t="s">
        <v>855</v>
      </c>
      <c r="G161" s="30" t="s">
        <v>855</v>
      </c>
      <c r="H161" s="29" t="s">
        <v>855</v>
      </c>
      <c r="I161" s="31">
        <v>0</v>
      </c>
      <c r="J161" s="32">
        <v>0</v>
      </c>
      <c r="K161" s="32">
        <v>0</v>
      </c>
      <c r="L161" s="32">
        <v>0</v>
      </c>
      <c r="M161" s="33">
        <v>0</v>
      </c>
      <c r="N161" s="42">
        <v>0</v>
      </c>
      <c r="O161" s="42">
        <v>0</v>
      </c>
      <c r="P161" s="43">
        <v>-0.02</v>
      </c>
      <c r="Q161" s="43">
        <v>0</v>
      </c>
      <c r="R161" s="45">
        <v>0</v>
      </c>
    </row>
    <row r="162" spans="1:18" x14ac:dyDescent="0.2">
      <c r="A162" s="27">
        <v>159</v>
      </c>
      <c r="B162" s="28" t="s">
        <v>567</v>
      </c>
      <c r="C162" s="29" t="s">
        <v>569</v>
      </c>
      <c r="D162" s="29" t="s">
        <v>857</v>
      </c>
      <c r="E162" s="29" t="s">
        <v>855</v>
      </c>
      <c r="F162" s="30" t="s">
        <v>855</v>
      </c>
      <c r="G162" s="30" t="s">
        <v>855</v>
      </c>
      <c r="H162" s="29" t="s">
        <v>855</v>
      </c>
      <c r="I162" s="31">
        <v>0</v>
      </c>
      <c r="J162" s="32">
        <v>0</v>
      </c>
      <c r="K162" s="32">
        <v>3.22</v>
      </c>
      <c r="L162" s="32">
        <v>0</v>
      </c>
      <c r="M162" s="33">
        <v>-0.06</v>
      </c>
      <c r="N162" s="42">
        <v>0</v>
      </c>
      <c r="O162" s="42">
        <v>0</v>
      </c>
      <c r="P162" s="43">
        <v>0</v>
      </c>
      <c r="Q162" s="43">
        <v>0</v>
      </c>
      <c r="R162" s="45">
        <v>0</v>
      </c>
    </row>
    <row r="163" spans="1:18" x14ac:dyDescent="0.2">
      <c r="A163" s="27">
        <v>160</v>
      </c>
      <c r="B163" s="28" t="s">
        <v>933</v>
      </c>
      <c r="C163" s="29" t="s">
        <v>933</v>
      </c>
      <c r="D163" s="29" t="s">
        <v>854</v>
      </c>
      <c r="E163" s="29" t="s">
        <v>855</v>
      </c>
      <c r="F163" s="30" t="s">
        <v>856</v>
      </c>
      <c r="G163" s="30" t="s">
        <v>856</v>
      </c>
      <c r="H163" s="29" t="s">
        <v>856</v>
      </c>
      <c r="I163" s="31">
        <v>0</v>
      </c>
      <c r="J163" s="32">
        <v>0</v>
      </c>
      <c r="K163" s="32">
        <v>0</v>
      </c>
      <c r="L163" s="32">
        <v>0</v>
      </c>
      <c r="M163" s="33">
        <v>0</v>
      </c>
      <c r="N163" s="42">
        <v>-751.48</v>
      </c>
      <c r="O163" s="42">
        <v>0</v>
      </c>
      <c r="P163" s="43">
        <v>0</v>
      </c>
      <c r="Q163" s="43">
        <v>-90.18</v>
      </c>
      <c r="R163" s="45">
        <v>15.03</v>
      </c>
    </row>
    <row r="164" spans="1:18" x14ac:dyDescent="0.2">
      <c r="A164" s="27">
        <v>161</v>
      </c>
      <c r="B164" s="28" t="s">
        <v>933</v>
      </c>
      <c r="C164" s="29" t="s">
        <v>570</v>
      </c>
      <c r="D164" s="29" t="s">
        <v>857</v>
      </c>
      <c r="E164" s="29" t="s">
        <v>855</v>
      </c>
      <c r="F164" s="30" t="s">
        <v>856</v>
      </c>
      <c r="G164" s="30" t="s">
        <v>856</v>
      </c>
      <c r="H164" s="29" t="s">
        <v>856</v>
      </c>
      <c r="I164" s="31">
        <v>80.180000000000007</v>
      </c>
      <c r="J164" s="32">
        <v>0</v>
      </c>
      <c r="K164" s="32">
        <v>0</v>
      </c>
      <c r="L164" s="32">
        <v>9.6199999999999992</v>
      </c>
      <c r="M164" s="33">
        <v>-1.6</v>
      </c>
      <c r="N164" s="41">
        <v>-0.05</v>
      </c>
      <c r="O164" s="42">
        <v>0</v>
      </c>
      <c r="P164" s="43">
        <v>0</v>
      </c>
      <c r="Q164" s="43">
        <v>-0.01</v>
      </c>
      <c r="R164" s="44">
        <v>0</v>
      </c>
    </row>
    <row r="165" spans="1:18" x14ac:dyDescent="0.2">
      <c r="A165" s="27">
        <v>162</v>
      </c>
      <c r="B165" s="28" t="s">
        <v>571</v>
      </c>
      <c r="C165" s="29" t="s">
        <v>571</v>
      </c>
      <c r="D165" s="29" t="s">
        <v>857</v>
      </c>
      <c r="E165" s="29" t="s">
        <v>855</v>
      </c>
      <c r="F165" s="30" t="s">
        <v>855</v>
      </c>
      <c r="G165" s="30" t="s">
        <v>856</v>
      </c>
      <c r="H165" s="29" t="s">
        <v>856</v>
      </c>
      <c r="I165" s="31">
        <v>4920.72</v>
      </c>
      <c r="J165" s="32">
        <v>0</v>
      </c>
      <c r="K165" s="32">
        <v>0</v>
      </c>
      <c r="L165" s="32">
        <v>590.49</v>
      </c>
      <c r="M165" s="33">
        <v>-98.41</v>
      </c>
      <c r="N165" s="42">
        <v>-11.15</v>
      </c>
      <c r="O165" s="42">
        <v>0</v>
      </c>
      <c r="P165" s="43">
        <v>0</v>
      </c>
      <c r="Q165" s="43">
        <v>-1.34</v>
      </c>
      <c r="R165" s="45">
        <v>0</v>
      </c>
    </row>
    <row r="166" spans="1:18" x14ac:dyDescent="0.2">
      <c r="A166" s="27">
        <v>163</v>
      </c>
      <c r="B166" s="28" t="s">
        <v>934</v>
      </c>
      <c r="C166" s="29" t="s">
        <v>934</v>
      </c>
      <c r="D166" s="29" t="s">
        <v>854</v>
      </c>
      <c r="E166" s="29" t="s">
        <v>855</v>
      </c>
      <c r="F166" s="30" t="s">
        <v>856</v>
      </c>
      <c r="G166" s="30" t="s">
        <v>855</v>
      </c>
      <c r="H166" s="29" t="s">
        <v>856</v>
      </c>
      <c r="I166" s="31">
        <v>522.36</v>
      </c>
      <c r="J166" s="32">
        <v>0</v>
      </c>
      <c r="K166" s="32">
        <v>0</v>
      </c>
      <c r="L166" s="32">
        <v>62.68</v>
      </c>
      <c r="M166" s="33">
        <v>-10.45</v>
      </c>
      <c r="N166" s="43">
        <v>0</v>
      </c>
      <c r="O166" s="42">
        <v>0</v>
      </c>
      <c r="P166" s="43">
        <v>-16789.47</v>
      </c>
      <c r="Q166" s="43">
        <v>0</v>
      </c>
      <c r="R166" s="44">
        <v>335.79</v>
      </c>
    </row>
    <row r="167" spans="1:18" x14ac:dyDescent="0.2">
      <c r="A167" s="27">
        <v>164</v>
      </c>
      <c r="B167" s="28" t="s">
        <v>935</v>
      </c>
      <c r="C167" s="29" t="s">
        <v>572</v>
      </c>
      <c r="D167" s="29" t="s">
        <v>854</v>
      </c>
      <c r="E167" s="29" t="s">
        <v>855</v>
      </c>
      <c r="F167" s="30" t="s">
        <v>856</v>
      </c>
      <c r="G167" s="30" t="s">
        <v>855</v>
      </c>
      <c r="H167" s="29" t="s">
        <v>855</v>
      </c>
      <c r="I167" s="31">
        <v>0</v>
      </c>
      <c r="J167" s="32">
        <v>0</v>
      </c>
      <c r="K167" s="32">
        <v>12.95</v>
      </c>
      <c r="L167" s="32">
        <v>0</v>
      </c>
      <c r="M167" s="33">
        <v>-0.26</v>
      </c>
      <c r="N167" s="42">
        <v>0</v>
      </c>
      <c r="O167" s="42">
        <v>0</v>
      </c>
      <c r="P167" s="43">
        <v>-6342.87</v>
      </c>
      <c r="Q167" s="43">
        <v>0</v>
      </c>
      <c r="R167" s="45">
        <v>126.86</v>
      </c>
    </row>
    <row r="168" spans="1:18" x14ac:dyDescent="0.2">
      <c r="A168" s="27">
        <v>165</v>
      </c>
      <c r="B168" s="28" t="s">
        <v>935</v>
      </c>
      <c r="C168" s="29" t="s">
        <v>573</v>
      </c>
      <c r="D168" s="29" t="s">
        <v>854</v>
      </c>
      <c r="E168" s="29" t="s">
        <v>855</v>
      </c>
      <c r="F168" s="30" t="s">
        <v>855</v>
      </c>
      <c r="G168" s="30" t="s">
        <v>855</v>
      </c>
      <c r="H168" s="29" t="s">
        <v>856</v>
      </c>
      <c r="I168" s="31">
        <v>1.1100000000000001</v>
      </c>
      <c r="J168" s="32">
        <v>0</v>
      </c>
      <c r="K168" s="32">
        <v>0</v>
      </c>
      <c r="L168" s="32">
        <v>0.13</v>
      </c>
      <c r="M168" s="33">
        <v>-0.02</v>
      </c>
      <c r="N168" s="42">
        <v>0</v>
      </c>
      <c r="O168" s="42">
        <v>0</v>
      </c>
      <c r="P168" s="43">
        <v>-168.4</v>
      </c>
      <c r="Q168" s="43">
        <v>0</v>
      </c>
      <c r="R168" s="45">
        <v>0</v>
      </c>
    </row>
    <row r="169" spans="1:18" x14ac:dyDescent="0.2">
      <c r="A169" s="27">
        <v>166</v>
      </c>
      <c r="B169" s="28" t="s">
        <v>934</v>
      </c>
      <c r="C169" s="29" t="s">
        <v>936</v>
      </c>
      <c r="D169" s="29" t="s">
        <v>854</v>
      </c>
      <c r="E169" s="29" t="s">
        <v>855</v>
      </c>
      <c r="F169" s="30" t="s">
        <v>856</v>
      </c>
      <c r="G169" s="30" t="s">
        <v>855</v>
      </c>
      <c r="H169" s="29" t="s">
        <v>856</v>
      </c>
      <c r="I169" s="31">
        <v>0.27</v>
      </c>
      <c r="J169" s="32">
        <v>0</v>
      </c>
      <c r="K169" s="32">
        <v>0</v>
      </c>
      <c r="L169" s="32">
        <v>0.03</v>
      </c>
      <c r="M169" s="33">
        <v>-0.01</v>
      </c>
      <c r="N169" s="42">
        <v>0</v>
      </c>
      <c r="O169" s="42">
        <v>0</v>
      </c>
      <c r="P169" s="43">
        <v>-62.8</v>
      </c>
      <c r="Q169" s="43">
        <v>0</v>
      </c>
      <c r="R169" s="45">
        <v>1.26</v>
      </c>
    </row>
    <row r="170" spans="1:18" x14ac:dyDescent="0.2">
      <c r="A170" s="27">
        <v>167</v>
      </c>
      <c r="B170" s="28" t="s">
        <v>934</v>
      </c>
      <c r="C170" s="29" t="s">
        <v>937</v>
      </c>
      <c r="D170" s="29" t="s">
        <v>854</v>
      </c>
      <c r="E170" s="29" t="s">
        <v>855</v>
      </c>
      <c r="F170" s="30" t="s">
        <v>856</v>
      </c>
      <c r="G170" s="30" t="s">
        <v>855</v>
      </c>
      <c r="H170" s="29" t="s">
        <v>856</v>
      </c>
      <c r="I170" s="31">
        <v>0.18</v>
      </c>
      <c r="J170" s="32">
        <v>0</v>
      </c>
      <c r="K170" s="32">
        <v>0</v>
      </c>
      <c r="L170" s="32">
        <v>0.02</v>
      </c>
      <c r="M170" s="33">
        <v>0</v>
      </c>
      <c r="N170" s="42">
        <v>0</v>
      </c>
      <c r="O170" s="42">
        <v>0</v>
      </c>
      <c r="P170" s="43">
        <v>-39.369999999999997</v>
      </c>
      <c r="Q170" s="43">
        <v>0</v>
      </c>
      <c r="R170" s="45">
        <v>0.79</v>
      </c>
    </row>
    <row r="171" spans="1:18" x14ac:dyDescent="0.2">
      <c r="A171" s="27">
        <v>168</v>
      </c>
      <c r="B171" s="28" t="s">
        <v>935</v>
      </c>
      <c r="C171" s="29" t="s">
        <v>574</v>
      </c>
      <c r="D171" s="29" t="s">
        <v>857</v>
      </c>
      <c r="E171" s="29" t="s">
        <v>855</v>
      </c>
      <c r="F171" s="30" t="s">
        <v>856</v>
      </c>
      <c r="G171" s="30" t="s">
        <v>855</v>
      </c>
      <c r="H171" s="29" t="s">
        <v>855</v>
      </c>
      <c r="I171" s="31">
        <v>0</v>
      </c>
      <c r="J171" s="32">
        <v>0</v>
      </c>
      <c r="K171" s="32">
        <v>0.02</v>
      </c>
      <c r="L171" s="32">
        <v>0</v>
      </c>
      <c r="M171" s="33">
        <v>0</v>
      </c>
      <c r="N171" s="42">
        <v>0</v>
      </c>
      <c r="O171" s="42">
        <v>0</v>
      </c>
      <c r="P171" s="43">
        <v>0</v>
      </c>
      <c r="Q171" s="43">
        <v>0</v>
      </c>
      <c r="R171" s="45">
        <v>0</v>
      </c>
    </row>
    <row r="172" spans="1:18" x14ac:dyDescent="0.2">
      <c r="A172" s="27">
        <v>169</v>
      </c>
      <c r="B172" s="28" t="s">
        <v>935</v>
      </c>
      <c r="C172" s="29" t="s">
        <v>575</v>
      </c>
      <c r="D172" s="29" t="s">
        <v>857</v>
      </c>
      <c r="E172" s="29" t="s">
        <v>855</v>
      </c>
      <c r="F172" s="30" t="s">
        <v>855</v>
      </c>
      <c r="G172" s="30" t="s">
        <v>855</v>
      </c>
      <c r="H172" s="29" t="s">
        <v>856</v>
      </c>
      <c r="I172" s="31">
        <v>3.52</v>
      </c>
      <c r="J172" s="32">
        <v>0</v>
      </c>
      <c r="K172" s="32">
        <v>0</v>
      </c>
      <c r="L172" s="32">
        <v>0.42</v>
      </c>
      <c r="M172" s="33">
        <v>-7.0000000000000007E-2</v>
      </c>
      <c r="N172" s="42">
        <v>0</v>
      </c>
      <c r="O172" s="42">
        <v>0</v>
      </c>
      <c r="P172" s="43">
        <v>0</v>
      </c>
      <c r="Q172" s="43">
        <v>0</v>
      </c>
      <c r="R172" s="45">
        <v>0</v>
      </c>
    </row>
    <row r="173" spans="1:18" x14ac:dyDescent="0.2">
      <c r="A173" s="27">
        <v>170</v>
      </c>
      <c r="B173" s="28" t="s">
        <v>934</v>
      </c>
      <c r="C173" s="29" t="s">
        <v>938</v>
      </c>
      <c r="D173" s="29" t="s">
        <v>857</v>
      </c>
      <c r="E173" s="29" t="s">
        <v>855</v>
      </c>
      <c r="F173" s="30" t="s">
        <v>856</v>
      </c>
      <c r="G173" s="30" t="s">
        <v>855</v>
      </c>
      <c r="H173" s="29" t="s">
        <v>856</v>
      </c>
      <c r="I173" s="31">
        <v>14379.62</v>
      </c>
      <c r="J173" s="32">
        <v>0</v>
      </c>
      <c r="K173" s="32">
        <v>0</v>
      </c>
      <c r="L173" s="32">
        <v>1725.55</v>
      </c>
      <c r="M173" s="33">
        <v>-287.58999999999997</v>
      </c>
      <c r="N173" s="42">
        <v>0</v>
      </c>
      <c r="O173" s="42">
        <v>0</v>
      </c>
      <c r="P173" s="43">
        <v>-15.38</v>
      </c>
      <c r="Q173" s="43">
        <v>0</v>
      </c>
      <c r="R173" s="45">
        <v>0.31</v>
      </c>
    </row>
    <row r="174" spans="1:18" x14ac:dyDescent="0.2">
      <c r="A174" s="27">
        <v>171</v>
      </c>
      <c r="B174" s="28" t="s">
        <v>939</v>
      </c>
      <c r="C174" s="29" t="s">
        <v>939</v>
      </c>
      <c r="D174" s="29" t="s">
        <v>854</v>
      </c>
      <c r="E174" s="29" t="s">
        <v>855</v>
      </c>
      <c r="F174" s="30" t="s">
        <v>855</v>
      </c>
      <c r="G174" s="30" t="s">
        <v>855</v>
      </c>
      <c r="H174" s="29" t="s">
        <v>855</v>
      </c>
      <c r="I174" s="31">
        <v>0</v>
      </c>
      <c r="J174" s="32">
        <v>0</v>
      </c>
      <c r="K174" s="32">
        <v>0.6</v>
      </c>
      <c r="L174" s="32">
        <v>0</v>
      </c>
      <c r="M174" s="33">
        <v>-0.01</v>
      </c>
      <c r="N174" s="42">
        <v>0</v>
      </c>
      <c r="O174" s="42">
        <v>0</v>
      </c>
      <c r="P174" s="43">
        <v>-71.03</v>
      </c>
      <c r="Q174" s="43">
        <v>0</v>
      </c>
      <c r="R174" s="45">
        <v>0</v>
      </c>
    </row>
    <row r="175" spans="1:18" x14ac:dyDescent="0.2">
      <c r="A175" s="27">
        <v>172</v>
      </c>
      <c r="B175" s="28" t="s">
        <v>939</v>
      </c>
      <c r="C175" s="29" t="s">
        <v>576</v>
      </c>
      <c r="D175" s="29" t="s">
        <v>857</v>
      </c>
      <c r="E175" s="29" t="s">
        <v>855</v>
      </c>
      <c r="F175" s="30" t="s">
        <v>855</v>
      </c>
      <c r="G175" s="30" t="s">
        <v>855</v>
      </c>
      <c r="H175" s="29" t="s">
        <v>855</v>
      </c>
      <c r="I175" s="31">
        <v>0</v>
      </c>
      <c r="J175" s="32">
        <v>0</v>
      </c>
      <c r="K175" s="32">
        <v>41.51</v>
      </c>
      <c r="L175" s="32">
        <v>0</v>
      </c>
      <c r="M175" s="33">
        <v>-0.83</v>
      </c>
      <c r="N175" s="42">
        <v>0</v>
      </c>
      <c r="O175" s="42">
        <v>0</v>
      </c>
      <c r="P175" s="43">
        <v>0</v>
      </c>
      <c r="Q175" s="43">
        <v>0</v>
      </c>
      <c r="R175" s="45">
        <v>0</v>
      </c>
    </row>
    <row r="176" spans="1:18" x14ac:dyDescent="0.2">
      <c r="A176" s="27">
        <v>173</v>
      </c>
      <c r="B176" s="28" t="s">
        <v>940</v>
      </c>
      <c r="C176" s="29" t="s">
        <v>940</v>
      </c>
      <c r="D176" s="29" t="s">
        <v>854</v>
      </c>
      <c r="E176" s="29" t="s">
        <v>855</v>
      </c>
      <c r="F176" s="30" t="s">
        <v>855</v>
      </c>
      <c r="G176" s="30" t="s">
        <v>856</v>
      </c>
      <c r="H176" s="29" t="s">
        <v>856</v>
      </c>
      <c r="I176" s="31">
        <v>0</v>
      </c>
      <c r="J176" s="32">
        <v>0</v>
      </c>
      <c r="K176" s="32">
        <v>0</v>
      </c>
      <c r="L176" s="32">
        <v>0</v>
      </c>
      <c r="M176" s="33">
        <v>0</v>
      </c>
      <c r="N176" s="43">
        <v>-4.13</v>
      </c>
      <c r="O176" s="42">
        <v>0</v>
      </c>
      <c r="P176" s="43">
        <v>0</v>
      </c>
      <c r="Q176" s="43">
        <v>-0.5</v>
      </c>
      <c r="R176" s="44">
        <v>0</v>
      </c>
    </row>
    <row r="177" spans="1:18" x14ac:dyDescent="0.2">
      <c r="A177" s="27">
        <v>174</v>
      </c>
      <c r="B177" s="28" t="s">
        <v>940</v>
      </c>
      <c r="C177" s="29" t="s">
        <v>941</v>
      </c>
      <c r="D177" s="29" t="s">
        <v>857</v>
      </c>
      <c r="E177" s="29" t="s">
        <v>855</v>
      </c>
      <c r="F177" s="30" t="s">
        <v>855</v>
      </c>
      <c r="G177" s="30" t="s">
        <v>856</v>
      </c>
      <c r="H177" s="29" t="s">
        <v>856</v>
      </c>
      <c r="I177" s="31">
        <v>3311.02</v>
      </c>
      <c r="J177" s="32">
        <v>0</v>
      </c>
      <c r="K177" s="32">
        <v>0</v>
      </c>
      <c r="L177" s="32">
        <v>397.32</v>
      </c>
      <c r="M177" s="33">
        <v>-66.22</v>
      </c>
      <c r="N177" s="43">
        <v>-1.83</v>
      </c>
      <c r="O177" s="42">
        <v>0</v>
      </c>
      <c r="P177" s="43">
        <v>0</v>
      </c>
      <c r="Q177" s="43">
        <v>-0.22</v>
      </c>
      <c r="R177" s="44">
        <v>0</v>
      </c>
    </row>
    <row r="178" spans="1:18" x14ac:dyDescent="0.2">
      <c r="A178" s="27">
        <v>175</v>
      </c>
      <c r="B178" s="28" t="s">
        <v>942</v>
      </c>
      <c r="C178" s="29" t="s">
        <v>942</v>
      </c>
      <c r="D178" s="29" t="s">
        <v>857</v>
      </c>
      <c r="E178" s="29" t="s">
        <v>855</v>
      </c>
      <c r="F178" s="30" t="s">
        <v>856</v>
      </c>
      <c r="G178" s="30" t="s">
        <v>856</v>
      </c>
      <c r="H178" s="29" t="s">
        <v>856</v>
      </c>
      <c r="I178" s="31">
        <v>60.63</v>
      </c>
      <c r="J178" s="32">
        <v>0</v>
      </c>
      <c r="K178" s="32">
        <v>0</v>
      </c>
      <c r="L178" s="32">
        <v>7.28</v>
      </c>
      <c r="M178" s="33">
        <v>-1.21</v>
      </c>
      <c r="N178" s="43">
        <v>-76.59</v>
      </c>
      <c r="O178" s="42">
        <v>0</v>
      </c>
      <c r="P178" s="43">
        <v>0</v>
      </c>
      <c r="Q178" s="43">
        <v>-9.19</v>
      </c>
      <c r="R178" s="44">
        <v>1.53</v>
      </c>
    </row>
    <row r="179" spans="1:18" x14ac:dyDescent="0.2">
      <c r="A179" s="27">
        <v>176</v>
      </c>
      <c r="B179" s="28" t="s">
        <v>943</v>
      </c>
      <c r="C179" s="29" t="s">
        <v>943</v>
      </c>
      <c r="D179" s="29" t="s">
        <v>854</v>
      </c>
      <c r="E179" s="29" t="s">
        <v>855</v>
      </c>
      <c r="F179" s="30" t="s">
        <v>856</v>
      </c>
      <c r="G179" s="30" t="s">
        <v>856</v>
      </c>
      <c r="H179" s="29" t="s">
        <v>856</v>
      </c>
      <c r="I179" s="31">
        <v>43868.43</v>
      </c>
      <c r="J179" s="32">
        <v>0</v>
      </c>
      <c r="K179" s="32">
        <v>0</v>
      </c>
      <c r="L179" s="32">
        <v>5264.21</v>
      </c>
      <c r="M179" s="33">
        <v>-877.37</v>
      </c>
      <c r="N179" s="41">
        <v>-18474.330000000002</v>
      </c>
      <c r="O179" s="42">
        <v>0</v>
      </c>
      <c r="P179" s="43">
        <v>0</v>
      </c>
      <c r="Q179" s="43">
        <v>-2216.92</v>
      </c>
      <c r="R179" s="46">
        <v>369.49</v>
      </c>
    </row>
    <row r="180" spans="1:18" x14ac:dyDescent="0.2">
      <c r="A180" s="27">
        <v>177</v>
      </c>
      <c r="B180" s="28" t="s">
        <v>577</v>
      </c>
      <c r="C180" s="29" t="s">
        <v>577</v>
      </c>
      <c r="D180" s="29" t="s">
        <v>857</v>
      </c>
      <c r="E180" s="29" t="s">
        <v>855</v>
      </c>
      <c r="F180" s="30" t="s">
        <v>856</v>
      </c>
      <c r="G180" s="30" t="s">
        <v>856</v>
      </c>
      <c r="H180" s="29" t="s">
        <v>856</v>
      </c>
      <c r="I180" s="31">
        <v>822.98</v>
      </c>
      <c r="J180" s="32">
        <v>0</v>
      </c>
      <c r="K180" s="32">
        <v>0</v>
      </c>
      <c r="L180" s="32">
        <v>98.76</v>
      </c>
      <c r="M180" s="33">
        <v>-16.46</v>
      </c>
      <c r="N180" s="43">
        <v>-312.49</v>
      </c>
      <c r="O180" s="42">
        <v>0</v>
      </c>
      <c r="P180" s="43">
        <v>0</v>
      </c>
      <c r="Q180" s="43">
        <v>-37.5</v>
      </c>
      <c r="R180" s="44">
        <v>6.25</v>
      </c>
    </row>
    <row r="181" spans="1:18" x14ac:dyDescent="0.2">
      <c r="A181" s="27">
        <v>178</v>
      </c>
      <c r="B181" s="28" t="s">
        <v>577</v>
      </c>
      <c r="C181" s="29" t="s">
        <v>578</v>
      </c>
      <c r="D181" s="29" t="s">
        <v>857</v>
      </c>
      <c r="E181" s="29" t="s">
        <v>855</v>
      </c>
      <c r="F181" s="30" t="s">
        <v>856</v>
      </c>
      <c r="G181" s="30" t="s">
        <v>856</v>
      </c>
      <c r="H181" s="29" t="s">
        <v>856</v>
      </c>
      <c r="I181" s="31">
        <v>750.89</v>
      </c>
      <c r="J181" s="32">
        <v>0</v>
      </c>
      <c r="K181" s="32">
        <v>0</v>
      </c>
      <c r="L181" s="32">
        <v>90.11</v>
      </c>
      <c r="M181" s="33">
        <v>-15.02</v>
      </c>
      <c r="N181" s="43">
        <v>-0.32</v>
      </c>
      <c r="O181" s="42">
        <v>0</v>
      </c>
      <c r="P181" s="43">
        <v>0</v>
      </c>
      <c r="Q181" s="43">
        <v>-0.04</v>
      </c>
      <c r="R181" s="44">
        <v>0.01</v>
      </c>
    </row>
    <row r="182" spans="1:18" x14ac:dyDescent="0.2">
      <c r="A182" s="27">
        <v>179</v>
      </c>
      <c r="B182" s="28" t="s">
        <v>944</v>
      </c>
      <c r="C182" s="29" t="s">
        <v>944</v>
      </c>
      <c r="D182" s="29" t="s">
        <v>854</v>
      </c>
      <c r="E182" s="29" t="s">
        <v>855</v>
      </c>
      <c r="F182" s="30" t="s">
        <v>856</v>
      </c>
      <c r="G182" s="30" t="s">
        <v>855</v>
      </c>
      <c r="H182" s="29" t="s">
        <v>855</v>
      </c>
      <c r="I182" s="31">
        <v>0</v>
      </c>
      <c r="J182" s="32">
        <v>0</v>
      </c>
      <c r="K182" s="32">
        <v>0.79</v>
      </c>
      <c r="L182" s="32">
        <v>0</v>
      </c>
      <c r="M182" s="33">
        <v>-0.02</v>
      </c>
      <c r="N182" s="42">
        <v>0</v>
      </c>
      <c r="O182" s="42">
        <v>0</v>
      </c>
      <c r="P182" s="43">
        <v>-0.18</v>
      </c>
      <c r="Q182" s="43">
        <v>0</v>
      </c>
      <c r="R182" s="45">
        <v>0</v>
      </c>
    </row>
    <row r="183" spans="1:18" x14ac:dyDescent="0.2">
      <c r="A183" s="27">
        <v>180</v>
      </c>
      <c r="B183" s="28" t="s">
        <v>944</v>
      </c>
      <c r="C183" s="29" t="s">
        <v>579</v>
      </c>
      <c r="D183" s="29" t="s">
        <v>857</v>
      </c>
      <c r="E183" s="29" t="s">
        <v>855</v>
      </c>
      <c r="F183" s="30" t="s">
        <v>856</v>
      </c>
      <c r="G183" s="30" t="s">
        <v>855</v>
      </c>
      <c r="H183" s="29" t="s">
        <v>855</v>
      </c>
      <c r="I183" s="31">
        <v>0</v>
      </c>
      <c r="J183" s="32">
        <v>0</v>
      </c>
      <c r="K183" s="32">
        <v>0.06</v>
      </c>
      <c r="L183" s="32">
        <v>0</v>
      </c>
      <c r="M183" s="33">
        <v>0</v>
      </c>
      <c r="N183" s="42">
        <v>0</v>
      </c>
      <c r="O183" s="42">
        <v>0</v>
      </c>
      <c r="P183" s="43">
        <v>0</v>
      </c>
      <c r="Q183" s="43">
        <v>0</v>
      </c>
      <c r="R183" s="45">
        <v>0</v>
      </c>
    </row>
    <row r="184" spans="1:18" x14ac:dyDescent="0.2">
      <c r="A184" s="27">
        <v>181</v>
      </c>
      <c r="B184" s="28" t="s">
        <v>580</v>
      </c>
      <c r="C184" s="29" t="s">
        <v>580</v>
      </c>
      <c r="D184" s="29" t="s">
        <v>854</v>
      </c>
      <c r="E184" s="29" t="s">
        <v>855</v>
      </c>
      <c r="F184" s="30" t="s">
        <v>856</v>
      </c>
      <c r="G184" s="30" t="s">
        <v>856</v>
      </c>
      <c r="H184" s="29" t="s">
        <v>856</v>
      </c>
      <c r="I184" s="31">
        <v>0.08</v>
      </c>
      <c r="J184" s="32">
        <v>0</v>
      </c>
      <c r="K184" s="32">
        <v>0</v>
      </c>
      <c r="L184" s="32">
        <v>0.01</v>
      </c>
      <c r="M184" s="33">
        <v>0</v>
      </c>
      <c r="N184" s="43">
        <v>-0.91</v>
      </c>
      <c r="O184" s="42">
        <v>0</v>
      </c>
      <c r="P184" s="43">
        <v>0</v>
      </c>
      <c r="Q184" s="43">
        <v>-0.11</v>
      </c>
      <c r="R184" s="44">
        <v>0.02</v>
      </c>
    </row>
    <row r="185" spans="1:18" x14ac:dyDescent="0.2">
      <c r="A185" s="27">
        <v>182</v>
      </c>
      <c r="B185" s="28" t="s">
        <v>580</v>
      </c>
      <c r="C185" s="29" t="s">
        <v>581</v>
      </c>
      <c r="D185" s="29" t="s">
        <v>857</v>
      </c>
      <c r="E185" s="29" t="s">
        <v>855</v>
      </c>
      <c r="F185" s="30" t="s">
        <v>856</v>
      </c>
      <c r="G185" s="30" t="s">
        <v>856</v>
      </c>
      <c r="H185" s="29" t="s">
        <v>856</v>
      </c>
      <c r="I185" s="31">
        <v>15.87</v>
      </c>
      <c r="J185" s="32">
        <v>0</v>
      </c>
      <c r="K185" s="32">
        <v>0</v>
      </c>
      <c r="L185" s="32">
        <v>1.9</v>
      </c>
      <c r="M185" s="33">
        <v>-0.32</v>
      </c>
      <c r="N185" s="43">
        <v>0</v>
      </c>
      <c r="O185" s="42">
        <v>0</v>
      </c>
      <c r="P185" s="43">
        <v>0</v>
      </c>
      <c r="Q185" s="43">
        <v>0</v>
      </c>
      <c r="R185" s="45">
        <v>0</v>
      </c>
    </row>
    <row r="186" spans="1:18" x14ac:dyDescent="0.2">
      <c r="A186" s="27">
        <v>183</v>
      </c>
      <c r="B186" s="28" t="s">
        <v>945</v>
      </c>
      <c r="C186" s="29" t="s">
        <v>945</v>
      </c>
      <c r="D186" s="29" t="s">
        <v>857</v>
      </c>
      <c r="E186" s="29" t="s">
        <v>855</v>
      </c>
      <c r="F186" s="30" t="s">
        <v>856</v>
      </c>
      <c r="G186" s="30" t="s">
        <v>856</v>
      </c>
      <c r="H186" s="29" t="s">
        <v>856</v>
      </c>
      <c r="I186" s="31">
        <v>3006.92</v>
      </c>
      <c r="J186" s="32">
        <v>0</v>
      </c>
      <c r="K186" s="32">
        <v>0</v>
      </c>
      <c r="L186" s="32">
        <v>360.83</v>
      </c>
      <c r="M186" s="33">
        <v>-60.14</v>
      </c>
      <c r="N186" s="43">
        <v>-33.24</v>
      </c>
      <c r="O186" s="42">
        <v>0</v>
      </c>
      <c r="P186" s="43">
        <v>0</v>
      </c>
      <c r="Q186" s="43">
        <v>-3.99</v>
      </c>
      <c r="R186" s="44">
        <v>0.66</v>
      </c>
    </row>
    <row r="187" spans="1:18" x14ac:dyDescent="0.2">
      <c r="A187" s="27">
        <v>184</v>
      </c>
      <c r="B187" s="28" t="s">
        <v>946</v>
      </c>
      <c r="C187" s="29" t="s">
        <v>946</v>
      </c>
      <c r="D187" s="29" t="s">
        <v>854</v>
      </c>
      <c r="E187" s="29" t="s">
        <v>855</v>
      </c>
      <c r="F187" s="30" t="s">
        <v>856</v>
      </c>
      <c r="G187" s="30" t="s">
        <v>855</v>
      </c>
      <c r="H187" s="29" t="s">
        <v>855</v>
      </c>
      <c r="I187" s="31">
        <v>0</v>
      </c>
      <c r="J187" s="32">
        <v>0</v>
      </c>
      <c r="K187" s="32">
        <v>0.97</v>
      </c>
      <c r="L187" s="32">
        <v>0</v>
      </c>
      <c r="M187" s="33">
        <v>-0.02</v>
      </c>
      <c r="N187" s="42">
        <v>0</v>
      </c>
      <c r="O187" s="42">
        <v>0</v>
      </c>
      <c r="P187" s="43">
        <v>-150.91</v>
      </c>
      <c r="Q187" s="43">
        <v>0</v>
      </c>
      <c r="R187" s="45">
        <v>3.02</v>
      </c>
    </row>
    <row r="188" spans="1:18" x14ac:dyDescent="0.2">
      <c r="A188" s="27">
        <v>185</v>
      </c>
      <c r="B188" s="28" t="s">
        <v>947</v>
      </c>
      <c r="C188" s="29" t="s">
        <v>947</v>
      </c>
      <c r="D188" s="29" t="s">
        <v>854</v>
      </c>
      <c r="E188" s="29" t="s">
        <v>855</v>
      </c>
      <c r="F188" s="30" t="s">
        <v>856</v>
      </c>
      <c r="G188" s="30" t="s">
        <v>855</v>
      </c>
      <c r="H188" s="29" t="s">
        <v>855</v>
      </c>
      <c r="I188" s="31">
        <v>0</v>
      </c>
      <c r="J188" s="32">
        <v>0</v>
      </c>
      <c r="K188" s="32">
        <v>1.2</v>
      </c>
      <c r="L188" s="32">
        <v>0</v>
      </c>
      <c r="M188" s="33">
        <v>-0.02</v>
      </c>
      <c r="N188" s="42">
        <v>0</v>
      </c>
      <c r="O188" s="42">
        <v>0</v>
      </c>
      <c r="P188" s="43">
        <v>-244.03</v>
      </c>
      <c r="Q188" s="43">
        <v>0</v>
      </c>
      <c r="R188" s="45">
        <v>4.88</v>
      </c>
    </row>
    <row r="189" spans="1:18" x14ac:dyDescent="0.2">
      <c r="A189" s="27">
        <v>186</v>
      </c>
      <c r="B189" s="28" t="s">
        <v>947</v>
      </c>
      <c r="C189" s="29" t="s">
        <v>582</v>
      </c>
      <c r="D189" s="29" t="s">
        <v>857</v>
      </c>
      <c r="E189" s="29" t="s">
        <v>855</v>
      </c>
      <c r="F189" s="30" t="s">
        <v>856</v>
      </c>
      <c r="G189" s="30" t="s">
        <v>855</v>
      </c>
      <c r="H189" s="29" t="s">
        <v>855</v>
      </c>
      <c r="I189" s="31">
        <v>0</v>
      </c>
      <c r="J189" s="32">
        <v>0</v>
      </c>
      <c r="K189" s="32">
        <v>161.07</v>
      </c>
      <c r="L189" s="32">
        <v>0</v>
      </c>
      <c r="M189" s="33">
        <v>-3.22</v>
      </c>
      <c r="N189" s="43">
        <v>0</v>
      </c>
      <c r="O189" s="42">
        <v>0</v>
      </c>
      <c r="P189" s="43">
        <v>0</v>
      </c>
      <c r="Q189" s="43">
        <v>0</v>
      </c>
      <c r="R189" s="44">
        <v>0</v>
      </c>
    </row>
    <row r="190" spans="1:18" x14ac:dyDescent="0.2">
      <c r="A190" s="27">
        <v>187</v>
      </c>
      <c r="B190" s="28" t="s">
        <v>583</v>
      </c>
      <c r="C190" s="29" t="s">
        <v>583</v>
      </c>
      <c r="D190" s="29" t="s">
        <v>854</v>
      </c>
      <c r="E190" s="29" t="s">
        <v>855</v>
      </c>
      <c r="F190" s="30" t="s">
        <v>856</v>
      </c>
      <c r="G190" s="30" t="s">
        <v>856</v>
      </c>
      <c r="H190" s="29" t="s">
        <v>856</v>
      </c>
      <c r="I190" s="31">
        <v>0.43</v>
      </c>
      <c r="J190" s="32">
        <v>0</v>
      </c>
      <c r="K190" s="32">
        <v>0</v>
      </c>
      <c r="L190" s="32">
        <v>0.05</v>
      </c>
      <c r="M190" s="33">
        <v>-0.01</v>
      </c>
      <c r="N190" s="43">
        <v>-20.36</v>
      </c>
      <c r="O190" s="42">
        <v>0</v>
      </c>
      <c r="P190" s="43">
        <v>0</v>
      </c>
      <c r="Q190" s="43">
        <v>-2.44</v>
      </c>
      <c r="R190" s="45">
        <v>0.41</v>
      </c>
    </row>
    <row r="191" spans="1:18" x14ac:dyDescent="0.2">
      <c r="A191" s="27">
        <v>188</v>
      </c>
      <c r="B191" s="28" t="s">
        <v>583</v>
      </c>
      <c r="C191" s="29" t="s">
        <v>584</v>
      </c>
      <c r="D191" s="29" t="s">
        <v>857</v>
      </c>
      <c r="E191" s="29" t="s">
        <v>855</v>
      </c>
      <c r="F191" s="30" t="s">
        <v>856</v>
      </c>
      <c r="G191" s="30" t="s">
        <v>856</v>
      </c>
      <c r="H191" s="29" t="s">
        <v>856</v>
      </c>
      <c r="I191" s="31">
        <v>91.98</v>
      </c>
      <c r="J191" s="32">
        <v>0</v>
      </c>
      <c r="K191" s="32">
        <v>0</v>
      </c>
      <c r="L191" s="32">
        <v>11.04</v>
      </c>
      <c r="M191" s="33">
        <v>-1.84</v>
      </c>
      <c r="N191" s="43">
        <v>0</v>
      </c>
      <c r="O191" s="42">
        <v>0</v>
      </c>
      <c r="P191" s="43">
        <v>0</v>
      </c>
      <c r="Q191" s="43">
        <v>0</v>
      </c>
      <c r="R191" s="44">
        <v>0</v>
      </c>
    </row>
    <row r="192" spans="1:18" x14ac:dyDescent="0.2">
      <c r="A192" s="27">
        <v>189</v>
      </c>
      <c r="B192" s="28" t="s">
        <v>585</v>
      </c>
      <c r="C192" s="29" t="s">
        <v>585</v>
      </c>
      <c r="D192" s="29" t="s">
        <v>857</v>
      </c>
      <c r="E192" s="29" t="s">
        <v>855</v>
      </c>
      <c r="F192" s="30" t="s">
        <v>856</v>
      </c>
      <c r="G192" s="30" t="s">
        <v>856</v>
      </c>
      <c r="H192" s="29" t="s">
        <v>856</v>
      </c>
      <c r="I192" s="31">
        <v>17.55</v>
      </c>
      <c r="J192" s="32">
        <v>0</v>
      </c>
      <c r="K192" s="32">
        <v>0</v>
      </c>
      <c r="L192" s="32">
        <v>2.11</v>
      </c>
      <c r="M192" s="33">
        <v>-0.35</v>
      </c>
      <c r="N192" s="43">
        <v>-51.25</v>
      </c>
      <c r="O192" s="42">
        <v>0</v>
      </c>
      <c r="P192" s="43">
        <v>0</v>
      </c>
      <c r="Q192" s="43">
        <v>-6.15</v>
      </c>
      <c r="R192" s="44">
        <v>1.02</v>
      </c>
    </row>
    <row r="193" spans="1:18" x14ac:dyDescent="0.2">
      <c r="A193" s="27">
        <v>190</v>
      </c>
      <c r="B193" s="28" t="s">
        <v>585</v>
      </c>
      <c r="C193" s="29" t="s">
        <v>586</v>
      </c>
      <c r="D193" s="29" t="s">
        <v>857</v>
      </c>
      <c r="E193" s="29" t="s">
        <v>855</v>
      </c>
      <c r="F193" s="30" t="s">
        <v>856</v>
      </c>
      <c r="G193" s="30" t="s">
        <v>856</v>
      </c>
      <c r="H193" s="29" t="s">
        <v>856</v>
      </c>
      <c r="I193" s="31">
        <v>188.13</v>
      </c>
      <c r="J193" s="32">
        <v>0</v>
      </c>
      <c r="K193" s="32">
        <v>0</v>
      </c>
      <c r="L193" s="32">
        <v>22.58</v>
      </c>
      <c r="M193" s="33">
        <v>-3.76</v>
      </c>
      <c r="N193" s="43">
        <v>-41.6</v>
      </c>
      <c r="O193" s="42">
        <v>0</v>
      </c>
      <c r="P193" s="43">
        <v>0</v>
      </c>
      <c r="Q193" s="43">
        <v>-4.99</v>
      </c>
      <c r="R193" s="44">
        <v>0.83</v>
      </c>
    </row>
    <row r="194" spans="1:18" x14ac:dyDescent="0.2">
      <c r="A194" s="27">
        <v>191</v>
      </c>
      <c r="B194" s="28" t="s">
        <v>948</v>
      </c>
      <c r="C194" s="29" t="s">
        <v>587</v>
      </c>
      <c r="D194" s="29" t="s">
        <v>857</v>
      </c>
      <c r="E194" s="29" t="s">
        <v>855</v>
      </c>
      <c r="F194" s="30" t="s">
        <v>856</v>
      </c>
      <c r="G194" s="30" t="s">
        <v>856</v>
      </c>
      <c r="H194" s="29" t="s">
        <v>856</v>
      </c>
      <c r="I194" s="31">
        <v>27.09</v>
      </c>
      <c r="J194" s="32">
        <v>0</v>
      </c>
      <c r="K194" s="32">
        <v>0</v>
      </c>
      <c r="L194" s="32">
        <v>3.25</v>
      </c>
      <c r="M194" s="33">
        <v>-0.54</v>
      </c>
      <c r="N194" s="42">
        <v>-0.95</v>
      </c>
      <c r="O194" s="42">
        <v>0</v>
      </c>
      <c r="P194" s="43">
        <v>0</v>
      </c>
      <c r="Q194" s="43">
        <v>-0.11</v>
      </c>
      <c r="R194" s="45">
        <v>0.02</v>
      </c>
    </row>
    <row r="195" spans="1:18" x14ac:dyDescent="0.2">
      <c r="A195" s="27">
        <v>192</v>
      </c>
      <c r="B195" s="28" t="s">
        <v>949</v>
      </c>
      <c r="C195" s="29" t="s">
        <v>949</v>
      </c>
      <c r="D195" s="29" t="s">
        <v>854</v>
      </c>
      <c r="E195" s="29" t="s">
        <v>855</v>
      </c>
      <c r="F195" s="30" t="s">
        <v>856</v>
      </c>
      <c r="G195" s="30" t="s">
        <v>855</v>
      </c>
      <c r="H195" s="29" t="s">
        <v>855</v>
      </c>
      <c r="I195" s="31">
        <v>0</v>
      </c>
      <c r="J195" s="32">
        <v>0</v>
      </c>
      <c r="K195" s="32">
        <v>807.95</v>
      </c>
      <c r="L195" s="32">
        <v>0</v>
      </c>
      <c r="M195" s="33">
        <v>-16.16</v>
      </c>
      <c r="N195" s="43">
        <v>0</v>
      </c>
      <c r="O195" s="42">
        <v>0</v>
      </c>
      <c r="P195" s="43">
        <v>-18.920000000000002</v>
      </c>
      <c r="Q195" s="43">
        <v>0</v>
      </c>
      <c r="R195" s="44">
        <v>0.38</v>
      </c>
    </row>
    <row r="196" spans="1:18" x14ac:dyDescent="0.2">
      <c r="A196" s="27">
        <v>193</v>
      </c>
      <c r="B196" s="28" t="s">
        <v>949</v>
      </c>
      <c r="C196" s="29" t="s">
        <v>950</v>
      </c>
      <c r="D196" s="29" t="s">
        <v>857</v>
      </c>
      <c r="E196" s="29" t="s">
        <v>855</v>
      </c>
      <c r="F196" s="30" t="s">
        <v>856</v>
      </c>
      <c r="G196" s="30" t="s">
        <v>856</v>
      </c>
      <c r="H196" s="29" t="s">
        <v>855</v>
      </c>
      <c r="I196" s="31">
        <v>0</v>
      </c>
      <c r="J196" s="32">
        <v>0</v>
      </c>
      <c r="K196" s="32">
        <v>4.42</v>
      </c>
      <c r="L196" s="32">
        <v>0</v>
      </c>
      <c r="M196" s="33">
        <v>-0.09</v>
      </c>
      <c r="N196" s="43">
        <v>-1.96</v>
      </c>
      <c r="O196" s="42">
        <v>0</v>
      </c>
      <c r="P196" s="43">
        <v>0</v>
      </c>
      <c r="Q196" s="43">
        <v>-0.24</v>
      </c>
      <c r="R196" s="44">
        <v>0.04</v>
      </c>
    </row>
    <row r="197" spans="1:18" x14ac:dyDescent="0.2">
      <c r="A197" s="27">
        <v>194</v>
      </c>
      <c r="B197" s="28" t="s">
        <v>949</v>
      </c>
      <c r="C197" s="29" t="s">
        <v>588</v>
      </c>
      <c r="D197" s="29" t="s">
        <v>857</v>
      </c>
      <c r="E197" s="29" t="s">
        <v>855</v>
      </c>
      <c r="F197" s="30" t="s">
        <v>856</v>
      </c>
      <c r="G197" s="30" t="s">
        <v>856</v>
      </c>
      <c r="H197" s="29" t="s">
        <v>855</v>
      </c>
      <c r="I197" s="31">
        <v>0</v>
      </c>
      <c r="J197" s="32">
        <v>0</v>
      </c>
      <c r="K197" s="32">
        <v>33.1</v>
      </c>
      <c r="L197" s="32">
        <v>0</v>
      </c>
      <c r="M197" s="33">
        <v>-0.66</v>
      </c>
      <c r="N197" s="42">
        <v>-1.99</v>
      </c>
      <c r="O197" s="42">
        <v>0</v>
      </c>
      <c r="P197" s="43">
        <v>0</v>
      </c>
      <c r="Q197" s="43">
        <v>-0.24</v>
      </c>
      <c r="R197" s="45">
        <v>0.04</v>
      </c>
    </row>
    <row r="198" spans="1:18" x14ac:dyDescent="0.2">
      <c r="A198" s="27">
        <v>195</v>
      </c>
      <c r="B198" s="28" t="s">
        <v>949</v>
      </c>
      <c r="C198" s="29" t="s">
        <v>589</v>
      </c>
      <c r="D198" s="29" t="s">
        <v>857</v>
      </c>
      <c r="E198" s="29" t="s">
        <v>855</v>
      </c>
      <c r="F198" s="30" t="s">
        <v>856</v>
      </c>
      <c r="G198" s="30" t="s">
        <v>855</v>
      </c>
      <c r="H198" s="29" t="s">
        <v>855</v>
      </c>
      <c r="I198" s="31">
        <v>0</v>
      </c>
      <c r="J198" s="32">
        <v>0</v>
      </c>
      <c r="K198" s="32">
        <v>57.97</v>
      </c>
      <c r="L198" s="32">
        <v>0</v>
      </c>
      <c r="M198" s="33">
        <v>-1.1599999999999999</v>
      </c>
      <c r="N198" s="43">
        <v>0</v>
      </c>
      <c r="O198" s="42">
        <v>0</v>
      </c>
      <c r="P198" s="43">
        <v>-0.03</v>
      </c>
      <c r="Q198" s="43">
        <v>0</v>
      </c>
      <c r="R198" s="44">
        <v>0</v>
      </c>
    </row>
    <row r="199" spans="1:18" x14ac:dyDescent="0.2">
      <c r="A199" s="27">
        <v>196</v>
      </c>
      <c r="B199" s="28" t="s">
        <v>949</v>
      </c>
      <c r="C199" s="29" t="s">
        <v>951</v>
      </c>
      <c r="D199" s="29" t="s">
        <v>857</v>
      </c>
      <c r="E199" s="29" t="s">
        <v>855</v>
      </c>
      <c r="F199" s="30" t="s">
        <v>856</v>
      </c>
      <c r="G199" s="30" t="s">
        <v>856</v>
      </c>
      <c r="H199" s="29" t="s">
        <v>855</v>
      </c>
      <c r="I199" s="31">
        <v>0</v>
      </c>
      <c r="J199" s="32">
        <v>0</v>
      </c>
      <c r="K199" s="32">
        <v>392.83</v>
      </c>
      <c r="L199" s="32">
        <v>0</v>
      </c>
      <c r="M199" s="33">
        <v>-7.86</v>
      </c>
      <c r="N199" s="43">
        <v>-0.16</v>
      </c>
      <c r="O199" s="42">
        <v>0</v>
      </c>
      <c r="P199" s="43">
        <v>0</v>
      </c>
      <c r="Q199" s="43">
        <v>-0.02</v>
      </c>
      <c r="R199" s="44">
        <v>0</v>
      </c>
    </row>
    <row r="200" spans="1:18" x14ac:dyDescent="0.2">
      <c r="A200" s="27">
        <v>197</v>
      </c>
      <c r="B200" s="28" t="s">
        <v>590</v>
      </c>
      <c r="C200" s="29" t="s">
        <v>590</v>
      </c>
      <c r="D200" s="29" t="s">
        <v>857</v>
      </c>
      <c r="E200" s="29" t="s">
        <v>855</v>
      </c>
      <c r="F200" s="30" t="s">
        <v>856</v>
      </c>
      <c r="G200" s="30" t="s">
        <v>856</v>
      </c>
      <c r="H200" s="29" t="s">
        <v>855</v>
      </c>
      <c r="I200" s="31">
        <v>0</v>
      </c>
      <c r="J200" s="32">
        <v>0</v>
      </c>
      <c r="K200" s="32">
        <v>0.12</v>
      </c>
      <c r="L200" s="32">
        <v>0</v>
      </c>
      <c r="M200" s="33">
        <v>0</v>
      </c>
      <c r="N200" s="43">
        <v>-0.06</v>
      </c>
      <c r="O200" s="42">
        <v>0</v>
      </c>
      <c r="P200" s="43">
        <v>0</v>
      </c>
      <c r="Q200" s="43">
        <v>-0.01</v>
      </c>
      <c r="R200" s="44">
        <v>0</v>
      </c>
    </row>
    <row r="201" spans="1:18" x14ac:dyDescent="0.2">
      <c r="A201" s="27">
        <v>198</v>
      </c>
      <c r="B201" s="28" t="s">
        <v>952</v>
      </c>
      <c r="C201" s="29" t="s">
        <v>952</v>
      </c>
      <c r="D201" s="29" t="s">
        <v>857</v>
      </c>
      <c r="E201" s="29" t="s">
        <v>855</v>
      </c>
      <c r="F201" s="30" t="s">
        <v>856</v>
      </c>
      <c r="G201" s="30" t="s">
        <v>856</v>
      </c>
      <c r="H201" s="29" t="s">
        <v>856</v>
      </c>
      <c r="I201" s="31">
        <v>1744.07</v>
      </c>
      <c r="J201" s="32">
        <v>0</v>
      </c>
      <c r="K201" s="32">
        <v>0</v>
      </c>
      <c r="L201" s="32">
        <v>209.29</v>
      </c>
      <c r="M201" s="33">
        <v>-34.880000000000003</v>
      </c>
      <c r="N201" s="41">
        <v>-2.33</v>
      </c>
      <c r="O201" s="42">
        <v>0</v>
      </c>
      <c r="P201" s="43">
        <v>0</v>
      </c>
      <c r="Q201" s="43">
        <v>-0.28000000000000003</v>
      </c>
      <c r="R201" s="46">
        <v>0.05</v>
      </c>
    </row>
    <row r="202" spans="1:18" x14ac:dyDescent="0.2">
      <c r="A202" s="27">
        <v>199</v>
      </c>
      <c r="B202" s="28" t="s">
        <v>953</v>
      </c>
      <c r="C202" s="29" t="s">
        <v>953</v>
      </c>
      <c r="D202" s="29" t="s">
        <v>854</v>
      </c>
      <c r="E202" s="29" t="s">
        <v>855</v>
      </c>
      <c r="F202" s="30" t="s">
        <v>856</v>
      </c>
      <c r="G202" s="30" t="s">
        <v>856</v>
      </c>
      <c r="H202" s="29" t="s">
        <v>856</v>
      </c>
      <c r="I202" s="31">
        <v>76.55</v>
      </c>
      <c r="J202" s="32">
        <v>0</v>
      </c>
      <c r="K202" s="32">
        <v>0</v>
      </c>
      <c r="L202" s="32">
        <v>9.19</v>
      </c>
      <c r="M202" s="33">
        <v>-1.53</v>
      </c>
      <c r="N202" s="43">
        <v>-6559.54</v>
      </c>
      <c r="O202" s="42">
        <v>0</v>
      </c>
      <c r="P202" s="43">
        <v>0</v>
      </c>
      <c r="Q202" s="43">
        <v>-787.14</v>
      </c>
      <c r="R202" s="44">
        <v>131.19</v>
      </c>
    </row>
    <row r="203" spans="1:18" x14ac:dyDescent="0.2">
      <c r="A203" s="27">
        <v>200</v>
      </c>
      <c r="B203" s="28" t="s">
        <v>953</v>
      </c>
      <c r="C203" s="29" t="s">
        <v>954</v>
      </c>
      <c r="D203" s="29" t="s">
        <v>857</v>
      </c>
      <c r="E203" s="29" t="s">
        <v>855</v>
      </c>
      <c r="F203" s="30" t="s">
        <v>856</v>
      </c>
      <c r="G203" s="30" t="s">
        <v>856</v>
      </c>
      <c r="H203" s="29" t="s">
        <v>856</v>
      </c>
      <c r="I203" s="31">
        <v>668.14</v>
      </c>
      <c r="J203" s="32">
        <v>0</v>
      </c>
      <c r="K203" s="32">
        <v>0</v>
      </c>
      <c r="L203" s="32">
        <v>80.180000000000007</v>
      </c>
      <c r="M203" s="33">
        <v>-13.36</v>
      </c>
      <c r="N203" s="42">
        <v>-0.06</v>
      </c>
      <c r="O203" s="42">
        <v>0</v>
      </c>
      <c r="P203" s="43">
        <v>0</v>
      </c>
      <c r="Q203" s="43">
        <v>-0.01</v>
      </c>
      <c r="R203" s="45">
        <v>0</v>
      </c>
    </row>
    <row r="204" spans="1:18" x14ac:dyDescent="0.2">
      <c r="A204" s="27">
        <v>201</v>
      </c>
      <c r="B204" s="28" t="s">
        <v>955</v>
      </c>
      <c r="C204" s="29" t="s">
        <v>955</v>
      </c>
      <c r="D204" s="29" t="s">
        <v>854</v>
      </c>
      <c r="E204" s="29" t="s">
        <v>855</v>
      </c>
      <c r="F204" s="30" t="s">
        <v>856</v>
      </c>
      <c r="G204" s="30" t="s">
        <v>855</v>
      </c>
      <c r="H204" s="29" t="s">
        <v>855</v>
      </c>
      <c r="I204" s="31">
        <v>0</v>
      </c>
      <c r="J204" s="32">
        <v>0</v>
      </c>
      <c r="K204" s="32">
        <v>3.13</v>
      </c>
      <c r="L204" s="32">
        <v>0</v>
      </c>
      <c r="M204" s="33">
        <v>-0.06</v>
      </c>
      <c r="N204" s="42">
        <v>0</v>
      </c>
      <c r="O204" s="42">
        <v>0</v>
      </c>
      <c r="P204" s="43">
        <v>-498.62</v>
      </c>
      <c r="Q204" s="43">
        <v>0</v>
      </c>
      <c r="R204" s="45">
        <v>9.9700000000000006</v>
      </c>
    </row>
    <row r="205" spans="1:18" x14ac:dyDescent="0.2">
      <c r="A205" s="27">
        <v>202</v>
      </c>
      <c r="B205" s="28" t="s">
        <v>955</v>
      </c>
      <c r="C205" s="29" t="s">
        <v>591</v>
      </c>
      <c r="D205" s="29" t="s">
        <v>857</v>
      </c>
      <c r="E205" s="29" t="s">
        <v>855</v>
      </c>
      <c r="F205" s="30" t="s">
        <v>856</v>
      </c>
      <c r="G205" s="30" t="s">
        <v>855</v>
      </c>
      <c r="H205" s="29" t="s">
        <v>855</v>
      </c>
      <c r="I205" s="31">
        <v>0</v>
      </c>
      <c r="J205" s="32">
        <v>0</v>
      </c>
      <c r="K205" s="32">
        <v>16.690000000000001</v>
      </c>
      <c r="L205" s="32">
        <v>0</v>
      </c>
      <c r="M205" s="33">
        <v>-0.33</v>
      </c>
      <c r="N205" s="42">
        <v>0</v>
      </c>
      <c r="O205" s="42">
        <v>0</v>
      </c>
      <c r="P205" s="43">
        <v>0</v>
      </c>
      <c r="Q205" s="43">
        <v>0</v>
      </c>
      <c r="R205" s="45">
        <v>0</v>
      </c>
    </row>
    <row r="206" spans="1:18" x14ac:dyDescent="0.2">
      <c r="A206" s="27">
        <v>203</v>
      </c>
      <c r="B206" s="28" t="s">
        <v>956</v>
      </c>
      <c r="C206" s="29" t="s">
        <v>956</v>
      </c>
      <c r="D206" s="29" t="s">
        <v>854</v>
      </c>
      <c r="E206" s="29" t="s">
        <v>856</v>
      </c>
      <c r="F206" s="30" t="s">
        <v>856</v>
      </c>
      <c r="G206" s="30" t="s">
        <v>855</v>
      </c>
      <c r="H206" s="29" t="s">
        <v>856</v>
      </c>
      <c r="I206" s="31">
        <v>275.54000000000002</v>
      </c>
      <c r="J206" s="32">
        <v>0</v>
      </c>
      <c r="K206" s="32">
        <v>0</v>
      </c>
      <c r="L206" s="32">
        <v>33.06</v>
      </c>
      <c r="M206" s="33">
        <v>0</v>
      </c>
      <c r="N206" s="42">
        <v>0</v>
      </c>
      <c r="O206" s="42">
        <v>0</v>
      </c>
      <c r="P206" s="43">
        <v>-14104.5</v>
      </c>
      <c r="Q206" s="43">
        <v>0</v>
      </c>
      <c r="R206" s="45">
        <v>282.08999999999997</v>
      </c>
    </row>
    <row r="207" spans="1:18" x14ac:dyDescent="0.2">
      <c r="A207" s="27">
        <v>204</v>
      </c>
      <c r="B207" s="28" t="s">
        <v>956</v>
      </c>
      <c r="C207" s="29" t="s">
        <v>957</v>
      </c>
      <c r="D207" s="29" t="s">
        <v>857</v>
      </c>
      <c r="E207" s="29" t="s">
        <v>856</v>
      </c>
      <c r="F207" s="30" t="s">
        <v>856</v>
      </c>
      <c r="G207" s="30" t="s">
        <v>855</v>
      </c>
      <c r="H207" s="29" t="s">
        <v>856</v>
      </c>
      <c r="I207" s="31">
        <v>6.56</v>
      </c>
      <c r="J207" s="32">
        <v>0</v>
      </c>
      <c r="K207" s="32">
        <v>0</v>
      </c>
      <c r="L207" s="32">
        <v>0.79</v>
      </c>
      <c r="M207" s="33">
        <v>0</v>
      </c>
      <c r="N207" s="43">
        <v>0</v>
      </c>
      <c r="O207" s="42">
        <v>0</v>
      </c>
      <c r="P207" s="43">
        <v>0</v>
      </c>
      <c r="Q207" s="43">
        <v>0</v>
      </c>
      <c r="R207" s="44">
        <v>0</v>
      </c>
    </row>
    <row r="208" spans="1:18" x14ac:dyDescent="0.2">
      <c r="A208" s="27">
        <v>205</v>
      </c>
      <c r="B208" s="28" t="s">
        <v>592</v>
      </c>
      <c r="C208" s="29" t="s">
        <v>592</v>
      </c>
      <c r="D208" s="29" t="s">
        <v>854</v>
      </c>
      <c r="E208" s="29" t="s">
        <v>855</v>
      </c>
      <c r="F208" s="30" t="s">
        <v>855</v>
      </c>
      <c r="G208" s="30" t="s">
        <v>856</v>
      </c>
      <c r="H208" s="29" t="s">
        <v>856</v>
      </c>
      <c r="I208" s="31">
        <v>0.08</v>
      </c>
      <c r="J208" s="32">
        <v>0</v>
      </c>
      <c r="K208" s="32">
        <v>0</v>
      </c>
      <c r="L208" s="32">
        <v>0.01</v>
      </c>
      <c r="M208" s="33">
        <v>0</v>
      </c>
      <c r="N208" s="43">
        <v>-17.79</v>
      </c>
      <c r="O208" s="42">
        <v>0</v>
      </c>
      <c r="P208" s="43">
        <v>0</v>
      </c>
      <c r="Q208" s="43">
        <v>-2.13</v>
      </c>
      <c r="R208" s="44">
        <v>0</v>
      </c>
    </row>
    <row r="209" spans="1:18" x14ac:dyDescent="0.2">
      <c r="A209" s="27">
        <v>206</v>
      </c>
      <c r="B209" s="28" t="s">
        <v>592</v>
      </c>
      <c r="C209" s="29" t="s">
        <v>593</v>
      </c>
      <c r="D209" s="29" t="s">
        <v>857</v>
      </c>
      <c r="E209" s="29" t="s">
        <v>855</v>
      </c>
      <c r="F209" s="30" t="s">
        <v>855</v>
      </c>
      <c r="G209" s="30" t="s">
        <v>856</v>
      </c>
      <c r="H209" s="29" t="s">
        <v>856</v>
      </c>
      <c r="I209" s="31">
        <v>151.19999999999999</v>
      </c>
      <c r="J209" s="32">
        <v>0</v>
      </c>
      <c r="K209" s="32">
        <v>0</v>
      </c>
      <c r="L209" s="32">
        <v>18.14</v>
      </c>
      <c r="M209" s="33">
        <v>-3.02</v>
      </c>
      <c r="N209" s="42">
        <v>-0.44</v>
      </c>
      <c r="O209" s="42">
        <v>0</v>
      </c>
      <c r="P209" s="43">
        <v>0</v>
      </c>
      <c r="Q209" s="43">
        <v>-0.05</v>
      </c>
      <c r="R209" s="45">
        <v>0</v>
      </c>
    </row>
    <row r="210" spans="1:18" x14ac:dyDescent="0.2">
      <c r="A210" s="27">
        <v>207</v>
      </c>
      <c r="B210" s="28" t="s">
        <v>594</v>
      </c>
      <c r="C210" s="29" t="s">
        <v>594</v>
      </c>
      <c r="D210" s="29" t="s">
        <v>854</v>
      </c>
      <c r="E210" s="29" t="s">
        <v>855</v>
      </c>
      <c r="F210" s="30" t="s">
        <v>855</v>
      </c>
      <c r="G210" s="30" t="s">
        <v>855</v>
      </c>
      <c r="H210" s="29" t="s">
        <v>855</v>
      </c>
      <c r="I210" s="31">
        <v>0</v>
      </c>
      <c r="J210" s="32">
        <v>0</v>
      </c>
      <c r="K210" s="32">
        <v>4.8600000000000003</v>
      </c>
      <c r="L210" s="32">
        <v>0</v>
      </c>
      <c r="M210" s="33">
        <v>-0.1</v>
      </c>
      <c r="N210" s="42">
        <v>0</v>
      </c>
      <c r="O210" s="42">
        <v>0</v>
      </c>
      <c r="P210" s="43">
        <v>-949.99</v>
      </c>
      <c r="Q210" s="43">
        <v>0</v>
      </c>
      <c r="R210" s="45">
        <v>0</v>
      </c>
    </row>
    <row r="211" spans="1:18" x14ac:dyDescent="0.2">
      <c r="A211" s="27">
        <v>208</v>
      </c>
      <c r="B211" s="28" t="s">
        <v>594</v>
      </c>
      <c r="C211" s="29" t="s">
        <v>595</v>
      </c>
      <c r="D211" s="29" t="s">
        <v>857</v>
      </c>
      <c r="E211" s="29" t="s">
        <v>855</v>
      </c>
      <c r="F211" s="30" t="s">
        <v>855</v>
      </c>
      <c r="G211" s="30" t="s">
        <v>855</v>
      </c>
      <c r="H211" s="29" t="s">
        <v>855</v>
      </c>
      <c r="I211" s="31">
        <v>0</v>
      </c>
      <c r="J211" s="32">
        <v>0</v>
      </c>
      <c r="K211" s="32">
        <v>20.39</v>
      </c>
      <c r="L211" s="32">
        <v>0</v>
      </c>
      <c r="M211" s="33">
        <v>-0.41</v>
      </c>
      <c r="N211" s="41">
        <v>0</v>
      </c>
      <c r="O211" s="42">
        <v>0</v>
      </c>
      <c r="P211" s="43">
        <v>0</v>
      </c>
      <c r="Q211" s="43">
        <v>0</v>
      </c>
      <c r="R211" s="46">
        <v>0</v>
      </c>
    </row>
    <row r="212" spans="1:18" x14ac:dyDescent="0.2">
      <c r="A212" s="27">
        <v>209</v>
      </c>
      <c r="B212" s="28" t="s">
        <v>958</v>
      </c>
      <c r="C212" s="29" t="s">
        <v>958</v>
      </c>
      <c r="D212" s="29" t="s">
        <v>854</v>
      </c>
      <c r="E212" s="29" t="s">
        <v>855</v>
      </c>
      <c r="F212" s="30" t="s">
        <v>855</v>
      </c>
      <c r="G212" s="30" t="s">
        <v>856</v>
      </c>
      <c r="H212" s="29" t="s">
        <v>856</v>
      </c>
      <c r="I212" s="31">
        <v>5530.33</v>
      </c>
      <c r="J212" s="32">
        <v>0</v>
      </c>
      <c r="K212" s="32">
        <v>0</v>
      </c>
      <c r="L212" s="32">
        <v>663.64</v>
      </c>
      <c r="M212" s="33">
        <v>-110.61</v>
      </c>
      <c r="N212" s="41">
        <v>-40029.06</v>
      </c>
      <c r="O212" s="42">
        <v>0</v>
      </c>
      <c r="P212" s="43">
        <v>0</v>
      </c>
      <c r="Q212" s="43">
        <v>-4803.49</v>
      </c>
      <c r="R212" s="46">
        <v>0</v>
      </c>
    </row>
    <row r="213" spans="1:18" x14ac:dyDescent="0.2">
      <c r="A213" s="27">
        <v>210</v>
      </c>
      <c r="B213" s="28" t="s">
        <v>596</v>
      </c>
      <c r="C213" s="29" t="s">
        <v>596</v>
      </c>
      <c r="D213" s="29" t="s">
        <v>854</v>
      </c>
      <c r="E213" s="29" t="s">
        <v>855</v>
      </c>
      <c r="F213" s="30" t="s">
        <v>855</v>
      </c>
      <c r="G213" s="30" t="s">
        <v>856</v>
      </c>
      <c r="H213" s="29" t="s">
        <v>856</v>
      </c>
      <c r="I213" s="31">
        <v>10.84</v>
      </c>
      <c r="J213" s="32">
        <v>0</v>
      </c>
      <c r="K213" s="32">
        <v>0</v>
      </c>
      <c r="L213" s="32">
        <v>1.3</v>
      </c>
      <c r="M213" s="33">
        <v>-0.22</v>
      </c>
      <c r="N213" s="42">
        <v>-12804.35</v>
      </c>
      <c r="O213" s="42">
        <v>0</v>
      </c>
      <c r="P213" s="43">
        <v>0</v>
      </c>
      <c r="Q213" s="43">
        <v>-1536.52</v>
      </c>
      <c r="R213" s="45">
        <v>0</v>
      </c>
    </row>
    <row r="214" spans="1:18" x14ac:dyDescent="0.2">
      <c r="A214" s="27">
        <v>211</v>
      </c>
      <c r="B214" s="28" t="s">
        <v>596</v>
      </c>
      <c r="C214" s="29" t="s">
        <v>597</v>
      </c>
      <c r="D214" s="29" t="s">
        <v>857</v>
      </c>
      <c r="E214" s="29" t="s">
        <v>855</v>
      </c>
      <c r="F214" s="30" t="s">
        <v>855</v>
      </c>
      <c r="G214" s="30" t="s">
        <v>856</v>
      </c>
      <c r="H214" s="29" t="s">
        <v>856</v>
      </c>
      <c r="I214" s="31">
        <v>27</v>
      </c>
      <c r="J214" s="32">
        <v>0</v>
      </c>
      <c r="K214" s="32">
        <v>0</v>
      </c>
      <c r="L214" s="32">
        <v>3.24</v>
      </c>
      <c r="M214" s="33">
        <v>-0.54</v>
      </c>
      <c r="N214" s="43">
        <v>-0.01</v>
      </c>
      <c r="O214" s="42">
        <v>0</v>
      </c>
      <c r="P214" s="43">
        <v>0</v>
      </c>
      <c r="Q214" s="43">
        <v>0</v>
      </c>
      <c r="R214" s="44">
        <v>0</v>
      </c>
    </row>
    <row r="215" spans="1:18" x14ac:dyDescent="0.2">
      <c r="A215" s="27">
        <v>212</v>
      </c>
      <c r="B215" s="28" t="s">
        <v>598</v>
      </c>
      <c r="C215" s="29" t="s">
        <v>598</v>
      </c>
      <c r="D215" s="29" t="s">
        <v>857</v>
      </c>
      <c r="E215" s="29" t="s">
        <v>855</v>
      </c>
      <c r="F215" s="30" t="s">
        <v>856</v>
      </c>
      <c r="G215" s="30" t="s">
        <v>856</v>
      </c>
      <c r="H215" s="29" t="s">
        <v>856</v>
      </c>
      <c r="I215" s="31">
        <v>2241.89</v>
      </c>
      <c r="J215" s="32">
        <v>0</v>
      </c>
      <c r="K215" s="32">
        <v>0</v>
      </c>
      <c r="L215" s="32">
        <v>269.02999999999997</v>
      </c>
      <c r="M215" s="33">
        <v>-44.84</v>
      </c>
      <c r="N215" s="42">
        <v>-93.4</v>
      </c>
      <c r="O215" s="42">
        <v>0</v>
      </c>
      <c r="P215" s="43">
        <v>0</v>
      </c>
      <c r="Q215" s="43">
        <v>-11.21</v>
      </c>
      <c r="R215" s="45">
        <v>1.87</v>
      </c>
    </row>
    <row r="216" spans="1:18" x14ac:dyDescent="0.2">
      <c r="A216" s="27">
        <v>213</v>
      </c>
      <c r="B216" s="28" t="s">
        <v>598</v>
      </c>
      <c r="C216" s="29" t="s">
        <v>599</v>
      </c>
      <c r="D216" s="29" t="s">
        <v>857</v>
      </c>
      <c r="E216" s="29" t="s">
        <v>855</v>
      </c>
      <c r="F216" s="30" t="s">
        <v>856</v>
      </c>
      <c r="G216" s="30" t="s">
        <v>855</v>
      </c>
      <c r="H216" s="29" t="s">
        <v>855</v>
      </c>
      <c r="I216" s="31">
        <v>0</v>
      </c>
      <c r="J216" s="32">
        <v>0</v>
      </c>
      <c r="K216" s="32">
        <v>469.52</v>
      </c>
      <c r="L216" s="32">
        <v>0</v>
      </c>
      <c r="M216" s="33">
        <v>-9.39</v>
      </c>
      <c r="N216" s="41">
        <v>0</v>
      </c>
      <c r="O216" s="42">
        <v>0</v>
      </c>
      <c r="P216" s="43">
        <v>-10.52</v>
      </c>
      <c r="Q216" s="43">
        <v>0</v>
      </c>
      <c r="R216" s="46">
        <v>0.21</v>
      </c>
    </row>
    <row r="217" spans="1:18" x14ac:dyDescent="0.2">
      <c r="A217" s="27">
        <v>214</v>
      </c>
      <c r="B217" s="28" t="s">
        <v>959</v>
      </c>
      <c r="C217" s="29" t="s">
        <v>959</v>
      </c>
      <c r="D217" s="29" t="s">
        <v>854</v>
      </c>
      <c r="E217" s="29" t="s">
        <v>855</v>
      </c>
      <c r="F217" s="30" t="s">
        <v>856</v>
      </c>
      <c r="G217" s="30" t="s">
        <v>856</v>
      </c>
      <c r="H217" s="29" t="s">
        <v>856</v>
      </c>
      <c r="I217" s="31">
        <v>360.75</v>
      </c>
      <c r="J217" s="32">
        <v>0</v>
      </c>
      <c r="K217" s="32">
        <v>0</v>
      </c>
      <c r="L217" s="32">
        <v>43.29</v>
      </c>
      <c r="M217" s="33">
        <v>-7.22</v>
      </c>
      <c r="N217" s="43">
        <v>-10241.74</v>
      </c>
      <c r="O217" s="42">
        <v>0</v>
      </c>
      <c r="P217" s="43">
        <v>0</v>
      </c>
      <c r="Q217" s="43">
        <v>-1229.01</v>
      </c>
      <c r="R217" s="45">
        <v>204.83</v>
      </c>
    </row>
    <row r="218" spans="1:18" x14ac:dyDescent="0.2">
      <c r="A218" s="27">
        <v>215</v>
      </c>
      <c r="B218" s="28" t="s">
        <v>959</v>
      </c>
      <c r="C218" s="29" t="s">
        <v>600</v>
      </c>
      <c r="D218" s="29" t="s">
        <v>857</v>
      </c>
      <c r="E218" s="29" t="s">
        <v>855</v>
      </c>
      <c r="F218" s="30" t="s">
        <v>856</v>
      </c>
      <c r="G218" s="30" t="s">
        <v>856</v>
      </c>
      <c r="H218" s="29" t="s">
        <v>856</v>
      </c>
      <c r="I218" s="31">
        <v>13.62</v>
      </c>
      <c r="J218" s="32">
        <v>0</v>
      </c>
      <c r="K218" s="32">
        <v>0</v>
      </c>
      <c r="L218" s="32">
        <v>1.63</v>
      </c>
      <c r="M218" s="33">
        <v>-0.27</v>
      </c>
      <c r="N218" s="42">
        <v>0</v>
      </c>
      <c r="O218" s="42">
        <v>0</v>
      </c>
      <c r="P218" s="43">
        <v>0</v>
      </c>
      <c r="Q218" s="43">
        <v>0</v>
      </c>
      <c r="R218" s="45">
        <v>0</v>
      </c>
    </row>
    <row r="219" spans="1:18" x14ac:dyDescent="0.2">
      <c r="A219" s="27">
        <v>216</v>
      </c>
      <c r="B219" s="28" t="s">
        <v>960</v>
      </c>
      <c r="C219" s="29" t="s">
        <v>960</v>
      </c>
      <c r="D219" s="29" t="s">
        <v>854</v>
      </c>
      <c r="E219" s="29" t="s">
        <v>855</v>
      </c>
      <c r="F219" s="30" t="s">
        <v>855</v>
      </c>
      <c r="G219" s="30" t="s">
        <v>855</v>
      </c>
      <c r="H219" s="29" t="s">
        <v>855</v>
      </c>
      <c r="I219" s="31">
        <v>0</v>
      </c>
      <c r="J219" s="32">
        <v>0</v>
      </c>
      <c r="K219" s="32">
        <v>1.1299999999999999</v>
      </c>
      <c r="L219" s="32">
        <v>0</v>
      </c>
      <c r="M219" s="33">
        <v>-0.02</v>
      </c>
      <c r="N219" s="42">
        <v>0</v>
      </c>
      <c r="O219" s="42">
        <v>0</v>
      </c>
      <c r="P219" s="43">
        <v>-441.37</v>
      </c>
      <c r="Q219" s="43">
        <v>0</v>
      </c>
      <c r="R219" s="45">
        <v>0</v>
      </c>
    </row>
    <row r="220" spans="1:18" x14ac:dyDescent="0.2">
      <c r="A220" s="27">
        <v>217</v>
      </c>
      <c r="B220" s="28" t="s">
        <v>960</v>
      </c>
      <c r="C220" s="29" t="s">
        <v>601</v>
      </c>
      <c r="D220" s="29" t="s">
        <v>857</v>
      </c>
      <c r="E220" s="29" t="s">
        <v>855</v>
      </c>
      <c r="F220" s="30" t="s">
        <v>855</v>
      </c>
      <c r="G220" s="30" t="s">
        <v>855</v>
      </c>
      <c r="H220" s="29" t="s">
        <v>855</v>
      </c>
      <c r="I220" s="31">
        <v>0</v>
      </c>
      <c r="J220" s="32">
        <v>0</v>
      </c>
      <c r="K220" s="32">
        <v>0.04</v>
      </c>
      <c r="L220" s="32">
        <v>0</v>
      </c>
      <c r="M220" s="33">
        <v>0</v>
      </c>
      <c r="N220" s="43">
        <v>0</v>
      </c>
      <c r="O220" s="42">
        <v>0</v>
      </c>
      <c r="P220" s="43">
        <v>0</v>
      </c>
      <c r="Q220" s="43">
        <v>0</v>
      </c>
      <c r="R220" s="44">
        <v>0</v>
      </c>
    </row>
    <row r="221" spans="1:18" x14ac:dyDescent="0.2">
      <c r="A221" s="27">
        <v>218</v>
      </c>
      <c r="B221" s="28" t="s">
        <v>961</v>
      </c>
      <c r="C221" s="29" t="s">
        <v>961</v>
      </c>
      <c r="D221" s="29" t="s">
        <v>854</v>
      </c>
      <c r="E221" s="29" t="s">
        <v>855</v>
      </c>
      <c r="F221" s="30" t="s">
        <v>856</v>
      </c>
      <c r="G221" s="30" t="s">
        <v>856</v>
      </c>
      <c r="H221" s="29" t="s">
        <v>856</v>
      </c>
      <c r="I221" s="31">
        <v>0</v>
      </c>
      <c r="J221" s="32">
        <v>0</v>
      </c>
      <c r="K221" s="32">
        <v>0</v>
      </c>
      <c r="L221" s="32">
        <v>0</v>
      </c>
      <c r="M221" s="33">
        <v>0</v>
      </c>
      <c r="N221" s="42">
        <v>-256.29000000000002</v>
      </c>
      <c r="O221" s="42">
        <v>0</v>
      </c>
      <c r="P221" s="43">
        <v>0</v>
      </c>
      <c r="Q221" s="43">
        <v>-30.75</v>
      </c>
      <c r="R221" s="45">
        <v>5.13</v>
      </c>
    </row>
    <row r="222" spans="1:18" x14ac:dyDescent="0.2">
      <c r="A222" s="27">
        <v>219</v>
      </c>
      <c r="B222" s="28" t="s">
        <v>961</v>
      </c>
      <c r="C222" s="29" t="s">
        <v>962</v>
      </c>
      <c r="D222" s="29" t="s">
        <v>857</v>
      </c>
      <c r="E222" s="29" t="s">
        <v>855</v>
      </c>
      <c r="F222" s="30" t="s">
        <v>856</v>
      </c>
      <c r="G222" s="30" t="s">
        <v>856</v>
      </c>
      <c r="H222" s="29" t="s">
        <v>856</v>
      </c>
      <c r="I222" s="31">
        <v>11.19</v>
      </c>
      <c r="J222" s="32">
        <v>0</v>
      </c>
      <c r="K222" s="32">
        <v>0</v>
      </c>
      <c r="L222" s="32">
        <v>1.34</v>
      </c>
      <c r="M222" s="33">
        <v>-0.22</v>
      </c>
      <c r="N222" s="41">
        <v>0</v>
      </c>
      <c r="O222" s="42">
        <v>0</v>
      </c>
      <c r="P222" s="43">
        <v>0</v>
      </c>
      <c r="Q222" s="43">
        <v>0</v>
      </c>
      <c r="R222" s="46">
        <v>0</v>
      </c>
    </row>
    <row r="223" spans="1:18" x14ac:dyDescent="0.2">
      <c r="A223" s="27">
        <v>220</v>
      </c>
      <c r="B223" s="28" t="s">
        <v>963</v>
      </c>
      <c r="C223" s="29" t="s">
        <v>602</v>
      </c>
      <c r="D223" s="29" t="s">
        <v>857</v>
      </c>
      <c r="E223" s="29" t="s">
        <v>855</v>
      </c>
      <c r="F223" s="30" t="s">
        <v>856</v>
      </c>
      <c r="G223" s="30" t="s">
        <v>856</v>
      </c>
      <c r="H223" s="29" t="s">
        <v>856</v>
      </c>
      <c r="I223" s="31">
        <v>27.8</v>
      </c>
      <c r="J223" s="32">
        <v>0</v>
      </c>
      <c r="K223" s="32">
        <v>0</v>
      </c>
      <c r="L223" s="32">
        <v>3.34</v>
      </c>
      <c r="M223" s="33">
        <v>-0.56000000000000005</v>
      </c>
      <c r="N223" s="43">
        <v>-8850.89</v>
      </c>
      <c r="O223" s="42">
        <v>0</v>
      </c>
      <c r="P223" s="43">
        <v>0</v>
      </c>
      <c r="Q223" s="43">
        <v>-1062.1099999999999</v>
      </c>
      <c r="R223" s="44">
        <v>177.02</v>
      </c>
    </row>
    <row r="224" spans="1:18" x14ac:dyDescent="0.2">
      <c r="A224" s="27">
        <v>221</v>
      </c>
      <c r="B224" s="28" t="s">
        <v>964</v>
      </c>
      <c r="C224" s="29" t="s">
        <v>964</v>
      </c>
      <c r="D224" s="29" t="s">
        <v>857</v>
      </c>
      <c r="E224" s="29" t="s">
        <v>855</v>
      </c>
      <c r="F224" s="30" t="s">
        <v>856</v>
      </c>
      <c r="G224" s="30" t="s">
        <v>856</v>
      </c>
      <c r="H224" s="29" t="s">
        <v>856</v>
      </c>
      <c r="I224" s="31">
        <v>1418.87</v>
      </c>
      <c r="J224" s="32">
        <v>0</v>
      </c>
      <c r="K224" s="32">
        <v>0</v>
      </c>
      <c r="L224" s="32">
        <v>170.26</v>
      </c>
      <c r="M224" s="33">
        <v>-28.38</v>
      </c>
      <c r="N224" s="43">
        <v>-0.88</v>
      </c>
      <c r="O224" s="42">
        <v>0</v>
      </c>
      <c r="P224" s="43">
        <v>0</v>
      </c>
      <c r="Q224" s="43">
        <v>-0.11</v>
      </c>
      <c r="R224" s="44">
        <v>0.02</v>
      </c>
    </row>
    <row r="225" spans="1:18" x14ac:dyDescent="0.2">
      <c r="A225" s="27">
        <v>222</v>
      </c>
      <c r="B225" s="28" t="s">
        <v>603</v>
      </c>
      <c r="C225" s="29" t="s">
        <v>603</v>
      </c>
      <c r="D225" s="29" t="s">
        <v>857</v>
      </c>
      <c r="E225" s="29" t="s">
        <v>855</v>
      </c>
      <c r="F225" s="30" t="s">
        <v>856</v>
      </c>
      <c r="G225" s="30" t="s">
        <v>856</v>
      </c>
      <c r="H225" s="29" t="s">
        <v>856</v>
      </c>
      <c r="I225" s="31">
        <v>44.65</v>
      </c>
      <c r="J225" s="32">
        <v>0</v>
      </c>
      <c r="K225" s="32">
        <v>0</v>
      </c>
      <c r="L225" s="32">
        <v>5.36</v>
      </c>
      <c r="M225" s="33">
        <v>-0.89</v>
      </c>
      <c r="N225" s="43">
        <v>-195.74</v>
      </c>
      <c r="O225" s="42">
        <v>0</v>
      </c>
      <c r="P225" s="43">
        <v>0</v>
      </c>
      <c r="Q225" s="43">
        <v>-23.49</v>
      </c>
      <c r="R225" s="45">
        <v>3.91</v>
      </c>
    </row>
    <row r="226" spans="1:18" x14ac:dyDescent="0.2">
      <c r="A226" s="27">
        <v>223</v>
      </c>
      <c r="B226" s="28" t="s">
        <v>603</v>
      </c>
      <c r="C226" s="29" t="s">
        <v>604</v>
      </c>
      <c r="D226" s="29" t="s">
        <v>857</v>
      </c>
      <c r="E226" s="29" t="s">
        <v>855</v>
      </c>
      <c r="F226" s="30" t="s">
        <v>856</v>
      </c>
      <c r="G226" s="30" t="s">
        <v>856</v>
      </c>
      <c r="H226" s="29" t="s">
        <v>855</v>
      </c>
      <c r="I226" s="31">
        <v>0</v>
      </c>
      <c r="J226" s="32">
        <v>0</v>
      </c>
      <c r="K226" s="32">
        <v>31.52</v>
      </c>
      <c r="L226" s="32">
        <v>0</v>
      </c>
      <c r="M226" s="33">
        <v>-0.63</v>
      </c>
      <c r="N226" s="43">
        <v>-10.17</v>
      </c>
      <c r="O226" s="42">
        <v>0</v>
      </c>
      <c r="P226" s="43">
        <v>0</v>
      </c>
      <c r="Q226" s="43">
        <v>-1.22</v>
      </c>
      <c r="R226" s="44">
        <v>0.2</v>
      </c>
    </row>
    <row r="227" spans="1:18" x14ac:dyDescent="0.2">
      <c r="A227" s="27">
        <v>224</v>
      </c>
      <c r="B227" s="28" t="s">
        <v>603</v>
      </c>
      <c r="C227" s="29" t="s">
        <v>605</v>
      </c>
      <c r="D227" s="29" t="s">
        <v>857</v>
      </c>
      <c r="E227" s="29" t="s">
        <v>855</v>
      </c>
      <c r="F227" s="30" t="s">
        <v>856</v>
      </c>
      <c r="G227" s="30" t="s">
        <v>856</v>
      </c>
      <c r="H227" s="29" t="s">
        <v>856</v>
      </c>
      <c r="I227" s="31">
        <v>34.270000000000003</v>
      </c>
      <c r="J227" s="32">
        <v>0</v>
      </c>
      <c r="K227" s="32">
        <v>0</v>
      </c>
      <c r="L227" s="32">
        <v>4.1100000000000003</v>
      </c>
      <c r="M227" s="33">
        <v>-0.69</v>
      </c>
      <c r="N227" s="42">
        <v>-4.3</v>
      </c>
      <c r="O227" s="42">
        <v>0</v>
      </c>
      <c r="P227" s="43">
        <v>0</v>
      </c>
      <c r="Q227" s="43">
        <v>-0.52</v>
      </c>
      <c r="R227" s="45">
        <v>0.09</v>
      </c>
    </row>
    <row r="228" spans="1:18" x14ac:dyDescent="0.2">
      <c r="A228" s="27">
        <v>225</v>
      </c>
      <c r="B228" s="28" t="s">
        <v>965</v>
      </c>
      <c r="C228" s="29" t="s">
        <v>965</v>
      </c>
      <c r="D228" s="29" t="s">
        <v>854</v>
      </c>
      <c r="E228" s="29" t="s">
        <v>855</v>
      </c>
      <c r="F228" s="30" t="s">
        <v>856</v>
      </c>
      <c r="G228" s="30" t="s">
        <v>855</v>
      </c>
      <c r="H228" s="29" t="s">
        <v>856</v>
      </c>
      <c r="I228" s="31">
        <v>125.48</v>
      </c>
      <c r="J228" s="32">
        <v>0</v>
      </c>
      <c r="K228" s="32">
        <v>0</v>
      </c>
      <c r="L228" s="32">
        <v>15.06</v>
      </c>
      <c r="M228" s="33">
        <v>-2.5099999999999998</v>
      </c>
      <c r="N228" s="41">
        <v>0</v>
      </c>
      <c r="O228" s="42">
        <v>0</v>
      </c>
      <c r="P228" s="43">
        <v>-7204.62</v>
      </c>
      <c r="Q228" s="43">
        <v>0</v>
      </c>
      <c r="R228" s="44">
        <v>144.09</v>
      </c>
    </row>
    <row r="229" spans="1:18" x14ac:dyDescent="0.2">
      <c r="A229" s="27">
        <v>226</v>
      </c>
      <c r="B229" s="28" t="s">
        <v>606</v>
      </c>
      <c r="C229" s="29" t="s">
        <v>606</v>
      </c>
      <c r="D229" s="29" t="s">
        <v>857</v>
      </c>
      <c r="E229" s="29" t="s">
        <v>855</v>
      </c>
      <c r="F229" s="30" t="s">
        <v>856</v>
      </c>
      <c r="G229" s="30" t="s">
        <v>856</v>
      </c>
      <c r="H229" s="29" t="s">
        <v>856</v>
      </c>
      <c r="I229" s="31">
        <v>358.51</v>
      </c>
      <c r="J229" s="32">
        <v>0</v>
      </c>
      <c r="K229" s="32">
        <v>0</v>
      </c>
      <c r="L229" s="32">
        <v>43.02</v>
      </c>
      <c r="M229" s="33">
        <v>-7.17</v>
      </c>
      <c r="N229" s="43">
        <v>-710.13</v>
      </c>
      <c r="O229" s="42">
        <v>0</v>
      </c>
      <c r="P229" s="43">
        <v>0</v>
      </c>
      <c r="Q229" s="43">
        <v>-85.22</v>
      </c>
      <c r="R229" s="44">
        <v>14.2</v>
      </c>
    </row>
    <row r="230" spans="1:18" x14ac:dyDescent="0.2">
      <c r="A230" s="27">
        <v>227</v>
      </c>
      <c r="B230" s="28" t="s">
        <v>606</v>
      </c>
      <c r="C230" s="29" t="s">
        <v>607</v>
      </c>
      <c r="D230" s="29" t="s">
        <v>857</v>
      </c>
      <c r="E230" s="29" t="s">
        <v>855</v>
      </c>
      <c r="F230" s="30" t="s">
        <v>856</v>
      </c>
      <c r="G230" s="30" t="s">
        <v>856</v>
      </c>
      <c r="H230" s="29" t="s">
        <v>855</v>
      </c>
      <c r="I230" s="31">
        <v>0</v>
      </c>
      <c r="J230" s="32">
        <v>0</v>
      </c>
      <c r="K230" s="32">
        <v>583.49</v>
      </c>
      <c r="L230" s="32">
        <v>0</v>
      </c>
      <c r="M230" s="33">
        <v>-11.67</v>
      </c>
      <c r="N230" s="42">
        <v>-1104.42</v>
      </c>
      <c r="O230" s="42">
        <v>0</v>
      </c>
      <c r="P230" s="43">
        <v>0</v>
      </c>
      <c r="Q230" s="43">
        <v>-132.53</v>
      </c>
      <c r="R230" s="45">
        <v>22.09</v>
      </c>
    </row>
    <row r="231" spans="1:18" x14ac:dyDescent="0.2">
      <c r="A231" s="27">
        <v>228</v>
      </c>
      <c r="B231" s="28" t="s">
        <v>606</v>
      </c>
      <c r="C231" s="29" t="s">
        <v>608</v>
      </c>
      <c r="D231" s="29" t="s">
        <v>857</v>
      </c>
      <c r="E231" s="29" t="s">
        <v>855</v>
      </c>
      <c r="F231" s="30" t="s">
        <v>856</v>
      </c>
      <c r="G231" s="30" t="s">
        <v>856</v>
      </c>
      <c r="H231" s="29" t="s">
        <v>856</v>
      </c>
      <c r="I231" s="31">
        <v>280.08</v>
      </c>
      <c r="J231" s="32">
        <v>0</v>
      </c>
      <c r="K231" s="32">
        <v>0</v>
      </c>
      <c r="L231" s="32">
        <v>33.61</v>
      </c>
      <c r="M231" s="33">
        <v>-5.6</v>
      </c>
      <c r="N231" s="42">
        <v>-11.46</v>
      </c>
      <c r="O231" s="42">
        <v>0</v>
      </c>
      <c r="P231" s="43">
        <v>0</v>
      </c>
      <c r="Q231" s="43">
        <v>-1.38</v>
      </c>
      <c r="R231" s="45">
        <v>0.23</v>
      </c>
    </row>
    <row r="232" spans="1:18" x14ac:dyDescent="0.2">
      <c r="A232" s="27">
        <v>229</v>
      </c>
      <c r="B232" s="28" t="s">
        <v>606</v>
      </c>
      <c r="C232" s="29" t="s">
        <v>609</v>
      </c>
      <c r="D232" s="29" t="s">
        <v>857</v>
      </c>
      <c r="E232" s="29" t="s">
        <v>855</v>
      </c>
      <c r="F232" s="30" t="s">
        <v>856</v>
      </c>
      <c r="G232" s="30" t="s">
        <v>856</v>
      </c>
      <c r="H232" s="29" t="s">
        <v>855</v>
      </c>
      <c r="I232" s="31">
        <v>0</v>
      </c>
      <c r="J232" s="32">
        <v>0</v>
      </c>
      <c r="K232" s="32">
        <v>35.42</v>
      </c>
      <c r="L232" s="32">
        <v>0</v>
      </c>
      <c r="M232" s="33">
        <v>-0.71</v>
      </c>
      <c r="N232" s="42">
        <v>-10.72</v>
      </c>
      <c r="O232" s="42">
        <v>0</v>
      </c>
      <c r="P232" s="43">
        <v>0</v>
      </c>
      <c r="Q232" s="43">
        <v>-1.29</v>
      </c>
      <c r="R232" s="45">
        <v>0.21</v>
      </c>
    </row>
    <row r="233" spans="1:18" x14ac:dyDescent="0.2">
      <c r="A233" s="27">
        <v>230</v>
      </c>
      <c r="B233" s="28" t="s">
        <v>967</v>
      </c>
      <c r="C233" s="29" t="s">
        <v>968</v>
      </c>
      <c r="D233" s="29" t="s">
        <v>857</v>
      </c>
      <c r="E233" s="29" t="s">
        <v>855</v>
      </c>
      <c r="F233" s="30" t="s">
        <v>856</v>
      </c>
      <c r="G233" s="30" t="s">
        <v>855</v>
      </c>
      <c r="H233" s="29" t="s">
        <v>855</v>
      </c>
      <c r="I233" s="31">
        <v>0</v>
      </c>
      <c r="J233" s="32">
        <v>0</v>
      </c>
      <c r="K233" s="32">
        <v>69.72</v>
      </c>
      <c r="L233" s="32">
        <v>0</v>
      </c>
      <c r="M233" s="33">
        <v>-1.39</v>
      </c>
      <c r="N233" s="42">
        <v>0</v>
      </c>
      <c r="O233" s="42">
        <v>0</v>
      </c>
      <c r="P233" s="43">
        <v>-0.03</v>
      </c>
      <c r="Q233" s="43">
        <v>0</v>
      </c>
      <c r="R233" s="45">
        <v>0</v>
      </c>
    </row>
    <row r="234" spans="1:18" x14ac:dyDescent="0.2">
      <c r="A234" s="27">
        <v>231</v>
      </c>
      <c r="B234" s="28" t="s">
        <v>969</v>
      </c>
      <c r="C234" s="29" t="s">
        <v>969</v>
      </c>
      <c r="D234" s="29" t="s">
        <v>854</v>
      </c>
      <c r="E234" s="29" t="s">
        <v>855</v>
      </c>
      <c r="F234" s="30" t="s">
        <v>856</v>
      </c>
      <c r="G234" s="30" t="s">
        <v>855</v>
      </c>
      <c r="H234" s="29" t="s">
        <v>855</v>
      </c>
      <c r="I234" s="31">
        <v>0</v>
      </c>
      <c r="J234" s="32">
        <v>0</v>
      </c>
      <c r="K234" s="32">
        <v>3.09</v>
      </c>
      <c r="L234" s="32">
        <v>0</v>
      </c>
      <c r="M234" s="33">
        <v>-0.06</v>
      </c>
      <c r="N234" s="42">
        <v>0</v>
      </c>
      <c r="O234" s="42">
        <v>0</v>
      </c>
      <c r="P234" s="43">
        <v>-1366.5</v>
      </c>
      <c r="Q234" s="43">
        <v>0</v>
      </c>
      <c r="R234" s="45">
        <v>27.33</v>
      </c>
    </row>
    <row r="235" spans="1:18" x14ac:dyDescent="0.2">
      <c r="A235" s="27">
        <v>232</v>
      </c>
      <c r="B235" s="28" t="s">
        <v>969</v>
      </c>
      <c r="C235" s="29" t="s">
        <v>970</v>
      </c>
      <c r="D235" s="29" t="s">
        <v>854</v>
      </c>
      <c r="E235" s="29" t="s">
        <v>855</v>
      </c>
      <c r="F235" s="30" t="s">
        <v>855</v>
      </c>
      <c r="G235" s="30" t="s">
        <v>855</v>
      </c>
      <c r="H235" s="29" t="s">
        <v>855</v>
      </c>
      <c r="I235" s="31">
        <v>0</v>
      </c>
      <c r="J235" s="32">
        <v>0</v>
      </c>
      <c r="K235" s="32">
        <v>1.27</v>
      </c>
      <c r="L235" s="32">
        <v>0</v>
      </c>
      <c r="M235" s="33">
        <v>-0.03</v>
      </c>
      <c r="N235" s="42">
        <v>0</v>
      </c>
      <c r="O235" s="42">
        <v>0</v>
      </c>
      <c r="P235" s="43">
        <v>-512.11</v>
      </c>
      <c r="Q235" s="43">
        <v>0</v>
      </c>
      <c r="R235" s="45">
        <v>0</v>
      </c>
    </row>
    <row r="236" spans="1:18" x14ac:dyDescent="0.2">
      <c r="A236" s="27">
        <v>233</v>
      </c>
      <c r="B236" s="28" t="s">
        <v>969</v>
      </c>
      <c r="C236" s="29" t="s">
        <v>971</v>
      </c>
      <c r="D236" s="29" t="s">
        <v>857</v>
      </c>
      <c r="E236" s="29" t="s">
        <v>855</v>
      </c>
      <c r="F236" s="30" t="s">
        <v>855</v>
      </c>
      <c r="G236" s="30" t="s">
        <v>855</v>
      </c>
      <c r="H236" s="29" t="s">
        <v>855</v>
      </c>
      <c r="I236" s="31">
        <v>0</v>
      </c>
      <c r="J236" s="32">
        <v>0</v>
      </c>
      <c r="K236" s="32">
        <v>5.71</v>
      </c>
      <c r="L236" s="32">
        <v>0</v>
      </c>
      <c r="M236" s="33">
        <v>-0.11</v>
      </c>
      <c r="N236" s="42">
        <v>0</v>
      </c>
      <c r="O236" s="42">
        <v>0</v>
      </c>
      <c r="P236" s="43">
        <v>0</v>
      </c>
      <c r="Q236" s="43">
        <v>0</v>
      </c>
      <c r="R236" s="45">
        <v>0</v>
      </c>
    </row>
    <row r="237" spans="1:18" x14ac:dyDescent="0.2">
      <c r="A237" s="27">
        <v>234</v>
      </c>
      <c r="B237" s="28" t="s">
        <v>969</v>
      </c>
      <c r="C237" s="29" t="s">
        <v>972</v>
      </c>
      <c r="D237" s="29" t="s">
        <v>857</v>
      </c>
      <c r="E237" s="29" t="s">
        <v>855</v>
      </c>
      <c r="F237" s="30" t="s">
        <v>856</v>
      </c>
      <c r="G237" s="30" t="s">
        <v>855</v>
      </c>
      <c r="H237" s="29" t="s">
        <v>855</v>
      </c>
      <c r="I237" s="31">
        <v>0</v>
      </c>
      <c r="J237" s="32">
        <v>0</v>
      </c>
      <c r="K237" s="32">
        <v>4.1399999999999997</v>
      </c>
      <c r="L237" s="32">
        <v>0</v>
      </c>
      <c r="M237" s="33">
        <v>-0.08</v>
      </c>
      <c r="N237" s="42">
        <v>0</v>
      </c>
      <c r="O237" s="42">
        <v>0</v>
      </c>
      <c r="P237" s="43">
        <v>0</v>
      </c>
      <c r="Q237" s="43">
        <v>0</v>
      </c>
      <c r="R237" s="45">
        <v>0</v>
      </c>
    </row>
    <row r="238" spans="1:18" x14ac:dyDescent="0.2">
      <c r="A238" s="27">
        <v>235</v>
      </c>
      <c r="B238" s="28" t="s">
        <v>973</v>
      </c>
      <c r="C238" s="29" t="s">
        <v>973</v>
      </c>
      <c r="D238" s="29" t="s">
        <v>854</v>
      </c>
      <c r="E238" s="29" t="s">
        <v>855</v>
      </c>
      <c r="F238" s="30" t="s">
        <v>855</v>
      </c>
      <c r="G238" s="30" t="s">
        <v>855</v>
      </c>
      <c r="H238" s="29" t="s">
        <v>855</v>
      </c>
      <c r="I238" s="31">
        <v>0</v>
      </c>
      <c r="J238" s="32">
        <v>0</v>
      </c>
      <c r="K238" s="32">
        <v>12.96</v>
      </c>
      <c r="L238" s="32">
        <v>0</v>
      </c>
      <c r="M238" s="33">
        <v>-0.26</v>
      </c>
      <c r="N238" s="43">
        <v>0</v>
      </c>
      <c r="O238" s="42">
        <v>0</v>
      </c>
      <c r="P238" s="43">
        <v>-1664.89</v>
      </c>
      <c r="Q238" s="43">
        <v>0</v>
      </c>
      <c r="R238" s="44">
        <v>0</v>
      </c>
    </row>
    <row r="239" spans="1:18" x14ac:dyDescent="0.2">
      <c r="A239" s="27">
        <v>236</v>
      </c>
      <c r="B239" s="28" t="s">
        <v>973</v>
      </c>
      <c r="C239" s="29" t="s">
        <v>610</v>
      </c>
      <c r="D239" s="29" t="s">
        <v>857</v>
      </c>
      <c r="E239" s="29" t="s">
        <v>855</v>
      </c>
      <c r="F239" s="30" t="s">
        <v>855</v>
      </c>
      <c r="G239" s="30" t="s">
        <v>855</v>
      </c>
      <c r="H239" s="29" t="s">
        <v>855</v>
      </c>
      <c r="I239" s="31">
        <v>0</v>
      </c>
      <c r="J239" s="32">
        <v>0</v>
      </c>
      <c r="K239" s="32">
        <v>28.38</v>
      </c>
      <c r="L239" s="32">
        <v>0</v>
      </c>
      <c r="M239" s="33">
        <v>-0.56999999999999995</v>
      </c>
      <c r="N239" s="42">
        <v>0</v>
      </c>
      <c r="O239" s="42">
        <v>0</v>
      </c>
      <c r="P239" s="43">
        <v>0</v>
      </c>
      <c r="Q239" s="43">
        <v>0</v>
      </c>
      <c r="R239" s="45">
        <v>0</v>
      </c>
    </row>
    <row r="240" spans="1:18" x14ac:dyDescent="0.2">
      <c r="A240" s="27">
        <v>237</v>
      </c>
      <c r="B240" s="28" t="s">
        <v>611</v>
      </c>
      <c r="C240" s="29" t="s">
        <v>611</v>
      </c>
      <c r="D240" s="29" t="s">
        <v>857</v>
      </c>
      <c r="E240" s="29" t="s">
        <v>855</v>
      </c>
      <c r="F240" s="30" t="s">
        <v>855</v>
      </c>
      <c r="G240" s="30" t="s">
        <v>856</v>
      </c>
      <c r="H240" s="29" t="s">
        <v>856</v>
      </c>
      <c r="I240" s="31">
        <v>645.13</v>
      </c>
      <c r="J240" s="32">
        <v>0</v>
      </c>
      <c r="K240" s="32">
        <v>0</v>
      </c>
      <c r="L240" s="32">
        <v>77.42</v>
      </c>
      <c r="M240" s="33">
        <v>-12.9</v>
      </c>
      <c r="N240" s="42">
        <v>-21.07</v>
      </c>
      <c r="O240" s="42">
        <v>0</v>
      </c>
      <c r="P240" s="43">
        <v>0</v>
      </c>
      <c r="Q240" s="43">
        <v>-2.5299999999999998</v>
      </c>
      <c r="R240" s="45">
        <v>0</v>
      </c>
    </row>
    <row r="241" spans="1:18" x14ac:dyDescent="0.2">
      <c r="A241" s="27">
        <v>238</v>
      </c>
      <c r="B241" s="28" t="s">
        <v>974</v>
      </c>
      <c r="C241" s="29" t="s">
        <v>974</v>
      </c>
      <c r="D241" s="29" t="s">
        <v>854</v>
      </c>
      <c r="E241" s="29" t="s">
        <v>855</v>
      </c>
      <c r="F241" s="30" t="s">
        <v>856</v>
      </c>
      <c r="G241" s="30" t="s">
        <v>855</v>
      </c>
      <c r="H241" s="29" t="s">
        <v>855</v>
      </c>
      <c r="I241" s="31">
        <v>0</v>
      </c>
      <c r="J241" s="32">
        <v>0</v>
      </c>
      <c r="K241" s="32">
        <v>0.11</v>
      </c>
      <c r="L241" s="32">
        <v>0</v>
      </c>
      <c r="M241" s="33">
        <v>0</v>
      </c>
      <c r="N241" s="42">
        <v>0</v>
      </c>
      <c r="O241" s="42">
        <v>0</v>
      </c>
      <c r="P241" s="43">
        <v>-734.88</v>
      </c>
      <c r="Q241" s="43">
        <v>0</v>
      </c>
      <c r="R241" s="45">
        <v>14.7</v>
      </c>
    </row>
    <row r="242" spans="1:18" x14ac:dyDescent="0.2">
      <c r="A242" s="27">
        <v>239</v>
      </c>
      <c r="B242" s="28" t="s">
        <v>974</v>
      </c>
      <c r="C242" s="29" t="s">
        <v>612</v>
      </c>
      <c r="D242" s="29" t="s">
        <v>857</v>
      </c>
      <c r="E242" s="29" t="s">
        <v>855</v>
      </c>
      <c r="F242" s="30" t="s">
        <v>856</v>
      </c>
      <c r="G242" s="30" t="s">
        <v>855</v>
      </c>
      <c r="H242" s="29" t="s">
        <v>855</v>
      </c>
      <c r="I242" s="31">
        <v>0</v>
      </c>
      <c r="J242" s="32">
        <v>0</v>
      </c>
      <c r="K242" s="32">
        <v>22.52</v>
      </c>
      <c r="L242" s="32">
        <v>0</v>
      </c>
      <c r="M242" s="33">
        <v>-0.45</v>
      </c>
      <c r="N242" s="42">
        <v>0</v>
      </c>
      <c r="O242" s="42">
        <v>0</v>
      </c>
      <c r="P242" s="43">
        <v>-0.02</v>
      </c>
      <c r="Q242" s="43">
        <v>0</v>
      </c>
      <c r="R242" s="45">
        <v>0</v>
      </c>
    </row>
    <row r="243" spans="1:18" x14ac:dyDescent="0.2">
      <c r="A243" s="27">
        <v>240</v>
      </c>
      <c r="B243" s="28" t="s">
        <v>975</v>
      </c>
      <c r="C243" s="29" t="s">
        <v>975</v>
      </c>
      <c r="D243" s="29" t="s">
        <v>854</v>
      </c>
      <c r="E243" s="29" t="s">
        <v>855</v>
      </c>
      <c r="F243" s="30" t="s">
        <v>855</v>
      </c>
      <c r="G243" s="30" t="s">
        <v>855</v>
      </c>
      <c r="H243" s="29" t="s">
        <v>855</v>
      </c>
      <c r="I243" s="31">
        <v>0</v>
      </c>
      <c r="J243" s="32">
        <v>0</v>
      </c>
      <c r="K243" s="32">
        <v>11.38</v>
      </c>
      <c r="L243" s="32">
        <v>0</v>
      </c>
      <c r="M243" s="33">
        <v>-0.23</v>
      </c>
      <c r="N243" s="42">
        <v>0</v>
      </c>
      <c r="O243" s="42">
        <v>0</v>
      </c>
      <c r="P243" s="43">
        <v>-6052.23</v>
      </c>
      <c r="Q243" s="43">
        <v>0</v>
      </c>
      <c r="R243" s="45">
        <v>0</v>
      </c>
    </row>
    <row r="244" spans="1:18" x14ac:dyDescent="0.2">
      <c r="A244" s="27">
        <v>241</v>
      </c>
      <c r="B244" s="28" t="s">
        <v>975</v>
      </c>
      <c r="C244" s="29" t="s">
        <v>613</v>
      </c>
      <c r="D244" s="29" t="s">
        <v>857</v>
      </c>
      <c r="E244" s="29" t="s">
        <v>855</v>
      </c>
      <c r="F244" s="30" t="s">
        <v>855</v>
      </c>
      <c r="G244" s="30" t="s">
        <v>855</v>
      </c>
      <c r="H244" s="29" t="s">
        <v>855</v>
      </c>
      <c r="I244" s="31">
        <v>0</v>
      </c>
      <c r="J244" s="32">
        <v>0</v>
      </c>
      <c r="K244" s="32">
        <v>0.03</v>
      </c>
      <c r="L244" s="32">
        <v>0</v>
      </c>
      <c r="M244" s="33">
        <v>0</v>
      </c>
      <c r="N244" s="42">
        <v>0</v>
      </c>
      <c r="O244" s="42">
        <v>0</v>
      </c>
      <c r="P244" s="43">
        <v>0</v>
      </c>
      <c r="Q244" s="43">
        <v>0</v>
      </c>
      <c r="R244" s="45">
        <v>0</v>
      </c>
    </row>
    <row r="245" spans="1:18" x14ac:dyDescent="0.2">
      <c r="A245" s="27">
        <v>242</v>
      </c>
      <c r="B245" s="28" t="s">
        <v>614</v>
      </c>
      <c r="C245" s="29" t="s">
        <v>614</v>
      </c>
      <c r="D245" s="29" t="s">
        <v>854</v>
      </c>
      <c r="E245" s="29" t="s">
        <v>855</v>
      </c>
      <c r="F245" s="30" t="s">
        <v>856</v>
      </c>
      <c r="G245" s="30" t="s">
        <v>855</v>
      </c>
      <c r="H245" s="29" t="s">
        <v>855</v>
      </c>
      <c r="I245" s="31">
        <v>0</v>
      </c>
      <c r="J245" s="32">
        <v>0</v>
      </c>
      <c r="K245" s="32">
        <v>0.44</v>
      </c>
      <c r="L245" s="32">
        <v>0</v>
      </c>
      <c r="M245" s="33">
        <v>-0.01</v>
      </c>
      <c r="N245" s="42">
        <v>0</v>
      </c>
      <c r="O245" s="42">
        <v>0</v>
      </c>
      <c r="P245" s="43">
        <v>-0.12</v>
      </c>
      <c r="Q245" s="43">
        <v>0</v>
      </c>
      <c r="R245" s="45">
        <v>0</v>
      </c>
    </row>
    <row r="246" spans="1:18" x14ac:dyDescent="0.2">
      <c r="A246" s="27">
        <v>243</v>
      </c>
      <c r="B246" s="28" t="s">
        <v>614</v>
      </c>
      <c r="C246" s="29" t="s">
        <v>615</v>
      </c>
      <c r="D246" s="29" t="s">
        <v>857</v>
      </c>
      <c r="E246" s="29" t="s">
        <v>855</v>
      </c>
      <c r="F246" s="30" t="s">
        <v>856</v>
      </c>
      <c r="G246" s="30" t="s">
        <v>855</v>
      </c>
      <c r="H246" s="29" t="s">
        <v>855</v>
      </c>
      <c r="I246" s="31">
        <v>0</v>
      </c>
      <c r="J246" s="32">
        <v>0</v>
      </c>
      <c r="K246" s="32">
        <v>0.52</v>
      </c>
      <c r="L246" s="32">
        <v>0</v>
      </c>
      <c r="M246" s="33">
        <v>-0.01</v>
      </c>
      <c r="N246" s="42">
        <v>0</v>
      </c>
      <c r="O246" s="42">
        <v>0</v>
      </c>
      <c r="P246" s="43">
        <v>0</v>
      </c>
      <c r="Q246" s="43">
        <v>0</v>
      </c>
      <c r="R246" s="45">
        <v>0</v>
      </c>
    </row>
    <row r="247" spans="1:18" x14ac:dyDescent="0.2">
      <c r="A247" s="27">
        <v>244</v>
      </c>
      <c r="B247" s="28" t="s">
        <v>976</v>
      </c>
      <c r="C247" s="29" t="s">
        <v>976</v>
      </c>
      <c r="D247" s="29" t="s">
        <v>854</v>
      </c>
      <c r="E247" s="29" t="s">
        <v>855</v>
      </c>
      <c r="F247" s="30" t="s">
        <v>856</v>
      </c>
      <c r="G247" s="30" t="s">
        <v>855</v>
      </c>
      <c r="H247" s="29" t="s">
        <v>855</v>
      </c>
      <c r="I247" s="31">
        <v>0</v>
      </c>
      <c r="J247" s="32">
        <v>0</v>
      </c>
      <c r="K247" s="32">
        <v>0.71</v>
      </c>
      <c r="L247" s="32">
        <v>0</v>
      </c>
      <c r="M247" s="33">
        <v>-0.01</v>
      </c>
      <c r="N247" s="42">
        <v>0</v>
      </c>
      <c r="O247" s="42">
        <v>0</v>
      </c>
      <c r="P247" s="43">
        <v>-443.74</v>
      </c>
      <c r="Q247" s="43">
        <v>0</v>
      </c>
      <c r="R247" s="45">
        <v>8.8699999999999992</v>
      </c>
    </row>
    <row r="248" spans="1:18" x14ac:dyDescent="0.2">
      <c r="A248" s="27">
        <v>245</v>
      </c>
      <c r="B248" s="28" t="s">
        <v>976</v>
      </c>
      <c r="C248" s="29" t="s">
        <v>977</v>
      </c>
      <c r="D248" s="29" t="s">
        <v>857</v>
      </c>
      <c r="E248" s="29" t="s">
        <v>855</v>
      </c>
      <c r="F248" s="30" t="s">
        <v>856</v>
      </c>
      <c r="G248" s="30" t="s">
        <v>855</v>
      </c>
      <c r="H248" s="29" t="s">
        <v>855</v>
      </c>
      <c r="I248" s="31">
        <v>0</v>
      </c>
      <c r="J248" s="32">
        <v>0</v>
      </c>
      <c r="K248" s="32">
        <v>0.01</v>
      </c>
      <c r="L248" s="32">
        <v>0</v>
      </c>
      <c r="M248" s="33">
        <v>0</v>
      </c>
      <c r="N248" s="42">
        <v>0</v>
      </c>
      <c r="O248" s="42">
        <v>0</v>
      </c>
      <c r="P248" s="43">
        <v>0</v>
      </c>
      <c r="Q248" s="43">
        <v>0</v>
      </c>
      <c r="R248" s="45">
        <v>0</v>
      </c>
    </row>
    <row r="249" spans="1:18" x14ac:dyDescent="0.2">
      <c r="A249" s="27">
        <v>246</v>
      </c>
      <c r="B249" s="28" t="s">
        <v>616</v>
      </c>
      <c r="C249" s="29" t="s">
        <v>616</v>
      </c>
      <c r="D249" s="29" t="s">
        <v>854</v>
      </c>
      <c r="E249" s="29" t="s">
        <v>855</v>
      </c>
      <c r="F249" s="30" t="s">
        <v>856</v>
      </c>
      <c r="G249" s="30" t="s">
        <v>855</v>
      </c>
      <c r="H249" s="29" t="s">
        <v>855</v>
      </c>
      <c r="I249" s="31">
        <v>0</v>
      </c>
      <c r="J249" s="32">
        <v>0</v>
      </c>
      <c r="K249" s="32">
        <v>0.93</v>
      </c>
      <c r="L249" s="32">
        <v>0</v>
      </c>
      <c r="M249" s="33">
        <v>-0.02</v>
      </c>
      <c r="N249" s="42">
        <v>0</v>
      </c>
      <c r="O249" s="42">
        <v>0</v>
      </c>
      <c r="P249" s="43">
        <v>-340.65</v>
      </c>
      <c r="Q249" s="43">
        <v>0</v>
      </c>
      <c r="R249" s="45">
        <v>6.81</v>
      </c>
    </row>
    <row r="250" spans="1:18" x14ac:dyDescent="0.2">
      <c r="A250" s="27">
        <v>247</v>
      </c>
      <c r="B250" s="28" t="s">
        <v>616</v>
      </c>
      <c r="C250" s="29" t="s">
        <v>617</v>
      </c>
      <c r="D250" s="29" t="s">
        <v>854</v>
      </c>
      <c r="E250" s="29" t="s">
        <v>855</v>
      </c>
      <c r="F250" s="30" t="s">
        <v>856</v>
      </c>
      <c r="G250" s="30" t="s">
        <v>855</v>
      </c>
      <c r="H250" s="29" t="s">
        <v>855</v>
      </c>
      <c r="I250" s="31">
        <v>0</v>
      </c>
      <c r="J250" s="32">
        <v>0</v>
      </c>
      <c r="K250" s="32">
        <v>5.04</v>
      </c>
      <c r="L250" s="32">
        <v>0</v>
      </c>
      <c r="M250" s="33">
        <v>-0.1</v>
      </c>
      <c r="N250" s="42">
        <v>0</v>
      </c>
      <c r="O250" s="42">
        <v>0</v>
      </c>
      <c r="P250" s="43">
        <v>-2111.6999999999998</v>
      </c>
      <c r="Q250" s="43">
        <v>0</v>
      </c>
      <c r="R250" s="45">
        <v>42.23</v>
      </c>
    </row>
    <row r="251" spans="1:18" x14ac:dyDescent="0.2">
      <c r="A251" s="27">
        <v>248</v>
      </c>
      <c r="B251" s="28" t="s">
        <v>616</v>
      </c>
      <c r="C251" s="29" t="s">
        <v>618</v>
      </c>
      <c r="D251" s="29" t="s">
        <v>854</v>
      </c>
      <c r="E251" s="29" t="s">
        <v>855</v>
      </c>
      <c r="F251" s="30" t="s">
        <v>856</v>
      </c>
      <c r="G251" s="30" t="s">
        <v>855</v>
      </c>
      <c r="H251" s="29" t="s">
        <v>855</v>
      </c>
      <c r="I251" s="31">
        <v>0</v>
      </c>
      <c r="J251" s="32">
        <v>0</v>
      </c>
      <c r="K251" s="32">
        <v>0.87</v>
      </c>
      <c r="L251" s="32">
        <v>0</v>
      </c>
      <c r="M251" s="33">
        <v>-0.02</v>
      </c>
      <c r="N251" s="42">
        <v>0</v>
      </c>
      <c r="O251" s="42">
        <v>0</v>
      </c>
      <c r="P251" s="43">
        <v>-449.62</v>
      </c>
      <c r="Q251" s="43">
        <v>0</v>
      </c>
      <c r="R251" s="45">
        <v>8.99</v>
      </c>
    </row>
    <row r="252" spans="1:18" x14ac:dyDescent="0.2">
      <c r="A252" s="27">
        <v>249</v>
      </c>
      <c r="B252" s="28" t="s">
        <v>616</v>
      </c>
      <c r="C252" s="29" t="s">
        <v>619</v>
      </c>
      <c r="D252" s="29" t="s">
        <v>854</v>
      </c>
      <c r="E252" s="29" t="s">
        <v>855</v>
      </c>
      <c r="F252" s="30" t="s">
        <v>855</v>
      </c>
      <c r="G252" s="30" t="s">
        <v>855</v>
      </c>
      <c r="H252" s="29" t="s">
        <v>855</v>
      </c>
      <c r="I252" s="31">
        <v>0</v>
      </c>
      <c r="J252" s="32">
        <v>0</v>
      </c>
      <c r="K252" s="32">
        <v>3.83</v>
      </c>
      <c r="L252" s="32">
        <v>0</v>
      </c>
      <c r="M252" s="33">
        <v>-0.08</v>
      </c>
      <c r="N252" s="42">
        <v>0</v>
      </c>
      <c r="O252" s="42">
        <v>0</v>
      </c>
      <c r="P252" s="43">
        <v>-1489.5</v>
      </c>
      <c r="Q252" s="43">
        <v>0</v>
      </c>
      <c r="R252" s="45">
        <v>0</v>
      </c>
    </row>
    <row r="253" spans="1:18" x14ac:dyDescent="0.2">
      <c r="A253" s="27">
        <v>250</v>
      </c>
      <c r="B253" s="28" t="s">
        <v>620</v>
      </c>
      <c r="C253" s="29" t="s">
        <v>620</v>
      </c>
      <c r="D253" s="29" t="s">
        <v>854</v>
      </c>
      <c r="E253" s="29" t="s">
        <v>855</v>
      </c>
      <c r="F253" s="30" t="s">
        <v>856</v>
      </c>
      <c r="G253" s="30" t="s">
        <v>855</v>
      </c>
      <c r="H253" s="29" t="s">
        <v>855</v>
      </c>
      <c r="I253" s="31">
        <v>0</v>
      </c>
      <c r="J253" s="32">
        <v>0</v>
      </c>
      <c r="K253" s="32">
        <v>0.04</v>
      </c>
      <c r="L253" s="32">
        <v>0</v>
      </c>
      <c r="M253" s="33">
        <v>0</v>
      </c>
      <c r="N253" s="42">
        <v>0</v>
      </c>
      <c r="O253" s="42">
        <v>0</v>
      </c>
      <c r="P253" s="43">
        <v>-0.02</v>
      </c>
      <c r="Q253" s="43">
        <v>0</v>
      </c>
      <c r="R253" s="45">
        <v>0</v>
      </c>
    </row>
    <row r="254" spans="1:18" x14ac:dyDescent="0.2">
      <c r="A254" s="27">
        <v>251</v>
      </c>
      <c r="B254" s="28" t="s">
        <v>616</v>
      </c>
      <c r="C254" s="29" t="s">
        <v>621</v>
      </c>
      <c r="D254" s="29" t="s">
        <v>857</v>
      </c>
      <c r="E254" s="29" t="s">
        <v>855</v>
      </c>
      <c r="F254" s="30" t="s">
        <v>856</v>
      </c>
      <c r="G254" s="30" t="s">
        <v>855</v>
      </c>
      <c r="H254" s="29" t="s">
        <v>855</v>
      </c>
      <c r="I254" s="31">
        <v>0</v>
      </c>
      <c r="J254" s="32">
        <v>0</v>
      </c>
      <c r="K254" s="32">
        <v>0.04</v>
      </c>
      <c r="L254" s="32">
        <v>0</v>
      </c>
      <c r="M254" s="33">
        <v>0</v>
      </c>
      <c r="N254" s="42">
        <v>0</v>
      </c>
      <c r="O254" s="42">
        <v>0</v>
      </c>
      <c r="P254" s="43">
        <v>0</v>
      </c>
      <c r="Q254" s="43">
        <v>0</v>
      </c>
      <c r="R254" s="45">
        <v>0</v>
      </c>
    </row>
    <row r="255" spans="1:18" x14ac:dyDescent="0.2">
      <c r="A255" s="27">
        <v>252</v>
      </c>
      <c r="B255" s="28" t="s">
        <v>616</v>
      </c>
      <c r="C255" s="29" t="s">
        <v>622</v>
      </c>
      <c r="D255" s="29" t="s">
        <v>857</v>
      </c>
      <c r="E255" s="29" t="s">
        <v>855</v>
      </c>
      <c r="F255" s="30" t="s">
        <v>856</v>
      </c>
      <c r="G255" s="30" t="s">
        <v>855</v>
      </c>
      <c r="H255" s="29" t="s">
        <v>855</v>
      </c>
      <c r="I255" s="31">
        <v>0</v>
      </c>
      <c r="J255" s="32">
        <v>0</v>
      </c>
      <c r="K255" s="32">
        <v>0.08</v>
      </c>
      <c r="L255" s="32">
        <v>0</v>
      </c>
      <c r="M255" s="33">
        <v>0</v>
      </c>
      <c r="N255" s="42">
        <v>0</v>
      </c>
      <c r="O255" s="42">
        <v>0</v>
      </c>
      <c r="P255" s="43">
        <v>0</v>
      </c>
      <c r="Q255" s="43">
        <v>0</v>
      </c>
      <c r="R255" s="45">
        <v>0</v>
      </c>
    </row>
    <row r="256" spans="1:18" x14ac:dyDescent="0.2">
      <c r="A256" s="27">
        <v>253</v>
      </c>
      <c r="B256" s="28" t="s">
        <v>616</v>
      </c>
      <c r="C256" s="29" t="s">
        <v>623</v>
      </c>
      <c r="D256" s="29" t="s">
        <v>857</v>
      </c>
      <c r="E256" s="29" t="s">
        <v>855</v>
      </c>
      <c r="F256" s="30" t="s">
        <v>855</v>
      </c>
      <c r="G256" s="30" t="s">
        <v>855</v>
      </c>
      <c r="H256" s="29" t="s">
        <v>855</v>
      </c>
      <c r="I256" s="31">
        <v>0</v>
      </c>
      <c r="J256" s="32">
        <v>0</v>
      </c>
      <c r="K256" s="32">
        <v>0.33</v>
      </c>
      <c r="L256" s="32">
        <v>0</v>
      </c>
      <c r="M256" s="33">
        <v>-0.01</v>
      </c>
      <c r="N256" s="42">
        <v>0</v>
      </c>
      <c r="O256" s="42">
        <v>0</v>
      </c>
      <c r="P256" s="43">
        <v>0</v>
      </c>
      <c r="Q256" s="43">
        <v>0</v>
      </c>
      <c r="R256" s="45">
        <v>0</v>
      </c>
    </row>
    <row r="257" spans="1:18" x14ac:dyDescent="0.2">
      <c r="A257" s="27">
        <v>254</v>
      </c>
      <c r="B257" s="28" t="s">
        <v>620</v>
      </c>
      <c r="C257" s="29" t="s">
        <v>624</v>
      </c>
      <c r="D257" s="29" t="s">
        <v>857</v>
      </c>
      <c r="E257" s="29" t="s">
        <v>855</v>
      </c>
      <c r="F257" s="30" t="s">
        <v>856</v>
      </c>
      <c r="G257" s="30" t="s">
        <v>855</v>
      </c>
      <c r="H257" s="29" t="s">
        <v>855</v>
      </c>
      <c r="I257" s="31">
        <v>0</v>
      </c>
      <c r="J257" s="32">
        <v>0</v>
      </c>
      <c r="K257" s="32">
        <v>0.1</v>
      </c>
      <c r="L257" s="32">
        <v>0</v>
      </c>
      <c r="M257" s="33">
        <v>0</v>
      </c>
      <c r="N257" s="42">
        <v>0</v>
      </c>
      <c r="O257" s="42">
        <v>0</v>
      </c>
      <c r="P257" s="43">
        <v>0</v>
      </c>
      <c r="Q257" s="43">
        <v>0</v>
      </c>
      <c r="R257" s="45">
        <v>0</v>
      </c>
    </row>
    <row r="258" spans="1:18" x14ac:dyDescent="0.2">
      <c r="A258" s="27">
        <v>255</v>
      </c>
      <c r="B258" s="28" t="s">
        <v>616</v>
      </c>
      <c r="C258" s="29" t="s">
        <v>625</v>
      </c>
      <c r="D258" s="29" t="s">
        <v>857</v>
      </c>
      <c r="E258" s="29" t="s">
        <v>855</v>
      </c>
      <c r="F258" s="30" t="s">
        <v>856</v>
      </c>
      <c r="G258" s="30" t="s">
        <v>855</v>
      </c>
      <c r="H258" s="29" t="s">
        <v>855</v>
      </c>
      <c r="I258" s="31">
        <v>0</v>
      </c>
      <c r="J258" s="32">
        <v>0</v>
      </c>
      <c r="K258" s="32">
        <v>0.14000000000000001</v>
      </c>
      <c r="L258" s="32">
        <v>0</v>
      </c>
      <c r="M258" s="33">
        <v>0</v>
      </c>
      <c r="N258" s="42">
        <v>0</v>
      </c>
      <c r="O258" s="42">
        <v>0</v>
      </c>
      <c r="P258" s="43">
        <v>0</v>
      </c>
      <c r="Q258" s="43">
        <v>0</v>
      </c>
      <c r="R258" s="45">
        <v>0</v>
      </c>
    </row>
    <row r="259" spans="1:18" x14ac:dyDescent="0.2">
      <c r="A259" s="27">
        <v>256</v>
      </c>
      <c r="B259" s="28" t="s">
        <v>978</v>
      </c>
      <c r="C259" s="29" t="s">
        <v>978</v>
      </c>
      <c r="D259" s="29" t="s">
        <v>854</v>
      </c>
      <c r="E259" s="29" t="s">
        <v>855</v>
      </c>
      <c r="F259" s="30" t="s">
        <v>856</v>
      </c>
      <c r="G259" s="30" t="s">
        <v>855</v>
      </c>
      <c r="H259" s="29" t="s">
        <v>856</v>
      </c>
      <c r="I259" s="31">
        <v>0</v>
      </c>
      <c r="J259" s="32">
        <v>0</v>
      </c>
      <c r="K259" s="32">
        <v>0</v>
      </c>
      <c r="L259" s="32">
        <v>0</v>
      </c>
      <c r="M259" s="33">
        <v>0</v>
      </c>
      <c r="N259" s="42">
        <v>0</v>
      </c>
      <c r="O259" s="42">
        <v>0</v>
      </c>
      <c r="P259" s="43">
        <v>-3.26</v>
      </c>
      <c r="Q259" s="43">
        <v>0</v>
      </c>
      <c r="R259" s="45">
        <v>7.0000000000000007E-2</v>
      </c>
    </row>
    <row r="260" spans="1:18" x14ac:dyDescent="0.2">
      <c r="A260" s="27">
        <v>257</v>
      </c>
      <c r="B260" s="28" t="s">
        <v>978</v>
      </c>
      <c r="C260" s="29" t="s">
        <v>979</v>
      </c>
      <c r="D260" s="29" t="s">
        <v>857</v>
      </c>
      <c r="E260" s="29" t="s">
        <v>855</v>
      </c>
      <c r="F260" s="30" t="s">
        <v>856</v>
      </c>
      <c r="G260" s="30" t="s">
        <v>855</v>
      </c>
      <c r="H260" s="29" t="s">
        <v>856</v>
      </c>
      <c r="I260" s="31">
        <v>188.77</v>
      </c>
      <c r="J260" s="32">
        <v>0</v>
      </c>
      <c r="K260" s="32">
        <v>0</v>
      </c>
      <c r="L260" s="32">
        <v>22.65</v>
      </c>
      <c r="M260" s="33">
        <v>-3.78</v>
      </c>
      <c r="N260" s="42">
        <v>0</v>
      </c>
      <c r="O260" s="42">
        <v>0</v>
      </c>
      <c r="P260" s="43">
        <v>-0.04</v>
      </c>
      <c r="Q260" s="43">
        <v>0</v>
      </c>
      <c r="R260" s="45">
        <v>0</v>
      </c>
    </row>
    <row r="261" spans="1:18" x14ac:dyDescent="0.2">
      <c r="A261" s="27">
        <v>258</v>
      </c>
      <c r="B261" s="28" t="s">
        <v>980</v>
      </c>
      <c r="C261" s="29" t="s">
        <v>980</v>
      </c>
      <c r="D261" s="29" t="s">
        <v>854</v>
      </c>
      <c r="E261" s="29" t="s">
        <v>855</v>
      </c>
      <c r="F261" s="30" t="s">
        <v>856</v>
      </c>
      <c r="G261" s="30" t="s">
        <v>855</v>
      </c>
      <c r="H261" s="29" t="s">
        <v>855</v>
      </c>
      <c r="I261" s="31">
        <v>0</v>
      </c>
      <c r="J261" s="32">
        <v>0</v>
      </c>
      <c r="K261" s="32">
        <v>3.51</v>
      </c>
      <c r="L261" s="32">
        <v>0</v>
      </c>
      <c r="M261" s="33">
        <v>-7.0000000000000007E-2</v>
      </c>
      <c r="N261" s="42">
        <v>0</v>
      </c>
      <c r="O261" s="42">
        <v>0</v>
      </c>
      <c r="P261" s="43">
        <v>-1292.29</v>
      </c>
      <c r="Q261" s="43">
        <v>0</v>
      </c>
      <c r="R261" s="45">
        <v>25.85</v>
      </c>
    </row>
    <row r="262" spans="1:18" x14ac:dyDescent="0.2">
      <c r="A262" s="27">
        <v>259</v>
      </c>
      <c r="B262" s="28" t="s">
        <v>980</v>
      </c>
      <c r="C262" s="29" t="s">
        <v>626</v>
      </c>
      <c r="D262" s="29" t="s">
        <v>857</v>
      </c>
      <c r="E262" s="29" t="s">
        <v>855</v>
      </c>
      <c r="F262" s="30" t="s">
        <v>856</v>
      </c>
      <c r="G262" s="30" t="s">
        <v>855</v>
      </c>
      <c r="H262" s="29" t="s">
        <v>855</v>
      </c>
      <c r="I262" s="31">
        <v>0</v>
      </c>
      <c r="J262" s="32">
        <v>0</v>
      </c>
      <c r="K262" s="32">
        <v>0.01</v>
      </c>
      <c r="L262" s="32">
        <v>0</v>
      </c>
      <c r="M262" s="33">
        <v>0</v>
      </c>
      <c r="N262" s="42">
        <v>0</v>
      </c>
      <c r="O262" s="42">
        <v>0</v>
      </c>
      <c r="P262" s="43">
        <v>0</v>
      </c>
      <c r="Q262" s="43">
        <v>0</v>
      </c>
      <c r="R262" s="45">
        <v>0</v>
      </c>
    </row>
    <row r="263" spans="1:18" x14ac:dyDescent="0.2">
      <c r="A263" s="27">
        <v>260</v>
      </c>
      <c r="B263" s="28" t="s">
        <v>981</v>
      </c>
      <c r="C263" s="29" t="s">
        <v>981</v>
      </c>
      <c r="D263" s="29" t="s">
        <v>854</v>
      </c>
      <c r="E263" s="29" t="s">
        <v>855</v>
      </c>
      <c r="F263" s="30" t="s">
        <v>856</v>
      </c>
      <c r="G263" s="30" t="s">
        <v>855</v>
      </c>
      <c r="H263" s="29" t="s">
        <v>855</v>
      </c>
      <c r="I263" s="31">
        <v>0</v>
      </c>
      <c r="J263" s="32">
        <v>0</v>
      </c>
      <c r="K263" s="32">
        <v>16.010000000000002</v>
      </c>
      <c r="L263" s="32">
        <v>0</v>
      </c>
      <c r="M263" s="33">
        <v>-0.32</v>
      </c>
      <c r="N263" s="42">
        <v>0</v>
      </c>
      <c r="O263" s="42">
        <v>0</v>
      </c>
      <c r="P263" s="43">
        <v>-2874.98</v>
      </c>
      <c r="Q263" s="43">
        <v>0</v>
      </c>
      <c r="R263" s="45">
        <v>57.5</v>
      </c>
    </row>
    <row r="264" spans="1:18" x14ac:dyDescent="0.2">
      <c r="A264" s="27">
        <v>261</v>
      </c>
      <c r="B264" s="28" t="s">
        <v>981</v>
      </c>
      <c r="C264" s="29" t="s">
        <v>627</v>
      </c>
      <c r="D264" s="29" t="s">
        <v>857</v>
      </c>
      <c r="E264" s="29" t="s">
        <v>855</v>
      </c>
      <c r="F264" s="30" t="s">
        <v>856</v>
      </c>
      <c r="G264" s="30" t="s">
        <v>855</v>
      </c>
      <c r="H264" s="29" t="s">
        <v>855</v>
      </c>
      <c r="I264" s="31">
        <v>0</v>
      </c>
      <c r="J264" s="32">
        <v>0</v>
      </c>
      <c r="K264" s="32">
        <v>67.040000000000006</v>
      </c>
      <c r="L264" s="32">
        <v>0</v>
      </c>
      <c r="M264" s="33">
        <v>-1.34</v>
      </c>
      <c r="N264" s="41">
        <v>0</v>
      </c>
      <c r="O264" s="42">
        <v>0</v>
      </c>
      <c r="P264" s="43">
        <v>0</v>
      </c>
      <c r="Q264" s="43">
        <v>0</v>
      </c>
      <c r="R264" s="44">
        <v>0</v>
      </c>
    </row>
    <row r="265" spans="1:18" x14ac:dyDescent="0.2">
      <c r="A265" s="27">
        <v>262</v>
      </c>
      <c r="B265" s="28" t="s">
        <v>982</v>
      </c>
      <c r="C265" s="29" t="s">
        <v>982</v>
      </c>
      <c r="D265" s="29" t="s">
        <v>854</v>
      </c>
      <c r="E265" s="29" t="s">
        <v>855</v>
      </c>
      <c r="F265" s="30" t="s">
        <v>855</v>
      </c>
      <c r="G265" s="30" t="s">
        <v>855</v>
      </c>
      <c r="H265" s="29" t="s">
        <v>855</v>
      </c>
      <c r="I265" s="31">
        <v>0</v>
      </c>
      <c r="J265" s="32">
        <v>0</v>
      </c>
      <c r="K265" s="32">
        <v>1.21</v>
      </c>
      <c r="L265" s="32">
        <v>0</v>
      </c>
      <c r="M265" s="33">
        <v>-0.02</v>
      </c>
      <c r="N265" s="43">
        <v>0</v>
      </c>
      <c r="O265" s="42">
        <v>0</v>
      </c>
      <c r="P265" s="43">
        <v>-469.39</v>
      </c>
      <c r="Q265" s="43">
        <v>0</v>
      </c>
      <c r="R265" s="45">
        <v>0</v>
      </c>
    </row>
    <row r="266" spans="1:18" x14ac:dyDescent="0.2">
      <c r="A266" s="27">
        <v>263</v>
      </c>
      <c r="B266" s="28" t="s">
        <v>982</v>
      </c>
      <c r="C266" s="29" t="s">
        <v>983</v>
      </c>
      <c r="D266" s="29" t="s">
        <v>857</v>
      </c>
      <c r="E266" s="29" t="s">
        <v>855</v>
      </c>
      <c r="F266" s="30" t="s">
        <v>855</v>
      </c>
      <c r="G266" s="30" t="s">
        <v>855</v>
      </c>
      <c r="H266" s="29" t="s">
        <v>855</v>
      </c>
      <c r="I266" s="31">
        <v>0</v>
      </c>
      <c r="J266" s="32">
        <v>0</v>
      </c>
      <c r="K266" s="32">
        <v>0.09</v>
      </c>
      <c r="L266" s="32">
        <v>0</v>
      </c>
      <c r="M266" s="33">
        <v>0</v>
      </c>
      <c r="N266" s="43">
        <v>0</v>
      </c>
      <c r="O266" s="42">
        <v>0</v>
      </c>
      <c r="P266" s="43">
        <v>0</v>
      </c>
      <c r="Q266" s="43">
        <v>0</v>
      </c>
      <c r="R266" s="44">
        <v>0</v>
      </c>
    </row>
    <row r="267" spans="1:18" x14ac:dyDescent="0.2">
      <c r="A267" s="27">
        <v>264</v>
      </c>
      <c r="B267" s="28" t="s">
        <v>984</v>
      </c>
      <c r="C267" s="29" t="s">
        <v>985</v>
      </c>
      <c r="D267" s="29" t="s">
        <v>857</v>
      </c>
      <c r="E267" s="29" t="s">
        <v>855</v>
      </c>
      <c r="F267" s="30" t="s">
        <v>855</v>
      </c>
      <c r="G267" s="30" t="s">
        <v>855</v>
      </c>
      <c r="H267" s="29" t="s">
        <v>855</v>
      </c>
      <c r="I267" s="31">
        <v>0</v>
      </c>
      <c r="J267" s="32">
        <v>0</v>
      </c>
      <c r="K267" s="32">
        <v>3.67</v>
      </c>
      <c r="L267" s="32">
        <v>0</v>
      </c>
      <c r="M267" s="33">
        <v>-7.0000000000000007E-2</v>
      </c>
      <c r="N267" s="43">
        <v>0</v>
      </c>
      <c r="O267" s="42">
        <v>0</v>
      </c>
      <c r="P267" s="43">
        <v>0</v>
      </c>
      <c r="Q267" s="43">
        <v>0</v>
      </c>
      <c r="R267" s="44">
        <v>0</v>
      </c>
    </row>
    <row r="268" spans="1:18" x14ac:dyDescent="0.2">
      <c r="A268" s="27">
        <v>265</v>
      </c>
      <c r="B268" s="28" t="s">
        <v>986</v>
      </c>
      <c r="C268" s="29" t="s">
        <v>986</v>
      </c>
      <c r="D268" s="29" t="s">
        <v>854</v>
      </c>
      <c r="E268" s="29" t="s">
        <v>855</v>
      </c>
      <c r="F268" s="30" t="s">
        <v>856</v>
      </c>
      <c r="G268" s="30" t="s">
        <v>856</v>
      </c>
      <c r="H268" s="29" t="s">
        <v>856</v>
      </c>
      <c r="I268" s="31">
        <v>1.04</v>
      </c>
      <c r="J268" s="32">
        <v>0</v>
      </c>
      <c r="K268" s="32">
        <v>0</v>
      </c>
      <c r="L268" s="32">
        <v>0.12</v>
      </c>
      <c r="M268" s="33">
        <v>-0.02</v>
      </c>
      <c r="N268" s="43">
        <v>-3361.67</v>
      </c>
      <c r="O268" s="42">
        <v>0</v>
      </c>
      <c r="P268" s="43">
        <v>0</v>
      </c>
      <c r="Q268" s="43">
        <v>-403.4</v>
      </c>
      <c r="R268" s="44">
        <v>67.23</v>
      </c>
    </row>
    <row r="269" spans="1:18" x14ac:dyDescent="0.2">
      <c r="A269" s="27">
        <v>266</v>
      </c>
      <c r="B269" s="28" t="s">
        <v>986</v>
      </c>
      <c r="C269" s="29" t="s">
        <v>987</v>
      </c>
      <c r="D269" s="29" t="s">
        <v>857</v>
      </c>
      <c r="E269" s="29" t="s">
        <v>855</v>
      </c>
      <c r="F269" s="30" t="s">
        <v>856</v>
      </c>
      <c r="G269" s="30" t="s">
        <v>856</v>
      </c>
      <c r="H269" s="29" t="s">
        <v>856</v>
      </c>
      <c r="I269" s="31">
        <v>9.65</v>
      </c>
      <c r="J269" s="32">
        <v>0</v>
      </c>
      <c r="K269" s="32">
        <v>0</v>
      </c>
      <c r="L269" s="32">
        <v>1.1599999999999999</v>
      </c>
      <c r="M269" s="33">
        <v>-0.19</v>
      </c>
      <c r="N269" s="43">
        <v>-0.02</v>
      </c>
      <c r="O269" s="42">
        <v>0</v>
      </c>
      <c r="P269" s="43">
        <v>0</v>
      </c>
      <c r="Q269" s="43">
        <v>0</v>
      </c>
      <c r="R269" s="44">
        <v>0</v>
      </c>
    </row>
    <row r="270" spans="1:18" x14ac:dyDescent="0.2">
      <c r="A270" s="27">
        <v>267</v>
      </c>
      <c r="B270" s="28" t="s">
        <v>988</v>
      </c>
      <c r="C270" s="29" t="s">
        <v>988</v>
      </c>
      <c r="D270" s="29" t="s">
        <v>857</v>
      </c>
      <c r="E270" s="29" t="s">
        <v>855</v>
      </c>
      <c r="F270" s="30" t="s">
        <v>856</v>
      </c>
      <c r="G270" s="30" t="s">
        <v>856</v>
      </c>
      <c r="H270" s="29" t="s">
        <v>856</v>
      </c>
      <c r="I270" s="31">
        <v>4953.79</v>
      </c>
      <c r="J270" s="32">
        <v>0</v>
      </c>
      <c r="K270" s="32">
        <v>0</v>
      </c>
      <c r="L270" s="32">
        <v>594.45000000000005</v>
      </c>
      <c r="M270" s="33">
        <v>-99.08</v>
      </c>
      <c r="N270" s="43">
        <v>-8.32</v>
      </c>
      <c r="O270" s="42">
        <v>0</v>
      </c>
      <c r="P270" s="43">
        <v>0</v>
      </c>
      <c r="Q270" s="43">
        <v>-1</v>
      </c>
      <c r="R270" s="44">
        <v>0.17</v>
      </c>
    </row>
    <row r="271" spans="1:18" x14ac:dyDescent="0.2">
      <c r="A271" s="27">
        <v>268</v>
      </c>
      <c r="B271" s="28" t="s">
        <v>989</v>
      </c>
      <c r="C271" s="29" t="s">
        <v>989</v>
      </c>
      <c r="D271" s="29" t="s">
        <v>857</v>
      </c>
      <c r="E271" s="29" t="s">
        <v>855</v>
      </c>
      <c r="F271" s="30" t="s">
        <v>856</v>
      </c>
      <c r="G271" s="30" t="s">
        <v>856</v>
      </c>
      <c r="H271" s="29" t="s">
        <v>856</v>
      </c>
      <c r="I271" s="31">
        <v>3846.45</v>
      </c>
      <c r="J271" s="32">
        <v>0</v>
      </c>
      <c r="K271" s="32">
        <v>0</v>
      </c>
      <c r="L271" s="32">
        <v>461.57</v>
      </c>
      <c r="M271" s="33">
        <v>-76.930000000000007</v>
      </c>
      <c r="N271" s="43">
        <v>-64.150000000000006</v>
      </c>
      <c r="O271" s="42">
        <v>0</v>
      </c>
      <c r="P271" s="43">
        <v>0</v>
      </c>
      <c r="Q271" s="43">
        <v>-7.7</v>
      </c>
      <c r="R271" s="44">
        <v>1.28</v>
      </c>
    </row>
    <row r="272" spans="1:18" x14ac:dyDescent="0.2">
      <c r="A272" s="27">
        <v>269</v>
      </c>
      <c r="B272" s="28" t="s">
        <v>990</v>
      </c>
      <c r="C272" s="29" t="s">
        <v>990</v>
      </c>
      <c r="D272" s="29" t="s">
        <v>857</v>
      </c>
      <c r="E272" s="29" t="s">
        <v>855</v>
      </c>
      <c r="F272" s="30" t="s">
        <v>856</v>
      </c>
      <c r="G272" s="30" t="s">
        <v>856</v>
      </c>
      <c r="H272" s="29" t="s">
        <v>856</v>
      </c>
      <c r="I272" s="31">
        <v>2205.6999999999998</v>
      </c>
      <c r="J272" s="32">
        <v>0</v>
      </c>
      <c r="K272" s="32">
        <v>0</v>
      </c>
      <c r="L272" s="32">
        <v>264.68</v>
      </c>
      <c r="M272" s="33">
        <v>-44.11</v>
      </c>
      <c r="N272" s="41">
        <v>-31.84</v>
      </c>
      <c r="O272" s="42">
        <v>0</v>
      </c>
      <c r="P272" s="43">
        <v>0</v>
      </c>
      <c r="Q272" s="43">
        <v>-3.82</v>
      </c>
      <c r="R272" s="44">
        <v>0.64</v>
      </c>
    </row>
    <row r="273" spans="1:18" x14ac:dyDescent="0.2">
      <c r="A273" s="27">
        <v>270</v>
      </c>
      <c r="B273" s="28" t="s">
        <v>991</v>
      </c>
      <c r="C273" s="29" t="s">
        <v>991</v>
      </c>
      <c r="D273" s="29" t="s">
        <v>857</v>
      </c>
      <c r="E273" s="29" t="s">
        <v>855</v>
      </c>
      <c r="F273" s="30" t="s">
        <v>856</v>
      </c>
      <c r="G273" s="30" t="s">
        <v>856</v>
      </c>
      <c r="H273" s="29" t="s">
        <v>856</v>
      </c>
      <c r="I273" s="31">
        <v>7125.59</v>
      </c>
      <c r="J273" s="32">
        <v>0</v>
      </c>
      <c r="K273" s="32">
        <v>0</v>
      </c>
      <c r="L273" s="32">
        <v>855.07</v>
      </c>
      <c r="M273" s="33">
        <v>-142.51</v>
      </c>
      <c r="N273" s="42">
        <v>-34.08</v>
      </c>
      <c r="O273" s="42">
        <v>0</v>
      </c>
      <c r="P273" s="43">
        <v>0</v>
      </c>
      <c r="Q273" s="43">
        <v>-4.09</v>
      </c>
      <c r="R273" s="45">
        <v>0.68</v>
      </c>
    </row>
    <row r="274" spans="1:18" x14ac:dyDescent="0.2">
      <c r="A274" s="27">
        <v>271</v>
      </c>
      <c r="B274" s="28" t="s">
        <v>992</v>
      </c>
      <c r="C274" s="29" t="s">
        <v>992</v>
      </c>
      <c r="D274" s="29" t="s">
        <v>857</v>
      </c>
      <c r="E274" s="29" t="s">
        <v>855</v>
      </c>
      <c r="F274" s="30" t="s">
        <v>855</v>
      </c>
      <c r="G274" s="30" t="s">
        <v>856</v>
      </c>
      <c r="H274" s="29" t="s">
        <v>856</v>
      </c>
      <c r="I274" s="31">
        <v>4472.37</v>
      </c>
      <c r="J274" s="32">
        <v>0</v>
      </c>
      <c r="K274" s="32">
        <v>0</v>
      </c>
      <c r="L274" s="32">
        <v>536.67999999999995</v>
      </c>
      <c r="M274" s="33">
        <v>-89.45</v>
      </c>
      <c r="N274" s="42">
        <v>-14.18</v>
      </c>
      <c r="O274" s="42">
        <v>0</v>
      </c>
      <c r="P274" s="43">
        <v>0</v>
      </c>
      <c r="Q274" s="43">
        <v>-1.7</v>
      </c>
      <c r="R274" s="45">
        <v>0</v>
      </c>
    </row>
    <row r="275" spans="1:18" x14ac:dyDescent="0.2">
      <c r="A275" s="27">
        <v>272</v>
      </c>
      <c r="B275" s="28" t="s">
        <v>993</v>
      </c>
      <c r="C275" s="29" t="s">
        <v>993</v>
      </c>
      <c r="D275" s="29" t="s">
        <v>857</v>
      </c>
      <c r="E275" s="29" t="s">
        <v>855</v>
      </c>
      <c r="F275" s="30" t="s">
        <v>856</v>
      </c>
      <c r="G275" s="30" t="s">
        <v>856</v>
      </c>
      <c r="H275" s="29" t="s">
        <v>856</v>
      </c>
      <c r="I275" s="31">
        <v>3247.69</v>
      </c>
      <c r="J275" s="32">
        <v>0</v>
      </c>
      <c r="K275" s="32">
        <v>0</v>
      </c>
      <c r="L275" s="32">
        <v>389.72</v>
      </c>
      <c r="M275" s="33">
        <v>-64.95</v>
      </c>
      <c r="N275" s="42">
        <v>-4.5199999999999996</v>
      </c>
      <c r="O275" s="42">
        <v>0</v>
      </c>
      <c r="P275" s="43">
        <v>0</v>
      </c>
      <c r="Q275" s="43">
        <v>-0.54</v>
      </c>
      <c r="R275" s="45">
        <v>0.09</v>
      </c>
    </row>
    <row r="276" spans="1:18" x14ac:dyDescent="0.2">
      <c r="A276" s="27">
        <v>273</v>
      </c>
      <c r="B276" s="28" t="s">
        <v>628</v>
      </c>
      <c r="C276" s="29" t="s">
        <v>628</v>
      </c>
      <c r="D276" s="29" t="s">
        <v>854</v>
      </c>
      <c r="E276" s="29" t="s">
        <v>855</v>
      </c>
      <c r="F276" s="30" t="s">
        <v>855</v>
      </c>
      <c r="G276" s="30" t="s">
        <v>855</v>
      </c>
      <c r="H276" s="29" t="s">
        <v>855</v>
      </c>
      <c r="I276" s="31">
        <v>0</v>
      </c>
      <c r="J276" s="32">
        <v>0</v>
      </c>
      <c r="K276" s="32">
        <v>3.76</v>
      </c>
      <c r="L276" s="32">
        <v>0</v>
      </c>
      <c r="M276" s="33">
        <v>-0.08</v>
      </c>
      <c r="N276" s="43">
        <v>0</v>
      </c>
      <c r="O276" s="42">
        <v>0</v>
      </c>
      <c r="P276" s="43">
        <v>-1173.67</v>
      </c>
      <c r="Q276" s="43">
        <v>0</v>
      </c>
      <c r="R276" s="44">
        <v>0</v>
      </c>
    </row>
    <row r="277" spans="1:18" x14ac:dyDescent="0.2">
      <c r="A277" s="27">
        <v>274</v>
      </c>
      <c r="B277" s="28" t="s">
        <v>628</v>
      </c>
      <c r="C277" s="29" t="s">
        <v>629</v>
      </c>
      <c r="D277" s="29" t="s">
        <v>857</v>
      </c>
      <c r="E277" s="29" t="s">
        <v>855</v>
      </c>
      <c r="F277" s="30" t="s">
        <v>855</v>
      </c>
      <c r="G277" s="30" t="s">
        <v>855</v>
      </c>
      <c r="H277" s="29" t="s">
        <v>855</v>
      </c>
      <c r="I277" s="31">
        <v>0</v>
      </c>
      <c r="J277" s="32">
        <v>0</v>
      </c>
      <c r="K277" s="32">
        <v>62.24</v>
      </c>
      <c r="L277" s="32">
        <v>0</v>
      </c>
      <c r="M277" s="33">
        <v>-1.24</v>
      </c>
      <c r="N277" s="43">
        <v>0</v>
      </c>
      <c r="O277" s="42">
        <v>0</v>
      </c>
      <c r="P277" s="43">
        <v>-0.01</v>
      </c>
      <c r="Q277" s="43">
        <v>0</v>
      </c>
      <c r="R277" s="44">
        <v>0</v>
      </c>
    </row>
    <row r="278" spans="1:18" x14ac:dyDescent="0.2">
      <c r="A278" s="27">
        <v>275</v>
      </c>
      <c r="B278" s="28" t="s">
        <v>994</v>
      </c>
      <c r="C278" s="29" t="s">
        <v>994</v>
      </c>
      <c r="D278" s="29" t="s">
        <v>854</v>
      </c>
      <c r="E278" s="29" t="s">
        <v>855</v>
      </c>
      <c r="F278" s="30" t="s">
        <v>856</v>
      </c>
      <c r="G278" s="30" t="s">
        <v>856</v>
      </c>
      <c r="H278" s="29" t="s">
        <v>856</v>
      </c>
      <c r="I278" s="31">
        <v>0.73</v>
      </c>
      <c r="J278" s="32">
        <v>0</v>
      </c>
      <c r="K278" s="32">
        <v>0</v>
      </c>
      <c r="L278" s="32">
        <v>0.09</v>
      </c>
      <c r="M278" s="33">
        <v>-0.01</v>
      </c>
      <c r="N278" s="42">
        <v>-1676.43</v>
      </c>
      <c r="O278" s="42">
        <v>0</v>
      </c>
      <c r="P278" s="43">
        <v>0</v>
      </c>
      <c r="Q278" s="43">
        <v>-201.17</v>
      </c>
      <c r="R278" s="45">
        <v>33.53</v>
      </c>
    </row>
    <row r="279" spans="1:18" x14ac:dyDescent="0.2">
      <c r="A279" s="27">
        <v>276</v>
      </c>
      <c r="B279" s="28" t="s">
        <v>994</v>
      </c>
      <c r="C279" s="29" t="s">
        <v>630</v>
      </c>
      <c r="D279" s="29" t="s">
        <v>857</v>
      </c>
      <c r="E279" s="29" t="s">
        <v>855</v>
      </c>
      <c r="F279" s="30" t="s">
        <v>856</v>
      </c>
      <c r="G279" s="30" t="s">
        <v>856</v>
      </c>
      <c r="H279" s="29" t="s">
        <v>856</v>
      </c>
      <c r="I279" s="31">
        <v>18.14</v>
      </c>
      <c r="J279" s="32">
        <v>0</v>
      </c>
      <c r="K279" s="32">
        <v>0</v>
      </c>
      <c r="L279" s="32">
        <v>2.1800000000000002</v>
      </c>
      <c r="M279" s="33">
        <v>-0.36</v>
      </c>
      <c r="N279" s="43">
        <v>0</v>
      </c>
      <c r="O279" s="42">
        <v>0</v>
      </c>
      <c r="P279" s="43">
        <v>0</v>
      </c>
      <c r="Q279" s="43">
        <v>0</v>
      </c>
      <c r="R279" s="44">
        <v>0</v>
      </c>
    </row>
    <row r="280" spans="1:18" x14ac:dyDescent="0.2">
      <c r="A280" s="27">
        <v>277</v>
      </c>
      <c r="B280" s="28" t="s">
        <v>995</v>
      </c>
      <c r="C280" s="29" t="s">
        <v>995</v>
      </c>
      <c r="D280" s="29" t="s">
        <v>854</v>
      </c>
      <c r="E280" s="29" t="s">
        <v>855</v>
      </c>
      <c r="F280" s="30" t="s">
        <v>856</v>
      </c>
      <c r="G280" s="30" t="s">
        <v>855</v>
      </c>
      <c r="H280" s="29" t="s">
        <v>855</v>
      </c>
      <c r="I280" s="31">
        <v>0</v>
      </c>
      <c r="J280" s="32">
        <v>0</v>
      </c>
      <c r="K280" s="32">
        <v>0</v>
      </c>
      <c r="L280" s="32">
        <v>0</v>
      </c>
      <c r="M280" s="33">
        <v>0</v>
      </c>
      <c r="N280" s="43">
        <v>0</v>
      </c>
      <c r="O280" s="42">
        <v>0</v>
      </c>
      <c r="P280" s="43">
        <v>-1017.83</v>
      </c>
      <c r="Q280" s="43">
        <v>0</v>
      </c>
      <c r="R280" s="44">
        <v>20.36</v>
      </c>
    </row>
    <row r="281" spans="1:18" x14ac:dyDescent="0.2">
      <c r="A281" s="27">
        <v>278</v>
      </c>
      <c r="B281" s="28" t="s">
        <v>995</v>
      </c>
      <c r="C281" s="29" t="s">
        <v>1187</v>
      </c>
      <c r="D281" s="29" t="s">
        <v>857</v>
      </c>
      <c r="E281" s="29" t="s">
        <v>855</v>
      </c>
      <c r="F281" s="30" t="s">
        <v>856</v>
      </c>
      <c r="G281" s="30" t="s">
        <v>855</v>
      </c>
      <c r="H281" s="29" t="s">
        <v>855</v>
      </c>
      <c r="I281" s="31">
        <v>0</v>
      </c>
      <c r="J281" s="32">
        <v>0</v>
      </c>
      <c r="K281" s="32">
        <v>38.130000000000003</v>
      </c>
      <c r="L281" s="32">
        <v>0</v>
      </c>
      <c r="M281" s="33">
        <v>-0.76</v>
      </c>
      <c r="N281" s="42">
        <v>0</v>
      </c>
      <c r="O281" s="42">
        <v>0</v>
      </c>
      <c r="P281" s="43">
        <v>-0.02</v>
      </c>
      <c r="Q281" s="43">
        <v>0</v>
      </c>
      <c r="R281" s="45">
        <v>0</v>
      </c>
    </row>
    <row r="282" spans="1:18" x14ac:dyDescent="0.2">
      <c r="A282" s="27">
        <v>279</v>
      </c>
      <c r="B282" s="28" t="s">
        <v>996</v>
      </c>
      <c r="C282" s="29" t="s">
        <v>996</v>
      </c>
      <c r="D282" s="29" t="s">
        <v>857</v>
      </c>
      <c r="E282" s="29" t="s">
        <v>855</v>
      </c>
      <c r="F282" s="30" t="s">
        <v>856</v>
      </c>
      <c r="G282" s="30" t="s">
        <v>856</v>
      </c>
      <c r="H282" s="29" t="s">
        <v>856</v>
      </c>
      <c r="I282" s="31">
        <v>14895.56</v>
      </c>
      <c r="J282" s="32">
        <v>0</v>
      </c>
      <c r="K282" s="32">
        <v>0</v>
      </c>
      <c r="L282" s="32">
        <v>1787.47</v>
      </c>
      <c r="M282" s="33">
        <v>-297.91000000000003</v>
      </c>
      <c r="N282" s="42">
        <v>-5.3</v>
      </c>
      <c r="O282" s="42">
        <v>0</v>
      </c>
      <c r="P282" s="43">
        <v>0</v>
      </c>
      <c r="Q282" s="43">
        <v>-0.64</v>
      </c>
      <c r="R282" s="45">
        <v>0.11</v>
      </c>
    </row>
    <row r="283" spans="1:18" x14ac:dyDescent="0.2">
      <c r="A283" s="27">
        <v>280</v>
      </c>
      <c r="B283" s="28" t="s">
        <v>997</v>
      </c>
      <c r="C283" s="29" t="s">
        <v>997</v>
      </c>
      <c r="D283" s="29" t="s">
        <v>857</v>
      </c>
      <c r="E283" s="29" t="s">
        <v>855</v>
      </c>
      <c r="F283" s="30" t="s">
        <v>856</v>
      </c>
      <c r="G283" s="30" t="s">
        <v>856</v>
      </c>
      <c r="H283" s="29" t="s">
        <v>856</v>
      </c>
      <c r="I283" s="31">
        <v>8112.86</v>
      </c>
      <c r="J283" s="32">
        <v>0</v>
      </c>
      <c r="K283" s="32">
        <v>0</v>
      </c>
      <c r="L283" s="32">
        <v>973.54</v>
      </c>
      <c r="M283" s="33">
        <v>-162.26</v>
      </c>
      <c r="N283" s="41">
        <v>-3.67</v>
      </c>
      <c r="O283" s="42">
        <v>0</v>
      </c>
      <c r="P283" s="43">
        <v>0</v>
      </c>
      <c r="Q283" s="43">
        <v>-0.44</v>
      </c>
      <c r="R283" s="46">
        <v>7.0000000000000007E-2</v>
      </c>
    </row>
    <row r="284" spans="1:18" x14ac:dyDescent="0.2">
      <c r="A284" s="27">
        <v>281</v>
      </c>
      <c r="B284" s="28" t="s">
        <v>998</v>
      </c>
      <c r="C284" s="29" t="s">
        <v>998</v>
      </c>
      <c r="D284" s="29" t="s">
        <v>854</v>
      </c>
      <c r="E284" s="29" t="s">
        <v>855</v>
      </c>
      <c r="F284" s="30" t="s">
        <v>856</v>
      </c>
      <c r="G284" s="30" t="s">
        <v>855</v>
      </c>
      <c r="H284" s="29" t="s">
        <v>856</v>
      </c>
      <c r="I284" s="31">
        <v>0.21</v>
      </c>
      <c r="J284" s="32">
        <v>0</v>
      </c>
      <c r="K284" s="32">
        <v>0</v>
      </c>
      <c r="L284" s="32">
        <v>0.03</v>
      </c>
      <c r="M284" s="33">
        <v>0</v>
      </c>
      <c r="N284" s="43">
        <v>0</v>
      </c>
      <c r="O284" s="42">
        <v>0</v>
      </c>
      <c r="P284" s="43">
        <v>-70.02</v>
      </c>
      <c r="Q284" s="43">
        <v>0</v>
      </c>
      <c r="R284" s="44">
        <v>1.4</v>
      </c>
    </row>
    <row r="285" spans="1:18" x14ac:dyDescent="0.2">
      <c r="A285" s="27">
        <v>282</v>
      </c>
      <c r="B285" s="28" t="s">
        <v>631</v>
      </c>
      <c r="C285" s="29" t="s">
        <v>631</v>
      </c>
      <c r="D285" s="29" t="s">
        <v>857</v>
      </c>
      <c r="E285" s="29" t="s">
        <v>856</v>
      </c>
      <c r="F285" s="30" t="s">
        <v>856</v>
      </c>
      <c r="G285" s="30" t="s">
        <v>856</v>
      </c>
      <c r="H285" s="29" t="s">
        <v>856</v>
      </c>
      <c r="I285" s="31">
        <v>1296.6199999999999</v>
      </c>
      <c r="J285" s="32">
        <v>0</v>
      </c>
      <c r="K285" s="32">
        <v>0</v>
      </c>
      <c r="L285" s="32">
        <v>155.59</v>
      </c>
      <c r="M285" s="33">
        <v>0</v>
      </c>
      <c r="N285" s="42">
        <v>-0.26</v>
      </c>
      <c r="O285" s="42">
        <v>0</v>
      </c>
      <c r="P285" s="43">
        <v>0</v>
      </c>
      <c r="Q285" s="43">
        <v>-0.03</v>
      </c>
      <c r="R285" s="45">
        <v>0.01</v>
      </c>
    </row>
    <row r="286" spans="1:18" x14ac:dyDescent="0.2">
      <c r="A286" s="27">
        <v>283</v>
      </c>
      <c r="B286" s="28" t="s">
        <v>631</v>
      </c>
      <c r="C286" s="29" t="s">
        <v>632</v>
      </c>
      <c r="D286" s="29" t="s">
        <v>857</v>
      </c>
      <c r="E286" s="29" t="s">
        <v>856</v>
      </c>
      <c r="F286" s="30" t="s">
        <v>856</v>
      </c>
      <c r="G286" s="30" t="s">
        <v>856</v>
      </c>
      <c r="H286" s="29" t="s">
        <v>856</v>
      </c>
      <c r="I286" s="31">
        <v>2775.13</v>
      </c>
      <c r="J286" s="32">
        <v>0</v>
      </c>
      <c r="K286" s="32">
        <v>0</v>
      </c>
      <c r="L286" s="32">
        <v>333.02</v>
      </c>
      <c r="M286" s="33">
        <v>0</v>
      </c>
      <c r="N286" s="43">
        <v>-1.2</v>
      </c>
      <c r="O286" s="42">
        <v>0</v>
      </c>
      <c r="P286" s="43">
        <v>0</v>
      </c>
      <c r="Q286" s="43">
        <v>-0.14000000000000001</v>
      </c>
      <c r="R286" s="44">
        <v>0.02</v>
      </c>
    </row>
    <row r="287" spans="1:18" x14ac:dyDescent="0.2">
      <c r="A287" s="27">
        <v>284</v>
      </c>
      <c r="B287" s="28" t="s">
        <v>999</v>
      </c>
      <c r="C287" s="29" t="s">
        <v>999</v>
      </c>
      <c r="D287" s="29" t="s">
        <v>854</v>
      </c>
      <c r="E287" s="29" t="s">
        <v>855</v>
      </c>
      <c r="F287" s="30" t="s">
        <v>855</v>
      </c>
      <c r="G287" s="30" t="s">
        <v>855</v>
      </c>
      <c r="H287" s="29" t="s">
        <v>855</v>
      </c>
      <c r="I287" s="31">
        <v>0</v>
      </c>
      <c r="J287" s="32">
        <v>0</v>
      </c>
      <c r="K287" s="32">
        <v>103.05</v>
      </c>
      <c r="L287" s="32">
        <v>0</v>
      </c>
      <c r="M287" s="33">
        <v>-2.06</v>
      </c>
      <c r="N287" s="43">
        <v>0</v>
      </c>
      <c r="O287" s="42">
        <v>0</v>
      </c>
      <c r="P287" s="43">
        <v>-400.08</v>
      </c>
      <c r="Q287" s="43">
        <v>0</v>
      </c>
      <c r="R287" s="44">
        <v>0</v>
      </c>
    </row>
    <row r="288" spans="1:18" x14ac:dyDescent="0.2">
      <c r="A288" s="27">
        <v>285</v>
      </c>
      <c r="B288" s="28" t="s">
        <v>999</v>
      </c>
      <c r="C288" s="29" t="s">
        <v>633</v>
      </c>
      <c r="D288" s="29" t="s">
        <v>857</v>
      </c>
      <c r="E288" s="29" t="s">
        <v>855</v>
      </c>
      <c r="F288" s="30" t="s">
        <v>855</v>
      </c>
      <c r="G288" s="30" t="s">
        <v>855</v>
      </c>
      <c r="H288" s="29" t="s">
        <v>855</v>
      </c>
      <c r="I288" s="31">
        <v>0</v>
      </c>
      <c r="J288" s="32">
        <v>0</v>
      </c>
      <c r="K288" s="32">
        <v>105.39</v>
      </c>
      <c r="L288" s="32">
        <v>0</v>
      </c>
      <c r="M288" s="33">
        <v>-2.11</v>
      </c>
      <c r="N288" s="43">
        <v>0</v>
      </c>
      <c r="O288" s="42">
        <v>0</v>
      </c>
      <c r="P288" s="43">
        <v>0</v>
      </c>
      <c r="Q288" s="43">
        <v>0</v>
      </c>
      <c r="R288" s="45">
        <v>0</v>
      </c>
    </row>
    <row r="289" spans="1:18" x14ac:dyDescent="0.2">
      <c r="A289" s="27">
        <v>286</v>
      </c>
      <c r="B289" s="28" t="s">
        <v>1000</v>
      </c>
      <c r="C289" s="29" t="s">
        <v>1000</v>
      </c>
      <c r="D289" s="29" t="s">
        <v>854</v>
      </c>
      <c r="E289" s="29" t="s">
        <v>855</v>
      </c>
      <c r="F289" s="30" t="s">
        <v>856</v>
      </c>
      <c r="G289" s="30" t="s">
        <v>856</v>
      </c>
      <c r="H289" s="29" t="s">
        <v>856</v>
      </c>
      <c r="I289" s="31">
        <v>86.82</v>
      </c>
      <c r="J289" s="32">
        <v>0</v>
      </c>
      <c r="K289" s="32">
        <v>0</v>
      </c>
      <c r="L289" s="32">
        <v>10.42</v>
      </c>
      <c r="M289" s="33">
        <v>-1.74</v>
      </c>
      <c r="N289" s="43">
        <v>-24030.37</v>
      </c>
      <c r="O289" s="42">
        <v>0</v>
      </c>
      <c r="P289" s="43">
        <v>0</v>
      </c>
      <c r="Q289" s="43">
        <v>-2883.64</v>
      </c>
      <c r="R289" s="44">
        <v>480.61</v>
      </c>
    </row>
    <row r="290" spans="1:18" x14ac:dyDescent="0.2">
      <c r="A290" s="27">
        <v>287</v>
      </c>
      <c r="B290" s="28" t="s">
        <v>1001</v>
      </c>
      <c r="C290" s="29" t="s">
        <v>634</v>
      </c>
      <c r="D290" s="29" t="s">
        <v>857</v>
      </c>
      <c r="E290" s="29" t="s">
        <v>855</v>
      </c>
      <c r="F290" s="30" t="s">
        <v>856</v>
      </c>
      <c r="G290" s="30" t="s">
        <v>856</v>
      </c>
      <c r="H290" s="29" t="s">
        <v>856</v>
      </c>
      <c r="I290" s="31">
        <v>22.58</v>
      </c>
      <c r="J290" s="32">
        <v>0</v>
      </c>
      <c r="K290" s="32">
        <v>0</v>
      </c>
      <c r="L290" s="32">
        <v>2.71</v>
      </c>
      <c r="M290" s="33">
        <v>-0.45</v>
      </c>
      <c r="N290" s="43">
        <v>-25.61</v>
      </c>
      <c r="O290" s="42">
        <v>0</v>
      </c>
      <c r="P290" s="43">
        <v>0</v>
      </c>
      <c r="Q290" s="43">
        <v>-3.07</v>
      </c>
      <c r="R290" s="44">
        <v>0.51</v>
      </c>
    </row>
    <row r="291" spans="1:18" x14ac:dyDescent="0.2">
      <c r="A291" s="27">
        <v>288</v>
      </c>
      <c r="B291" s="28" t="s">
        <v>1003</v>
      </c>
      <c r="C291" s="29" t="s">
        <v>1003</v>
      </c>
      <c r="D291" s="29" t="s">
        <v>857</v>
      </c>
      <c r="E291" s="29" t="s">
        <v>855</v>
      </c>
      <c r="F291" s="30" t="s">
        <v>856</v>
      </c>
      <c r="G291" s="30" t="s">
        <v>856</v>
      </c>
      <c r="H291" s="29" t="s">
        <v>856</v>
      </c>
      <c r="I291" s="31">
        <v>616.5</v>
      </c>
      <c r="J291" s="32">
        <v>0</v>
      </c>
      <c r="K291" s="32">
        <v>0</v>
      </c>
      <c r="L291" s="32">
        <v>73.98</v>
      </c>
      <c r="M291" s="33">
        <v>-12.33</v>
      </c>
      <c r="N291" s="42">
        <v>-8.09</v>
      </c>
      <c r="O291" s="42">
        <v>0</v>
      </c>
      <c r="P291" s="43">
        <v>0</v>
      </c>
      <c r="Q291" s="43">
        <v>-0.97</v>
      </c>
      <c r="R291" s="45">
        <v>0.16</v>
      </c>
    </row>
    <row r="292" spans="1:18" x14ac:dyDescent="0.2">
      <c r="A292" s="27">
        <v>289</v>
      </c>
      <c r="B292" s="28" t="s">
        <v>635</v>
      </c>
      <c r="C292" s="29" t="s">
        <v>635</v>
      </c>
      <c r="D292" s="29" t="s">
        <v>854</v>
      </c>
      <c r="E292" s="29" t="s">
        <v>855</v>
      </c>
      <c r="F292" s="30" t="s">
        <v>856</v>
      </c>
      <c r="G292" s="30" t="s">
        <v>856</v>
      </c>
      <c r="H292" s="29" t="s">
        <v>856</v>
      </c>
      <c r="I292" s="31">
        <v>0</v>
      </c>
      <c r="J292" s="32">
        <v>0</v>
      </c>
      <c r="K292" s="32">
        <v>0</v>
      </c>
      <c r="L292" s="32">
        <v>0</v>
      </c>
      <c r="M292" s="33">
        <v>0</v>
      </c>
      <c r="N292" s="43">
        <v>-21.02</v>
      </c>
      <c r="O292" s="42">
        <v>0</v>
      </c>
      <c r="P292" s="43">
        <v>0</v>
      </c>
      <c r="Q292" s="43">
        <v>-2.52</v>
      </c>
      <c r="R292" s="44">
        <v>0.42</v>
      </c>
    </row>
    <row r="293" spans="1:18" x14ac:dyDescent="0.2">
      <c r="A293" s="27">
        <v>290</v>
      </c>
      <c r="B293" s="28" t="s">
        <v>635</v>
      </c>
      <c r="C293" s="29" t="s">
        <v>636</v>
      </c>
      <c r="D293" s="29" t="s">
        <v>857</v>
      </c>
      <c r="E293" s="29" t="s">
        <v>855</v>
      </c>
      <c r="F293" s="30" t="s">
        <v>856</v>
      </c>
      <c r="G293" s="30" t="s">
        <v>856</v>
      </c>
      <c r="H293" s="29" t="s">
        <v>856</v>
      </c>
      <c r="I293" s="31">
        <v>61.59</v>
      </c>
      <c r="J293" s="32">
        <v>0</v>
      </c>
      <c r="K293" s="32">
        <v>0</v>
      </c>
      <c r="L293" s="32">
        <v>7.39</v>
      </c>
      <c r="M293" s="33">
        <v>-1.23</v>
      </c>
      <c r="N293" s="42">
        <v>-0.05</v>
      </c>
      <c r="O293" s="42">
        <v>0</v>
      </c>
      <c r="P293" s="43">
        <v>0</v>
      </c>
      <c r="Q293" s="43">
        <v>-0.01</v>
      </c>
      <c r="R293" s="45">
        <v>0</v>
      </c>
    </row>
    <row r="294" spans="1:18" x14ac:dyDescent="0.2">
      <c r="A294" s="27">
        <v>291</v>
      </c>
      <c r="B294" s="28" t="s">
        <v>637</v>
      </c>
      <c r="C294" s="29" t="s">
        <v>637</v>
      </c>
      <c r="D294" s="29" t="s">
        <v>857</v>
      </c>
      <c r="E294" s="29" t="s">
        <v>855</v>
      </c>
      <c r="F294" s="30" t="s">
        <v>856</v>
      </c>
      <c r="G294" s="30" t="s">
        <v>856</v>
      </c>
      <c r="H294" s="29" t="s">
        <v>856</v>
      </c>
      <c r="I294" s="31">
        <v>3216.06</v>
      </c>
      <c r="J294" s="32">
        <v>0</v>
      </c>
      <c r="K294" s="32">
        <v>0</v>
      </c>
      <c r="L294" s="32">
        <v>385.93</v>
      </c>
      <c r="M294" s="33">
        <v>-64.319999999999993</v>
      </c>
      <c r="N294" s="42">
        <v>-19.57</v>
      </c>
      <c r="O294" s="42">
        <v>0</v>
      </c>
      <c r="P294" s="43">
        <v>0</v>
      </c>
      <c r="Q294" s="43">
        <v>-2.35</v>
      </c>
      <c r="R294" s="45">
        <v>0.39</v>
      </c>
    </row>
    <row r="295" spans="1:18" x14ac:dyDescent="0.2">
      <c r="A295" s="27">
        <v>292</v>
      </c>
      <c r="B295" s="28" t="s">
        <v>637</v>
      </c>
      <c r="C295" s="29" t="s">
        <v>638</v>
      </c>
      <c r="D295" s="29" t="s">
        <v>857</v>
      </c>
      <c r="E295" s="29" t="s">
        <v>855</v>
      </c>
      <c r="F295" s="30" t="s">
        <v>856</v>
      </c>
      <c r="G295" s="30" t="s">
        <v>856</v>
      </c>
      <c r="H295" s="29" t="s">
        <v>856</v>
      </c>
      <c r="I295" s="31">
        <v>125.97</v>
      </c>
      <c r="J295" s="32">
        <v>0</v>
      </c>
      <c r="K295" s="32">
        <v>0</v>
      </c>
      <c r="L295" s="32">
        <v>15.12</v>
      </c>
      <c r="M295" s="33">
        <v>-2.52</v>
      </c>
      <c r="N295" s="42">
        <v>-23.32</v>
      </c>
      <c r="O295" s="42">
        <v>0</v>
      </c>
      <c r="P295" s="43">
        <v>0</v>
      </c>
      <c r="Q295" s="43">
        <v>-2.8</v>
      </c>
      <c r="R295" s="45">
        <v>0.47</v>
      </c>
    </row>
    <row r="296" spans="1:18" x14ac:dyDescent="0.2">
      <c r="A296" s="27">
        <v>293</v>
      </c>
      <c r="B296" s="28" t="s">
        <v>1004</v>
      </c>
      <c r="C296" s="29" t="s">
        <v>1004</v>
      </c>
      <c r="D296" s="29" t="s">
        <v>857</v>
      </c>
      <c r="E296" s="29" t="s">
        <v>855</v>
      </c>
      <c r="F296" s="30" t="s">
        <v>856</v>
      </c>
      <c r="G296" s="30" t="s">
        <v>856</v>
      </c>
      <c r="H296" s="29" t="s">
        <v>856</v>
      </c>
      <c r="I296" s="31">
        <v>196.53</v>
      </c>
      <c r="J296" s="32">
        <v>0</v>
      </c>
      <c r="K296" s="32">
        <v>0</v>
      </c>
      <c r="L296" s="32">
        <v>23.58</v>
      </c>
      <c r="M296" s="33">
        <v>-3.93</v>
      </c>
      <c r="N296" s="42">
        <v>-7.0000000000000007E-2</v>
      </c>
      <c r="O296" s="42">
        <v>0</v>
      </c>
      <c r="P296" s="43">
        <v>0</v>
      </c>
      <c r="Q296" s="43">
        <v>-0.01</v>
      </c>
      <c r="R296" s="45">
        <v>0</v>
      </c>
    </row>
    <row r="297" spans="1:18" x14ac:dyDescent="0.2">
      <c r="A297" s="27">
        <v>294</v>
      </c>
      <c r="B297" s="28" t="s">
        <v>1005</v>
      </c>
      <c r="C297" s="29" t="s">
        <v>1005</v>
      </c>
      <c r="D297" s="29" t="s">
        <v>857</v>
      </c>
      <c r="E297" s="29" t="s">
        <v>855</v>
      </c>
      <c r="F297" s="30" t="s">
        <v>856</v>
      </c>
      <c r="G297" s="30" t="s">
        <v>856</v>
      </c>
      <c r="H297" s="29" t="s">
        <v>856</v>
      </c>
      <c r="I297" s="31">
        <v>1417.39</v>
      </c>
      <c r="J297" s="32">
        <v>0</v>
      </c>
      <c r="K297" s="32">
        <v>0</v>
      </c>
      <c r="L297" s="32">
        <v>170.09</v>
      </c>
      <c r="M297" s="33">
        <v>-28.35</v>
      </c>
      <c r="N297" s="43">
        <v>-20.64</v>
      </c>
      <c r="O297" s="42">
        <v>0</v>
      </c>
      <c r="P297" s="43">
        <v>0</v>
      </c>
      <c r="Q297" s="43">
        <v>-2.48</v>
      </c>
      <c r="R297" s="44">
        <v>0.41</v>
      </c>
    </row>
    <row r="298" spans="1:18" x14ac:dyDescent="0.2">
      <c r="A298" s="27">
        <v>295</v>
      </c>
      <c r="B298" s="28" t="s">
        <v>1006</v>
      </c>
      <c r="C298" s="29" t="s">
        <v>1006</v>
      </c>
      <c r="D298" s="29" t="s">
        <v>854</v>
      </c>
      <c r="E298" s="29" t="s">
        <v>855</v>
      </c>
      <c r="F298" s="30" t="s">
        <v>855</v>
      </c>
      <c r="G298" s="30" t="s">
        <v>855</v>
      </c>
      <c r="H298" s="29" t="s">
        <v>855</v>
      </c>
      <c r="I298" s="31">
        <v>0</v>
      </c>
      <c r="J298" s="32">
        <v>0</v>
      </c>
      <c r="K298" s="32">
        <v>0.89</v>
      </c>
      <c r="L298" s="32">
        <v>0</v>
      </c>
      <c r="M298" s="33">
        <v>-0.02</v>
      </c>
      <c r="N298" s="43">
        <v>0</v>
      </c>
      <c r="O298" s="42">
        <v>0</v>
      </c>
      <c r="P298" s="43">
        <v>-371.74</v>
      </c>
      <c r="Q298" s="43">
        <v>0</v>
      </c>
      <c r="R298" s="44">
        <v>0</v>
      </c>
    </row>
    <row r="299" spans="1:18" x14ac:dyDescent="0.2">
      <c r="A299" s="27">
        <v>296</v>
      </c>
      <c r="B299" s="28" t="s">
        <v>1006</v>
      </c>
      <c r="C299" s="29" t="s">
        <v>639</v>
      </c>
      <c r="D299" s="29" t="s">
        <v>857</v>
      </c>
      <c r="E299" s="29" t="s">
        <v>855</v>
      </c>
      <c r="F299" s="30" t="s">
        <v>855</v>
      </c>
      <c r="G299" s="30" t="s">
        <v>855</v>
      </c>
      <c r="H299" s="29" t="s">
        <v>855</v>
      </c>
      <c r="I299" s="31">
        <v>0</v>
      </c>
      <c r="J299" s="32">
        <v>0</v>
      </c>
      <c r="K299" s="32">
        <v>0.03</v>
      </c>
      <c r="L299" s="32">
        <v>0</v>
      </c>
      <c r="M299" s="33">
        <v>0</v>
      </c>
      <c r="N299" s="43">
        <v>0</v>
      </c>
      <c r="O299" s="42">
        <v>0</v>
      </c>
      <c r="P299" s="43">
        <v>0</v>
      </c>
      <c r="Q299" s="43">
        <v>0</v>
      </c>
      <c r="R299" s="44">
        <v>0</v>
      </c>
    </row>
    <row r="300" spans="1:18" x14ac:dyDescent="0.2">
      <c r="A300" s="27">
        <v>297</v>
      </c>
      <c r="B300" s="28" t="s">
        <v>1007</v>
      </c>
      <c r="C300" s="29" t="s">
        <v>1007</v>
      </c>
      <c r="D300" s="29" t="s">
        <v>854</v>
      </c>
      <c r="E300" s="29" t="s">
        <v>855</v>
      </c>
      <c r="F300" s="30" t="s">
        <v>855</v>
      </c>
      <c r="G300" s="30" t="s">
        <v>855</v>
      </c>
      <c r="H300" s="29" t="s">
        <v>856</v>
      </c>
      <c r="I300" s="31">
        <v>3.28</v>
      </c>
      <c r="J300" s="32">
        <v>0</v>
      </c>
      <c r="K300" s="32">
        <v>0</v>
      </c>
      <c r="L300" s="32">
        <v>0.39</v>
      </c>
      <c r="M300" s="33">
        <v>-7.0000000000000007E-2</v>
      </c>
      <c r="N300" s="43">
        <v>0</v>
      </c>
      <c r="O300" s="42">
        <v>0</v>
      </c>
      <c r="P300" s="43">
        <v>-1577.45</v>
      </c>
      <c r="Q300" s="43">
        <v>0</v>
      </c>
      <c r="R300" s="44">
        <v>0</v>
      </c>
    </row>
    <row r="301" spans="1:18" x14ac:dyDescent="0.2">
      <c r="A301" s="27">
        <v>298</v>
      </c>
      <c r="B301" s="28" t="s">
        <v>1007</v>
      </c>
      <c r="C301" s="29" t="s">
        <v>640</v>
      </c>
      <c r="D301" s="29" t="s">
        <v>857</v>
      </c>
      <c r="E301" s="29" t="s">
        <v>855</v>
      </c>
      <c r="F301" s="30" t="s">
        <v>855</v>
      </c>
      <c r="G301" s="30" t="s">
        <v>855</v>
      </c>
      <c r="H301" s="29" t="s">
        <v>856</v>
      </c>
      <c r="I301" s="31">
        <v>7.3</v>
      </c>
      <c r="J301" s="32">
        <v>0</v>
      </c>
      <c r="K301" s="32">
        <v>0</v>
      </c>
      <c r="L301" s="32">
        <v>0.88</v>
      </c>
      <c r="M301" s="33">
        <v>-0.15</v>
      </c>
      <c r="N301" s="43">
        <v>0</v>
      </c>
      <c r="O301" s="42">
        <v>0</v>
      </c>
      <c r="P301" s="43">
        <v>0</v>
      </c>
      <c r="Q301" s="43">
        <v>0</v>
      </c>
      <c r="R301" s="44">
        <v>0</v>
      </c>
    </row>
    <row r="302" spans="1:18" x14ac:dyDescent="0.2">
      <c r="A302" s="27">
        <v>299</v>
      </c>
      <c r="B302" s="28" t="s">
        <v>1008</v>
      </c>
      <c r="C302" s="29" t="s">
        <v>1008</v>
      </c>
      <c r="D302" s="29" t="s">
        <v>857</v>
      </c>
      <c r="E302" s="29" t="s">
        <v>855</v>
      </c>
      <c r="F302" s="30" t="s">
        <v>856</v>
      </c>
      <c r="G302" s="30" t="s">
        <v>856</v>
      </c>
      <c r="H302" s="29" t="s">
        <v>856</v>
      </c>
      <c r="I302" s="31">
        <v>239</v>
      </c>
      <c r="J302" s="32">
        <v>0</v>
      </c>
      <c r="K302" s="32">
        <v>0</v>
      </c>
      <c r="L302" s="32">
        <v>28.68</v>
      </c>
      <c r="M302" s="33">
        <v>-4.78</v>
      </c>
      <c r="N302" s="42">
        <v>-107</v>
      </c>
      <c r="O302" s="42">
        <v>0</v>
      </c>
      <c r="P302" s="43">
        <v>0</v>
      </c>
      <c r="Q302" s="43">
        <v>-12.84</v>
      </c>
      <c r="R302" s="45">
        <v>2.14</v>
      </c>
    </row>
    <row r="303" spans="1:18" x14ac:dyDescent="0.2">
      <c r="A303" s="27">
        <v>300</v>
      </c>
      <c r="B303" s="28" t="s">
        <v>641</v>
      </c>
      <c r="C303" s="29" t="s">
        <v>641</v>
      </c>
      <c r="D303" s="29" t="s">
        <v>857</v>
      </c>
      <c r="E303" s="29" t="s">
        <v>855</v>
      </c>
      <c r="F303" s="30" t="s">
        <v>855</v>
      </c>
      <c r="G303" s="30" t="s">
        <v>856</v>
      </c>
      <c r="H303" s="29" t="s">
        <v>856</v>
      </c>
      <c r="I303" s="31">
        <v>6576.31</v>
      </c>
      <c r="J303" s="32">
        <v>0</v>
      </c>
      <c r="K303" s="32">
        <v>0</v>
      </c>
      <c r="L303" s="32">
        <v>789.16</v>
      </c>
      <c r="M303" s="33">
        <v>-131.53</v>
      </c>
      <c r="N303" s="43">
        <v>-39.99</v>
      </c>
      <c r="O303" s="42">
        <v>0</v>
      </c>
      <c r="P303" s="43">
        <v>0</v>
      </c>
      <c r="Q303" s="43">
        <v>-4.8</v>
      </c>
      <c r="R303" s="44">
        <v>0</v>
      </c>
    </row>
    <row r="304" spans="1:18" x14ac:dyDescent="0.2">
      <c r="A304" s="27">
        <v>301</v>
      </c>
      <c r="B304" s="28" t="s">
        <v>642</v>
      </c>
      <c r="C304" s="29" t="s">
        <v>642</v>
      </c>
      <c r="D304" s="29" t="s">
        <v>857</v>
      </c>
      <c r="E304" s="29" t="s">
        <v>855</v>
      </c>
      <c r="F304" s="30" t="s">
        <v>856</v>
      </c>
      <c r="G304" s="30" t="s">
        <v>856</v>
      </c>
      <c r="H304" s="29" t="s">
        <v>856</v>
      </c>
      <c r="I304" s="31">
        <v>1995.08</v>
      </c>
      <c r="J304" s="32">
        <v>0</v>
      </c>
      <c r="K304" s="32">
        <v>0</v>
      </c>
      <c r="L304" s="32">
        <v>239.41</v>
      </c>
      <c r="M304" s="33">
        <v>-39.9</v>
      </c>
      <c r="N304" s="41">
        <v>-13.34</v>
      </c>
      <c r="O304" s="42">
        <v>0</v>
      </c>
      <c r="P304" s="43">
        <v>0</v>
      </c>
      <c r="Q304" s="43">
        <v>-1.6</v>
      </c>
      <c r="R304" s="44">
        <v>0.27</v>
      </c>
    </row>
    <row r="305" spans="1:18" x14ac:dyDescent="0.2">
      <c r="A305" s="27">
        <v>302</v>
      </c>
      <c r="B305" s="28" t="s">
        <v>643</v>
      </c>
      <c r="C305" s="29" t="s">
        <v>643</v>
      </c>
      <c r="D305" s="29" t="s">
        <v>857</v>
      </c>
      <c r="E305" s="29" t="s">
        <v>855</v>
      </c>
      <c r="F305" s="30" t="s">
        <v>856</v>
      </c>
      <c r="G305" s="30" t="s">
        <v>856</v>
      </c>
      <c r="H305" s="29" t="s">
        <v>856</v>
      </c>
      <c r="I305" s="31">
        <v>3010.43</v>
      </c>
      <c r="J305" s="32">
        <v>0</v>
      </c>
      <c r="K305" s="32">
        <v>0</v>
      </c>
      <c r="L305" s="32">
        <v>361.25</v>
      </c>
      <c r="M305" s="33">
        <v>-60.21</v>
      </c>
      <c r="N305" s="43">
        <v>-29.9</v>
      </c>
      <c r="O305" s="42">
        <v>0</v>
      </c>
      <c r="P305" s="43">
        <v>0</v>
      </c>
      <c r="Q305" s="43">
        <v>-3.59</v>
      </c>
      <c r="R305" s="44">
        <v>0.6</v>
      </c>
    </row>
    <row r="306" spans="1:18" x14ac:dyDescent="0.2">
      <c r="A306" s="27">
        <v>303</v>
      </c>
      <c r="B306" s="28" t="s">
        <v>644</v>
      </c>
      <c r="C306" s="29" t="s">
        <v>644</v>
      </c>
      <c r="D306" s="29" t="s">
        <v>857</v>
      </c>
      <c r="E306" s="29" t="s">
        <v>855</v>
      </c>
      <c r="F306" s="30" t="s">
        <v>855</v>
      </c>
      <c r="G306" s="30" t="s">
        <v>856</v>
      </c>
      <c r="H306" s="29" t="s">
        <v>856</v>
      </c>
      <c r="I306" s="31">
        <v>7742.07</v>
      </c>
      <c r="J306" s="32">
        <v>0</v>
      </c>
      <c r="K306" s="32">
        <v>0</v>
      </c>
      <c r="L306" s="32">
        <v>929.05</v>
      </c>
      <c r="M306" s="33">
        <v>-154.84</v>
      </c>
      <c r="N306" s="43">
        <v>-48.81</v>
      </c>
      <c r="O306" s="42">
        <v>0</v>
      </c>
      <c r="P306" s="43">
        <v>0</v>
      </c>
      <c r="Q306" s="43">
        <v>-5.86</v>
      </c>
      <c r="R306" s="44">
        <v>0</v>
      </c>
    </row>
    <row r="307" spans="1:18" x14ac:dyDescent="0.2">
      <c r="A307" s="27">
        <v>304</v>
      </c>
      <c r="B307" s="28" t="s">
        <v>645</v>
      </c>
      <c r="C307" s="29" t="s">
        <v>645</v>
      </c>
      <c r="D307" s="29" t="s">
        <v>854</v>
      </c>
      <c r="E307" s="29" t="s">
        <v>855</v>
      </c>
      <c r="F307" s="30" t="s">
        <v>855</v>
      </c>
      <c r="G307" s="30" t="s">
        <v>855</v>
      </c>
      <c r="H307" s="29" t="s">
        <v>856</v>
      </c>
      <c r="I307" s="31">
        <v>2.48</v>
      </c>
      <c r="J307" s="32">
        <v>0</v>
      </c>
      <c r="K307" s="32">
        <v>0</v>
      </c>
      <c r="L307" s="32">
        <v>0.3</v>
      </c>
      <c r="M307" s="33">
        <v>-0.05</v>
      </c>
      <c r="N307" s="43">
        <v>0</v>
      </c>
      <c r="O307" s="42">
        <v>0</v>
      </c>
      <c r="P307" s="43">
        <v>-1006.6</v>
      </c>
      <c r="Q307" s="43">
        <v>0</v>
      </c>
      <c r="R307" s="44">
        <v>0</v>
      </c>
    </row>
    <row r="308" spans="1:18" x14ac:dyDescent="0.2">
      <c r="A308" s="27">
        <v>305</v>
      </c>
      <c r="B308" s="28" t="s">
        <v>1009</v>
      </c>
      <c r="C308" s="29" t="s">
        <v>1009</v>
      </c>
      <c r="D308" s="29" t="s">
        <v>854</v>
      </c>
      <c r="E308" s="29" t="s">
        <v>855</v>
      </c>
      <c r="F308" s="30" t="s">
        <v>855</v>
      </c>
      <c r="G308" s="30" t="s">
        <v>855</v>
      </c>
      <c r="H308" s="29" t="s">
        <v>855</v>
      </c>
      <c r="I308" s="31">
        <v>0</v>
      </c>
      <c r="J308" s="32">
        <v>0</v>
      </c>
      <c r="K308" s="32">
        <v>29.4</v>
      </c>
      <c r="L308" s="32">
        <v>0</v>
      </c>
      <c r="M308" s="33">
        <v>-0.59</v>
      </c>
      <c r="N308" s="43">
        <v>0</v>
      </c>
      <c r="O308" s="42">
        <v>0</v>
      </c>
      <c r="P308" s="43">
        <v>-216.93</v>
      </c>
      <c r="Q308" s="43">
        <v>0</v>
      </c>
      <c r="R308" s="44">
        <v>0</v>
      </c>
    </row>
    <row r="309" spans="1:18" x14ac:dyDescent="0.2">
      <c r="A309" s="27">
        <v>306</v>
      </c>
      <c r="B309" s="28" t="s">
        <v>1010</v>
      </c>
      <c r="C309" s="29" t="s">
        <v>1010</v>
      </c>
      <c r="D309" s="29" t="s">
        <v>857</v>
      </c>
      <c r="E309" s="29" t="s">
        <v>855</v>
      </c>
      <c r="F309" s="30" t="s">
        <v>856</v>
      </c>
      <c r="G309" s="30" t="s">
        <v>856</v>
      </c>
      <c r="H309" s="29" t="s">
        <v>856</v>
      </c>
      <c r="I309" s="31">
        <v>1727.18</v>
      </c>
      <c r="J309" s="32">
        <v>0</v>
      </c>
      <c r="K309" s="32">
        <v>0</v>
      </c>
      <c r="L309" s="32">
        <v>207.26</v>
      </c>
      <c r="M309" s="33">
        <v>-34.54</v>
      </c>
      <c r="N309" s="43">
        <v>-6.31</v>
      </c>
      <c r="O309" s="42">
        <v>0</v>
      </c>
      <c r="P309" s="43">
        <v>0</v>
      </c>
      <c r="Q309" s="43">
        <v>-0.76</v>
      </c>
      <c r="R309" s="44">
        <v>0.13</v>
      </c>
    </row>
    <row r="310" spans="1:18" x14ac:dyDescent="0.2">
      <c r="A310" s="27">
        <v>307</v>
      </c>
      <c r="B310" s="28" t="s">
        <v>646</v>
      </c>
      <c r="C310" s="29" t="s">
        <v>646</v>
      </c>
      <c r="D310" s="29" t="s">
        <v>854</v>
      </c>
      <c r="E310" s="29" t="s">
        <v>855</v>
      </c>
      <c r="F310" s="30" t="s">
        <v>856</v>
      </c>
      <c r="G310" s="30" t="s">
        <v>856</v>
      </c>
      <c r="H310" s="29" t="s">
        <v>856</v>
      </c>
      <c r="I310" s="31">
        <v>62307.45</v>
      </c>
      <c r="J310" s="32">
        <v>0</v>
      </c>
      <c r="K310" s="32">
        <v>0</v>
      </c>
      <c r="L310" s="32">
        <v>7476.89</v>
      </c>
      <c r="M310" s="33">
        <v>-1246.1500000000001</v>
      </c>
      <c r="N310" s="43">
        <v>-18928.560000000001</v>
      </c>
      <c r="O310" s="42">
        <v>0</v>
      </c>
      <c r="P310" s="43">
        <v>0</v>
      </c>
      <c r="Q310" s="43">
        <v>-2271.4299999999998</v>
      </c>
      <c r="R310" s="44">
        <v>378.57</v>
      </c>
    </row>
    <row r="311" spans="1:18" x14ac:dyDescent="0.2">
      <c r="A311" s="27">
        <v>308</v>
      </c>
      <c r="B311" s="28" t="s">
        <v>646</v>
      </c>
      <c r="C311" s="29" t="s">
        <v>647</v>
      </c>
      <c r="D311" s="29" t="s">
        <v>857</v>
      </c>
      <c r="E311" s="29" t="s">
        <v>855</v>
      </c>
      <c r="F311" s="30" t="s">
        <v>856</v>
      </c>
      <c r="G311" s="30" t="s">
        <v>856</v>
      </c>
      <c r="H311" s="29" t="s">
        <v>856</v>
      </c>
      <c r="I311" s="31">
        <v>2.44</v>
      </c>
      <c r="J311" s="32">
        <v>0</v>
      </c>
      <c r="K311" s="32">
        <v>0</v>
      </c>
      <c r="L311" s="32">
        <v>0.28999999999999998</v>
      </c>
      <c r="M311" s="33">
        <v>-0.05</v>
      </c>
      <c r="N311" s="42">
        <v>-2.4700000000000002</v>
      </c>
      <c r="O311" s="42">
        <v>0</v>
      </c>
      <c r="P311" s="43">
        <v>0</v>
      </c>
      <c r="Q311" s="43">
        <v>-0.3</v>
      </c>
      <c r="R311" s="45">
        <v>0.05</v>
      </c>
    </row>
    <row r="312" spans="1:18" x14ac:dyDescent="0.2">
      <c r="A312" s="27">
        <v>309</v>
      </c>
      <c r="B312" s="28" t="s">
        <v>646</v>
      </c>
      <c r="C312" s="29" t="s">
        <v>648</v>
      </c>
      <c r="D312" s="29" t="s">
        <v>857</v>
      </c>
      <c r="E312" s="29" t="s">
        <v>855</v>
      </c>
      <c r="F312" s="30" t="s">
        <v>856</v>
      </c>
      <c r="G312" s="30" t="s">
        <v>856</v>
      </c>
      <c r="H312" s="29" t="s">
        <v>856</v>
      </c>
      <c r="I312" s="31">
        <v>115.9</v>
      </c>
      <c r="J312" s="32">
        <v>0</v>
      </c>
      <c r="K312" s="32">
        <v>0</v>
      </c>
      <c r="L312" s="32">
        <v>13.91</v>
      </c>
      <c r="M312" s="33">
        <v>-2.3199999999999998</v>
      </c>
      <c r="N312" s="42">
        <v>-5.07</v>
      </c>
      <c r="O312" s="42">
        <v>0</v>
      </c>
      <c r="P312" s="43">
        <v>0</v>
      </c>
      <c r="Q312" s="43">
        <v>-0.61</v>
      </c>
      <c r="R312" s="45">
        <v>0.1</v>
      </c>
    </row>
    <row r="313" spans="1:18" x14ac:dyDescent="0.2">
      <c r="A313" s="27">
        <v>310</v>
      </c>
      <c r="B313" s="28" t="s">
        <v>646</v>
      </c>
      <c r="C313" s="29" t="s">
        <v>649</v>
      </c>
      <c r="D313" s="29" t="s">
        <v>857</v>
      </c>
      <c r="E313" s="29" t="s">
        <v>855</v>
      </c>
      <c r="F313" s="30" t="s">
        <v>856</v>
      </c>
      <c r="G313" s="30" t="s">
        <v>856</v>
      </c>
      <c r="H313" s="29" t="s">
        <v>856</v>
      </c>
      <c r="I313" s="31">
        <v>125.42</v>
      </c>
      <c r="J313" s="32">
        <v>0</v>
      </c>
      <c r="K313" s="32">
        <v>0</v>
      </c>
      <c r="L313" s="32">
        <v>15.05</v>
      </c>
      <c r="M313" s="33">
        <v>-2.5099999999999998</v>
      </c>
      <c r="N313" s="43">
        <v>0</v>
      </c>
      <c r="O313" s="42">
        <v>0</v>
      </c>
      <c r="P313" s="43">
        <v>0</v>
      </c>
      <c r="Q313" s="43">
        <v>0</v>
      </c>
      <c r="R313" s="44">
        <v>0</v>
      </c>
    </row>
    <row r="314" spans="1:18" x14ac:dyDescent="0.2">
      <c r="A314" s="27">
        <v>311</v>
      </c>
      <c r="B314" s="28" t="s">
        <v>650</v>
      </c>
      <c r="C314" s="29" t="s">
        <v>650</v>
      </c>
      <c r="D314" s="29" t="s">
        <v>857</v>
      </c>
      <c r="E314" s="29" t="s">
        <v>855</v>
      </c>
      <c r="F314" s="30" t="s">
        <v>856</v>
      </c>
      <c r="G314" s="30" t="s">
        <v>856</v>
      </c>
      <c r="H314" s="29" t="s">
        <v>856</v>
      </c>
      <c r="I314" s="31">
        <v>4245.18</v>
      </c>
      <c r="J314" s="32">
        <v>0</v>
      </c>
      <c r="K314" s="32">
        <v>0</v>
      </c>
      <c r="L314" s="32">
        <v>509.42</v>
      </c>
      <c r="M314" s="33">
        <v>-84.9</v>
      </c>
      <c r="N314" s="43">
        <v>-35.409999999999997</v>
      </c>
      <c r="O314" s="42">
        <v>0</v>
      </c>
      <c r="P314" s="43">
        <v>0</v>
      </c>
      <c r="Q314" s="43">
        <v>-4.25</v>
      </c>
      <c r="R314" s="44">
        <v>0.71</v>
      </c>
    </row>
    <row r="315" spans="1:18" x14ac:dyDescent="0.2">
      <c r="A315" s="27">
        <v>312</v>
      </c>
      <c r="B315" s="28" t="s">
        <v>650</v>
      </c>
      <c r="C315" s="29" t="s">
        <v>651</v>
      </c>
      <c r="D315" s="29" t="s">
        <v>857</v>
      </c>
      <c r="E315" s="29" t="s">
        <v>855</v>
      </c>
      <c r="F315" s="30" t="s">
        <v>856</v>
      </c>
      <c r="G315" s="30" t="s">
        <v>856</v>
      </c>
      <c r="H315" s="29" t="s">
        <v>856</v>
      </c>
      <c r="I315" s="31">
        <v>2699.18</v>
      </c>
      <c r="J315" s="32">
        <v>0</v>
      </c>
      <c r="K315" s="32">
        <v>0</v>
      </c>
      <c r="L315" s="32">
        <v>323.89999999999998</v>
      </c>
      <c r="M315" s="33">
        <v>-53.98</v>
      </c>
      <c r="N315" s="41">
        <v>-46.37</v>
      </c>
      <c r="O315" s="42">
        <v>0</v>
      </c>
      <c r="P315" s="43">
        <v>0</v>
      </c>
      <c r="Q315" s="43">
        <v>-5.56</v>
      </c>
      <c r="R315" s="44">
        <v>0.93</v>
      </c>
    </row>
    <row r="316" spans="1:18" x14ac:dyDescent="0.2">
      <c r="A316" s="27">
        <v>313</v>
      </c>
      <c r="B316" s="28" t="s">
        <v>1011</v>
      </c>
      <c r="C316" s="29" t="s">
        <v>1011</v>
      </c>
      <c r="D316" s="29" t="s">
        <v>857</v>
      </c>
      <c r="E316" s="29" t="s">
        <v>855</v>
      </c>
      <c r="F316" s="30" t="s">
        <v>856</v>
      </c>
      <c r="G316" s="30" t="s">
        <v>856</v>
      </c>
      <c r="H316" s="29" t="s">
        <v>856</v>
      </c>
      <c r="I316" s="31">
        <v>38.28</v>
      </c>
      <c r="J316" s="32">
        <v>0</v>
      </c>
      <c r="K316" s="32">
        <v>0</v>
      </c>
      <c r="L316" s="32">
        <v>4.59</v>
      </c>
      <c r="M316" s="33">
        <v>-0.77</v>
      </c>
      <c r="N316" s="42">
        <v>-7.57</v>
      </c>
      <c r="O316" s="42">
        <v>0</v>
      </c>
      <c r="P316" s="43">
        <v>0</v>
      </c>
      <c r="Q316" s="43">
        <v>-0.91</v>
      </c>
      <c r="R316" s="45">
        <v>0.15</v>
      </c>
    </row>
    <row r="317" spans="1:18" x14ac:dyDescent="0.2">
      <c r="A317" s="27">
        <v>314</v>
      </c>
      <c r="B317" s="28" t="s">
        <v>652</v>
      </c>
      <c r="C317" s="29" t="s">
        <v>652</v>
      </c>
      <c r="D317" s="29" t="s">
        <v>857</v>
      </c>
      <c r="E317" s="29" t="s">
        <v>855</v>
      </c>
      <c r="F317" s="30" t="s">
        <v>856</v>
      </c>
      <c r="G317" s="30" t="s">
        <v>856</v>
      </c>
      <c r="H317" s="29" t="s">
        <v>856</v>
      </c>
      <c r="I317" s="31">
        <v>216.95</v>
      </c>
      <c r="J317" s="32">
        <v>0</v>
      </c>
      <c r="K317" s="32">
        <v>0</v>
      </c>
      <c r="L317" s="32">
        <v>26.03</v>
      </c>
      <c r="M317" s="33">
        <v>-4.34</v>
      </c>
      <c r="N317" s="43">
        <v>-86.98</v>
      </c>
      <c r="O317" s="42">
        <v>0</v>
      </c>
      <c r="P317" s="43">
        <v>0</v>
      </c>
      <c r="Q317" s="43">
        <v>-10.44</v>
      </c>
      <c r="R317" s="44">
        <v>1.74</v>
      </c>
    </row>
    <row r="318" spans="1:18" x14ac:dyDescent="0.2">
      <c r="A318" s="27">
        <v>315</v>
      </c>
      <c r="B318" s="28" t="s">
        <v>1012</v>
      </c>
      <c r="C318" s="29" t="s">
        <v>1012</v>
      </c>
      <c r="D318" s="29" t="s">
        <v>857</v>
      </c>
      <c r="E318" s="29" t="s">
        <v>855</v>
      </c>
      <c r="F318" s="30" t="s">
        <v>856</v>
      </c>
      <c r="G318" s="30" t="s">
        <v>856</v>
      </c>
      <c r="H318" s="29" t="s">
        <v>856</v>
      </c>
      <c r="I318" s="31">
        <v>12.33</v>
      </c>
      <c r="J318" s="32">
        <v>0</v>
      </c>
      <c r="K318" s="32">
        <v>0</v>
      </c>
      <c r="L318" s="32">
        <v>1.48</v>
      </c>
      <c r="M318" s="33">
        <v>-0.25</v>
      </c>
      <c r="N318" s="43">
        <v>-0.01</v>
      </c>
      <c r="O318" s="42">
        <v>0</v>
      </c>
      <c r="P318" s="43">
        <v>0</v>
      </c>
      <c r="Q318" s="43">
        <v>0</v>
      </c>
      <c r="R318" s="44">
        <v>0</v>
      </c>
    </row>
    <row r="319" spans="1:18" x14ac:dyDescent="0.2">
      <c r="A319" s="27">
        <v>316</v>
      </c>
      <c r="B319" s="28" t="s">
        <v>1013</v>
      </c>
      <c r="C319" s="29" t="s">
        <v>1013</v>
      </c>
      <c r="D319" s="29" t="s">
        <v>854</v>
      </c>
      <c r="E319" s="29" t="s">
        <v>855</v>
      </c>
      <c r="F319" s="30" t="s">
        <v>856</v>
      </c>
      <c r="G319" s="30" t="s">
        <v>855</v>
      </c>
      <c r="H319" s="29" t="s">
        <v>855</v>
      </c>
      <c r="I319" s="31">
        <v>0</v>
      </c>
      <c r="J319" s="32">
        <v>0</v>
      </c>
      <c r="K319" s="32">
        <v>0.12</v>
      </c>
      <c r="L319" s="32">
        <v>0</v>
      </c>
      <c r="M319" s="33">
        <v>0</v>
      </c>
      <c r="N319" s="43">
        <v>0</v>
      </c>
      <c r="O319" s="42">
        <v>0</v>
      </c>
      <c r="P319" s="43">
        <v>-56.39</v>
      </c>
      <c r="Q319" s="43">
        <v>0</v>
      </c>
      <c r="R319" s="44">
        <v>1.1299999999999999</v>
      </c>
    </row>
    <row r="320" spans="1:18" x14ac:dyDescent="0.2">
      <c r="A320" s="27">
        <v>317</v>
      </c>
      <c r="B320" s="28" t="s">
        <v>1013</v>
      </c>
      <c r="C320" s="29" t="s">
        <v>1014</v>
      </c>
      <c r="D320" s="29" t="s">
        <v>857</v>
      </c>
      <c r="E320" s="29" t="s">
        <v>855</v>
      </c>
      <c r="F320" s="30" t="s">
        <v>856</v>
      </c>
      <c r="G320" s="30" t="s">
        <v>855</v>
      </c>
      <c r="H320" s="29" t="s">
        <v>855</v>
      </c>
      <c r="I320" s="31">
        <v>0</v>
      </c>
      <c r="J320" s="32">
        <v>0</v>
      </c>
      <c r="K320" s="32">
        <v>1.52</v>
      </c>
      <c r="L320" s="32">
        <v>0</v>
      </c>
      <c r="M320" s="33">
        <v>-0.03</v>
      </c>
      <c r="N320" s="43">
        <v>0</v>
      </c>
      <c r="O320" s="42">
        <v>0</v>
      </c>
      <c r="P320" s="43">
        <v>0</v>
      </c>
      <c r="Q320" s="43">
        <v>0</v>
      </c>
      <c r="R320" s="44">
        <v>0</v>
      </c>
    </row>
    <row r="321" spans="1:18" x14ac:dyDescent="0.2">
      <c r="A321" s="27">
        <v>318</v>
      </c>
      <c r="B321" s="28" t="s">
        <v>653</v>
      </c>
      <c r="C321" s="29" t="s">
        <v>653</v>
      </c>
      <c r="D321" s="29" t="s">
        <v>857</v>
      </c>
      <c r="E321" s="29" t="s">
        <v>855</v>
      </c>
      <c r="F321" s="30" t="s">
        <v>856</v>
      </c>
      <c r="G321" s="30" t="s">
        <v>856</v>
      </c>
      <c r="H321" s="29" t="s">
        <v>856</v>
      </c>
      <c r="I321" s="31">
        <v>1280.45</v>
      </c>
      <c r="J321" s="32">
        <v>0</v>
      </c>
      <c r="K321" s="32">
        <v>0</v>
      </c>
      <c r="L321" s="32">
        <v>153.65</v>
      </c>
      <c r="M321" s="33">
        <v>-25.61</v>
      </c>
      <c r="N321" s="42">
        <v>-29.5</v>
      </c>
      <c r="O321" s="42">
        <v>0</v>
      </c>
      <c r="P321" s="43">
        <v>0</v>
      </c>
      <c r="Q321" s="43">
        <v>-3.54</v>
      </c>
      <c r="R321" s="45">
        <v>0.59</v>
      </c>
    </row>
    <row r="322" spans="1:18" x14ac:dyDescent="0.2">
      <c r="A322" s="27">
        <v>319</v>
      </c>
      <c r="B322" s="28" t="s">
        <v>1015</v>
      </c>
      <c r="C322" s="29" t="s">
        <v>1015</v>
      </c>
      <c r="D322" s="29" t="s">
        <v>857</v>
      </c>
      <c r="E322" s="29" t="s">
        <v>855</v>
      </c>
      <c r="F322" s="30" t="s">
        <v>856</v>
      </c>
      <c r="G322" s="30" t="s">
        <v>856</v>
      </c>
      <c r="H322" s="29" t="s">
        <v>856</v>
      </c>
      <c r="I322" s="31">
        <v>8970.48</v>
      </c>
      <c r="J322" s="32">
        <v>0</v>
      </c>
      <c r="K322" s="32">
        <v>0</v>
      </c>
      <c r="L322" s="32">
        <v>1076.46</v>
      </c>
      <c r="M322" s="33">
        <v>-179.41</v>
      </c>
      <c r="N322" s="42">
        <v>-23.94</v>
      </c>
      <c r="O322" s="42">
        <v>0</v>
      </c>
      <c r="P322" s="43">
        <v>0</v>
      </c>
      <c r="Q322" s="43">
        <v>-2.87</v>
      </c>
      <c r="R322" s="45">
        <v>0.48</v>
      </c>
    </row>
    <row r="323" spans="1:18" x14ac:dyDescent="0.2">
      <c r="A323" s="27">
        <v>320</v>
      </c>
      <c r="B323" s="28" t="s">
        <v>1016</v>
      </c>
      <c r="C323" s="29" t="s">
        <v>1016</v>
      </c>
      <c r="D323" s="29" t="s">
        <v>854</v>
      </c>
      <c r="E323" s="29" t="s">
        <v>855</v>
      </c>
      <c r="F323" s="30" t="s">
        <v>856</v>
      </c>
      <c r="G323" s="30" t="s">
        <v>856</v>
      </c>
      <c r="H323" s="29" t="s">
        <v>856</v>
      </c>
      <c r="I323" s="31">
        <v>0</v>
      </c>
      <c r="J323" s="32">
        <v>0</v>
      </c>
      <c r="K323" s="32">
        <v>0</v>
      </c>
      <c r="L323" s="32">
        <v>0</v>
      </c>
      <c r="M323" s="33">
        <v>0</v>
      </c>
      <c r="N323" s="42">
        <v>-407.86</v>
      </c>
      <c r="O323" s="42">
        <v>0</v>
      </c>
      <c r="P323" s="43">
        <v>0</v>
      </c>
      <c r="Q323" s="43">
        <v>-48.94</v>
      </c>
      <c r="R323" s="45">
        <v>8.16</v>
      </c>
    </row>
    <row r="324" spans="1:18" x14ac:dyDescent="0.2">
      <c r="A324" s="27">
        <v>321</v>
      </c>
      <c r="B324" s="28" t="s">
        <v>1016</v>
      </c>
      <c r="C324" s="29" t="s">
        <v>654</v>
      </c>
      <c r="D324" s="29" t="s">
        <v>857</v>
      </c>
      <c r="E324" s="29" t="s">
        <v>855</v>
      </c>
      <c r="F324" s="30" t="s">
        <v>856</v>
      </c>
      <c r="G324" s="30" t="s">
        <v>856</v>
      </c>
      <c r="H324" s="29" t="s">
        <v>856</v>
      </c>
      <c r="I324" s="31">
        <v>35.19</v>
      </c>
      <c r="J324" s="32">
        <v>0</v>
      </c>
      <c r="K324" s="32">
        <v>0</v>
      </c>
      <c r="L324" s="32">
        <v>4.22</v>
      </c>
      <c r="M324" s="33">
        <v>-0.7</v>
      </c>
      <c r="N324" s="42">
        <v>-0.01</v>
      </c>
      <c r="O324" s="42">
        <v>0</v>
      </c>
      <c r="P324" s="43">
        <v>0</v>
      </c>
      <c r="Q324" s="43">
        <v>0</v>
      </c>
      <c r="R324" s="45">
        <v>0</v>
      </c>
    </row>
    <row r="325" spans="1:18" x14ac:dyDescent="0.2">
      <c r="A325" s="27">
        <v>322</v>
      </c>
      <c r="B325" s="28" t="s">
        <v>655</v>
      </c>
      <c r="C325" s="29" t="s">
        <v>655</v>
      </c>
      <c r="D325" s="29" t="s">
        <v>857</v>
      </c>
      <c r="E325" s="29" t="s">
        <v>855</v>
      </c>
      <c r="F325" s="30" t="s">
        <v>856</v>
      </c>
      <c r="G325" s="30" t="s">
        <v>856</v>
      </c>
      <c r="H325" s="29" t="s">
        <v>856</v>
      </c>
      <c r="I325" s="31">
        <v>126.02</v>
      </c>
      <c r="J325" s="32">
        <v>0</v>
      </c>
      <c r="K325" s="32">
        <v>0</v>
      </c>
      <c r="L325" s="32">
        <v>15.12</v>
      </c>
      <c r="M325" s="33">
        <v>-2.52</v>
      </c>
      <c r="N325" s="41">
        <v>-1569.43</v>
      </c>
      <c r="O325" s="42">
        <v>0</v>
      </c>
      <c r="P325" s="43">
        <v>0</v>
      </c>
      <c r="Q325" s="43">
        <v>-188.33</v>
      </c>
      <c r="R325" s="46">
        <v>31.39</v>
      </c>
    </row>
    <row r="326" spans="1:18" x14ac:dyDescent="0.2">
      <c r="A326" s="27">
        <v>323</v>
      </c>
      <c r="B326" s="28" t="s">
        <v>1017</v>
      </c>
      <c r="C326" s="29" t="s">
        <v>1017</v>
      </c>
      <c r="D326" s="29" t="s">
        <v>857</v>
      </c>
      <c r="E326" s="29" t="s">
        <v>855</v>
      </c>
      <c r="F326" s="30" t="s">
        <v>856</v>
      </c>
      <c r="G326" s="30" t="s">
        <v>856</v>
      </c>
      <c r="H326" s="29" t="s">
        <v>856</v>
      </c>
      <c r="I326" s="31">
        <v>0.39</v>
      </c>
      <c r="J326" s="32">
        <v>0</v>
      </c>
      <c r="K326" s="32">
        <v>0</v>
      </c>
      <c r="L326" s="32">
        <v>0.05</v>
      </c>
      <c r="M326" s="33">
        <v>-0.01</v>
      </c>
      <c r="N326" s="43">
        <v>-425.69</v>
      </c>
      <c r="O326" s="42">
        <v>0</v>
      </c>
      <c r="P326" s="43">
        <v>0</v>
      </c>
      <c r="Q326" s="43">
        <v>-51.08</v>
      </c>
      <c r="R326" s="44">
        <v>8.51</v>
      </c>
    </row>
    <row r="327" spans="1:18" x14ac:dyDescent="0.2">
      <c r="A327" s="27">
        <v>324</v>
      </c>
      <c r="B327" s="28" t="s">
        <v>1018</v>
      </c>
      <c r="C327" s="29" t="s">
        <v>1018</v>
      </c>
      <c r="D327" s="29" t="s">
        <v>857</v>
      </c>
      <c r="E327" s="29" t="s">
        <v>855</v>
      </c>
      <c r="F327" s="30" t="s">
        <v>856</v>
      </c>
      <c r="G327" s="30" t="s">
        <v>856</v>
      </c>
      <c r="H327" s="29" t="s">
        <v>856</v>
      </c>
      <c r="I327" s="31">
        <v>25574.32</v>
      </c>
      <c r="J327" s="32">
        <v>0</v>
      </c>
      <c r="K327" s="32">
        <v>0</v>
      </c>
      <c r="L327" s="32">
        <v>3068.92</v>
      </c>
      <c r="M327" s="33">
        <v>-511.49</v>
      </c>
      <c r="N327" s="43">
        <v>-24.32</v>
      </c>
      <c r="O327" s="42">
        <v>0</v>
      </c>
      <c r="P327" s="43">
        <v>0</v>
      </c>
      <c r="Q327" s="43">
        <v>-2.92</v>
      </c>
      <c r="R327" s="44">
        <v>0.49</v>
      </c>
    </row>
    <row r="328" spans="1:18" x14ac:dyDescent="0.2">
      <c r="A328" s="27">
        <v>325</v>
      </c>
      <c r="B328" s="28" t="s">
        <v>1019</v>
      </c>
      <c r="C328" s="29" t="s">
        <v>1019</v>
      </c>
      <c r="D328" s="29" t="s">
        <v>857</v>
      </c>
      <c r="E328" s="29" t="s">
        <v>855</v>
      </c>
      <c r="F328" s="30" t="s">
        <v>856</v>
      </c>
      <c r="G328" s="30" t="s">
        <v>856</v>
      </c>
      <c r="H328" s="29" t="s">
        <v>856</v>
      </c>
      <c r="I328" s="31">
        <v>592.97</v>
      </c>
      <c r="J328" s="32">
        <v>0</v>
      </c>
      <c r="K328" s="32">
        <v>0</v>
      </c>
      <c r="L328" s="32">
        <v>71.16</v>
      </c>
      <c r="M328" s="33">
        <v>-11.86</v>
      </c>
      <c r="N328" s="43">
        <v>-14.41</v>
      </c>
      <c r="O328" s="42">
        <v>0</v>
      </c>
      <c r="P328" s="43">
        <v>0</v>
      </c>
      <c r="Q328" s="43">
        <v>-1.73</v>
      </c>
      <c r="R328" s="44">
        <v>0.28999999999999998</v>
      </c>
    </row>
    <row r="329" spans="1:18" x14ac:dyDescent="0.2">
      <c r="A329" s="27">
        <v>326</v>
      </c>
      <c r="B329" s="28" t="s">
        <v>1020</v>
      </c>
      <c r="C329" s="29" t="s">
        <v>1020</v>
      </c>
      <c r="D329" s="29" t="s">
        <v>854</v>
      </c>
      <c r="E329" s="29" t="s">
        <v>855</v>
      </c>
      <c r="F329" s="30" t="s">
        <v>855</v>
      </c>
      <c r="G329" s="30" t="s">
        <v>855</v>
      </c>
      <c r="H329" s="29" t="s">
        <v>855</v>
      </c>
      <c r="I329" s="31">
        <v>0</v>
      </c>
      <c r="J329" s="32">
        <v>0</v>
      </c>
      <c r="K329" s="32">
        <v>635.55999999999995</v>
      </c>
      <c r="L329" s="32">
        <v>0</v>
      </c>
      <c r="M329" s="33">
        <v>-12.71</v>
      </c>
      <c r="N329" s="43">
        <v>0</v>
      </c>
      <c r="O329" s="42">
        <v>0</v>
      </c>
      <c r="P329" s="43">
        <v>-2.65</v>
      </c>
      <c r="Q329" s="43">
        <v>0</v>
      </c>
      <c r="R329" s="44">
        <v>0</v>
      </c>
    </row>
    <row r="330" spans="1:18" x14ac:dyDescent="0.2">
      <c r="A330" s="27">
        <v>327</v>
      </c>
      <c r="B330" s="28" t="s">
        <v>1021</v>
      </c>
      <c r="C330" s="29" t="s">
        <v>1021</v>
      </c>
      <c r="D330" s="29" t="s">
        <v>854</v>
      </c>
      <c r="E330" s="29" t="s">
        <v>855</v>
      </c>
      <c r="F330" s="30" t="s">
        <v>855</v>
      </c>
      <c r="G330" s="30" t="s">
        <v>855</v>
      </c>
      <c r="H330" s="29" t="s">
        <v>856</v>
      </c>
      <c r="I330" s="31">
        <v>0.13</v>
      </c>
      <c r="J330" s="32">
        <v>0</v>
      </c>
      <c r="K330" s="32">
        <v>0</v>
      </c>
      <c r="L330" s="32">
        <v>0.02</v>
      </c>
      <c r="M330" s="33">
        <v>0</v>
      </c>
      <c r="N330" s="41">
        <v>0</v>
      </c>
      <c r="O330" s="42">
        <v>0</v>
      </c>
      <c r="P330" s="43">
        <v>-163.82</v>
      </c>
      <c r="Q330" s="43">
        <v>0</v>
      </c>
      <c r="R330" s="46">
        <v>0</v>
      </c>
    </row>
    <row r="331" spans="1:18" x14ac:dyDescent="0.2">
      <c r="A331" s="27">
        <v>328</v>
      </c>
      <c r="B331" s="28" t="s">
        <v>1022</v>
      </c>
      <c r="C331" s="29" t="s">
        <v>1022</v>
      </c>
      <c r="D331" s="29" t="s">
        <v>854</v>
      </c>
      <c r="E331" s="29" t="s">
        <v>855</v>
      </c>
      <c r="F331" s="30" t="s">
        <v>856</v>
      </c>
      <c r="G331" s="30" t="s">
        <v>855</v>
      </c>
      <c r="H331" s="29" t="s">
        <v>856</v>
      </c>
      <c r="I331" s="31">
        <v>1.87</v>
      </c>
      <c r="J331" s="32">
        <v>0</v>
      </c>
      <c r="K331" s="32">
        <v>0</v>
      </c>
      <c r="L331" s="32">
        <v>0.22</v>
      </c>
      <c r="M331" s="33">
        <v>-0.04</v>
      </c>
      <c r="N331" s="43">
        <v>0</v>
      </c>
      <c r="O331" s="42">
        <v>0</v>
      </c>
      <c r="P331" s="43">
        <v>-280.95999999999998</v>
      </c>
      <c r="Q331" s="43">
        <v>0</v>
      </c>
      <c r="R331" s="44">
        <v>5.62</v>
      </c>
    </row>
    <row r="332" spans="1:18" x14ac:dyDescent="0.2">
      <c r="A332" s="27">
        <v>329</v>
      </c>
      <c r="B332" s="28" t="s">
        <v>1022</v>
      </c>
      <c r="C332" s="29" t="s">
        <v>1023</v>
      </c>
      <c r="D332" s="29" t="s">
        <v>857</v>
      </c>
      <c r="E332" s="29" t="s">
        <v>855</v>
      </c>
      <c r="F332" s="30" t="s">
        <v>856</v>
      </c>
      <c r="G332" s="30" t="s">
        <v>855</v>
      </c>
      <c r="H332" s="29" t="s">
        <v>856</v>
      </c>
      <c r="I332" s="31">
        <v>23.65</v>
      </c>
      <c r="J332" s="32">
        <v>0</v>
      </c>
      <c r="K332" s="32">
        <v>0</v>
      </c>
      <c r="L332" s="32">
        <v>2.84</v>
      </c>
      <c r="M332" s="33">
        <v>-0.47</v>
      </c>
      <c r="N332" s="43">
        <v>0</v>
      </c>
      <c r="O332" s="42">
        <v>0</v>
      </c>
      <c r="P332" s="43">
        <v>0</v>
      </c>
      <c r="Q332" s="43">
        <v>0</v>
      </c>
      <c r="R332" s="44">
        <v>0</v>
      </c>
    </row>
    <row r="333" spans="1:18" x14ac:dyDescent="0.2">
      <c r="A333" s="27">
        <v>330</v>
      </c>
      <c r="B333" s="28" t="s">
        <v>1024</v>
      </c>
      <c r="C333" s="29" t="s">
        <v>1024</v>
      </c>
      <c r="D333" s="29" t="s">
        <v>854</v>
      </c>
      <c r="E333" s="29" t="s">
        <v>855</v>
      </c>
      <c r="F333" s="30" t="s">
        <v>856</v>
      </c>
      <c r="G333" s="30" t="s">
        <v>856</v>
      </c>
      <c r="H333" s="29" t="s">
        <v>856</v>
      </c>
      <c r="I333" s="31">
        <v>17.559999999999999</v>
      </c>
      <c r="J333" s="32">
        <v>0</v>
      </c>
      <c r="K333" s="32">
        <v>0</v>
      </c>
      <c r="L333" s="32">
        <v>2.11</v>
      </c>
      <c r="M333" s="33">
        <v>-0.35</v>
      </c>
      <c r="N333" s="43">
        <v>-11212.7</v>
      </c>
      <c r="O333" s="42">
        <v>0</v>
      </c>
      <c r="P333" s="43">
        <v>0</v>
      </c>
      <c r="Q333" s="43">
        <v>-1345.52</v>
      </c>
      <c r="R333" s="44">
        <v>224.25</v>
      </c>
    </row>
    <row r="334" spans="1:18" x14ac:dyDescent="0.2">
      <c r="A334" s="27">
        <v>331</v>
      </c>
      <c r="B334" s="28" t="s">
        <v>1024</v>
      </c>
      <c r="C334" s="29" t="s">
        <v>656</v>
      </c>
      <c r="D334" s="29" t="s">
        <v>857</v>
      </c>
      <c r="E334" s="29" t="s">
        <v>855</v>
      </c>
      <c r="F334" s="30" t="s">
        <v>856</v>
      </c>
      <c r="G334" s="30" t="s">
        <v>856</v>
      </c>
      <c r="H334" s="29" t="s">
        <v>856</v>
      </c>
      <c r="I334" s="31">
        <v>40.75</v>
      </c>
      <c r="J334" s="32">
        <v>0</v>
      </c>
      <c r="K334" s="32">
        <v>0</v>
      </c>
      <c r="L334" s="32">
        <v>4.8899999999999997</v>
      </c>
      <c r="M334" s="33">
        <v>-0.82</v>
      </c>
      <c r="N334" s="42">
        <v>0</v>
      </c>
      <c r="O334" s="42">
        <v>0</v>
      </c>
      <c r="P334" s="43">
        <v>0</v>
      </c>
      <c r="Q334" s="43">
        <v>0</v>
      </c>
      <c r="R334" s="45">
        <v>0</v>
      </c>
    </row>
    <row r="335" spans="1:18" x14ac:dyDescent="0.2">
      <c r="A335" s="27">
        <v>332</v>
      </c>
      <c r="B335" s="28" t="s">
        <v>1024</v>
      </c>
      <c r="C335" s="29" t="s">
        <v>1025</v>
      </c>
      <c r="D335" s="29" t="s">
        <v>857</v>
      </c>
      <c r="E335" s="29" t="s">
        <v>855</v>
      </c>
      <c r="F335" s="30" t="s">
        <v>856</v>
      </c>
      <c r="G335" s="30" t="s">
        <v>856</v>
      </c>
      <c r="H335" s="29" t="s">
        <v>856</v>
      </c>
      <c r="I335" s="31">
        <v>157.72999999999999</v>
      </c>
      <c r="J335" s="32">
        <v>0</v>
      </c>
      <c r="K335" s="32">
        <v>0</v>
      </c>
      <c r="L335" s="32">
        <v>18.93</v>
      </c>
      <c r="M335" s="33">
        <v>-3.15</v>
      </c>
      <c r="N335" s="41">
        <v>-0.97</v>
      </c>
      <c r="O335" s="42">
        <v>0</v>
      </c>
      <c r="P335" s="43">
        <v>0</v>
      </c>
      <c r="Q335" s="43">
        <v>-0.12</v>
      </c>
      <c r="R335" s="46">
        <v>0.02</v>
      </c>
    </row>
    <row r="336" spans="1:18" x14ac:dyDescent="0.2">
      <c r="A336" s="27">
        <v>333</v>
      </c>
      <c r="B336" s="28" t="s">
        <v>1026</v>
      </c>
      <c r="C336" s="29" t="s">
        <v>1026</v>
      </c>
      <c r="D336" s="29" t="s">
        <v>857</v>
      </c>
      <c r="E336" s="29" t="s">
        <v>855</v>
      </c>
      <c r="F336" s="30" t="s">
        <v>856</v>
      </c>
      <c r="G336" s="30" t="s">
        <v>856</v>
      </c>
      <c r="H336" s="29" t="s">
        <v>856</v>
      </c>
      <c r="I336" s="31">
        <v>434.02</v>
      </c>
      <c r="J336" s="32">
        <v>0</v>
      </c>
      <c r="K336" s="32">
        <v>0</v>
      </c>
      <c r="L336" s="32">
        <v>52.08</v>
      </c>
      <c r="M336" s="33">
        <v>-8.68</v>
      </c>
      <c r="N336" s="41">
        <v>-0.09</v>
      </c>
      <c r="O336" s="42">
        <v>0</v>
      </c>
      <c r="P336" s="43">
        <v>0</v>
      </c>
      <c r="Q336" s="43">
        <v>-0.01</v>
      </c>
      <c r="R336" s="44">
        <v>0</v>
      </c>
    </row>
    <row r="337" spans="1:18" x14ac:dyDescent="0.2">
      <c r="A337" s="27">
        <v>334</v>
      </c>
      <c r="B337" s="28" t="s">
        <v>658</v>
      </c>
      <c r="C337" s="29" t="s">
        <v>657</v>
      </c>
      <c r="D337" s="29" t="s">
        <v>857</v>
      </c>
      <c r="E337" s="29" t="s">
        <v>855</v>
      </c>
      <c r="F337" s="30" t="s">
        <v>856</v>
      </c>
      <c r="G337" s="30" t="s">
        <v>856</v>
      </c>
      <c r="H337" s="29" t="s">
        <v>856</v>
      </c>
      <c r="I337" s="31">
        <v>1447.05</v>
      </c>
      <c r="J337" s="32">
        <v>0</v>
      </c>
      <c r="K337" s="32">
        <v>0</v>
      </c>
      <c r="L337" s="32">
        <v>173.65</v>
      </c>
      <c r="M337" s="33">
        <v>-28.94</v>
      </c>
      <c r="N337" s="43">
        <v>-50.29</v>
      </c>
      <c r="O337" s="42">
        <v>0</v>
      </c>
      <c r="P337" s="43">
        <v>0</v>
      </c>
      <c r="Q337" s="43">
        <v>-6.03</v>
      </c>
      <c r="R337" s="44">
        <v>1.01</v>
      </c>
    </row>
    <row r="338" spans="1:18" x14ac:dyDescent="0.2">
      <c r="A338" s="27">
        <v>335</v>
      </c>
      <c r="B338" s="28" t="s">
        <v>658</v>
      </c>
      <c r="C338" s="29" t="s">
        <v>658</v>
      </c>
      <c r="D338" s="29" t="s">
        <v>857</v>
      </c>
      <c r="E338" s="29" t="s">
        <v>855</v>
      </c>
      <c r="F338" s="30" t="s">
        <v>856</v>
      </c>
      <c r="G338" s="30" t="s">
        <v>856</v>
      </c>
      <c r="H338" s="29" t="s">
        <v>856</v>
      </c>
      <c r="I338" s="31">
        <v>338810.35</v>
      </c>
      <c r="J338" s="32">
        <v>0</v>
      </c>
      <c r="K338" s="32">
        <v>0</v>
      </c>
      <c r="L338" s="32">
        <v>40657.24</v>
      </c>
      <c r="M338" s="33">
        <v>-6776.21</v>
      </c>
      <c r="N338" s="43">
        <v>-86.46</v>
      </c>
      <c r="O338" s="42">
        <v>0</v>
      </c>
      <c r="P338" s="43">
        <v>0</v>
      </c>
      <c r="Q338" s="43">
        <v>-10.38</v>
      </c>
      <c r="R338" s="44">
        <v>1.73</v>
      </c>
    </row>
    <row r="339" spans="1:18" x14ac:dyDescent="0.2">
      <c r="A339" s="27">
        <v>336</v>
      </c>
      <c r="B339" s="28" t="s">
        <v>659</v>
      </c>
      <c r="C339" s="29" t="s">
        <v>659</v>
      </c>
      <c r="D339" s="29" t="s">
        <v>857</v>
      </c>
      <c r="E339" s="29" t="s">
        <v>855</v>
      </c>
      <c r="F339" s="30" t="s">
        <v>856</v>
      </c>
      <c r="G339" s="30" t="s">
        <v>856</v>
      </c>
      <c r="H339" s="29" t="s">
        <v>856</v>
      </c>
      <c r="I339" s="31">
        <v>3945.79</v>
      </c>
      <c r="J339" s="32">
        <v>0</v>
      </c>
      <c r="K339" s="32">
        <v>0</v>
      </c>
      <c r="L339" s="32">
        <v>473.49</v>
      </c>
      <c r="M339" s="33">
        <v>-78.92</v>
      </c>
      <c r="N339" s="43">
        <v>-6121.59</v>
      </c>
      <c r="O339" s="42">
        <v>0</v>
      </c>
      <c r="P339" s="43">
        <v>0</v>
      </c>
      <c r="Q339" s="43">
        <v>-734.59</v>
      </c>
      <c r="R339" s="44">
        <v>122.43</v>
      </c>
    </row>
    <row r="340" spans="1:18" x14ac:dyDescent="0.2">
      <c r="A340" s="27">
        <v>337</v>
      </c>
      <c r="B340" s="28" t="s">
        <v>1027</v>
      </c>
      <c r="C340" s="29" t="s">
        <v>1027</v>
      </c>
      <c r="D340" s="29" t="s">
        <v>854</v>
      </c>
      <c r="E340" s="29" t="s">
        <v>855</v>
      </c>
      <c r="F340" s="30" t="s">
        <v>856</v>
      </c>
      <c r="G340" s="30" t="s">
        <v>856</v>
      </c>
      <c r="H340" s="29" t="s">
        <v>856</v>
      </c>
      <c r="I340" s="31">
        <v>0.28000000000000003</v>
      </c>
      <c r="J340" s="32">
        <v>0</v>
      </c>
      <c r="K340" s="32">
        <v>0</v>
      </c>
      <c r="L340" s="32">
        <v>0.03</v>
      </c>
      <c r="M340" s="33">
        <v>-0.01</v>
      </c>
      <c r="N340" s="43">
        <v>-0.21</v>
      </c>
      <c r="O340" s="42">
        <v>0</v>
      </c>
      <c r="P340" s="43">
        <v>0</v>
      </c>
      <c r="Q340" s="43">
        <v>-0.03</v>
      </c>
      <c r="R340" s="44">
        <v>0</v>
      </c>
    </row>
    <row r="341" spans="1:18" x14ac:dyDescent="0.2">
      <c r="A341" s="27">
        <v>338</v>
      </c>
      <c r="B341" s="28" t="s">
        <v>1028</v>
      </c>
      <c r="C341" s="29" t="s">
        <v>1028</v>
      </c>
      <c r="D341" s="29" t="s">
        <v>854</v>
      </c>
      <c r="E341" s="29" t="s">
        <v>855</v>
      </c>
      <c r="F341" s="30" t="s">
        <v>856</v>
      </c>
      <c r="G341" s="30" t="s">
        <v>856</v>
      </c>
      <c r="H341" s="29" t="s">
        <v>856</v>
      </c>
      <c r="I341" s="31">
        <v>0</v>
      </c>
      <c r="J341" s="32">
        <v>0</v>
      </c>
      <c r="K341" s="32">
        <v>0</v>
      </c>
      <c r="L341" s="32">
        <v>0</v>
      </c>
      <c r="M341" s="33">
        <v>0</v>
      </c>
      <c r="N341" s="43">
        <v>-7.72</v>
      </c>
      <c r="O341" s="42">
        <v>0</v>
      </c>
      <c r="P341" s="43">
        <v>0</v>
      </c>
      <c r="Q341" s="43">
        <v>-0.93</v>
      </c>
      <c r="R341" s="44">
        <v>0.15</v>
      </c>
    </row>
    <row r="342" spans="1:18" x14ac:dyDescent="0.2">
      <c r="A342" s="27">
        <v>339</v>
      </c>
      <c r="B342" s="28" t="s">
        <v>1028</v>
      </c>
      <c r="C342" s="29" t="s">
        <v>1029</v>
      </c>
      <c r="D342" s="29" t="s">
        <v>857</v>
      </c>
      <c r="E342" s="29" t="s">
        <v>855</v>
      </c>
      <c r="F342" s="30" t="s">
        <v>856</v>
      </c>
      <c r="G342" s="30" t="s">
        <v>856</v>
      </c>
      <c r="H342" s="29" t="s">
        <v>856</v>
      </c>
      <c r="I342" s="31">
        <v>31.61</v>
      </c>
      <c r="J342" s="32">
        <v>0</v>
      </c>
      <c r="K342" s="32">
        <v>0</v>
      </c>
      <c r="L342" s="32">
        <v>3.79</v>
      </c>
      <c r="M342" s="33">
        <v>-0.63</v>
      </c>
      <c r="N342" s="43">
        <v>-0.02</v>
      </c>
      <c r="O342" s="42">
        <v>0</v>
      </c>
      <c r="P342" s="43">
        <v>0</v>
      </c>
      <c r="Q342" s="43">
        <v>0</v>
      </c>
      <c r="R342" s="44">
        <v>0</v>
      </c>
    </row>
    <row r="343" spans="1:18" x14ac:dyDescent="0.2">
      <c r="A343" s="27">
        <v>340</v>
      </c>
      <c r="B343" s="28" t="s">
        <v>1030</v>
      </c>
      <c r="C343" s="29" t="s">
        <v>1030</v>
      </c>
      <c r="D343" s="29" t="s">
        <v>854</v>
      </c>
      <c r="E343" s="29" t="s">
        <v>855</v>
      </c>
      <c r="F343" s="30" t="s">
        <v>856</v>
      </c>
      <c r="G343" s="30" t="s">
        <v>856</v>
      </c>
      <c r="H343" s="29" t="s">
        <v>856</v>
      </c>
      <c r="I343" s="31">
        <v>602.79</v>
      </c>
      <c r="J343" s="32">
        <v>0</v>
      </c>
      <c r="K343" s="32">
        <v>0</v>
      </c>
      <c r="L343" s="32">
        <v>72.33</v>
      </c>
      <c r="M343" s="33">
        <v>-12.06</v>
      </c>
      <c r="N343" s="43">
        <v>-4405.93</v>
      </c>
      <c r="O343" s="42">
        <v>0</v>
      </c>
      <c r="P343" s="43">
        <v>0</v>
      </c>
      <c r="Q343" s="43">
        <v>-528.71</v>
      </c>
      <c r="R343" s="44">
        <v>88.12</v>
      </c>
    </row>
    <row r="344" spans="1:18" x14ac:dyDescent="0.2">
      <c r="A344" s="27">
        <v>341</v>
      </c>
      <c r="B344" s="28" t="s">
        <v>1030</v>
      </c>
      <c r="C344" s="29" t="s">
        <v>1031</v>
      </c>
      <c r="D344" s="29" t="s">
        <v>854</v>
      </c>
      <c r="E344" s="29" t="s">
        <v>855</v>
      </c>
      <c r="F344" s="30" t="s">
        <v>855</v>
      </c>
      <c r="G344" s="30" t="s">
        <v>856</v>
      </c>
      <c r="H344" s="29" t="s">
        <v>856</v>
      </c>
      <c r="I344" s="31">
        <v>304.60000000000002</v>
      </c>
      <c r="J344" s="32">
        <v>0</v>
      </c>
      <c r="K344" s="32">
        <v>0</v>
      </c>
      <c r="L344" s="32">
        <v>36.549999999999997</v>
      </c>
      <c r="M344" s="33">
        <v>-6.09</v>
      </c>
      <c r="N344" s="43">
        <v>-5438.48</v>
      </c>
      <c r="O344" s="42">
        <v>0</v>
      </c>
      <c r="P344" s="43">
        <v>0</v>
      </c>
      <c r="Q344" s="43">
        <v>-652.62</v>
      </c>
      <c r="R344" s="44">
        <v>0</v>
      </c>
    </row>
    <row r="345" spans="1:18" x14ac:dyDescent="0.2">
      <c r="A345" s="27">
        <v>342</v>
      </c>
      <c r="B345" s="28" t="s">
        <v>1032</v>
      </c>
      <c r="C345" s="29" t="s">
        <v>1032</v>
      </c>
      <c r="D345" s="29" t="s">
        <v>854</v>
      </c>
      <c r="E345" s="29" t="s">
        <v>855</v>
      </c>
      <c r="F345" s="30" t="s">
        <v>856</v>
      </c>
      <c r="G345" s="30" t="s">
        <v>856</v>
      </c>
      <c r="H345" s="29" t="s">
        <v>856</v>
      </c>
      <c r="I345" s="31">
        <v>8781.57</v>
      </c>
      <c r="J345" s="32">
        <v>0</v>
      </c>
      <c r="K345" s="32">
        <v>0</v>
      </c>
      <c r="L345" s="32">
        <v>1053.79</v>
      </c>
      <c r="M345" s="33">
        <v>-175.63</v>
      </c>
      <c r="N345" s="42">
        <v>-21482.05</v>
      </c>
      <c r="O345" s="42">
        <v>0</v>
      </c>
      <c r="P345" s="43">
        <v>0</v>
      </c>
      <c r="Q345" s="43">
        <v>-2577.85</v>
      </c>
      <c r="R345" s="45">
        <v>429.64</v>
      </c>
    </row>
    <row r="346" spans="1:18" x14ac:dyDescent="0.2">
      <c r="A346" s="27">
        <v>343</v>
      </c>
      <c r="B346" s="28" t="s">
        <v>1032</v>
      </c>
      <c r="C346" s="29" t="s">
        <v>660</v>
      </c>
      <c r="D346" s="29" t="s">
        <v>854</v>
      </c>
      <c r="E346" s="29" t="s">
        <v>855</v>
      </c>
      <c r="F346" s="30" t="s">
        <v>856</v>
      </c>
      <c r="G346" s="30" t="s">
        <v>856</v>
      </c>
      <c r="H346" s="29" t="s">
        <v>856</v>
      </c>
      <c r="I346" s="31">
        <v>35.21</v>
      </c>
      <c r="J346" s="32">
        <v>0</v>
      </c>
      <c r="K346" s="32">
        <v>0</v>
      </c>
      <c r="L346" s="32">
        <v>4.2300000000000004</v>
      </c>
      <c r="M346" s="33">
        <v>-0.7</v>
      </c>
      <c r="N346" s="42">
        <v>-1.55</v>
      </c>
      <c r="O346" s="42">
        <v>0</v>
      </c>
      <c r="P346" s="43">
        <v>0</v>
      </c>
      <c r="Q346" s="43">
        <v>-0.19</v>
      </c>
      <c r="R346" s="45">
        <v>0.03</v>
      </c>
    </row>
    <row r="347" spans="1:18" x14ac:dyDescent="0.2">
      <c r="A347" s="27">
        <v>344</v>
      </c>
      <c r="B347" s="28" t="s">
        <v>1032</v>
      </c>
      <c r="C347" s="29" t="s">
        <v>661</v>
      </c>
      <c r="D347" s="29" t="s">
        <v>857</v>
      </c>
      <c r="E347" s="29" t="s">
        <v>855</v>
      </c>
      <c r="F347" s="30" t="s">
        <v>856</v>
      </c>
      <c r="G347" s="30" t="s">
        <v>856</v>
      </c>
      <c r="H347" s="29" t="s">
        <v>856</v>
      </c>
      <c r="I347" s="31">
        <v>1113.19</v>
      </c>
      <c r="J347" s="32">
        <v>0</v>
      </c>
      <c r="K347" s="32">
        <v>0</v>
      </c>
      <c r="L347" s="32">
        <v>133.58000000000001</v>
      </c>
      <c r="M347" s="33">
        <v>-22.26</v>
      </c>
      <c r="N347" s="41">
        <v>-1.17</v>
      </c>
      <c r="O347" s="42">
        <v>0</v>
      </c>
      <c r="P347" s="43">
        <v>0</v>
      </c>
      <c r="Q347" s="43">
        <v>-0.14000000000000001</v>
      </c>
      <c r="R347" s="44">
        <v>0.02</v>
      </c>
    </row>
    <row r="348" spans="1:18" x14ac:dyDescent="0.2">
      <c r="A348" s="27">
        <v>345</v>
      </c>
      <c r="B348" s="28" t="s">
        <v>1032</v>
      </c>
      <c r="C348" s="29" t="s">
        <v>1033</v>
      </c>
      <c r="D348" s="29" t="s">
        <v>857</v>
      </c>
      <c r="E348" s="29" t="s">
        <v>855</v>
      </c>
      <c r="F348" s="30" t="s">
        <v>856</v>
      </c>
      <c r="G348" s="30" t="s">
        <v>856</v>
      </c>
      <c r="H348" s="29" t="s">
        <v>856</v>
      </c>
      <c r="I348" s="31">
        <v>9004.98</v>
      </c>
      <c r="J348" s="32">
        <v>0</v>
      </c>
      <c r="K348" s="32">
        <v>0</v>
      </c>
      <c r="L348" s="32">
        <v>1080.5999999999999</v>
      </c>
      <c r="M348" s="33">
        <v>-180.1</v>
      </c>
      <c r="N348" s="42">
        <v>-3.54</v>
      </c>
      <c r="O348" s="42">
        <v>0</v>
      </c>
      <c r="P348" s="43">
        <v>0</v>
      </c>
      <c r="Q348" s="43">
        <v>-0.42</v>
      </c>
      <c r="R348" s="45">
        <v>7.0000000000000007E-2</v>
      </c>
    </row>
    <row r="349" spans="1:18" x14ac:dyDescent="0.2">
      <c r="A349" s="27">
        <v>346</v>
      </c>
      <c r="B349" s="28" t="s">
        <v>662</v>
      </c>
      <c r="C349" s="29" t="s">
        <v>662</v>
      </c>
      <c r="D349" s="29" t="s">
        <v>857</v>
      </c>
      <c r="E349" s="29" t="s">
        <v>855</v>
      </c>
      <c r="F349" s="30" t="s">
        <v>856</v>
      </c>
      <c r="G349" s="30" t="s">
        <v>856</v>
      </c>
      <c r="H349" s="29" t="s">
        <v>856</v>
      </c>
      <c r="I349" s="31">
        <v>380.78</v>
      </c>
      <c r="J349" s="32">
        <v>0</v>
      </c>
      <c r="K349" s="32">
        <v>0</v>
      </c>
      <c r="L349" s="32">
        <v>45.69</v>
      </c>
      <c r="M349" s="33">
        <v>-7.62</v>
      </c>
      <c r="N349" s="43">
        <v>-127.64</v>
      </c>
      <c r="O349" s="42">
        <v>0</v>
      </c>
      <c r="P349" s="43">
        <v>0</v>
      </c>
      <c r="Q349" s="43">
        <v>-15.32</v>
      </c>
      <c r="R349" s="45">
        <v>2.5499999999999998</v>
      </c>
    </row>
    <row r="350" spans="1:18" x14ac:dyDescent="0.2">
      <c r="A350" s="27">
        <v>347</v>
      </c>
      <c r="B350" s="28" t="s">
        <v>662</v>
      </c>
      <c r="C350" s="29" t="s">
        <v>663</v>
      </c>
      <c r="D350" s="29" t="s">
        <v>857</v>
      </c>
      <c r="E350" s="29" t="s">
        <v>855</v>
      </c>
      <c r="F350" s="30" t="s">
        <v>856</v>
      </c>
      <c r="G350" s="30" t="s">
        <v>856</v>
      </c>
      <c r="H350" s="29" t="s">
        <v>856</v>
      </c>
      <c r="I350" s="31">
        <v>26.43</v>
      </c>
      <c r="J350" s="32">
        <v>0</v>
      </c>
      <c r="K350" s="32">
        <v>0</v>
      </c>
      <c r="L350" s="32">
        <v>3.17</v>
      </c>
      <c r="M350" s="33">
        <v>-0.53</v>
      </c>
      <c r="N350" s="42">
        <v>-123.51</v>
      </c>
      <c r="O350" s="42">
        <v>0</v>
      </c>
      <c r="P350" s="43">
        <v>0</v>
      </c>
      <c r="Q350" s="43">
        <v>-14.82</v>
      </c>
      <c r="R350" s="45">
        <v>2.4700000000000002</v>
      </c>
    </row>
    <row r="351" spans="1:18" x14ac:dyDescent="0.2">
      <c r="A351" s="27">
        <v>348</v>
      </c>
      <c r="B351" s="28" t="s">
        <v>662</v>
      </c>
      <c r="C351" s="29" t="s">
        <v>664</v>
      </c>
      <c r="D351" s="29" t="s">
        <v>857</v>
      </c>
      <c r="E351" s="29" t="s">
        <v>855</v>
      </c>
      <c r="F351" s="30" t="s">
        <v>856</v>
      </c>
      <c r="G351" s="30" t="s">
        <v>856</v>
      </c>
      <c r="H351" s="29" t="s">
        <v>856</v>
      </c>
      <c r="I351" s="31">
        <v>73.06</v>
      </c>
      <c r="J351" s="32">
        <v>0</v>
      </c>
      <c r="K351" s="32">
        <v>0</v>
      </c>
      <c r="L351" s="32">
        <v>8.77</v>
      </c>
      <c r="M351" s="33">
        <v>-1.46</v>
      </c>
      <c r="N351" s="43">
        <v>-18.52</v>
      </c>
      <c r="O351" s="42">
        <v>0</v>
      </c>
      <c r="P351" s="43">
        <v>0</v>
      </c>
      <c r="Q351" s="43">
        <v>-2.2200000000000002</v>
      </c>
      <c r="R351" s="44">
        <v>0.37</v>
      </c>
    </row>
    <row r="352" spans="1:18" x14ac:dyDescent="0.2">
      <c r="A352" s="27">
        <v>349</v>
      </c>
      <c r="B352" s="28" t="s">
        <v>1032</v>
      </c>
      <c r="C352" s="29" t="s">
        <v>665</v>
      </c>
      <c r="D352" s="29" t="s">
        <v>857</v>
      </c>
      <c r="E352" s="29" t="s">
        <v>855</v>
      </c>
      <c r="F352" s="30" t="s">
        <v>856</v>
      </c>
      <c r="G352" s="30" t="s">
        <v>856</v>
      </c>
      <c r="H352" s="29" t="s">
        <v>856</v>
      </c>
      <c r="I352" s="31">
        <v>3.63</v>
      </c>
      <c r="J352" s="32">
        <v>0</v>
      </c>
      <c r="K352" s="32">
        <v>0</v>
      </c>
      <c r="L352" s="32">
        <v>0.44</v>
      </c>
      <c r="M352" s="33">
        <v>-7.0000000000000007E-2</v>
      </c>
      <c r="N352" s="41">
        <v>-0.24</v>
      </c>
      <c r="O352" s="42">
        <v>0</v>
      </c>
      <c r="P352" s="43">
        <v>0</v>
      </c>
      <c r="Q352" s="43">
        <v>-0.03</v>
      </c>
      <c r="R352" s="44">
        <v>0</v>
      </c>
    </row>
    <row r="353" spans="1:18" x14ac:dyDescent="0.2">
      <c r="A353" s="27">
        <v>350</v>
      </c>
      <c r="B353" s="28" t="s">
        <v>1032</v>
      </c>
      <c r="C353" s="29" t="s">
        <v>1034</v>
      </c>
      <c r="D353" s="29" t="s">
        <v>857</v>
      </c>
      <c r="E353" s="29" t="s">
        <v>855</v>
      </c>
      <c r="F353" s="30" t="s">
        <v>856</v>
      </c>
      <c r="G353" s="30" t="s">
        <v>856</v>
      </c>
      <c r="H353" s="29" t="s">
        <v>856</v>
      </c>
      <c r="I353" s="31">
        <v>1704.3</v>
      </c>
      <c r="J353" s="32">
        <v>0</v>
      </c>
      <c r="K353" s="32">
        <v>0</v>
      </c>
      <c r="L353" s="32">
        <v>204.52</v>
      </c>
      <c r="M353" s="33">
        <v>-34.090000000000003</v>
      </c>
      <c r="N353" s="42">
        <v>-0.71</v>
      </c>
      <c r="O353" s="42">
        <v>0</v>
      </c>
      <c r="P353" s="43">
        <v>0</v>
      </c>
      <c r="Q353" s="43">
        <v>-0.09</v>
      </c>
      <c r="R353" s="45">
        <v>0.01</v>
      </c>
    </row>
    <row r="354" spans="1:18" x14ac:dyDescent="0.2">
      <c r="A354" s="27">
        <v>351</v>
      </c>
      <c r="B354" s="28" t="s">
        <v>1035</v>
      </c>
      <c r="C354" s="29" t="s">
        <v>1035</v>
      </c>
      <c r="D354" s="29" t="s">
        <v>854</v>
      </c>
      <c r="E354" s="29" t="s">
        <v>855</v>
      </c>
      <c r="F354" s="30" t="s">
        <v>855</v>
      </c>
      <c r="G354" s="30" t="s">
        <v>855</v>
      </c>
      <c r="H354" s="29" t="s">
        <v>855</v>
      </c>
      <c r="I354" s="31">
        <v>0</v>
      </c>
      <c r="J354" s="32">
        <v>0</v>
      </c>
      <c r="K354" s="32">
        <v>1.84</v>
      </c>
      <c r="L354" s="32">
        <v>0</v>
      </c>
      <c r="M354" s="33">
        <v>-0.04</v>
      </c>
      <c r="N354" s="42">
        <v>0</v>
      </c>
      <c r="O354" s="42">
        <v>0</v>
      </c>
      <c r="P354" s="43">
        <v>-733.33</v>
      </c>
      <c r="Q354" s="43">
        <v>0</v>
      </c>
      <c r="R354" s="45">
        <v>0</v>
      </c>
    </row>
    <row r="355" spans="1:18" x14ac:dyDescent="0.2">
      <c r="A355" s="27">
        <v>352</v>
      </c>
      <c r="B355" s="28" t="s">
        <v>1035</v>
      </c>
      <c r="C355" s="29" t="s">
        <v>666</v>
      </c>
      <c r="D355" s="29" t="s">
        <v>857</v>
      </c>
      <c r="E355" s="29" t="s">
        <v>855</v>
      </c>
      <c r="F355" s="30" t="s">
        <v>855</v>
      </c>
      <c r="G355" s="30" t="s">
        <v>855</v>
      </c>
      <c r="H355" s="29" t="s">
        <v>855</v>
      </c>
      <c r="I355" s="31">
        <v>0</v>
      </c>
      <c r="J355" s="32">
        <v>0</v>
      </c>
      <c r="K355" s="32">
        <v>0.08</v>
      </c>
      <c r="L355" s="32">
        <v>0</v>
      </c>
      <c r="M355" s="33">
        <v>0</v>
      </c>
      <c r="N355" s="43">
        <v>0</v>
      </c>
      <c r="O355" s="42">
        <v>0</v>
      </c>
      <c r="P355" s="43">
        <v>0</v>
      </c>
      <c r="Q355" s="43">
        <v>0</v>
      </c>
      <c r="R355" s="44">
        <v>0</v>
      </c>
    </row>
    <row r="356" spans="1:18" x14ac:dyDescent="0.2">
      <c r="A356" s="27">
        <v>353</v>
      </c>
      <c r="B356" s="28" t="s">
        <v>1036</v>
      </c>
      <c r="C356" s="29" t="s">
        <v>1036</v>
      </c>
      <c r="D356" s="29" t="s">
        <v>854</v>
      </c>
      <c r="E356" s="29" t="s">
        <v>856</v>
      </c>
      <c r="F356" s="30" t="s">
        <v>856</v>
      </c>
      <c r="G356" s="30" t="s">
        <v>856</v>
      </c>
      <c r="H356" s="29" t="s">
        <v>856</v>
      </c>
      <c r="I356" s="31">
        <v>0</v>
      </c>
      <c r="J356" s="32">
        <v>0</v>
      </c>
      <c r="K356" s="32">
        <v>0</v>
      </c>
      <c r="L356" s="32">
        <v>0</v>
      </c>
      <c r="M356" s="33">
        <v>0</v>
      </c>
      <c r="N356" s="43">
        <v>-1048.5999999999999</v>
      </c>
      <c r="O356" s="42">
        <v>0</v>
      </c>
      <c r="P356" s="43">
        <v>0</v>
      </c>
      <c r="Q356" s="43">
        <v>-125.83</v>
      </c>
      <c r="R356" s="44">
        <v>20.97</v>
      </c>
    </row>
    <row r="357" spans="1:18" x14ac:dyDescent="0.2">
      <c r="A357" s="27">
        <v>354</v>
      </c>
      <c r="B357" s="28" t="s">
        <v>1036</v>
      </c>
      <c r="C357" s="29" t="s">
        <v>1037</v>
      </c>
      <c r="D357" s="29" t="s">
        <v>857</v>
      </c>
      <c r="E357" s="29" t="s">
        <v>856</v>
      </c>
      <c r="F357" s="30" t="s">
        <v>856</v>
      </c>
      <c r="G357" s="30" t="s">
        <v>856</v>
      </c>
      <c r="H357" s="29" t="s">
        <v>856</v>
      </c>
      <c r="I357" s="31">
        <v>38.159999999999997</v>
      </c>
      <c r="J357" s="32">
        <v>0</v>
      </c>
      <c r="K357" s="32">
        <v>0</v>
      </c>
      <c r="L357" s="32">
        <v>4.58</v>
      </c>
      <c r="M357" s="33">
        <v>0</v>
      </c>
      <c r="N357" s="43">
        <v>-0.01</v>
      </c>
      <c r="O357" s="42">
        <v>0</v>
      </c>
      <c r="P357" s="43">
        <v>0</v>
      </c>
      <c r="Q357" s="43">
        <v>0</v>
      </c>
      <c r="R357" s="44">
        <v>0</v>
      </c>
    </row>
    <row r="358" spans="1:18" x14ac:dyDescent="0.2">
      <c r="A358" s="27">
        <v>355</v>
      </c>
      <c r="B358" s="28" t="s">
        <v>667</v>
      </c>
      <c r="C358" s="29" t="s">
        <v>667</v>
      </c>
      <c r="D358" s="29" t="s">
        <v>857</v>
      </c>
      <c r="E358" s="29" t="s">
        <v>855</v>
      </c>
      <c r="F358" s="30" t="s">
        <v>856</v>
      </c>
      <c r="G358" s="30" t="s">
        <v>856</v>
      </c>
      <c r="H358" s="29" t="s">
        <v>856</v>
      </c>
      <c r="I358" s="31">
        <v>119.68</v>
      </c>
      <c r="J358" s="32">
        <v>0</v>
      </c>
      <c r="K358" s="32">
        <v>0</v>
      </c>
      <c r="L358" s="32">
        <v>14.36</v>
      </c>
      <c r="M358" s="33">
        <v>-2.39</v>
      </c>
      <c r="N358" s="42">
        <v>-0.01</v>
      </c>
      <c r="O358" s="42">
        <v>0</v>
      </c>
      <c r="P358" s="43">
        <v>0</v>
      </c>
      <c r="Q358" s="43">
        <v>0</v>
      </c>
      <c r="R358" s="45">
        <v>0</v>
      </c>
    </row>
    <row r="359" spans="1:18" x14ac:dyDescent="0.2">
      <c r="A359" s="27">
        <v>356</v>
      </c>
      <c r="B359" s="28" t="s">
        <v>1038</v>
      </c>
      <c r="C359" s="29" t="s">
        <v>668</v>
      </c>
      <c r="D359" s="29" t="s">
        <v>854</v>
      </c>
      <c r="E359" s="29" t="s">
        <v>855</v>
      </c>
      <c r="F359" s="30" t="s">
        <v>856</v>
      </c>
      <c r="G359" s="30" t="s">
        <v>856</v>
      </c>
      <c r="H359" s="29" t="s">
        <v>856</v>
      </c>
      <c r="I359" s="31">
        <v>0</v>
      </c>
      <c r="J359" s="32">
        <v>0</v>
      </c>
      <c r="K359" s="32">
        <v>0</v>
      </c>
      <c r="L359" s="32">
        <v>0</v>
      </c>
      <c r="M359" s="33">
        <v>0</v>
      </c>
      <c r="N359" s="42">
        <v>-98.4</v>
      </c>
      <c r="O359" s="42">
        <v>0</v>
      </c>
      <c r="P359" s="43">
        <v>0</v>
      </c>
      <c r="Q359" s="43">
        <v>-11.81</v>
      </c>
      <c r="R359" s="45">
        <v>1.97</v>
      </c>
    </row>
    <row r="360" spans="1:18" x14ac:dyDescent="0.2">
      <c r="A360" s="27">
        <v>357</v>
      </c>
      <c r="B360" s="28" t="s">
        <v>669</v>
      </c>
      <c r="C360" s="29" t="s">
        <v>669</v>
      </c>
      <c r="D360" s="29" t="s">
        <v>854</v>
      </c>
      <c r="E360" s="29" t="s">
        <v>855</v>
      </c>
      <c r="F360" s="30" t="s">
        <v>856</v>
      </c>
      <c r="G360" s="30" t="s">
        <v>856</v>
      </c>
      <c r="H360" s="29" t="s">
        <v>856</v>
      </c>
      <c r="I360" s="31">
        <v>0.01</v>
      </c>
      <c r="J360" s="32">
        <v>0</v>
      </c>
      <c r="K360" s="32">
        <v>0</v>
      </c>
      <c r="L360" s="32">
        <v>0</v>
      </c>
      <c r="M360" s="33">
        <v>0</v>
      </c>
      <c r="N360" s="42">
        <v>-45.66</v>
      </c>
      <c r="O360" s="42">
        <v>0</v>
      </c>
      <c r="P360" s="43">
        <v>0</v>
      </c>
      <c r="Q360" s="43">
        <v>-5.48</v>
      </c>
      <c r="R360" s="45">
        <v>0.91</v>
      </c>
    </row>
    <row r="361" spans="1:18" x14ac:dyDescent="0.2">
      <c r="A361" s="27">
        <v>358</v>
      </c>
      <c r="B361" s="28" t="s">
        <v>1040</v>
      </c>
      <c r="C361" s="29" t="s">
        <v>1040</v>
      </c>
      <c r="D361" s="29" t="s">
        <v>854</v>
      </c>
      <c r="E361" s="29" t="s">
        <v>855</v>
      </c>
      <c r="F361" s="30" t="s">
        <v>856</v>
      </c>
      <c r="G361" s="30" t="s">
        <v>855</v>
      </c>
      <c r="H361" s="29" t="s">
        <v>855</v>
      </c>
      <c r="I361" s="31">
        <v>0</v>
      </c>
      <c r="J361" s="32">
        <v>0</v>
      </c>
      <c r="K361" s="32">
        <v>1.55</v>
      </c>
      <c r="L361" s="32">
        <v>0</v>
      </c>
      <c r="M361" s="33">
        <v>-0.03</v>
      </c>
      <c r="N361" s="43">
        <v>0</v>
      </c>
      <c r="O361" s="42">
        <v>0</v>
      </c>
      <c r="P361" s="43">
        <v>-345.73</v>
      </c>
      <c r="Q361" s="43">
        <v>0</v>
      </c>
      <c r="R361" s="44">
        <v>6.91</v>
      </c>
    </row>
    <row r="362" spans="1:18" x14ac:dyDescent="0.2">
      <c r="A362" s="27">
        <v>359</v>
      </c>
      <c r="B362" s="28" t="s">
        <v>1040</v>
      </c>
      <c r="C362" s="29" t="s">
        <v>1041</v>
      </c>
      <c r="D362" s="29" t="s">
        <v>857</v>
      </c>
      <c r="E362" s="29" t="s">
        <v>855</v>
      </c>
      <c r="F362" s="30" t="s">
        <v>856</v>
      </c>
      <c r="G362" s="30" t="s">
        <v>855</v>
      </c>
      <c r="H362" s="29" t="s">
        <v>855</v>
      </c>
      <c r="I362" s="31">
        <v>0</v>
      </c>
      <c r="J362" s="32">
        <v>0</v>
      </c>
      <c r="K362" s="32">
        <v>11.13</v>
      </c>
      <c r="L362" s="32">
        <v>0</v>
      </c>
      <c r="M362" s="33">
        <v>-0.22</v>
      </c>
      <c r="N362" s="43">
        <v>0</v>
      </c>
      <c r="O362" s="42">
        <v>0</v>
      </c>
      <c r="P362" s="43">
        <v>0</v>
      </c>
      <c r="Q362" s="43">
        <v>0</v>
      </c>
      <c r="R362" s="44">
        <v>0</v>
      </c>
    </row>
    <row r="363" spans="1:18" x14ac:dyDescent="0.2">
      <c r="A363" s="27">
        <v>360</v>
      </c>
      <c r="B363" s="28" t="s">
        <v>670</v>
      </c>
      <c r="C363" s="29" t="s">
        <v>670</v>
      </c>
      <c r="D363" s="29" t="s">
        <v>857</v>
      </c>
      <c r="E363" s="29" t="s">
        <v>855</v>
      </c>
      <c r="F363" s="30" t="s">
        <v>856</v>
      </c>
      <c r="G363" s="30" t="s">
        <v>856</v>
      </c>
      <c r="H363" s="29" t="s">
        <v>856</v>
      </c>
      <c r="I363" s="31">
        <v>389.22</v>
      </c>
      <c r="J363" s="32">
        <v>0</v>
      </c>
      <c r="K363" s="32">
        <v>0</v>
      </c>
      <c r="L363" s="32">
        <v>46.71</v>
      </c>
      <c r="M363" s="33">
        <v>-7.78</v>
      </c>
      <c r="N363" s="43">
        <v>-26.5</v>
      </c>
      <c r="O363" s="42">
        <v>0</v>
      </c>
      <c r="P363" s="43">
        <v>0</v>
      </c>
      <c r="Q363" s="43">
        <v>-3.18</v>
      </c>
      <c r="R363" s="44">
        <v>0.53</v>
      </c>
    </row>
    <row r="364" spans="1:18" x14ac:dyDescent="0.2">
      <c r="A364" s="27">
        <v>361</v>
      </c>
      <c r="B364" s="28" t="s">
        <v>671</v>
      </c>
      <c r="C364" s="29" t="s">
        <v>671</v>
      </c>
      <c r="D364" s="29" t="s">
        <v>857</v>
      </c>
      <c r="E364" s="29" t="s">
        <v>855</v>
      </c>
      <c r="F364" s="30" t="s">
        <v>856</v>
      </c>
      <c r="G364" s="30" t="s">
        <v>856</v>
      </c>
      <c r="H364" s="29" t="s">
        <v>856</v>
      </c>
      <c r="I364" s="31">
        <v>1489.24</v>
      </c>
      <c r="J364" s="32">
        <v>0</v>
      </c>
      <c r="K364" s="32">
        <v>0</v>
      </c>
      <c r="L364" s="32">
        <v>178.71</v>
      </c>
      <c r="M364" s="33">
        <v>-29.78</v>
      </c>
      <c r="N364" s="43">
        <v>-11.41</v>
      </c>
      <c r="O364" s="42">
        <v>0</v>
      </c>
      <c r="P364" s="43">
        <v>0</v>
      </c>
      <c r="Q364" s="43">
        <v>-1.37</v>
      </c>
      <c r="R364" s="44">
        <v>0.23</v>
      </c>
    </row>
    <row r="365" spans="1:18" x14ac:dyDescent="0.2">
      <c r="A365" s="27">
        <v>362</v>
      </c>
      <c r="B365" s="28" t="s">
        <v>672</v>
      </c>
      <c r="C365" s="29" t="s">
        <v>672</v>
      </c>
      <c r="D365" s="29" t="s">
        <v>857</v>
      </c>
      <c r="E365" s="29" t="s">
        <v>855</v>
      </c>
      <c r="F365" s="30" t="s">
        <v>855</v>
      </c>
      <c r="G365" s="30" t="s">
        <v>856</v>
      </c>
      <c r="H365" s="29" t="s">
        <v>856</v>
      </c>
      <c r="I365" s="31">
        <v>141.46</v>
      </c>
      <c r="J365" s="32">
        <v>0</v>
      </c>
      <c r="K365" s="32">
        <v>0</v>
      </c>
      <c r="L365" s="32">
        <v>16.98</v>
      </c>
      <c r="M365" s="33">
        <v>-2.83</v>
      </c>
      <c r="N365" s="43">
        <v>-189.35</v>
      </c>
      <c r="O365" s="42">
        <v>0</v>
      </c>
      <c r="P365" s="43">
        <v>0</v>
      </c>
      <c r="Q365" s="43">
        <v>-22.72</v>
      </c>
      <c r="R365" s="45">
        <v>0</v>
      </c>
    </row>
    <row r="366" spans="1:18" x14ac:dyDescent="0.2">
      <c r="A366" s="27">
        <v>363</v>
      </c>
      <c r="B366" s="28" t="s">
        <v>1042</v>
      </c>
      <c r="C366" s="29" t="s">
        <v>1042</v>
      </c>
      <c r="D366" s="29" t="s">
        <v>854</v>
      </c>
      <c r="E366" s="29" t="s">
        <v>855</v>
      </c>
      <c r="F366" s="30" t="s">
        <v>856</v>
      </c>
      <c r="G366" s="30" t="s">
        <v>855</v>
      </c>
      <c r="H366" s="29" t="s">
        <v>855</v>
      </c>
      <c r="I366" s="31">
        <v>0</v>
      </c>
      <c r="J366" s="32">
        <v>0</v>
      </c>
      <c r="K366" s="32">
        <v>0</v>
      </c>
      <c r="L366" s="32">
        <v>0</v>
      </c>
      <c r="M366" s="33">
        <v>0</v>
      </c>
      <c r="N366" s="42">
        <v>0</v>
      </c>
      <c r="O366" s="42">
        <v>0</v>
      </c>
      <c r="P366" s="43">
        <v>-28.34</v>
      </c>
      <c r="Q366" s="43">
        <v>0</v>
      </c>
      <c r="R366" s="45">
        <v>0.56999999999999995</v>
      </c>
    </row>
    <row r="367" spans="1:18" x14ac:dyDescent="0.2">
      <c r="A367" s="27">
        <v>364</v>
      </c>
      <c r="B367" s="28" t="s">
        <v>673</v>
      </c>
      <c r="C367" s="29" t="s">
        <v>673</v>
      </c>
      <c r="D367" s="29" t="s">
        <v>854</v>
      </c>
      <c r="E367" s="29" t="s">
        <v>855</v>
      </c>
      <c r="F367" s="30" t="s">
        <v>856</v>
      </c>
      <c r="G367" s="30" t="s">
        <v>855</v>
      </c>
      <c r="H367" s="29" t="s">
        <v>855</v>
      </c>
      <c r="I367" s="31">
        <v>0</v>
      </c>
      <c r="J367" s="32">
        <v>0</v>
      </c>
      <c r="K367" s="32">
        <v>2.13</v>
      </c>
      <c r="L367" s="32">
        <v>0</v>
      </c>
      <c r="M367" s="33">
        <v>-0.04</v>
      </c>
      <c r="N367" s="42">
        <v>0</v>
      </c>
      <c r="O367" s="42">
        <v>0</v>
      </c>
      <c r="P367" s="43">
        <v>-343.8</v>
      </c>
      <c r="Q367" s="43">
        <v>0</v>
      </c>
      <c r="R367" s="45">
        <v>6.88</v>
      </c>
    </row>
    <row r="368" spans="1:18" x14ac:dyDescent="0.2">
      <c r="A368" s="27">
        <v>365</v>
      </c>
      <c r="B368" s="28" t="s">
        <v>673</v>
      </c>
      <c r="C368" s="29" t="s">
        <v>674</v>
      </c>
      <c r="D368" s="29" t="s">
        <v>857</v>
      </c>
      <c r="E368" s="29" t="s">
        <v>855</v>
      </c>
      <c r="F368" s="30" t="s">
        <v>856</v>
      </c>
      <c r="G368" s="30" t="s">
        <v>855</v>
      </c>
      <c r="H368" s="29" t="s">
        <v>855</v>
      </c>
      <c r="I368" s="31">
        <v>0</v>
      </c>
      <c r="J368" s="32">
        <v>0</v>
      </c>
      <c r="K368" s="32">
        <v>8.06</v>
      </c>
      <c r="L368" s="32">
        <v>0</v>
      </c>
      <c r="M368" s="33">
        <v>-0.16</v>
      </c>
      <c r="N368" s="42">
        <v>0</v>
      </c>
      <c r="O368" s="42">
        <v>0</v>
      </c>
      <c r="P368" s="43">
        <v>0</v>
      </c>
      <c r="Q368" s="43">
        <v>0</v>
      </c>
      <c r="R368" s="45">
        <v>0</v>
      </c>
    </row>
    <row r="369" spans="1:18" x14ac:dyDescent="0.2">
      <c r="A369" s="27">
        <v>366</v>
      </c>
      <c r="B369" s="28" t="s">
        <v>675</v>
      </c>
      <c r="C369" s="29" t="s">
        <v>675</v>
      </c>
      <c r="D369" s="29" t="s">
        <v>857</v>
      </c>
      <c r="E369" s="29" t="s">
        <v>855</v>
      </c>
      <c r="F369" s="30" t="s">
        <v>856</v>
      </c>
      <c r="G369" s="30" t="s">
        <v>856</v>
      </c>
      <c r="H369" s="29" t="s">
        <v>856</v>
      </c>
      <c r="I369" s="31">
        <v>1150.75</v>
      </c>
      <c r="J369" s="32">
        <v>0</v>
      </c>
      <c r="K369" s="32">
        <v>0</v>
      </c>
      <c r="L369" s="32">
        <v>138.09</v>
      </c>
      <c r="M369" s="33">
        <v>-23.02</v>
      </c>
      <c r="N369" s="43">
        <v>-0.55000000000000004</v>
      </c>
      <c r="O369" s="42">
        <v>0</v>
      </c>
      <c r="P369" s="43">
        <v>0</v>
      </c>
      <c r="Q369" s="43">
        <v>-7.0000000000000007E-2</v>
      </c>
      <c r="R369" s="44">
        <v>0.01</v>
      </c>
    </row>
    <row r="370" spans="1:18" x14ac:dyDescent="0.2">
      <c r="A370" s="27">
        <v>367</v>
      </c>
      <c r="B370" s="28" t="s">
        <v>676</v>
      </c>
      <c r="C370" s="29" t="s">
        <v>676</v>
      </c>
      <c r="D370" s="29" t="s">
        <v>857</v>
      </c>
      <c r="E370" s="29" t="s">
        <v>855</v>
      </c>
      <c r="F370" s="30" t="s">
        <v>855</v>
      </c>
      <c r="G370" s="30" t="s">
        <v>856</v>
      </c>
      <c r="H370" s="29" t="s">
        <v>856</v>
      </c>
      <c r="I370" s="31">
        <v>5675.04</v>
      </c>
      <c r="J370" s="32">
        <v>0</v>
      </c>
      <c r="K370" s="32">
        <v>0</v>
      </c>
      <c r="L370" s="32">
        <v>681</v>
      </c>
      <c r="M370" s="33">
        <v>-113.5</v>
      </c>
      <c r="N370" s="43">
        <v>-28.71</v>
      </c>
      <c r="O370" s="42">
        <v>0</v>
      </c>
      <c r="P370" s="43">
        <v>0</v>
      </c>
      <c r="Q370" s="43">
        <v>-3.45</v>
      </c>
      <c r="R370" s="44">
        <v>0</v>
      </c>
    </row>
    <row r="371" spans="1:18" x14ac:dyDescent="0.2">
      <c r="A371" s="27">
        <v>368</v>
      </c>
      <c r="B371" s="28" t="s">
        <v>1044</v>
      </c>
      <c r="C371" s="29" t="s">
        <v>1044</v>
      </c>
      <c r="D371" s="29" t="s">
        <v>857</v>
      </c>
      <c r="E371" s="29" t="s">
        <v>855</v>
      </c>
      <c r="F371" s="30" t="s">
        <v>856</v>
      </c>
      <c r="G371" s="30" t="s">
        <v>856</v>
      </c>
      <c r="H371" s="29" t="s">
        <v>856</v>
      </c>
      <c r="I371" s="31">
        <v>1072.0999999999999</v>
      </c>
      <c r="J371" s="32">
        <v>0</v>
      </c>
      <c r="K371" s="32">
        <v>0</v>
      </c>
      <c r="L371" s="32">
        <v>128.65</v>
      </c>
      <c r="M371" s="33">
        <v>-21.44</v>
      </c>
      <c r="N371" s="42">
        <v>-0.42</v>
      </c>
      <c r="O371" s="42">
        <v>0</v>
      </c>
      <c r="P371" s="43">
        <v>0</v>
      </c>
      <c r="Q371" s="43">
        <v>-0.05</v>
      </c>
      <c r="R371" s="45">
        <v>0.01</v>
      </c>
    </row>
    <row r="372" spans="1:18" x14ac:dyDescent="0.2">
      <c r="A372" s="27">
        <v>369</v>
      </c>
      <c r="B372" s="28" t="s">
        <v>677</v>
      </c>
      <c r="C372" s="29" t="s">
        <v>677</v>
      </c>
      <c r="D372" s="29" t="s">
        <v>857</v>
      </c>
      <c r="E372" s="29" t="s">
        <v>855</v>
      </c>
      <c r="F372" s="30" t="s">
        <v>855</v>
      </c>
      <c r="G372" s="30" t="s">
        <v>856</v>
      </c>
      <c r="H372" s="29" t="s">
        <v>856</v>
      </c>
      <c r="I372" s="31">
        <v>692.36</v>
      </c>
      <c r="J372" s="32">
        <v>0</v>
      </c>
      <c r="K372" s="32">
        <v>0</v>
      </c>
      <c r="L372" s="32">
        <v>83.08</v>
      </c>
      <c r="M372" s="33">
        <v>-13.85</v>
      </c>
      <c r="N372" s="42">
        <v>-0.44</v>
      </c>
      <c r="O372" s="42">
        <v>0</v>
      </c>
      <c r="P372" s="43">
        <v>0</v>
      </c>
      <c r="Q372" s="43">
        <v>-0.05</v>
      </c>
      <c r="R372" s="45">
        <v>0</v>
      </c>
    </row>
    <row r="373" spans="1:18" x14ac:dyDescent="0.2">
      <c r="A373" s="27">
        <v>370</v>
      </c>
      <c r="B373" s="28" t="s">
        <v>1044</v>
      </c>
      <c r="C373" s="29" t="s">
        <v>678</v>
      </c>
      <c r="D373" s="29" t="s">
        <v>857</v>
      </c>
      <c r="E373" s="29" t="s">
        <v>855</v>
      </c>
      <c r="F373" s="30" t="s">
        <v>856</v>
      </c>
      <c r="G373" s="30" t="s">
        <v>856</v>
      </c>
      <c r="H373" s="29" t="s">
        <v>856</v>
      </c>
      <c r="I373" s="31">
        <v>916.48</v>
      </c>
      <c r="J373" s="32">
        <v>0</v>
      </c>
      <c r="K373" s="32">
        <v>0</v>
      </c>
      <c r="L373" s="32">
        <v>109.98</v>
      </c>
      <c r="M373" s="33">
        <v>-18.329999999999998</v>
      </c>
      <c r="N373" s="42">
        <v>-0.31</v>
      </c>
      <c r="O373" s="42">
        <v>0</v>
      </c>
      <c r="P373" s="43">
        <v>0</v>
      </c>
      <c r="Q373" s="43">
        <v>-0.04</v>
      </c>
      <c r="R373" s="45">
        <v>0.01</v>
      </c>
    </row>
    <row r="374" spans="1:18" x14ac:dyDescent="0.2">
      <c r="A374" s="27">
        <v>371</v>
      </c>
      <c r="B374" s="28" t="s">
        <v>1045</v>
      </c>
      <c r="C374" s="29" t="s">
        <v>1045</v>
      </c>
      <c r="D374" s="29" t="s">
        <v>854</v>
      </c>
      <c r="E374" s="29" t="s">
        <v>855</v>
      </c>
      <c r="F374" s="30" t="s">
        <v>856</v>
      </c>
      <c r="G374" s="30" t="s">
        <v>855</v>
      </c>
      <c r="H374" s="29" t="s">
        <v>856</v>
      </c>
      <c r="I374" s="31">
        <v>0.83</v>
      </c>
      <c r="J374" s="32">
        <v>0</v>
      </c>
      <c r="K374" s="32">
        <v>0</v>
      </c>
      <c r="L374" s="32">
        <v>0.1</v>
      </c>
      <c r="M374" s="33">
        <v>-0.02</v>
      </c>
      <c r="N374" s="42">
        <v>0</v>
      </c>
      <c r="O374" s="42">
        <v>0</v>
      </c>
      <c r="P374" s="43">
        <v>-409.81</v>
      </c>
      <c r="Q374" s="43">
        <v>0</v>
      </c>
      <c r="R374" s="45">
        <v>8.1999999999999993</v>
      </c>
    </row>
    <row r="375" spans="1:18" x14ac:dyDescent="0.2">
      <c r="A375" s="27">
        <v>372</v>
      </c>
      <c r="B375" s="28" t="s">
        <v>1045</v>
      </c>
      <c r="C375" s="29" t="s">
        <v>1046</v>
      </c>
      <c r="D375" s="29" t="s">
        <v>857</v>
      </c>
      <c r="E375" s="29" t="s">
        <v>855</v>
      </c>
      <c r="F375" s="30" t="s">
        <v>856</v>
      </c>
      <c r="G375" s="30" t="s">
        <v>855</v>
      </c>
      <c r="H375" s="29" t="s">
        <v>856</v>
      </c>
      <c r="I375" s="31">
        <v>237.45</v>
      </c>
      <c r="J375" s="32">
        <v>0</v>
      </c>
      <c r="K375" s="32">
        <v>0</v>
      </c>
      <c r="L375" s="32">
        <v>28.49</v>
      </c>
      <c r="M375" s="33">
        <v>-4.75</v>
      </c>
      <c r="N375" s="42">
        <v>0</v>
      </c>
      <c r="O375" s="42">
        <v>0</v>
      </c>
      <c r="P375" s="43">
        <v>-0.04</v>
      </c>
      <c r="Q375" s="43">
        <v>0</v>
      </c>
      <c r="R375" s="45">
        <v>0</v>
      </c>
    </row>
    <row r="376" spans="1:18" x14ac:dyDescent="0.2">
      <c r="A376" s="27">
        <v>373</v>
      </c>
      <c r="B376" s="28" t="s">
        <v>1045</v>
      </c>
      <c r="C376" s="29" t="s">
        <v>679</v>
      </c>
      <c r="D376" s="29" t="s">
        <v>857</v>
      </c>
      <c r="E376" s="29" t="s">
        <v>855</v>
      </c>
      <c r="F376" s="30" t="s">
        <v>856</v>
      </c>
      <c r="G376" s="30" t="s">
        <v>855</v>
      </c>
      <c r="H376" s="29" t="s">
        <v>856</v>
      </c>
      <c r="I376" s="31">
        <v>5.65</v>
      </c>
      <c r="J376" s="32">
        <v>0</v>
      </c>
      <c r="K376" s="32">
        <v>0</v>
      </c>
      <c r="L376" s="32">
        <v>0.68</v>
      </c>
      <c r="M376" s="33">
        <v>-0.11</v>
      </c>
      <c r="N376" s="42">
        <v>0</v>
      </c>
      <c r="O376" s="42">
        <v>0</v>
      </c>
      <c r="P376" s="43">
        <v>0</v>
      </c>
      <c r="Q376" s="43">
        <v>0</v>
      </c>
      <c r="R376" s="45">
        <v>0</v>
      </c>
    </row>
    <row r="377" spans="1:18" x14ac:dyDescent="0.2">
      <c r="A377" s="27">
        <v>374</v>
      </c>
      <c r="B377" s="28" t="s">
        <v>1047</v>
      </c>
      <c r="C377" s="29" t="s">
        <v>1047</v>
      </c>
      <c r="D377" s="29" t="s">
        <v>857</v>
      </c>
      <c r="E377" s="29" t="s">
        <v>855</v>
      </c>
      <c r="F377" s="30" t="s">
        <v>856</v>
      </c>
      <c r="G377" s="30" t="s">
        <v>856</v>
      </c>
      <c r="H377" s="29" t="s">
        <v>856</v>
      </c>
      <c r="I377" s="31">
        <v>144.19999999999999</v>
      </c>
      <c r="J377" s="32">
        <v>0</v>
      </c>
      <c r="K377" s="32">
        <v>0</v>
      </c>
      <c r="L377" s="32">
        <v>17.3</v>
      </c>
      <c r="M377" s="33">
        <v>-2.88</v>
      </c>
      <c r="N377" s="43">
        <v>-0.01</v>
      </c>
      <c r="O377" s="42">
        <v>0</v>
      </c>
      <c r="P377" s="43">
        <v>0</v>
      </c>
      <c r="Q377" s="43">
        <v>0</v>
      </c>
      <c r="R377" s="44">
        <v>0</v>
      </c>
    </row>
    <row r="378" spans="1:18" x14ac:dyDescent="0.2">
      <c r="A378" s="27">
        <v>375</v>
      </c>
      <c r="B378" s="28" t="s">
        <v>680</v>
      </c>
      <c r="C378" s="29" t="s">
        <v>680</v>
      </c>
      <c r="D378" s="29" t="s">
        <v>857</v>
      </c>
      <c r="E378" s="29" t="s">
        <v>855</v>
      </c>
      <c r="F378" s="30" t="s">
        <v>856</v>
      </c>
      <c r="G378" s="30" t="s">
        <v>856</v>
      </c>
      <c r="H378" s="29" t="s">
        <v>856</v>
      </c>
      <c r="I378" s="31">
        <v>333.48</v>
      </c>
      <c r="J378" s="32">
        <v>0</v>
      </c>
      <c r="K378" s="32">
        <v>0</v>
      </c>
      <c r="L378" s="32">
        <v>40.020000000000003</v>
      </c>
      <c r="M378" s="33">
        <v>-6.67</v>
      </c>
      <c r="N378" s="43">
        <v>-0.03</v>
      </c>
      <c r="O378" s="42">
        <v>0</v>
      </c>
      <c r="P378" s="43">
        <v>0</v>
      </c>
      <c r="Q378" s="43">
        <v>0</v>
      </c>
      <c r="R378" s="44">
        <v>0</v>
      </c>
    </row>
    <row r="379" spans="1:18" x14ac:dyDescent="0.2">
      <c r="A379" s="27">
        <v>376</v>
      </c>
      <c r="B379" s="28" t="s">
        <v>681</v>
      </c>
      <c r="C379" s="29" t="s">
        <v>681</v>
      </c>
      <c r="D379" s="29" t="s">
        <v>854</v>
      </c>
      <c r="E379" s="29" t="s">
        <v>855</v>
      </c>
      <c r="F379" s="30" t="s">
        <v>856</v>
      </c>
      <c r="G379" s="30" t="s">
        <v>855</v>
      </c>
      <c r="H379" s="29" t="s">
        <v>855</v>
      </c>
      <c r="I379" s="31">
        <v>0</v>
      </c>
      <c r="J379" s="32">
        <v>0</v>
      </c>
      <c r="K379" s="32">
        <v>12.32</v>
      </c>
      <c r="L379" s="32">
        <v>0</v>
      </c>
      <c r="M379" s="33">
        <v>-0.25</v>
      </c>
      <c r="N379" s="42">
        <v>0</v>
      </c>
      <c r="O379" s="42">
        <v>0</v>
      </c>
      <c r="P379" s="43">
        <v>-1988.51</v>
      </c>
      <c r="Q379" s="43">
        <v>0</v>
      </c>
      <c r="R379" s="45">
        <v>39.770000000000003</v>
      </c>
    </row>
    <row r="380" spans="1:18" x14ac:dyDescent="0.2">
      <c r="A380" s="27">
        <v>377</v>
      </c>
      <c r="B380" s="28" t="s">
        <v>681</v>
      </c>
      <c r="C380" s="29" t="s">
        <v>682</v>
      </c>
      <c r="D380" s="29" t="s">
        <v>857</v>
      </c>
      <c r="E380" s="29" t="s">
        <v>855</v>
      </c>
      <c r="F380" s="30" t="s">
        <v>856</v>
      </c>
      <c r="G380" s="30" t="s">
        <v>855</v>
      </c>
      <c r="H380" s="29" t="s">
        <v>855</v>
      </c>
      <c r="I380" s="31">
        <v>0</v>
      </c>
      <c r="J380" s="32">
        <v>0</v>
      </c>
      <c r="K380" s="32">
        <v>74.709999999999994</v>
      </c>
      <c r="L380" s="32">
        <v>0</v>
      </c>
      <c r="M380" s="33">
        <v>-1.49</v>
      </c>
      <c r="N380" s="42">
        <v>0</v>
      </c>
      <c r="O380" s="42">
        <v>0</v>
      </c>
      <c r="P380" s="43">
        <v>0</v>
      </c>
      <c r="Q380" s="43">
        <v>0</v>
      </c>
      <c r="R380" s="45">
        <v>0</v>
      </c>
    </row>
    <row r="381" spans="1:18" x14ac:dyDescent="0.2">
      <c r="A381" s="27">
        <v>378</v>
      </c>
      <c r="B381" s="28" t="s">
        <v>1048</v>
      </c>
      <c r="C381" s="29" t="s">
        <v>1048</v>
      </c>
      <c r="D381" s="29" t="s">
        <v>854</v>
      </c>
      <c r="E381" s="29" t="s">
        <v>855</v>
      </c>
      <c r="F381" s="30" t="s">
        <v>856</v>
      </c>
      <c r="G381" s="30" t="s">
        <v>855</v>
      </c>
      <c r="H381" s="29" t="s">
        <v>855</v>
      </c>
      <c r="I381" s="31">
        <v>0</v>
      </c>
      <c r="J381" s="32">
        <v>0</v>
      </c>
      <c r="K381" s="32">
        <v>3.31</v>
      </c>
      <c r="L381" s="32">
        <v>0</v>
      </c>
      <c r="M381" s="33">
        <v>-7.0000000000000007E-2</v>
      </c>
      <c r="N381" s="43">
        <v>0</v>
      </c>
      <c r="O381" s="42">
        <v>0</v>
      </c>
      <c r="P381" s="43">
        <v>-553.89</v>
      </c>
      <c r="Q381" s="43">
        <v>0</v>
      </c>
      <c r="R381" s="44">
        <v>11.08</v>
      </c>
    </row>
    <row r="382" spans="1:18" x14ac:dyDescent="0.2">
      <c r="A382" s="27">
        <v>379</v>
      </c>
      <c r="B382" s="28" t="s">
        <v>1048</v>
      </c>
      <c r="C382" s="29" t="s">
        <v>1049</v>
      </c>
      <c r="D382" s="29" t="s">
        <v>857</v>
      </c>
      <c r="E382" s="29" t="s">
        <v>855</v>
      </c>
      <c r="F382" s="30" t="s">
        <v>856</v>
      </c>
      <c r="G382" s="30" t="s">
        <v>855</v>
      </c>
      <c r="H382" s="29" t="s">
        <v>855</v>
      </c>
      <c r="I382" s="31">
        <v>0</v>
      </c>
      <c r="J382" s="32">
        <v>0</v>
      </c>
      <c r="K382" s="32">
        <v>15.7</v>
      </c>
      <c r="L382" s="32">
        <v>0</v>
      </c>
      <c r="M382" s="33">
        <v>-0.31</v>
      </c>
      <c r="N382" s="42">
        <v>0</v>
      </c>
      <c r="O382" s="42">
        <v>0</v>
      </c>
      <c r="P382" s="43">
        <v>0</v>
      </c>
      <c r="Q382" s="43">
        <v>0</v>
      </c>
      <c r="R382" s="45">
        <v>0</v>
      </c>
    </row>
    <row r="383" spans="1:18" x14ac:dyDescent="0.2">
      <c r="A383" s="27">
        <v>380</v>
      </c>
      <c r="B383" s="28" t="s">
        <v>1050</v>
      </c>
      <c r="C383" s="29" t="s">
        <v>1050</v>
      </c>
      <c r="D383" s="29" t="s">
        <v>854</v>
      </c>
      <c r="E383" s="29" t="s">
        <v>855</v>
      </c>
      <c r="F383" s="30" t="s">
        <v>856</v>
      </c>
      <c r="G383" s="30" t="s">
        <v>855</v>
      </c>
      <c r="H383" s="29" t="s">
        <v>855</v>
      </c>
      <c r="I383" s="31">
        <v>0</v>
      </c>
      <c r="J383" s="32">
        <v>0</v>
      </c>
      <c r="K383" s="32">
        <v>6.34</v>
      </c>
      <c r="L383" s="32">
        <v>0</v>
      </c>
      <c r="M383" s="33">
        <v>-0.13</v>
      </c>
      <c r="N383" s="42">
        <v>0</v>
      </c>
      <c r="O383" s="42">
        <v>0</v>
      </c>
      <c r="P383" s="43">
        <v>-1025.3499999999999</v>
      </c>
      <c r="Q383" s="43">
        <v>0</v>
      </c>
      <c r="R383" s="45">
        <v>20.51</v>
      </c>
    </row>
    <row r="384" spans="1:18" x14ac:dyDescent="0.2">
      <c r="A384" s="27">
        <v>381</v>
      </c>
      <c r="B384" s="28" t="s">
        <v>1050</v>
      </c>
      <c r="C384" s="29" t="s">
        <v>683</v>
      </c>
      <c r="D384" s="29" t="s">
        <v>857</v>
      </c>
      <c r="E384" s="29" t="s">
        <v>855</v>
      </c>
      <c r="F384" s="30" t="s">
        <v>856</v>
      </c>
      <c r="G384" s="30" t="s">
        <v>855</v>
      </c>
      <c r="H384" s="29" t="s">
        <v>855</v>
      </c>
      <c r="I384" s="31">
        <v>0</v>
      </c>
      <c r="J384" s="32">
        <v>0</v>
      </c>
      <c r="K384" s="32">
        <v>19.13</v>
      </c>
      <c r="L384" s="32">
        <v>0</v>
      </c>
      <c r="M384" s="33">
        <v>-0.38</v>
      </c>
      <c r="N384" s="42">
        <v>0</v>
      </c>
      <c r="O384" s="42">
        <v>0</v>
      </c>
      <c r="P384" s="43">
        <v>0</v>
      </c>
      <c r="Q384" s="43">
        <v>0</v>
      </c>
      <c r="R384" s="45">
        <v>0</v>
      </c>
    </row>
    <row r="385" spans="1:18" x14ac:dyDescent="0.2">
      <c r="A385" s="27">
        <v>382</v>
      </c>
      <c r="B385" s="28" t="s">
        <v>684</v>
      </c>
      <c r="C385" s="29" t="s">
        <v>684</v>
      </c>
      <c r="D385" s="29" t="s">
        <v>857</v>
      </c>
      <c r="E385" s="29" t="s">
        <v>855</v>
      </c>
      <c r="F385" s="30" t="s">
        <v>856</v>
      </c>
      <c r="G385" s="30" t="s">
        <v>856</v>
      </c>
      <c r="H385" s="29" t="s">
        <v>856</v>
      </c>
      <c r="I385" s="31">
        <v>7653.16</v>
      </c>
      <c r="J385" s="32">
        <v>0</v>
      </c>
      <c r="K385" s="32">
        <v>0</v>
      </c>
      <c r="L385" s="32">
        <v>918.38</v>
      </c>
      <c r="M385" s="33">
        <v>-153.06</v>
      </c>
      <c r="N385" s="43">
        <v>-2.75</v>
      </c>
      <c r="O385" s="42">
        <v>0</v>
      </c>
      <c r="P385" s="43">
        <v>0</v>
      </c>
      <c r="Q385" s="43">
        <v>-0.33</v>
      </c>
      <c r="R385" s="44">
        <v>0.06</v>
      </c>
    </row>
    <row r="386" spans="1:18" x14ac:dyDescent="0.2">
      <c r="A386" s="27">
        <v>383</v>
      </c>
      <c r="B386" s="28" t="s">
        <v>685</v>
      </c>
      <c r="C386" s="29" t="s">
        <v>685</v>
      </c>
      <c r="D386" s="29" t="s">
        <v>857</v>
      </c>
      <c r="E386" s="29" t="s">
        <v>855</v>
      </c>
      <c r="F386" s="30" t="s">
        <v>856</v>
      </c>
      <c r="G386" s="30" t="s">
        <v>856</v>
      </c>
      <c r="H386" s="29" t="s">
        <v>856</v>
      </c>
      <c r="I386" s="31">
        <v>2709.56</v>
      </c>
      <c r="J386" s="32">
        <v>0</v>
      </c>
      <c r="K386" s="32">
        <v>0</v>
      </c>
      <c r="L386" s="32">
        <v>325.14999999999998</v>
      </c>
      <c r="M386" s="33">
        <v>-54.19</v>
      </c>
      <c r="N386" s="42">
        <v>-4.12</v>
      </c>
      <c r="O386" s="42">
        <v>0</v>
      </c>
      <c r="P386" s="43">
        <v>0</v>
      </c>
      <c r="Q386" s="43">
        <v>-0.49</v>
      </c>
      <c r="R386" s="45">
        <v>0.08</v>
      </c>
    </row>
    <row r="387" spans="1:18" x14ac:dyDescent="0.2">
      <c r="A387" s="27">
        <v>384</v>
      </c>
      <c r="B387" s="28" t="s">
        <v>686</v>
      </c>
      <c r="C387" s="29" t="s">
        <v>686</v>
      </c>
      <c r="D387" s="29" t="s">
        <v>857</v>
      </c>
      <c r="E387" s="29" t="s">
        <v>855</v>
      </c>
      <c r="F387" s="30" t="s">
        <v>855</v>
      </c>
      <c r="G387" s="30" t="s">
        <v>855</v>
      </c>
      <c r="H387" s="29" t="s">
        <v>856</v>
      </c>
      <c r="I387" s="31">
        <v>8770.2900000000009</v>
      </c>
      <c r="J387" s="32">
        <v>0</v>
      </c>
      <c r="K387" s="32">
        <v>0</v>
      </c>
      <c r="L387" s="32">
        <v>1052.43</v>
      </c>
      <c r="M387" s="33">
        <v>-175.41</v>
      </c>
      <c r="N387" s="42">
        <v>0</v>
      </c>
      <c r="O387" s="42">
        <v>0</v>
      </c>
      <c r="P387" s="43">
        <v>-7.02</v>
      </c>
      <c r="Q387" s="43">
        <v>0</v>
      </c>
      <c r="R387" s="45">
        <v>0</v>
      </c>
    </row>
    <row r="388" spans="1:18" x14ac:dyDescent="0.2">
      <c r="A388" s="27">
        <v>385</v>
      </c>
      <c r="B388" s="28" t="s">
        <v>687</v>
      </c>
      <c r="C388" s="29" t="s">
        <v>687</v>
      </c>
      <c r="D388" s="29" t="s">
        <v>857</v>
      </c>
      <c r="E388" s="29" t="s">
        <v>855</v>
      </c>
      <c r="F388" s="30" t="s">
        <v>856</v>
      </c>
      <c r="G388" s="30" t="s">
        <v>855</v>
      </c>
      <c r="H388" s="29" t="s">
        <v>855</v>
      </c>
      <c r="I388" s="31">
        <v>0</v>
      </c>
      <c r="J388" s="32">
        <v>0</v>
      </c>
      <c r="K388" s="32">
        <v>310.66000000000003</v>
      </c>
      <c r="L388" s="32">
        <v>0</v>
      </c>
      <c r="M388" s="33">
        <v>-6.21</v>
      </c>
      <c r="N388" s="43">
        <v>0</v>
      </c>
      <c r="O388" s="42">
        <v>0</v>
      </c>
      <c r="P388" s="43">
        <v>-0.11</v>
      </c>
      <c r="Q388" s="43">
        <v>0</v>
      </c>
      <c r="R388" s="44">
        <v>0</v>
      </c>
    </row>
    <row r="389" spans="1:18" x14ac:dyDescent="0.2">
      <c r="A389" s="27">
        <v>386</v>
      </c>
      <c r="B389" s="28" t="s">
        <v>1051</v>
      </c>
      <c r="C389" s="29" t="s">
        <v>1051</v>
      </c>
      <c r="D389" s="29" t="s">
        <v>854</v>
      </c>
      <c r="E389" s="29" t="s">
        <v>855</v>
      </c>
      <c r="F389" s="30" t="s">
        <v>856</v>
      </c>
      <c r="G389" s="30" t="s">
        <v>856</v>
      </c>
      <c r="H389" s="29" t="s">
        <v>856</v>
      </c>
      <c r="I389" s="31">
        <v>0</v>
      </c>
      <c r="J389" s="32">
        <v>0</v>
      </c>
      <c r="K389" s="32">
        <v>0</v>
      </c>
      <c r="L389" s="32">
        <v>0</v>
      </c>
      <c r="M389" s="33">
        <v>0</v>
      </c>
      <c r="N389" s="42">
        <v>-10.24</v>
      </c>
      <c r="O389" s="42">
        <v>0</v>
      </c>
      <c r="P389" s="43">
        <v>0</v>
      </c>
      <c r="Q389" s="43">
        <v>-1.23</v>
      </c>
      <c r="R389" s="45">
        <v>0.2</v>
      </c>
    </row>
    <row r="390" spans="1:18" x14ac:dyDescent="0.2">
      <c r="A390" s="27">
        <v>387</v>
      </c>
      <c r="B390" s="28" t="s">
        <v>1052</v>
      </c>
      <c r="C390" s="29" t="s">
        <v>1052</v>
      </c>
      <c r="D390" s="29" t="s">
        <v>854</v>
      </c>
      <c r="E390" s="29" t="s">
        <v>855</v>
      </c>
      <c r="F390" s="30" t="s">
        <v>856</v>
      </c>
      <c r="G390" s="30" t="s">
        <v>855</v>
      </c>
      <c r="H390" s="29" t="s">
        <v>855</v>
      </c>
      <c r="I390" s="31">
        <v>0</v>
      </c>
      <c r="J390" s="32">
        <v>0</v>
      </c>
      <c r="K390" s="32">
        <v>0.83</v>
      </c>
      <c r="L390" s="32">
        <v>0</v>
      </c>
      <c r="M390" s="33">
        <v>-0.02</v>
      </c>
      <c r="N390" s="42">
        <v>0</v>
      </c>
      <c r="O390" s="42">
        <v>0</v>
      </c>
      <c r="P390" s="43">
        <v>-762.93</v>
      </c>
      <c r="Q390" s="43">
        <v>0</v>
      </c>
      <c r="R390" s="45">
        <v>15.26</v>
      </c>
    </row>
    <row r="391" spans="1:18" x14ac:dyDescent="0.2">
      <c r="A391" s="27">
        <v>388</v>
      </c>
      <c r="B391" s="28" t="s">
        <v>1052</v>
      </c>
      <c r="C391" s="29" t="s">
        <v>688</v>
      </c>
      <c r="D391" s="29" t="s">
        <v>857</v>
      </c>
      <c r="E391" s="29" t="s">
        <v>855</v>
      </c>
      <c r="F391" s="30" t="s">
        <v>856</v>
      </c>
      <c r="G391" s="30" t="s">
        <v>855</v>
      </c>
      <c r="H391" s="29" t="s">
        <v>855</v>
      </c>
      <c r="I391" s="31">
        <v>0</v>
      </c>
      <c r="J391" s="32">
        <v>0</v>
      </c>
      <c r="K391" s="32">
        <v>71.33</v>
      </c>
      <c r="L391" s="32">
        <v>0</v>
      </c>
      <c r="M391" s="33">
        <v>-1.43</v>
      </c>
      <c r="N391" s="42">
        <v>0</v>
      </c>
      <c r="O391" s="42">
        <v>0</v>
      </c>
      <c r="P391" s="43">
        <v>-0.02</v>
      </c>
      <c r="Q391" s="43">
        <v>0</v>
      </c>
      <c r="R391" s="45">
        <v>0</v>
      </c>
    </row>
    <row r="392" spans="1:18" x14ac:dyDescent="0.2">
      <c r="A392" s="27">
        <v>389</v>
      </c>
      <c r="B392" s="28" t="s">
        <v>1053</v>
      </c>
      <c r="C392" s="29" t="s">
        <v>689</v>
      </c>
      <c r="D392" s="29" t="s">
        <v>857</v>
      </c>
      <c r="E392" s="29" t="s">
        <v>856</v>
      </c>
      <c r="F392" s="30" t="s">
        <v>855</v>
      </c>
      <c r="G392" s="30" t="s">
        <v>855</v>
      </c>
      <c r="H392" s="29" t="s">
        <v>855</v>
      </c>
      <c r="I392" s="31">
        <v>0</v>
      </c>
      <c r="J392" s="32">
        <v>0</v>
      </c>
      <c r="K392" s="32">
        <v>37.119999999999997</v>
      </c>
      <c r="L392" s="32">
        <v>0</v>
      </c>
      <c r="M392" s="33">
        <v>0</v>
      </c>
      <c r="N392" s="42">
        <v>0</v>
      </c>
      <c r="O392" s="42">
        <v>0</v>
      </c>
      <c r="P392" s="43">
        <v>-0.01</v>
      </c>
      <c r="Q392" s="43">
        <v>0</v>
      </c>
      <c r="R392" s="45">
        <v>0</v>
      </c>
    </row>
    <row r="393" spans="1:18" x14ac:dyDescent="0.2">
      <c r="A393" s="27">
        <v>390</v>
      </c>
      <c r="B393" s="28" t="s">
        <v>690</v>
      </c>
      <c r="C393" s="29" t="s">
        <v>690</v>
      </c>
      <c r="D393" s="29" t="s">
        <v>857</v>
      </c>
      <c r="E393" s="29" t="s">
        <v>855</v>
      </c>
      <c r="F393" s="30" t="s">
        <v>856</v>
      </c>
      <c r="G393" s="30" t="s">
        <v>856</v>
      </c>
      <c r="H393" s="29" t="s">
        <v>856</v>
      </c>
      <c r="I393" s="31">
        <v>3529.4</v>
      </c>
      <c r="J393" s="32">
        <v>0</v>
      </c>
      <c r="K393" s="32">
        <v>0</v>
      </c>
      <c r="L393" s="32">
        <v>423.53</v>
      </c>
      <c r="M393" s="33">
        <v>-70.59</v>
      </c>
      <c r="N393" s="43">
        <v>-64.77</v>
      </c>
      <c r="O393" s="42">
        <v>0</v>
      </c>
      <c r="P393" s="43">
        <v>0</v>
      </c>
      <c r="Q393" s="43">
        <v>-7.77</v>
      </c>
      <c r="R393" s="44">
        <v>1.3</v>
      </c>
    </row>
    <row r="394" spans="1:18" x14ac:dyDescent="0.2">
      <c r="A394" s="27">
        <v>391</v>
      </c>
      <c r="B394" s="28" t="s">
        <v>1054</v>
      </c>
      <c r="C394" s="29" t="s">
        <v>1054</v>
      </c>
      <c r="D394" s="29" t="s">
        <v>854</v>
      </c>
      <c r="E394" s="29" t="s">
        <v>856</v>
      </c>
      <c r="F394" s="30" t="s">
        <v>855</v>
      </c>
      <c r="G394" s="30" t="s">
        <v>855</v>
      </c>
      <c r="H394" s="29" t="s">
        <v>856</v>
      </c>
      <c r="I394" s="31">
        <v>16.09</v>
      </c>
      <c r="J394" s="32">
        <v>0</v>
      </c>
      <c r="K394" s="32">
        <v>0</v>
      </c>
      <c r="L394" s="32">
        <v>1.93</v>
      </c>
      <c r="M394" s="33">
        <v>0</v>
      </c>
      <c r="N394" s="43">
        <v>0</v>
      </c>
      <c r="O394" s="42">
        <v>0</v>
      </c>
      <c r="P394" s="43">
        <v>-7828.03</v>
      </c>
      <c r="Q394" s="43">
        <v>0</v>
      </c>
      <c r="R394" s="44">
        <v>0</v>
      </c>
    </row>
    <row r="395" spans="1:18" x14ac:dyDescent="0.2">
      <c r="A395" s="27">
        <v>392</v>
      </c>
      <c r="B395" s="28" t="s">
        <v>1054</v>
      </c>
      <c r="C395" s="29" t="s">
        <v>1055</v>
      </c>
      <c r="D395" s="29" t="s">
        <v>857</v>
      </c>
      <c r="E395" s="29" t="s">
        <v>856</v>
      </c>
      <c r="F395" s="30" t="s">
        <v>855</v>
      </c>
      <c r="G395" s="30" t="s">
        <v>855</v>
      </c>
      <c r="H395" s="29" t="s">
        <v>856</v>
      </c>
      <c r="I395" s="31">
        <v>0.06</v>
      </c>
      <c r="J395" s="32">
        <v>0</v>
      </c>
      <c r="K395" s="32">
        <v>0</v>
      </c>
      <c r="L395" s="32">
        <v>0.01</v>
      </c>
      <c r="M395" s="33">
        <v>0</v>
      </c>
      <c r="N395" s="43">
        <v>0</v>
      </c>
      <c r="O395" s="42">
        <v>0</v>
      </c>
      <c r="P395" s="43">
        <v>0</v>
      </c>
      <c r="Q395" s="43">
        <v>0</v>
      </c>
      <c r="R395" s="44">
        <v>0</v>
      </c>
    </row>
    <row r="396" spans="1:18" x14ac:dyDescent="0.2">
      <c r="A396" s="27">
        <v>393</v>
      </c>
      <c r="B396" s="28" t="s">
        <v>691</v>
      </c>
      <c r="C396" s="29" t="s">
        <v>691</v>
      </c>
      <c r="D396" s="29" t="s">
        <v>857</v>
      </c>
      <c r="E396" s="29" t="s">
        <v>855</v>
      </c>
      <c r="F396" s="30" t="s">
        <v>855</v>
      </c>
      <c r="G396" s="30" t="s">
        <v>856</v>
      </c>
      <c r="H396" s="29" t="s">
        <v>856</v>
      </c>
      <c r="I396" s="31">
        <v>4936.29</v>
      </c>
      <c r="J396" s="32">
        <v>0</v>
      </c>
      <c r="K396" s="32">
        <v>0</v>
      </c>
      <c r="L396" s="32">
        <v>592.35</v>
      </c>
      <c r="M396" s="33">
        <v>-98.73</v>
      </c>
      <c r="N396" s="42">
        <v>-11.21</v>
      </c>
      <c r="O396" s="42">
        <v>0</v>
      </c>
      <c r="P396" s="43">
        <v>0</v>
      </c>
      <c r="Q396" s="43">
        <v>-1.35</v>
      </c>
      <c r="R396" s="45">
        <v>0</v>
      </c>
    </row>
    <row r="397" spans="1:18" x14ac:dyDescent="0.2">
      <c r="A397" s="27">
        <v>394</v>
      </c>
      <c r="B397" s="28" t="s">
        <v>692</v>
      </c>
      <c r="C397" s="29" t="s">
        <v>692</v>
      </c>
      <c r="D397" s="29" t="s">
        <v>854</v>
      </c>
      <c r="E397" s="29" t="s">
        <v>855</v>
      </c>
      <c r="F397" s="30" t="s">
        <v>856</v>
      </c>
      <c r="G397" s="30" t="s">
        <v>855</v>
      </c>
      <c r="H397" s="29" t="s">
        <v>855</v>
      </c>
      <c r="I397" s="31">
        <v>0</v>
      </c>
      <c r="J397" s="32">
        <v>0</v>
      </c>
      <c r="K397" s="32">
        <v>0.18</v>
      </c>
      <c r="L397" s="32">
        <v>0</v>
      </c>
      <c r="M397" s="33">
        <v>0</v>
      </c>
      <c r="N397" s="42">
        <v>0</v>
      </c>
      <c r="O397" s="42">
        <v>0</v>
      </c>
      <c r="P397" s="43">
        <v>-219.36</v>
      </c>
      <c r="Q397" s="43">
        <v>0</v>
      </c>
      <c r="R397" s="45">
        <v>4.3899999999999997</v>
      </c>
    </row>
    <row r="398" spans="1:18" x14ac:dyDescent="0.2">
      <c r="A398" s="27">
        <v>395</v>
      </c>
      <c r="B398" s="28" t="s">
        <v>692</v>
      </c>
      <c r="C398" s="29" t="s">
        <v>1056</v>
      </c>
      <c r="D398" s="29" t="s">
        <v>854</v>
      </c>
      <c r="E398" s="29" t="s">
        <v>855</v>
      </c>
      <c r="F398" s="30" t="s">
        <v>856</v>
      </c>
      <c r="G398" s="30" t="s">
        <v>855</v>
      </c>
      <c r="H398" s="29" t="s">
        <v>855</v>
      </c>
      <c r="I398" s="31">
        <v>0</v>
      </c>
      <c r="J398" s="32">
        <v>0</v>
      </c>
      <c r="K398" s="32">
        <v>0.49</v>
      </c>
      <c r="L398" s="32">
        <v>0</v>
      </c>
      <c r="M398" s="33">
        <v>-0.01</v>
      </c>
      <c r="N398" s="43">
        <v>0</v>
      </c>
      <c r="O398" s="42">
        <v>0</v>
      </c>
      <c r="P398" s="43">
        <v>-258.68</v>
      </c>
      <c r="Q398" s="43">
        <v>0</v>
      </c>
      <c r="R398" s="44">
        <v>5.17</v>
      </c>
    </row>
    <row r="399" spans="1:18" x14ac:dyDescent="0.2">
      <c r="A399" s="27">
        <v>396</v>
      </c>
      <c r="B399" s="28" t="s">
        <v>692</v>
      </c>
      <c r="C399" s="29" t="s">
        <v>693</v>
      </c>
      <c r="D399" s="29" t="s">
        <v>857</v>
      </c>
      <c r="E399" s="29" t="s">
        <v>855</v>
      </c>
      <c r="F399" s="30" t="s">
        <v>856</v>
      </c>
      <c r="G399" s="30" t="s">
        <v>855</v>
      </c>
      <c r="H399" s="29" t="s">
        <v>855</v>
      </c>
      <c r="I399" s="31">
        <v>0</v>
      </c>
      <c r="J399" s="32">
        <v>0</v>
      </c>
      <c r="K399" s="32">
        <v>29.62</v>
      </c>
      <c r="L399" s="32">
        <v>0</v>
      </c>
      <c r="M399" s="33">
        <v>-0.59</v>
      </c>
      <c r="N399" s="41">
        <v>0</v>
      </c>
      <c r="O399" s="42">
        <v>0</v>
      </c>
      <c r="P399" s="43">
        <v>-0.01</v>
      </c>
      <c r="Q399" s="43">
        <v>0</v>
      </c>
      <c r="R399" s="44">
        <v>0</v>
      </c>
    </row>
    <row r="400" spans="1:18" x14ac:dyDescent="0.2">
      <c r="A400" s="27">
        <v>397</v>
      </c>
      <c r="B400" s="28" t="s">
        <v>692</v>
      </c>
      <c r="C400" s="29" t="s">
        <v>694</v>
      </c>
      <c r="D400" s="29" t="s">
        <v>857</v>
      </c>
      <c r="E400" s="29" t="s">
        <v>855</v>
      </c>
      <c r="F400" s="30" t="s">
        <v>856</v>
      </c>
      <c r="G400" s="30" t="s">
        <v>855</v>
      </c>
      <c r="H400" s="29" t="s">
        <v>855</v>
      </c>
      <c r="I400" s="31">
        <v>0</v>
      </c>
      <c r="J400" s="32">
        <v>0</v>
      </c>
      <c r="K400" s="32">
        <v>14.38</v>
      </c>
      <c r="L400" s="32">
        <v>0</v>
      </c>
      <c r="M400" s="33">
        <v>-0.28999999999999998</v>
      </c>
      <c r="N400" s="43">
        <v>0</v>
      </c>
      <c r="O400" s="42">
        <v>0</v>
      </c>
      <c r="P400" s="43">
        <v>0</v>
      </c>
      <c r="Q400" s="43">
        <v>0</v>
      </c>
      <c r="R400" s="45">
        <v>0</v>
      </c>
    </row>
    <row r="401" spans="1:18" x14ac:dyDescent="0.2">
      <c r="A401" s="27">
        <v>398</v>
      </c>
      <c r="B401" s="28" t="s">
        <v>1057</v>
      </c>
      <c r="C401" s="29" t="s">
        <v>1057</v>
      </c>
      <c r="D401" s="29" t="s">
        <v>857</v>
      </c>
      <c r="E401" s="29" t="s">
        <v>855</v>
      </c>
      <c r="F401" s="30" t="s">
        <v>856</v>
      </c>
      <c r="G401" s="30" t="s">
        <v>856</v>
      </c>
      <c r="H401" s="29" t="s">
        <v>856</v>
      </c>
      <c r="I401" s="31">
        <v>10276.459999999999</v>
      </c>
      <c r="J401" s="32">
        <v>0</v>
      </c>
      <c r="K401" s="32">
        <v>0</v>
      </c>
      <c r="L401" s="32">
        <v>1233.18</v>
      </c>
      <c r="M401" s="33">
        <v>-205.53</v>
      </c>
      <c r="N401" s="42">
        <v>-3.95</v>
      </c>
      <c r="O401" s="42">
        <v>0</v>
      </c>
      <c r="P401" s="43">
        <v>0</v>
      </c>
      <c r="Q401" s="43">
        <v>-0.47</v>
      </c>
      <c r="R401" s="45">
        <v>0.08</v>
      </c>
    </row>
    <row r="402" spans="1:18" x14ac:dyDescent="0.2">
      <c r="A402" s="27">
        <v>399</v>
      </c>
      <c r="B402" s="28" t="s">
        <v>695</v>
      </c>
      <c r="C402" s="29" t="s">
        <v>695</v>
      </c>
      <c r="D402" s="29" t="s">
        <v>857</v>
      </c>
      <c r="E402" s="29" t="s">
        <v>855</v>
      </c>
      <c r="F402" s="30" t="s">
        <v>856</v>
      </c>
      <c r="G402" s="30" t="s">
        <v>856</v>
      </c>
      <c r="H402" s="29" t="s">
        <v>856</v>
      </c>
      <c r="I402" s="31">
        <v>3080.06</v>
      </c>
      <c r="J402" s="32">
        <v>0</v>
      </c>
      <c r="K402" s="32">
        <v>0</v>
      </c>
      <c r="L402" s="32">
        <v>369.61</v>
      </c>
      <c r="M402" s="33">
        <v>-61.6</v>
      </c>
      <c r="N402" s="42">
        <v>-30.29</v>
      </c>
      <c r="O402" s="42">
        <v>0</v>
      </c>
      <c r="P402" s="43">
        <v>0</v>
      </c>
      <c r="Q402" s="43">
        <v>-3.63</v>
      </c>
      <c r="R402" s="45">
        <v>0.61</v>
      </c>
    </row>
    <row r="403" spans="1:18" x14ac:dyDescent="0.2">
      <c r="A403" s="27">
        <v>400</v>
      </c>
      <c r="B403" s="28" t="s">
        <v>1058</v>
      </c>
      <c r="C403" s="29" t="s">
        <v>1058</v>
      </c>
      <c r="D403" s="29" t="s">
        <v>857</v>
      </c>
      <c r="E403" s="29" t="s">
        <v>855</v>
      </c>
      <c r="F403" s="30" t="s">
        <v>856</v>
      </c>
      <c r="G403" s="30" t="s">
        <v>856</v>
      </c>
      <c r="H403" s="29" t="s">
        <v>856</v>
      </c>
      <c r="I403" s="31">
        <v>2724.59</v>
      </c>
      <c r="J403" s="32">
        <v>0</v>
      </c>
      <c r="K403" s="32">
        <v>0</v>
      </c>
      <c r="L403" s="32">
        <v>326.95</v>
      </c>
      <c r="M403" s="33">
        <v>-54.49</v>
      </c>
      <c r="N403" s="42">
        <v>-20.82</v>
      </c>
      <c r="O403" s="42">
        <v>0</v>
      </c>
      <c r="P403" s="43">
        <v>0</v>
      </c>
      <c r="Q403" s="43">
        <v>-2.5</v>
      </c>
      <c r="R403" s="45">
        <v>0.42</v>
      </c>
    </row>
    <row r="404" spans="1:18" x14ac:dyDescent="0.2">
      <c r="A404" s="27">
        <v>401</v>
      </c>
      <c r="B404" s="28" t="s">
        <v>1059</v>
      </c>
      <c r="C404" s="29" t="s">
        <v>1060</v>
      </c>
      <c r="D404" s="29" t="s">
        <v>857</v>
      </c>
      <c r="E404" s="29" t="s">
        <v>855</v>
      </c>
      <c r="F404" s="30" t="s">
        <v>855</v>
      </c>
      <c r="G404" s="30" t="s">
        <v>855</v>
      </c>
      <c r="H404" s="29" t="s">
        <v>855</v>
      </c>
      <c r="I404" s="31">
        <v>0</v>
      </c>
      <c r="J404" s="32">
        <v>0</v>
      </c>
      <c r="K404" s="32">
        <v>36.840000000000003</v>
      </c>
      <c r="L404" s="32">
        <v>0</v>
      </c>
      <c r="M404" s="33">
        <v>-0.74</v>
      </c>
      <c r="N404" s="42">
        <v>0</v>
      </c>
      <c r="O404" s="42">
        <v>0</v>
      </c>
      <c r="P404" s="43">
        <v>0</v>
      </c>
      <c r="Q404" s="43">
        <v>0</v>
      </c>
      <c r="R404" s="45">
        <v>0</v>
      </c>
    </row>
    <row r="405" spans="1:18" x14ac:dyDescent="0.2">
      <c r="A405" s="27">
        <v>402</v>
      </c>
      <c r="B405" s="28" t="s">
        <v>1061</v>
      </c>
      <c r="C405" s="29" t="s">
        <v>1061</v>
      </c>
      <c r="D405" s="29" t="s">
        <v>857</v>
      </c>
      <c r="E405" s="29" t="s">
        <v>855</v>
      </c>
      <c r="F405" s="30" t="s">
        <v>856</v>
      </c>
      <c r="G405" s="30" t="s">
        <v>856</v>
      </c>
      <c r="H405" s="29" t="s">
        <v>856</v>
      </c>
      <c r="I405" s="31">
        <v>978.45</v>
      </c>
      <c r="J405" s="32">
        <v>0</v>
      </c>
      <c r="K405" s="32">
        <v>0</v>
      </c>
      <c r="L405" s="32">
        <v>117.41</v>
      </c>
      <c r="M405" s="33">
        <v>-19.57</v>
      </c>
      <c r="N405" s="43">
        <v>-18.34</v>
      </c>
      <c r="O405" s="42">
        <v>0</v>
      </c>
      <c r="P405" s="43">
        <v>0</v>
      </c>
      <c r="Q405" s="43">
        <v>-2.2000000000000002</v>
      </c>
      <c r="R405" s="44">
        <v>0.37</v>
      </c>
    </row>
    <row r="406" spans="1:18" x14ac:dyDescent="0.2">
      <c r="A406" s="27">
        <v>403</v>
      </c>
      <c r="B406" s="28" t="s">
        <v>1062</v>
      </c>
      <c r="C406" s="29" t="s">
        <v>1062</v>
      </c>
      <c r="D406" s="29" t="s">
        <v>854</v>
      </c>
      <c r="E406" s="29" t="s">
        <v>855</v>
      </c>
      <c r="F406" s="30" t="s">
        <v>856</v>
      </c>
      <c r="G406" s="30" t="s">
        <v>856</v>
      </c>
      <c r="H406" s="29" t="s">
        <v>856</v>
      </c>
      <c r="I406" s="31">
        <v>0</v>
      </c>
      <c r="J406" s="32">
        <v>0</v>
      </c>
      <c r="K406" s="32">
        <v>0</v>
      </c>
      <c r="L406" s="32">
        <v>0</v>
      </c>
      <c r="M406" s="33">
        <v>0</v>
      </c>
      <c r="N406" s="43">
        <v>-82.2</v>
      </c>
      <c r="O406" s="42">
        <v>0</v>
      </c>
      <c r="P406" s="43">
        <v>0</v>
      </c>
      <c r="Q406" s="43">
        <v>-9.86</v>
      </c>
      <c r="R406" s="44">
        <v>1.64</v>
      </c>
    </row>
    <row r="407" spans="1:18" x14ac:dyDescent="0.2">
      <c r="A407" s="27">
        <v>404</v>
      </c>
      <c r="B407" s="28" t="s">
        <v>1062</v>
      </c>
      <c r="C407" s="29" t="s">
        <v>696</v>
      </c>
      <c r="D407" s="29" t="s">
        <v>857</v>
      </c>
      <c r="E407" s="29" t="s">
        <v>855</v>
      </c>
      <c r="F407" s="30" t="s">
        <v>856</v>
      </c>
      <c r="G407" s="30" t="s">
        <v>856</v>
      </c>
      <c r="H407" s="29" t="s">
        <v>856</v>
      </c>
      <c r="I407" s="31">
        <v>184.4</v>
      </c>
      <c r="J407" s="32">
        <v>0</v>
      </c>
      <c r="K407" s="32">
        <v>0</v>
      </c>
      <c r="L407" s="32">
        <v>22.13</v>
      </c>
      <c r="M407" s="33">
        <v>-3.69</v>
      </c>
      <c r="N407" s="42">
        <v>-0.1</v>
      </c>
      <c r="O407" s="42">
        <v>0</v>
      </c>
      <c r="P407" s="43">
        <v>0</v>
      </c>
      <c r="Q407" s="43">
        <v>-0.01</v>
      </c>
      <c r="R407" s="45">
        <v>0</v>
      </c>
    </row>
    <row r="408" spans="1:18" x14ac:dyDescent="0.2">
      <c r="A408" s="27">
        <v>405</v>
      </c>
      <c r="B408" s="28" t="s">
        <v>1063</v>
      </c>
      <c r="C408" s="29" t="s">
        <v>1063</v>
      </c>
      <c r="D408" s="29" t="s">
        <v>854</v>
      </c>
      <c r="E408" s="29" t="s">
        <v>855</v>
      </c>
      <c r="F408" s="30" t="s">
        <v>855</v>
      </c>
      <c r="G408" s="30" t="s">
        <v>855</v>
      </c>
      <c r="H408" s="29" t="s">
        <v>856</v>
      </c>
      <c r="I408" s="31">
        <v>2.77</v>
      </c>
      <c r="J408" s="32">
        <v>0</v>
      </c>
      <c r="K408" s="32">
        <v>0</v>
      </c>
      <c r="L408" s="32">
        <v>0.33</v>
      </c>
      <c r="M408" s="33">
        <v>-0.06</v>
      </c>
      <c r="N408" s="43">
        <v>0</v>
      </c>
      <c r="O408" s="42">
        <v>0</v>
      </c>
      <c r="P408" s="43">
        <v>-1514.68</v>
      </c>
      <c r="Q408" s="43">
        <v>0</v>
      </c>
      <c r="R408" s="44">
        <v>0</v>
      </c>
    </row>
    <row r="409" spans="1:18" x14ac:dyDescent="0.2">
      <c r="A409" s="27">
        <v>406</v>
      </c>
      <c r="B409" s="28" t="s">
        <v>1063</v>
      </c>
      <c r="C409" s="29" t="s">
        <v>697</v>
      </c>
      <c r="D409" s="29" t="s">
        <v>857</v>
      </c>
      <c r="E409" s="29" t="s">
        <v>855</v>
      </c>
      <c r="F409" s="30" t="s">
        <v>855</v>
      </c>
      <c r="G409" s="30" t="s">
        <v>855</v>
      </c>
      <c r="H409" s="29" t="s">
        <v>856</v>
      </c>
      <c r="I409" s="31">
        <v>0.51</v>
      </c>
      <c r="J409" s="32">
        <v>0</v>
      </c>
      <c r="K409" s="32">
        <v>0</v>
      </c>
      <c r="L409" s="32">
        <v>0.06</v>
      </c>
      <c r="M409" s="33">
        <v>-0.01</v>
      </c>
      <c r="N409" s="42">
        <v>0</v>
      </c>
      <c r="O409" s="42">
        <v>0</v>
      </c>
      <c r="P409" s="43">
        <v>0</v>
      </c>
      <c r="Q409" s="43">
        <v>0</v>
      </c>
      <c r="R409" s="45">
        <v>0</v>
      </c>
    </row>
    <row r="410" spans="1:18" x14ac:dyDescent="0.2">
      <c r="A410" s="27">
        <v>407</v>
      </c>
      <c r="B410" s="28" t="s">
        <v>1064</v>
      </c>
      <c r="C410" s="29" t="s">
        <v>1064</v>
      </c>
      <c r="D410" s="29" t="s">
        <v>854</v>
      </c>
      <c r="E410" s="29" t="s">
        <v>855</v>
      </c>
      <c r="F410" s="30" t="s">
        <v>855</v>
      </c>
      <c r="G410" s="30" t="s">
        <v>855</v>
      </c>
      <c r="H410" s="29" t="s">
        <v>855</v>
      </c>
      <c r="I410" s="31">
        <v>0</v>
      </c>
      <c r="J410" s="32">
        <v>0</v>
      </c>
      <c r="K410" s="32">
        <v>11.22</v>
      </c>
      <c r="L410" s="32">
        <v>0</v>
      </c>
      <c r="M410" s="33">
        <v>-0.22</v>
      </c>
      <c r="N410" s="42">
        <v>0</v>
      </c>
      <c r="O410" s="42">
        <v>0</v>
      </c>
      <c r="P410" s="43">
        <v>-5.69</v>
      </c>
      <c r="Q410" s="43">
        <v>0</v>
      </c>
      <c r="R410" s="45">
        <v>0</v>
      </c>
    </row>
    <row r="411" spans="1:18" x14ac:dyDescent="0.2">
      <c r="A411" s="27">
        <v>408</v>
      </c>
      <c r="B411" s="28" t="s">
        <v>1064</v>
      </c>
      <c r="C411" s="29" t="s">
        <v>698</v>
      </c>
      <c r="D411" s="29" t="s">
        <v>857</v>
      </c>
      <c r="E411" s="29" t="s">
        <v>855</v>
      </c>
      <c r="F411" s="30" t="s">
        <v>855</v>
      </c>
      <c r="G411" s="30" t="s">
        <v>855</v>
      </c>
      <c r="H411" s="29" t="s">
        <v>855</v>
      </c>
      <c r="I411" s="31">
        <v>0</v>
      </c>
      <c r="J411" s="32">
        <v>0</v>
      </c>
      <c r="K411" s="32">
        <v>7.9</v>
      </c>
      <c r="L411" s="32">
        <v>0</v>
      </c>
      <c r="M411" s="33">
        <v>-0.16</v>
      </c>
      <c r="N411" s="42">
        <v>0</v>
      </c>
      <c r="O411" s="42">
        <v>0</v>
      </c>
      <c r="P411" s="43">
        <v>0</v>
      </c>
      <c r="Q411" s="43">
        <v>0</v>
      </c>
      <c r="R411" s="45">
        <v>0</v>
      </c>
    </row>
    <row r="412" spans="1:18" x14ac:dyDescent="0.2">
      <c r="A412" s="27">
        <v>409</v>
      </c>
      <c r="B412" s="28" t="s">
        <v>699</v>
      </c>
      <c r="C412" s="29" t="s">
        <v>699</v>
      </c>
      <c r="D412" s="29" t="s">
        <v>854</v>
      </c>
      <c r="E412" s="29" t="s">
        <v>855</v>
      </c>
      <c r="F412" s="30" t="s">
        <v>856</v>
      </c>
      <c r="G412" s="30" t="s">
        <v>856</v>
      </c>
      <c r="H412" s="29" t="s">
        <v>856</v>
      </c>
      <c r="I412" s="31">
        <v>0</v>
      </c>
      <c r="J412" s="32">
        <v>0</v>
      </c>
      <c r="K412" s="32">
        <v>0</v>
      </c>
      <c r="L412" s="32">
        <v>0</v>
      </c>
      <c r="M412" s="33">
        <v>0</v>
      </c>
      <c r="N412" s="41">
        <v>-4.82</v>
      </c>
      <c r="O412" s="42">
        <v>0</v>
      </c>
      <c r="P412" s="43">
        <v>0</v>
      </c>
      <c r="Q412" s="43">
        <v>-0.57999999999999996</v>
      </c>
      <c r="R412" s="46">
        <v>0.1</v>
      </c>
    </row>
    <row r="413" spans="1:18" x14ac:dyDescent="0.2">
      <c r="A413" s="27">
        <v>410</v>
      </c>
      <c r="B413" s="28" t="s">
        <v>700</v>
      </c>
      <c r="C413" s="29" t="s">
        <v>700</v>
      </c>
      <c r="D413" s="29" t="s">
        <v>854</v>
      </c>
      <c r="E413" s="29" t="s">
        <v>855</v>
      </c>
      <c r="F413" s="30" t="s">
        <v>856</v>
      </c>
      <c r="G413" s="30" t="s">
        <v>856</v>
      </c>
      <c r="H413" s="29" t="s">
        <v>856</v>
      </c>
      <c r="I413" s="31">
        <v>0</v>
      </c>
      <c r="J413" s="32">
        <v>0</v>
      </c>
      <c r="K413" s="32">
        <v>0</v>
      </c>
      <c r="L413" s="32">
        <v>0</v>
      </c>
      <c r="M413" s="33">
        <v>0</v>
      </c>
      <c r="N413" s="43">
        <v>-62.39</v>
      </c>
      <c r="O413" s="42">
        <v>0</v>
      </c>
      <c r="P413" s="43">
        <v>0</v>
      </c>
      <c r="Q413" s="43">
        <v>-7.49</v>
      </c>
      <c r="R413" s="44">
        <v>1.25</v>
      </c>
    </row>
    <row r="414" spans="1:18" x14ac:dyDescent="0.2">
      <c r="A414" s="27">
        <v>411</v>
      </c>
      <c r="B414" s="28" t="s">
        <v>700</v>
      </c>
      <c r="C414" s="29" t="s">
        <v>701</v>
      </c>
      <c r="D414" s="29" t="s">
        <v>857</v>
      </c>
      <c r="E414" s="29" t="s">
        <v>855</v>
      </c>
      <c r="F414" s="30" t="s">
        <v>856</v>
      </c>
      <c r="G414" s="30" t="s">
        <v>856</v>
      </c>
      <c r="H414" s="29" t="s">
        <v>856</v>
      </c>
      <c r="I414" s="31">
        <v>5.47</v>
      </c>
      <c r="J414" s="32">
        <v>0</v>
      </c>
      <c r="K414" s="32">
        <v>0</v>
      </c>
      <c r="L414" s="32">
        <v>0.66</v>
      </c>
      <c r="M414" s="33">
        <v>-0.11</v>
      </c>
      <c r="N414" s="41">
        <v>0</v>
      </c>
      <c r="O414" s="42">
        <v>0</v>
      </c>
      <c r="P414" s="43">
        <v>0</v>
      </c>
      <c r="Q414" s="43">
        <v>0</v>
      </c>
      <c r="R414" s="46">
        <v>0</v>
      </c>
    </row>
    <row r="415" spans="1:18" x14ac:dyDescent="0.2">
      <c r="A415" s="27">
        <v>412</v>
      </c>
      <c r="B415" s="28" t="s">
        <v>1065</v>
      </c>
      <c r="C415" s="29" t="s">
        <v>1065</v>
      </c>
      <c r="D415" s="29" t="s">
        <v>854</v>
      </c>
      <c r="E415" s="29" t="s">
        <v>855</v>
      </c>
      <c r="F415" s="30" t="s">
        <v>856</v>
      </c>
      <c r="G415" s="30" t="s">
        <v>856</v>
      </c>
      <c r="H415" s="29" t="s">
        <v>856</v>
      </c>
      <c r="I415" s="31">
        <v>0</v>
      </c>
      <c r="J415" s="32">
        <v>0</v>
      </c>
      <c r="K415" s="32">
        <v>0</v>
      </c>
      <c r="L415" s="32">
        <v>0</v>
      </c>
      <c r="M415" s="33">
        <v>0</v>
      </c>
      <c r="N415" s="42">
        <v>-316.60000000000002</v>
      </c>
      <c r="O415" s="42">
        <v>0</v>
      </c>
      <c r="P415" s="43">
        <v>0</v>
      </c>
      <c r="Q415" s="43">
        <v>-37.99</v>
      </c>
      <c r="R415" s="45">
        <v>6.33</v>
      </c>
    </row>
    <row r="416" spans="1:18" x14ac:dyDescent="0.2">
      <c r="A416" s="27">
        <v>413</v>
      </c>
      <c r="B416" s="28" t="s">
        <v>1066</v>
      </c>
      <c r="C416" s="29" t="s">
        <v>1066</v>
      </c>
      <c r="D416" s="29" t="s">
        <v>854</v>
      </c>
      <c r="E416" s="29" t="s">
        <v>855</v>
      </c>
      <c r="F416" s="30" t="s">
        <v>856</v>
      </c>
      <c r="G416" s="30" t="s">
        <v>855</v>
      </c>
      <c r="H416" s="29" t="s">
        <v>856</v>
      </c>
      <c r="I416" s="31">
        <v>0.02</v>
      </c>
      <c r="J416" s="32">
        <v>0</v>
      </c>
      <c r="K416" s="32">
        <v>0</v>
      </c>
      <c r="L416" s="32">
        <v>0</v>
      </c>
      <c r="M416" s="33">
        <v>0</v>
      </c>
      <c r="N416" s="43">
        <v>0</v>
      </c>
      <c r="O416" s="42">
        <v>0</v>
      </c>
      <c r="P416" s="43">
        <v>0</v>
      </c>
      <c r="Q416" s="43">
        <v>0</v>
      </c>
      <c r="R416" s="44">
        <v>0</v>
      </c>
    </row>
    <row r="417" spans="1:18" x14ac:dyDescent="0.2">
      <c r="A417" s="27">
        <v>414</v>
      </c>
      <c r="B417" s="28" t="s">
        <v>1067</v>
      </c>
      <c r="C417" s="29" t="s">
        <v>1067</v>
      </c>
      <c r="D417" s="29" t="s">
        <v>854</v>
      </c>
      <c r="E417" s="29" t="s">
        <v>855</v>
      </c>
      <c r="F417" s="30" t="s">
        <v>856</v>
      </c>
      <c r="G417" s="30" t="s">
        <v>855</v>
      </c>
      <c r="H417" s="29" t="s">
        <v>855</v>
      </c>
      <c r="I417" s="31">
        <v>0</v>
      </c>
      <c r="J417" s="32">
        <v>0</v>
      </c>
      <c r="K417" s="32">
        <v>22.19</v>
      </c>
      <c r="L417" s="32">
        <v>0</v>
      </c>
      <c r="M417" s="33">
        <v>-0.44</v>
      </c>
      <c r="N417" s="43">
        <v>0</v>
      </c>
      <c r="O417" s="42">
        <v>0</v>
      </c>
      <c r="P417" s="43">
        <v>-175.95</v>
      </c>
      <c r="Q417" s="43">
        <v>0</v>
      </c>
      <c r="R417" s="44">
        <v>3.52</v>
      </c>
    </row>
    <row r="418" spans="1:18" x14ac:dyDescent="0.2">
      <c r="A418" s="27">
        <v>415</v>
      </c>
      <c r="B418" s="28" t="s">
        <v>1067</v>
      </c>
      <c r="C418" s="29" t="s">
        <v>1068</v>
      </c>
      <c r="D418" s="29" t="s">
        <v>854</v>
      </c>
      <c r="E418" s="29" t="s">
        <v>855</v>
      </c>
      <c r="F418" s="30" t="s">
        <v>855</v>
      </c>
      <c r="G418" s="30" t="s">
        <v>855</v>
      </c>
      <c r="H418" s="29" t="s">
        <v>855</v>
      </c>
      <c r="I418" s="31">
        <v>0</v>
      </c>
      <c r="J418" s="32">
        <v>0</v>
      </c>
      <c r="K418" s="32">
        <v>188.37</v>
      </c>
      <c r="L418" s="32">
        <v>0</v>
      </c>
      <c r="M418" s="33">
        <v>-3.77</v>
      </c>
      <c r="N418" s="41">
        <v>0</v>
      </c>
      <c r="O418" s="42">
        <v>0</v>
      </c>
      <c r="P418" s="43">
        <v>-44.88</v>
      </c>
      <c r="Q418" s="43">
        <v>0</v>
      </c>
      <c r="R418" s="46">
        <v>0</v>
      </c>
    </row>
    <row r="419" spans="1:18" x14ac:dyDescent="0.2">
      <c r="A419" s="27">
        <v>416</v>
      </c>
      <c r="B419" s="28" t="s">
        <v>1067</v>
      </c>
      <c r="C419" s="29" t="s">
        <v>702</v>
      </c>
      <c r="D419" s="29" t="s">
        <v>857</v>
      </c>
      <c r="E419" s="29" t="s">
        <v>855</v>
      </c>
      <c r="F419" s="30" t="s">
        <v>855</v>
      </c>
      <c r="G419" s="30" t="s">
        <v>855</v>
      </c>
      <c r="H419" s="29" t="s">
        <v>855</v>
      </c>
      <c r="I419" s="31">
        <v>0</v>
      </c>
      <c r="J419" s="32">
        <v>0</v>
      </c>
      <c r="K419" s="32">
        <v>34.93</v>
      </c>
      <c r="L419" s="32">
        <v>0</v>
      </c>
      <c r="M419" s="33">
        <v>-0.7</v>
      </c>
      <c r="N419" s="43">
        <v>0</v>
      </c>
      <c r="O419" s="42">
        <v>0</v>
      </c>
      <c r="P419" s="43">
        <v>0</v>
      </c>
      <c r="Q419" s="43">
        <v>0</v>
      </c>
      <c r="R419" s="44">
        <v>0</v>
      </c>
    </row>
    <row r="420" spans="1:18" x14ac:dyDescent="0.2">
      <c r="A420" s="27">
        <v>417</v>
      </c>
      <c r="B420" s="28" t="s">
        <v>1067</v>
      </c>
      <c r="C420" s="29" t="s">
        <v>703</v>
      </c>
      <c r="D420" s="29" t="s">
        <v>857</v>
      </c>
      <c r="E420" s="29" t="s">
        <v>855</v>
      </c>
      <c r="F420" s="30" t="s">
        <v>856</v>
      </c>
      <c r="G420" s="30" t="s">
        <v>855</v>
      </c>
      <c r="H420" s="29" t="s">
        <v>855</v>
      </c>
      <c r="I420" s="31">
        <v>0</v>
      </c>
      <c r="J420" s="32">
        <v>0</v>
      </c>
      <c r="K420" s="32">
        <v>72.3</v>
      </c>
      <c r="L420" s="32">
        <v>0</v>
      </c>
      <c r="M420" s="33">
        <v>-1.45</v>
      </c>
      <c r="N420" s="41">
        <v>0</v>
      </c>
      <c r="O420" s="42">
        <v>0</v>
      </c>
      <c r="P420" s="43">
        <v>0</v>
      </c>
      <c r="Q420" s="43">
        <v>0</v>
      </c>
      <c r="R420" s="46">
        <v>0</v>
      </c>
    </row>
    <row r="421" spans="1:18" x14ac:dyDescent="0.2">
      <c r="A421" s="27">
        <v>418</v>
      </c>
      <c r="B421" s="28" t="s">
        <v>1069</v>
      </c>
      <c r="C421" s="29" t="s">
        <v>1069</v>
      </c>
      <c r="D421" s="29" t="s">
        <v>854</v>
      </c>
      <c r="E421" s="29" t="s">
        <v>855</v>
      </c>
      <c r="F421" s="30" t="s">
        <v>856</v>
      </c>
      <c r="G421" s="30" t="s">
        <v>856</v>
      </c>
      <c r="H421" s="29" t="s">
        <v>856</v>
      </c>
      <c r="I421" s="31">
        <v>3261.84</v>
      </c>
      <c r="J421" s="32">
        <v>0</v>
      </c>
      <c r="K421" s="32">
        <v>0</v>
      </c>
      <c r="L421" s="32">
        <v>391.42</v>
      </c>
      <c r="M421" s="33">
        <v>-65.239999999999995</v>
      </c>
      <c r="N421" s="43">
        <v>-21274.79</v>
      </c>
      <c r="O421" s="42">
        <v>0</v>
      </c>
      <c r="P421" s="43">
        <v>0</v>
      </c>
      <c r="Q421" s="43">
        <v>-2552.9699999999998</v>
      </c>
      <c r="R421" s="44">
        <v>425.5</v>
      </c>
    </row>
    <row r="422" spans="1:18" x14ac:dyDescent="0.2">
      <c r="A422" s="27">
        <v>419</v>
      </c>
      <c r="B422" s="28" t="s">
        <v>1069</v>
      </c>
      <c r="C422" s="29" t="s">
        <v>1188</v>
      </c>
      <c r="D422" s="29" t="s">
        <v>857</v>
      </c>
      <c r="E422" s="29" t="s">
        <v>855</v>
      </c>
      <c r="F422" s="30" t="s">
        <v>856</v>
      </c>
      <c r="G422" s="30" t="s">
        <v>856</v>
      </c>
      <c r="H422" s="29" t="s">
        <v>856</v>
      </c>
      <c r="I422" s="31">
        <v>331.43</v>
      </c>
      <c r="J422" s="32">
        <v>0</v>
      </c>
      <c r="K422" s="32">
        <v>0</v>
      </c>
      <c r="L422" s="32">
        <v>39.770000000000003</v>
      </c>
      <c r="M422" s="33">
        <v>-6.63</v>
      </c>
      <c r="N422" s="42">
        <v>0</v>
      </c>
      <c r="O422" s="42">
        <v>0</v>
      </c>
      <c r="P422" s="43">
        <v>0</v>
      </c>
      <c r="Q422" s="43">
        <v>0</v>
      </c>
      <c r="R422" s="45">
        <v>0</v>
      </c>
    </row>
    <row r="423" spans="1:18" x14ac:dyDescent="0.2">
      <c r="A423" s="27">
        <v>420</v>
      </c>
      <c r="B423" s="28" t="s">
        <v>1070</v>
      </c>
      <c r="C423" s="29" t="s">
        <v>1070</v>
      </c>
      <c r="D423" s="29" t="s">
        <v>854</v>
      </c>
      <c r="E423" s="29" t="s">
        <v>855</v>
      </c>
      <c r="F423" s="30" t="s">
        <v>856</v>
      </c>
      <c r="G423" s="30" t="s">
        <v>856</v>
      </c>
      <c r="H423" s="29" t="s">
        <v>856</v>
      </c>
      <c r="I423" s="31">
        <v>664.09</v>
      </c>
      <c r="J423" s="32">
        <v>0</v>
      </c>
      <c r="K423" s="32">
        <v>0</v>
      </c>
      <c r="L423" s="32">
        <v>79.69</v>
      </c>
      <c r="M423" s="33">
        <v>-13.28</v>
      </c>
      <c r="N423" s="43">
        <v>-3445.07</v>
      </c>
      <c r="O423" s="42">
        <v>0</v>
      </c>
      <c r="P423" s="43">
        <v>0</v>
      </c>
      <c r="Q423" s="43">
        <v>-413.41</v>
      </c>
      <c r="R423" s="44">
        <v>68.900000000000006</v>
      </c>
    </row>
    <row r="424" spans="1:18" x14ac:dyDescent="0.2">
      <c r="A424" s="27">
        <v>421</v>
      </c>
      <c r="B424" s="28" t="s">
        <v>1070</v>
      </c>
      <c r="C424" s="29" t="s">
        <v>1071</v>
      </c>
      <c r="D424" s="29" t="s">
        <v>857</v>
      </c>
      <c r="E424" s="29" t="s">
        <v>855</v>
      </c>
      <c r="F424" s="30" t="s">
        <v>856</v>
      </c>
      <c r="G424" s="30" t="s">
        <v>856</v>
      </c>
      <c r="H424" s="29" t="s">
        <v>856</v>
      </c>
      <c r="I424" s="31">
        <v>36.28</v>
      </c>
      <c r="J424" s="32">
        <v>0</v>
      </c>
      <c r="K424" s="32">
        <v>0</v>
      </c>
      <c r="L424" s="32">
        <v>4.3499999999999996</v>
      </c>
      <c r="M424" s="33">
        <v>-0.73</v>
      </c>
      <c r="N424" s="43">
        <v>0</v>
      </c>
      <c r="O424" s="42">
        <v>0</v>
      </c>
      <c r="P424" s="43">
        <v>0</v>
      </c>
      <c r="Q424" s="43">
        <v>0</v>
      </c>
      <c r="R424" s="44">
        <v>0</v>
      </c>
    </row>
    <row r="425" spans="1:18" x14ac:dyDescent="0.2">
      <c r="A425" s="27">
        <v>422</v>
      </c>
      <c r="B425" s="28" t="s">
        <v>1072</v>
      </c>
      <c r="C425" s="29" t="s">
        <v>1072</v>
      </c>
      <c r="D425" s="29" t="s">
        <v>857</v>
      </c>
      <c r="E425" s="29" t="s">
        <v>855</v>
      </c>
      <c r="F425" s="30" t="s">
        <v>856</v>
      </c>
      <c r="G425" s="30" t="s">
        <v>856</v>
      </c>
      <c r="H425" s="29" t="s">
        <v>856</v>
      </c>
      <c r="I425" s="31">
        <v>9241.9699999999993</v>
      </c>
      <c r="J425" s="32">
        <v>0</v>
      </c>
      <c r="K425" s="32">
        <v>0</v>
      </c>
      <c r="L425" s="32">
        <v>1109.04</v>
      </c>
      <c r="M425" s="33">
        <v>-184.84</v>
      </c>
      <c r="N425" s="42">
        <v>-11.58</v>
      </c>
      <c r="O425" s="42">
        <v>0</v>
      </c>
      <c r="P425" s="43">
        <v>0</v>
      </c>
      <c r="Q425" s="43">
        <v>-1.39</v>
      </c>
      <c r="R425" s="45">
        <v>0.23</v>
      </c>
    </row>
    <row r="426" spans="1:18" x14ac:dyDescent="0.2">
      <c r="A426" s="27">
        <v>423</v>
      </c>
      <c r="B426" s="28" t="s">
        <v>1073</v>
      </c>
      <c r="C426" s="29" t="s">
        <v>1073</v>
      </c>
      <c r="D426" s="29" t="s">
        <v>857</v>
      </c>
      <c r="E426" s="29" t="s">
        <v>855</v>
      </c>
      <c r="F426" s="30" t="s">
        <v>856</v>
      </c>
      <c r="G426" s="30" t="s">
        <v>856</v>
      </c>
      <c r="H426" s="29" t="s">
        <v>856</v>
      </c>
      <c r="I426" s="31">
        <v>7973.91</v>
      </c>
      <c r="J426" s="32">
        <v>0</v>
      </c>
      <c r="K426" s="32">
        <v>0</v>
      </c>
      <c r="L426" s="32">
        <v>956.87</v>
      </c>
      <c r="M426" s="33">
        <v>-159.47999999999999</v>
      </c>
      <c r="N426" s="43">
        <v>-27.81</v>
      </c>
      <c r="O426" s="42">
        <v>0</v>
      </c>
      <c r="P426" s="43">
        <v>0</v>
      </c>
      <c r="Q426" s="43">
        <v>-3.34</v>
      </c>
      <c r="R426" s="44">
        <v>0.56000000000000005</v>
      </c>
    </row>
    <row r="427" spans="1:18" x14ac:dyDescent="0.2">
      <c r="A427" s="27">
        <v>424</v>
      </c>
      <c r="B427" s="28" t="s">
        <v>704</v>
      </c>
      <c r="C427" s="29" t="s">
        <v>704</v>
      </c>
      <c r="D427" s="29" t="s">
        <v>854</v>
      </c>
      <c r="E427" s="29" t="s">
        <v>855</v>
      </c>
      <c r="F427" s="30" t="s">
        <v>856</v>
      </c>
      <c r="G427" s="30" t="s">
        <v>856</v>
      </c>
      <c r="H427" s="29" t="s">
        <v>856</v>
      </c>
      <c r="I427" s="31">
        <v>0</v>
      </c>
      <c r="J427" s="32">
        <v>0</v>
      </c>
      <c r="K427" s="32">
        <v>0</v>
      </c>
      <c r="L427" s="32">
        <v>0</v>
      </c>
      <c r="M427" s="33">
        <v>0</v>
      </c>
      <c r="N427" s="42">
        <v>-13.24</v>
      </c>
      <c r="O427" s="42">
        <v>0</v>
      </c>
      <c r="P427" s="43">
        <v>0</v>
      </c>
      <c r="Q427" s="43">
        <v>-1.59</v>
      </c>
      <c r="R427" s="45">
        <v>0.26</v>
      </c>
    </row>
    <row r="428" spans="1:18" x14ac:dyDescent="0.2">
      <c r="A428" s="27">
        <v>425</v>
      </c>
      <c r="B428" s="28" t="s">
        <v>704</v>
      </c>
      <c r="C428" s="29" t="s">
        <v>705</v>
      </c>
      <c r="D428" s="29" t="s">
        <v>857</v>
      </c>
      <c r="E428" s="29" t="s">
        <v>855</v>
      </c>
      <c r="F428" s="30" t="s">
        <v>856</v>
      </c>
      <c r="G428" s="30" t="s">
        <v>856</v>
      </c>
      <c r="H428" s="29" t="s">
        <v>856</v>
      </c>
      <c r="I428" s="31">
        <v>351.68</v>
      </c>
      <c r="J428" s="32">
        <v>0</v>
      </c>
      <c r="K428" s="32">
        <v>0</v>
      </c>
      <c r="L428" s="32">
        <v>42.2</v>
      </c>
      <c r="M428" s="33">
        <v>-7.03</v>
      </c>
      <c r="N428" s="42">
        <v>-0.16</v>
      </c>
      <c r="O428" s="42">
        <v>0</v>
      </c>
      <c r="P428" s="43">
        <v>0</v>
      </c>
      <c r="Q428" s="43">
        <v>-0.02</v>
      </c>
      <c r="R428" s="45">
        <v>0</v>
      </c>
    </row>
    <row r="429" spans="1:18" x14ac:dyDescent="0.2">
      <c r="A429" s="27">
        <v>426</v>
      </c>
      <c r="B429" s="28" t="s">
        <v>1074</v>
      </c>
      <c r="C429" s="29" t="s">
        <v>1074</v>
      </c>
      <c r="D429" s="29" t="s">
        <v>854</v>
      </c>
      <c r="E429" s="29" t="s">
        <v>855</v>
      </c>
      <c r="F429" s="30" t="s">
        <v>856</v>
      </c>
      <c r="G429" s="30" t="s">
        <v>856</v>
      </c>
      <c r="H429" s="29" t="s">
        <v>856</v>
      </c>
      <c r="I429" s="31">
        <v>456.34</v>
      </c>
      <c r="J429" s="32">
        <v>0</v>
      </c>
      <c r="K429" s="32">
        <v>0</v>
      </c>
      <c r="L429" s="32">
        <v>54.76</v>
      </c>
      <c r="M429" s="33">
        <v>-9.1300000000000008</v>
      </c>
      <c r="N429" s="42">
        <v>-12811.99</v>
      </c>
      <c r="O429" s="42">
        <v>0</v>
      </c>
      <c r="P429" s="43">
        <v>0</v>
      </c>
      <c r="Q429" s="43">
        <v>-1537.44</v>
      </c>
      <c r="R429" s="45">
        <v>256.24</v>
      </c>
    </row>
    <row r="430" spans="1:18" x14ac:dyDescent="0.2">
      <c r="A430" s="27">
        <v>427</v>
      </c>
      <c r="B430" s="28" t="s">
        <v>1074</v>
      </c>
      <c r="C430" s="29" t="s">
        <v>1075</v>
      </c>
      <c r="D430" s="29" t="s">
        <v>857</v>
      </c>
      <c r="E430" s="29" t="s">
        <v>855</v>
      </c>
      <c r="F430" s="30" t="s">
        <v>856</v>
      </c>
      <c r="G430" s="30" t="s">
        <v>856</v>
      </c>
      <c r="H430" s="29" t="s">
        <v>856</v>
      </c>
      <c r="I430" s="31">
        <v>19.649999999999999</v>
      </c>
      <c r="J430" s="32">
        <v>0</v>
      </c>
      <c r="K430" s="32">
        <v>0</v>
      </c>
      <c r="L430" s="32">
        <v>2.36</v>
      </c>
      <c r="M430" s="33">
        <v>-0.39</v>
      </c>
      <c r="N430" s="42">
        <v>0</v>
      </c>
      <c r="O430" s="42">
        <v>0</v>
      </c>
      <c r="P430" s="43">
        <v>0</v>
      </c>
      <c r="Q430" s="43">
        <v>0</v>
      </c>
      <c r="R430" s="45">
        <v>0</v>
      </c>
    </row>
    <row r="431" spans="1:18" x14ac:dyDescent="0.2">
      <c r="A431" s="27">
        <v>428</v>
      </c>
      <c r="B431" s="28" t="s">
        <v>1076</v>
      </c>
      <c r="C431" s="29" t="s">
        <v>1076</v>
      </c>
      <c r="D431" s="29" t="s">
        <v>854</v>
      </c>
      <c r="E431" s="29" t="s">
        <v>855</v>
      </c>
      <c r="F431" s="30" t="s">
        <v>856</v>
      </c>
      <c r="G431" s="30" t="s">
        <v>856</v>
      </c>
      <c r="H431" s="29" t="s">
        <v>856</v>
      </c>
      <c r="I431" s="31">
        <v>0</v>
      </c>
      <c r="J431" s="32">
        <v>0</v>
      </c>
      <c r="K431" s="32">
        <v>0</v>
      </c>
      <c r="L431" s="32">
        <v>0</v>
      </c>
      <c r="M431" s="33">
        <v>0</v>
      </c>
      <c r="N431" s="42">
        <v>-79.209999999999994</v>
      </c>
      <c r="O431" s="42">
        <v>0</v>
      </c>
      <c r="P431" s="43">
        <v>0</v>
      </c>
      <c r="Q431" s="43">
        <v>-9.51</v>
      </c>
      <c r="R431" s="45">
        <v>1.58</v>
      </c>
    </row>
    <row r="432" spans="1:18" x14ac:dyDescent="0.2">
      <c r="A432" s="27">
        <v>429</v>
      </c>
      <c r="B432" s="28" t="s">
        <v>1076</v>
      </c>
      <c r="C432" s="29" t="s">
        <v>1077</v>
      </c>
      <c r="D432" s="29" t="s">
        <v>857</v>
      </c>
      <c r="E432" s="29" t="s">
        <v>855</v>
      </c>
      <c r="F432" s="30" t="s">
        <v>856</v>
      </c>
      <c r="G432" s="30" t="s">
        <v>856</v>
      </c>
      <c r="H432" s="29" t="s">
        <v>856</v>
      </c>
      <c r="I432" s="31">
        <v>14.11</v>
      </c>
      <c r="J432" s="32">
        <v>0</v>
      </c>
      <c r="K432" s="32">
        <v>0</v>
      </c>
      <c r="L432" s="32">
        <v>1.69</v>
      </c>
      <c r="M432" s="33">
        <v>-0.28000000000000003</v>
      </c>
      <c r="N432" s="42">
        <v>0</v>
      </c>
      <c r="O432" s="42">
        <v>0</v>
      </c>
      <c r="P432" s="43">
        <v>0</v>
      </c>
      <c r="Q432" s="43">
        <v>0</v>
      </c>
      <c r="R432" s="45">
        <v>0</v>
      </c>
    </row>
    <row r="433" spans="1:18" x14ac:dyDescent="0.2">
      <c r="A433" s="27">
        <v>430</v>
      </c>
      <c r="B433" s="28" t="s">
        <v>706</v>
      </c>
      <c r="C433" s="29" t="s">
        <v>706</v>
      </c>
      <c r="D433" s="29" t="s">
        <v>857</v>
      </c>
      <c r="E433" s="29" t="s">
        <v>855</v>
      </c>
      <c r="F433" s="30" t="s">
        <v>856</v>
      </c>
      <c r="G433" s="30" t="s">
        <v>856</v>
      </c>
      <c r="H433" s="29" t="s">
        <v>856</v>
      </c>
      <c r="I433" s="31">
        <v>6135.55</v>
      </c>
      <c r="J433" s="32">
        <v>0</v>
      </c>
      <c r="K433" s="32">
        <v>0</v>
      </c>
      <c r="L433" s="32">
        <v>736.27</v>
      </c>
      <c r="M433" s="33">
        <v>-122.71</v>
      </c>
      <c r="N433" s="42">
        <v>-2.65</v>
      </c>
      <c r="O433" s="42">
        <v>0</v>
      </c>
      <c r="P433" s="43">
        <v>0</v>
      </c>
      <c r="Q433" s="43">
        <v>-0.32</v>
      </c>
      <c r="R433" s="45">
        <v>0.05</v>
      </c>
    </row>
    <row r="434" spans="1:18" x14ac:dyDescent="0.2">
      <c r="A434" s="27">
        <v>431</v>
      </c>
      <c r="B434" s="28" t="s">
        <v>707</v>
      </c>
      <c r="C434" s="29" t="s">
        <v>707</v>
      </c>
      <c r="D434" s="29" t="s">
        <v>857</v>
      </c>
      <c r="E434" s="29" t="s">
        <v>855</v>
      </c>
      <c r="F434" s="30" t="s">
        <v>855</v>
      </c>
      <c r="G434" s="30" t="s">
        <v>856</v>
      </c>
      <c r="H434" s="29" t="s">
        <v>856</v>
      </c>
      <c r="I434" s="31">
        <v>3758.52</v>
      </c>
      <c r="J434" s="32">
        <v>0</v>
      </c>
      <c r="K434" s="32">
        <v>0</v>
      </c>
      <c r="L434" s="32">
        <v>451.02</v>
      </c>
      <c r="M434" s="33">
        <v>-75.17</v>
      </c>
      <c r="N434" s="42">
        <v>-41.77</v>
      </c>
      <c r="O434" s="42">
        <v>0</v>
      </c>
      <c r="P434" s="43">
        <v>0</v>
      </c>
      <c r="Q434" s="43">
        <v>-5.01</v>
      </c>
      <c r="R434" s="45">
        <v>0</v>
      </c>
    </row>
    <row r="435" spans="1:18" x14ac:dyDescent="0.2">
      <c r="A435" s="27">
        <v>432</v>
      </c>
      <c r="B435" s="28" t="s">
        <v>1078</v>
      </c>
      <c r="C435" s="29" t="s">
        <v>1078</v>
      </c>
      <c r="D435" s="29" t="s">
        <v>854</v>
      </c>
      <c r="E435" s="29" t="s">
        <v>855</v>
      </c>
      <c r="F435" s="30" t="s">
        <v>855</v>
      </c>
      <c r="G435" s="30" t="s">
        <v>855</v>
      </c>
      <c r="H435" s="29" t="s">
        <v>855</v>
      </c>
      <c r="I435" s="31">
        <v>0</v>
      </c>
      <c r="J435" s="32">
        <v>0</v>
      </c>
      <c r="K435" s="32">
        <v>0.04</v>
      </c>
      <c r="L435" s="32">
        <v>0</v>
      </c>
      <c r="M435" s="33">
        <v>0</v>
      </c>
      <c r="N435" s="42">
        <v>0</v>
      </c>
      <c r="O435" s="42">
        <v>0</v>
      </c>
      <c r="P435" s="43">
        <v>-27.51</v>
      </c>
      <c r="Q435" s="43">
        <v>0</v>
      </c>
      <c r="R435" s="45">
        <v>0</v>
      </c>
    </row>
    <row r="436" spans="1:18" x14ac:dyDescent="0.2">
      <c r="A436" s="27">
        <v>433</v>
      </c>
      <c r="B436" s="28" t="s">
        <v>708</v>
      </c>
      <c r="C436" s="29" t="s">
        <v>708</v>
      </c>
      <c r="D436" s="29" t="s">
        <v>857</v>
      </c>
      <c r="E436" s="29" t="s">
        <v>855</v>
      </c>
      <c r="F436" s="30" t="s">
        <v>855</v>
      </c>
      <c r="G436" s="30" t="s">
        <v>856</v>
      </c>
      <c r="H436" s="29" t="s">
        <v>856</v>
      </c>
      <c r="I436" s="31">
        <v>2980.67</v>
      </c>
      <c r="J436" s="32">
        <v>0</v>
      </c>
      <c r="K436" s="32">
        <v>0</v>
      </c>
      <c r="L436" s="32">
        <v>357.68</v>
      </c>
      <c r="M436" s="33">
        <v>-59.61</v>
      </c>
      <c r="N436" s="41">
        <v>-55.02</v>
      </c>
      <c r="O436" s="42">
        <v>0</v>
      </c>
      <c r="P436" s="43">
        <v>0</v>
      </c>
      <c r="Q436" s="43">
        <v>-6.6</v>
      </c>
      <c r="R436" s="44">
        <v>0</v>
      </c>
    </row>
    <row r="437" spans="1:18" x14ac:dyDescent="0.2">
      <c r="A437" s="27">
        <v>434</v>
      </c>
      <c r="B437" s="28" t="s">
        <v>1079</v>
      </c>
      <c r="C437" s="29" t="s">
        <v>1079</v>
      </c>
      <c r="D437" s="29" t="s">
        <v>854</v>
      </c>
      <c r="E437" s="29" t="s">
        <v>855</v>
      </c>
      <c r="F437" s="30" t="s">
        <v>856</v>
      </c>
      <c r="G437" s="30" t="s">
        <v>855</v>
      </c>
      <c r="H437" s="29" t="s">
        <v>855</v>
      </c>
      <c r="I437" s="31">
        <v>0</v>
      </c>
      <c r="J437" s="32">
        <v>0</v>
      </c>
      <c r="K437" s="32">
        <v>0.49</v>
      </c>
      <c r="L437" s="32">
        <v>0</v>
      </c>
      <c r="M437" s="33">
        <v>-0.01</v>
      </c>
      <c r="N437" s="42">
        <v>0</v>
      </c>
      <c r="O437" s="42">
        <v>0</v>
      </c>
      <c r="P437" s="43">
        <v>-174.45</v>
      </c>
      <c r="Q437" s="43">
        <v>0</v>
      </c>
      <c r="R437" s="45">
        <v>3.49</v>
      </c>
    </row>
    <row r="438" spans="1:18" x14ac:dyDescent="0.2">
      <c r="A438" s="27">
        <v>435</v>
      </c>
      <c r="B438" s="28" t="s">
        <v>1079</v>
      </c>
      <c r="C438" s="29" t="s">
        <v>1080</v>
      </c>
      <c r="D438" s="29" t="s">
        <v>857</v>
      </c>
      <c r="E438" s="29" t="s">
        <v>855</v>
      </c>
      <c r="F438" s="30" t="s">
        <v>856</v>
      </c>
      <c r="G438" s="30" t="s">
        <v>855</v>
      </c>
      <c r="H438" s="29" t="s">
        <v>855</v>
      </c>
      <c r="I438" s="31">
        <v>0</v>
      </c>
      <c r="J438" s="32">
        <v>0</v>
      </c>
      <c r="K438" s="32">
        <v>0.32</v>
      </c>
      <c r="L438" s="32">
        <v>0</v>
      </c>
      <c r="M438" s="33">
        <v>-0.01</v>
      </c>
      <c r="N438" s="43">
        <v>0</v>
      </c>
      <c r="O438" s="42">
        <v>0</v>
      </c>
      <c r="P438" s="43">
        <v>0</v>
      </c>
      <c r="Q438" s="43">
        <v>0</v>
      </c>
      <c r="R438" s="44">
        <v>0</v>
      </c>
    </row>
    <row r="439" spans="1:18" x14ac:dyDescent="0.2">
      <c r="A439" s="27">
        <v>436</v>
      </c>
      <c r="B439" s="28" t="s">
        <v>709</v>
      </c>
      <c r="C439" s="29" t="s">
        <v>709</v>
      </c>
      <c r="D439" s="29" t="s">
        <v>854</v>
      </c>
      <c r="E439" s="29" t="s">
        <v>855</v>
      </c>
      <c r="F439" s="30" t="s">
        <v>855</v>
      </c>
      <c r="G439" s="30" t="s">
        <v>855</v>
      </c>
      <c r="H439" s="29" t="s">
        <v>855</v>
      </c>
      <c r="I439" s="31">
        <v>0</v>
      </c>
      <c r="J439" s="32">
        <v>0</v>
      </c>
      <c r="K439" s="32">
        <v>18.47</v>
      </c>
      <c r="L439" s="32">
        <v>0</v>
      </c>
      <c r="M439" s="33">
        <v>-0.37</v>
      </c>
      <c r="N439" s="42">
        <v>0</v>
      </c>
      <c r="O439" s="42">
        <v>0</v>
      </c>
      <c r="P439" s="43">
        <v>-720.61</v>
      </c>
      <c r="Q439" s="43">
        <v>0</v>
      </c>
      <c r="R439" s="45">
        <v>0</v>
      </c>
    </row>
    <row r="440" spans="1:18" x14ac:dyDescent="0.2">
      <c r="A440" s="27">
        <v>437</v>
      </c>
      <c r="B440" s="28" t="s">
        <v>709</v>
      </c>
      <c r="C440" s="29" t="s">
        <v>1081</v>
      </c>
      <c r="D440" s="29" t="s">
        <v>854</v>
      </c>
      <c r="E440" s="29" t="s">
        <v>855</v>
      </c>
      <c r="F440" s="30" t="s">
        <v>855</v>
      </c>
      <c r="G440" s="30" t="s">
        <v>855</v>
      </c>
      <c r="H440" s="29" t="s">
        <v>855</v>
      </c>
      <c r="I440" s="31">
        <v>0</v>
      </c>
      <c r="J440" s="32">
        <v>0</v>
      </c>
      <c r="K440" s="32">
        <v>4.2</v>
      </c>
      <c r="L440" s="32">
        <v>0</v>
      </c>
      <c r="M440" s="33">
        <v>-0.08</v>
      </c>
      <c r="N440" s="42">
        <v>0</v>
      </c>
      <c r="O440" s="42">
        <v>0</v>
      </c>
      <c r="P440" s="43">
        <v>-1.93</v>
      </c>
      <c r="Q440" s="43">
        <v>0</v>
      </c>
      <c r="R440" s="45">
        <v>0</v>
      </c>
    </row>
    <row r="441" spans="1:18" x14ac:dyDescent="0.2">
      <c r="A441" s="27">
        <v>438</v>
      </c>
      <c r="B441" s="28" t="s">
        <v>709</v>
      </c>
      <c r="C441" s="29" t="s">
        <v>710</v>
      </c>
      <c r="D441" s="29" t="s">
        <v>857</v>
      </c>
      <c r="E441" s="29" t="s">
        <v>855</v>
      </c>
      <c r="F441" s="30" t="s">
        <v>855</v>
      </c>
      <c r="G441" s="30" t="s">
        <v>855</v>
      </c>
      <c r="H441" s="29" t="s">
        <v>855</v>
      </c>
      <c r="I441" s="31">
        <v>0</v>
      </c>
      <c r="J441" s="32">
        <v>0</v>
      </c>
      <c r="K441" s="32">
        <v>4.7699999999999996</v>
      </c>
      <c r="L441" s="32">
        <v>0</v>
      </c>
      <c r="M441" s="33">
        <v>-0.1</v>
      </c>
      <c r="N441" s="42">
        <v>0</v>
      </c>
      <c r="O441" s="42">
        <v>0</v>
      </c>
      <c r="P441" s="43">
        <v>0</v>
      </c>
      <c r="Q441" s="43">
        <v>0</v>
      </c>
      <c r="R441" s="45">
        <v>0</v>
      </c>
    </row>
    <row r="442" spans="1:18" x14ac:dyDescent="0.2">
      <c r="A442" s="27">
        <v>439</v>
      </c>
      <c r="B442" s="28" t="s">
        <v>1082</v>
      </c>
      <c r="C442" s="29" t="s">
        <v>1082</v>
      </c>
      <c r="D442" s="29" t="s">
        <v>854</v>
      </c>
      <c r="E442" s="29" t="s">
        <v>855</v>
      </c>
      <c r="F442" s="30" t="s">
        <v>856</v>
      </c>
      <c r="G442" s="30" t="s">
        <v>855</v>
      </c>
      <c r="H442" s="29" t="s">
        <v>856</v>
      </c>
      <c r="I442" s="31">
        <v>0.39</v>
      </c>
      <c r="J442" s="32">
        <v>0</v>
      </c>
      <c r="K442" s="32">
        <v>0</v>
      </c>
      <c r="L442" s="32">
        <v>0.05</v>
      </c>
      <c r="M442" s="33">
        <v>-0.01</v>
      </c>
      <c r="N442" s="42">
        <v>0</v>
      </c>
      <c r="O442" s="42">
        <v>0</v>
      </c>
      <c r="P442" s="43">
        <v>-1883.29</v>
      </c>
      <c r="Q442" s="43">
        <v>0</v>
      </c>
      <c r="R442" s="45">
        <v>37.67</v>
      </c>
    </row>
    <row r="443" spans="1:18" x14ac:dyDescent="0.2">
      <c r="A443" s="27">
        <v>440</v>
      </c>
      <c r="B443" s="28" t="s">
        <v>1082</v>
      </c>
      <c r="C443" s="29" t="s">
        <v>711</v>
      </c>
      <c r="D443" s="29" t="s">
        <v>854</v>
      </c>
      <c r="E443" s="29" t="s">
        <v>855</v>
      </c>
      <c r="F443" s="30" t="s">
        <v>856</v>
      </c>
      <c r="G443" s="30" t="s">
        <v>855</v>
      </c>
      <c r="H443" s="29" t="s">
        <v>855</v>
      </c>
      <c r="I443" s="31">
        <v>0</v>
      </c>
      <c r="J443" s="32">
        <v>0</v>
      </c>
      <c r="K443" s="32">
        <v>0.18</v>
      </c>
      <c r="L443" s="32">
        <v>0</v>
      </c>
      <c r="M443" s="33">
        <v>0</v>
      </c>
      <c r="N443" s="41">
        <v>0</v>
      </c>
      <c r="O443" s="42">
        <v>0</v>
      </c>
      <c r="P443" s="43">
        <v>-551.01</v>
      </c>
      <c r="Q443" s="43">
        <v>0</v>
      </c>
      <c r="R443" s="44">
        <v>11.02</v>
      </c>
    </row>
    <row r="444" spans="1:18" x14ac:dyDescent="0.2">
      <c r="A444" s="27">
        <v>441</v>
      </c>
      <c r="B444" s="28" t="s">
        <v>1082</v>
      </c>
      <c r="C444" s="29" t="s">
        <v>1083</v>
      </c>
      <c r="D444" s="29" t="s">
        <v>857</v>
      </c>
      <c r="E444" s="29" t="s">
        <v>855</v>
      </c>
      <c r="F444" s="30" t="s">
        <v>856</v>
      </c>
      <c r="G444" s="30" t="s">
        <v>855</v>
      </c>
      <c r="H444" s="29" t="s">
        <v>856</v>
      </c>
      <c r="I444" s="31">
        <v>7.63</v>
      </c>
      <c r="J444" s="32">
        <v>0</v>
      </c>
      <c r="K444" s="32">
        <v>0</v>
      </c>
      <c r="L444" s="32">
        <v>0.92</v>
      </c>
      <c r="M444" s="33">
        <v>-0.15</v>
      </c>
      <c r="N444" s="42">
        <v>0</v>
      </c>
      <c r="O444" s="42">
        <v>0</v>
      </c>
      <c r="P444" s="43">
        <v>0</v>
      </c>
      <c r="Q444" s="43">
        <v>0</v>
      </c>
      <c r="R444" s="45">
        <v>0</v>
      </c>
    </row>
    <row r="445" spans="1:18" x14ac:dyDescent="0.2">
      <c r="A445" s="27">
        <v>442</v>
      </c>
      <c r="B445" s="28" t="s">
        <v>1082</v>
      </c>
      <c r="C445" s="29" t="s">
        <v>712</v>
      </c>
      <c r="D445" s="29" t="s">
        <v>857</v>
      </c>
      <c r="E445" s="29" t="s">
        <v>855</v>
      </c>
      <c r="F445" s="30" t="s">
        <v>856</v>
      </c>
      <c r="G445" s="30" t="s">
        <v>855</v>
      </c>
      <c r="H445" s="29" t="s">
        <v>855</v>
      </c>
      <c r="I445" s="31">
        <v>0</v>
      </c>
      <c r="J445" s="32">
        <v>0</v>
      </c>
      <c r="K445" s="32">
        <v>0.99</v>
      </c>
      <c r="L445" s="32">
        <v>0</v>
      </c>
      <c r="M445" s="33">
        <v>-0.02</v>
      </c>
      <c r="N445" s="42">
        <v>0</v>
      </c>
      <c r="O445" s="42">
        <v>0</v>
      </c>
      <c r="P445" s="43">
        <v>0</v>
      </c>
      <c r="Q445" s="43">
        <v>0</v>
      </c>
      <c r="R445" s="45">
        <v>0</v>
      </c>
    </row>
    <row r="446" spans="1:18" x14ac:dyDescent="0.2">
      <c r="A446" s="27">
        <v>443</v>
      </c>
      <c r="B446" s="28" t="s">
        <v>713</v>
      </c>
      <c r="C446" s="29" t="s">
        <v>713</v>
      </c>
      <c r="D446" s="29" t="s">
        <v>854</v>
      </c>
      <c r="E446" s="29" t="s">
        <v>855</v>
      </c>
      <c r="F446" s="30" t="s">
        <v>856</v>
      </c>
      <c r="G446" s="30" t="s">
        <v>856</v>
      </c>
      <c r="H446" s="29" t="s">
        <v>856</v>
      </c>
      <c r="I446" s="31">
        <v>5.13</v>
      </c>
      <c r="J446" s="32">
        <v>0</v>
      </c>
      <c r="K446" s="32">
        <v>0</v>
      </c>
      <c r="L446" s="32">
        <v>0.62</v>
      </c>
      <c r="M446" s="33">
        <v>-0.1</v>
      </c>
      <c r="N446" s="43">
        <v>-1570.72</v>
      </c>
      <c r="O446" s="42">
        <v>0</v>
      </c>
      <c r="P446" s="43">
        <v>0</v>
      </c>
      <c r="Q446" s="43">
        <v>-188.49</v>
      </c>
      <c r="R446" s="44">
        <v>31.41</v>
      </c>
    </row>
    <row r="447" spans="1:18" x14ac:dyDescent="0.2">
      <c r="A447" s="27">
        <v>444</v>
      </c>
      <c r="B447" s="28" t="s">
        <v>713</v>
      </c>
      <c r="C447" s="29" t="s">
        <v>714</v>
      </c>
      <c r="D447" s="29" t="s">
        <v>857</v>
      </c>
      <c r="E447" s="29" t="s">
        <v>855</v>
      </c>
      <c r="F447" s="30" t="s">
        <v>856</v>
      </c>
      <c r="G447" s="30" t="s">
        <v>856</v>
      </c>
      <c r="H447" s="29" t="s">
        <v>856</v>
      </c>
      <c r="I447" s="31">
        <v>694.88</v>
      </c>
      <c r="J447" s="32">
        <v>0</v>
      </c>
      <c r="K447" s="32">
        <v>0</v>
      </c>
      <c r="L447" s="32">
        <v>83.39</v>
      </c>
      <c r="M447" s="33">
        <v>-13.9</v>
      </c>
      <c r="N447" s="41">
        <v>-0.01</v>
      </c>
      <c r="O447" s="42">
        <v>0</v>
      </c>
      <c r="P447" s="43">
        <v>0</v>
      </c>
      <c r="Q447" s="43">
        <v>0</v>
      </c>
      <c r="R447" s="44">
        <v>0</v>
      </c>
    </row>
    <row r="448" spans="1:18" x14ac:dyDescent="0.2">
      <c r="A448" s="27">
        <v>445</v>
      </c>
      <c r="B448" s="28" t="s">
        <v>1084</v>
      </c>
      <c r="C448" s="29" t="s">
        <v>1084</v>
      </c>
      <c r="D448" s="29" t="s">
        <v>857</v>
      </c>
      <c r="E448" s="29" t="s">
        <v>855</v>
      </c>
      <c r="F448" s="30" t="s">
        <v>856</v>
      </c>
      <c r="G448" s="30" t="s">
        <v>856</v>
      </c>
      <c r="H448" s="29" t="s">
        <v>855</v>
      </c>
      <c r="I448" s="31">
        <v>0</v>
      </c>
      <c r="J448" s="32">
        <v>0</v>
      </c>
      <c r="K448" s="32">
        <v>14497.08</v>
      </c>
      <c r="L448" s="32">
        <v>0</v>
      </c>
      <c r="M448" s="33">
        <v>-289.94</v>
      </c>
      <c r="N448" s="41">
        <v>-5.66</v>
      </c>
      <c r="O448" s="42">
        <v>0</v>
      </c>
      <c r="P448" s="43">
        <v>0</v>
      </c>
      <c r="Q448" s="43">
        <v>-0.68</v>
      </c>
      <c r="R448" s="44">
        <v>0.11</v>
      </c>
    </row>
    <row r="449" spans="1:18" x14ac:dyDescent="0.2">
      <c r="A449" s="27">
        <v>446</v>
      </c>
      <c r="B449" s="28" t="s">
        <v>1085</v>
      </c>
      <c r="C449" s="29" t="s">
        <v>1085</v>
      </c>
      <c r="D449" s="29" t="s">
        <v>854</v>
      </c>
      <c r="E449" s="29" t="s">
        <v>855</v>
      </c>
      <c r="F449" s="30" t="s">
        <v>855</v>
      </c>
      <c r="G449" s="30" t="s">
        <v>855</v>
      </c>
      <c r="H449" s="29" t="s">
        <v>855</v>
      </c>
      <c r="I449" s="31">
        <v>0</v>
      </c>
      <c r="J449" s="32">
        <v>0</v>
      </c>
      <c r="K449" s="32">
        <v>0.22</v>
      </c>
      <c r="L449" s="32">
        <v>0</v>
      </c>
      <c r="M449" s="33">
        <v>0</v>
      </c>
      <c r="N449" s="43">
        <v>0</v>
      </c>
      <c r="O449" s="42">
        <v>0</v>
      </c>
      <c r="P449" s="43">
        <v>-116.1</v>
      </c>
      <c r="Q449" s="43">
        <v>0</v>
      </c>
      <c r="R449" s="44">
        <v>0</v>
      </c>
    </row>
    <row r="450" spans="1:18" x14ac:dyDescent="0.2">
      <c r="A450" s="27">
        <v>447</v>
      </c>
      <c r="B450" s="28" t="s">
        <v>1085</v>
      </c>
      <c r="C450" s="29" t="s">
        <v>1086</v>
      </c>
      <c r="D450" s="29" t="s">
        <v>854</v>
      </c>
      <c r="E450" s="29" t="s">
        <v>855</v>
      </c>
      <c r="F450" s="30" t="s">
        <v>855</v>
      </c>
      <c r="G450" s="30" t="s">
        <v>855</v>
      </c>
      <c r="H450" s="29" t="s">
        <v>855</v>
      </c>
      <c r="I450" s="31">
        <v>0</v>
      </c>
      <c r="J450" s="32">
        <v>0</v>
      </c>
      <c r="K450" s="32">
        <v>0.22</v>
      </c>
      <c r="L450" s="32">
        <v>0</v>
      </c>
      <c r="M450" s="33">
        <v>0</v>
      </c>
      <c r="N450" s="43">
        <v>0</v>
      </c>
      <c r="O450" s="42">
        <v>0</v>
      </c>
      <c r="P450" s="43">
        <v>-106.34</v>
      </c>
      <c r="Q450" s="43">
        <v>0</v>
      </c>
      <c r="R450" s="44">
        <v>0</v>
      </c>
    </row>
    <row r="451" spans="1:18" x14ac:dyDescent="0.2">
      <c r="A451" s="27">
        <v>448</v>
      </c>
      <c r="B451" s="28" t="s">
        <v>1085</v>
      </c>
      <c r="C451" s="29" t="s">
        <v>1087</v>
      </c>
      <c r="D451" s="29" t="s">
        <v>854</v>
      </c>
      <c r="E451" s="29" t="s">
        <v>855</v>
      </c>
      <c r="F451" s="30" t="s">
        <v>855</v>
      </c>
      <c r="G451" s="30" t="s">
        <v>855</v>
      </c>
      <c r="H451" s="29" t="s">
        <v>855</v>
      </c>
      <c r="I451" s="31">
        <v>0</v>
      </c>
      <c r="J451" s="32">
        <v>0</v>
      </c>
      <c r="K451" s="32">
        <v>0.09</v>
      </c>
      <c r="L451" s="32">
        <v>0</v>
      </c>
      <c r="M451" s="33">
        <v>0</v>
      </c>
      <c r="N451" s="43">
        <v>0</v>
      </c>
      <c r="O451" s="42">
        <v>0</v>
      </c>
      <c r="P451" s="43">
        <v>-37.520000000000003</v>
      </c>
      <c r="Q451" s="43">
        <v>0</v>
      </c>
      <c r="R451" s="44">
        <v>0</v>
      </c>
    </row>
    <row r="452" spans="1:18" x14ac:dyDescent="0.2">
      <c r="A452" s="27">
        <v>449</v>
      </c>
      <c r="B452" s="28" t="s">
        <v>1088</v>
      </c>
      <c r="C452" s="29" t="s">
        <v>1088</v>
      </c>
      <c r="D452" s="29" t="s">
        <v>854</v>
      </c>
      <c r="E452" s="29" t="s">
        <v>855</v>
      </c>
      <c r="F452" s="30" t="s">
        <v>856</v>
      </c>
      <c r="G452" s="30" t="s">
        <v>855</v>
      </c>
      <c r="H452" s="29" t="s">
        <v>855</v>
      </c>
      <c r="I452" s="31">
        <v>0</v>
      </c>
      <c r="J452" s="32">
        <v>0</v>
      </c>
      <c r="K452" s="32">
        <v>0</v>
      </c>
      <c r="L452" s="32">
        <v>0</v>
      </c>
      <c r="M452" s="33">
        <v>0</v>
      </c>
      <c r="N452" s="43">
        <v>0</v>
      </c>
      <c r="O452" s="42">
        <v>0</v>
      </c>
      <c r="P452" s="43">
        <v>-717.19</v>
      </c>
      <c r="Q452" s="43">
        <v>0</v>
      </c>
      <c r="R452" s="44">
        <v>14.34</v>
      </c>
    </row>
    <row r="453" spans="1:18" x14ac:dyDescent="0.2">
      <c r="A453" s="27">
        <v>450</v>
      </c>
      <c r="B453" s="28" t="s">
        <v>1089</v>
      </c>
      <c r="C453" s="29" t="s">
        <v>1089</v>
      </c>
      <c r="D453" s="29" t="s">
        <v>854</v>
      </c>
      <c r="E453" s="29" t="s">
        <v>855</v>
      </c>
      <c r="F453" s="30" t="s">
        <v>856</v>
      </c>
      <c r="G453" s="30" t="s">
        <v>855</v>
      </c>
      <c r="H453" s="29" t="s">
        <v>856</v>
      </c>
      <c r="I453" s="31">
        <v>37100.559999999998</v>
      </c>
      <c r="J453" s="32">
        <v>0</v>
      </c>
      <c r="K453" s="32">
        <v>0</v>
      </c>
      <c r="L453" s="32">
        <v>4452.07</v>
      </c>
      <c r="M453" s="33">
        <v>-742.01</v>
      </c>
      <c r="N453" s="42">
        <v>0</v>
      </c>
      <c r="O453" s="42">
        <v>0</v>
      </c>
      <c r="P453" s="43">
        <v>-11310.99</v>
      </c>
      <c r="Q453" s="43">
        <v>0</v>
      </c>
      <c r="R453" s="45">
        <v>226.22</v>
      </c>
    </row>
    <row r="454" spans="1:18" x14ac:dyDescent="0.2">
      <c r="A454" s="27">
        <v>451</v>
      </c>
      <c r="B454" s="28" t="s">
        <v>715</v>
      </c>
      <c r="C454" s="29" t="s">
        <v>715</v>
      </c>
      <c r="D454" s="29" t="s">
        <v>854</v>
      </c>
      <c r="E454" s="29" t="s">
        <v>855</v>
      </c>
      <c r="F454" s="30" t="s">
        <v>856</v>
      </c>
      <c r="G454" s="30" t="s">
        <v>856</v>
      </c>
      <c r="H454" s="29" t="s">
        <v>856</v>
      </c>
      <c r="I454" s="31">
        <v>3.22</v>
      </c>
      <c r="J454" s="32">
        <v>0</v>
      </c>
      <c r="K454" s="32">
        <v>0</v>
      </c>
      <c r="L454" s="32">
        <v>0.39</v>
      </c>
      <c r="M454" s="33">
        <v>-0.06</v>
      </c>
      <c r="N454" s="42">
        <v>-2308.41</v>
      </c>
      <c r="O454" s="42">
        <v>0</v>
      </c>
      <c r="P454" s="43">
        <v>0</v>
      </c>
      <c r="Q454" s="43">
        <v>-277.01</v>
      </c>
      <c r="R454" s="45">
        <v>46.17</v>
      </c>
    </row>
    <row r="455" spans="1:18" x14ac:dyDescent="0.2">
      <c r="A455" s="27">
        <v>452</v>
      </c>
      <c r="B455" s="28" t="s">
        <v>715</v>
      </c>
      <c r="C455" s="29" t="s">
        <v>716</v>
      </c>
      <c r="D455" s="29" t="s">
        <v>854</v>
      </c>
      <c r="E455" s="29" t="s">
        <v>855</v>
      </c>
      <c r="F455" s="30" t="s">
        <v>856</v>
      </c>
      <c r="G455" s="30" t="s">
        <v>855</v>
      </c>
      <c r="H455" s="29" t="s">
        <v>856</v>
      </c>
      <c r="I455" s="31">
        <v>40.74</v>
      </c>
      <c r="J455" s="32">
        <v>0</v>
      </c>
      <c r="K455" s="32">
        <v>0</v>
      </c>
      <c r="L455" s="32">
        <v>4.8899999999999997</v>
      </c>
      <c r="M455" s="33">
        <v>-0.81</v>
      </c>
      <c r="N455" s="42">
        <v>0</v>
      </c>
      <c r="O455" s="42">
        <v>0</v>
      </c>
      <c r="P455" s="43">
        <v>-17328.740000000002</v>
      </c>
      <c r="Q455" s="43">
        <v>0</v>
      </c>
      <c r="R455" s="45">
        <v>346.57</v>
      </c>
    </row>
    <row r="456" spans="1:18" x14ac:dyDescent="0.2">
      <c r="A456" s="27">
        <v>453</v>
      </c>
      <c r="B456" s="28" t="s">
        <v>1089</v>
      </c>
      <c r="C456" s="29" t="s">
        <v>1090</v>
      </c>
      <c r="D456" s="29" t="s">
        <v>857</v>
      </c>
      <c r="E456" s="29" t="s">
        <v>855</v>
      </c>
      <c r="F456" s="30" t="s">
        <v>856</v>
      </c>
      <c r="G456" s="30" t="s">
        <v>855</v>
      </c>
      <c r="H456" s="29" t="s">
        <v>856</v>
      </c>
      <c r="I456" s="31">
        <v>14.45</v>
      </c>
      <c r="J456" s="32">
        <v>0</v>
      </c>
      <c r="K456" s="32">
        <v>0</v>
      </c>
      <c r="L456" s="32">
        <v>1.73</v>
      </c>
      <c r="M456" s="33">
        <v>-0.28999999999999998</v>
      </c>
      <c r="N456" s="43">
        <v>0</v>
      </c>
      <c r="O456" s="42">
        <v>0</v>
      </c>
      <c r="P456" s="43">
        <v>-0.01</v>
      </c>
      <c r="Q456" s="43">
        <v>0</v>
      </c>
      <c r="R456" s="44">
        <v>0</v>
      </c>
    </row>
    <row r="457" spans="1:18" x14ac:dyDescent="0.2">
      <c r="A457" s="27">
        <v>454</v>
      </c>
      <c r="B457" s="28" t="s">
        <v>715</v>
      </c>
      <c r="C457" s="29" t="s">
        <v>717</v>
      </c>
      <c r="D457" s="29" t="s">
        <v>857</v>
      </c>
      <c r="E457" s="29" t="s">
        <v>855</v>
      </c>
      <c r="F457" s="30" t="s">
        <v>856</v>
      </c>
      <c r="G457" s="30" t="s">
        <v>856</v>
      </c>
      <c r="H457" s="29" t="s">
        <v>856</v>
      </c>
      <c r="I457" s="31">
        <v>2.12</v>
      </c>
      <c r="J457" s="32">
        <v>0</v>
      </c>
      <c r="K457" s="32">
        <v>0</v>
      </c>
      <c r="L457" s="32">
        <v>0.25</v>
      </c>
      <c r="M457" s="33">
        <v>-0.04</v>
      </c>
      <c r="N457" s="43">
        <v>-896.93</v>
      </c>
      <c r="O457" s="42">
        <v>0</v>
      </c>
      <c r="P457" s="43">
        <v>0</v>
      </c>
      <c r="Q457" s="43">
        <v>-107.63</v>
      </c>
      <c r="R457" s="44">
        <v>17.940000000000001</v>
      </c>
    </row>
    <row r="458" spans="1:18" x14ac:dyDescent="0.2">
      <c r="A458" s="27">
        <v>455</v>
      </c>
      <c r="B458" s="28" t="s">
        <v>715</v>
      </c>
      <c r="C458" s="29" t="s">
        <v>718</v>
      </c>
      <c r="D458" s="29" t="s">
        <v>857</v>
      </c>
      <c r="E458" s="29" t="s">
        <v>855</v>
      </c>
      <c r="F458" s="30" t="s">
        <v>856</v>
      </c>
      <c r="G458" s="30" t="s">
        <v>856</v>
      </c>
      <c r="H458" s="29" t="s">
        <v>856</v>
      </c>
      <c r="I458" s="31">
        <v>9.1300000000000008</v>
      </c>
      <c r="J458" s="32">
        <v>0</v>
      </c>
      <c r="K458" s="32">
        <v>0</v>
      </c>
      <c r="L458" s="32">
        <v>1.1000000000000001</v>
      </c>
      <c r="M458" s="33">
        <v>-0.18</v>
      </c>
      <c r="N458" s="42">
        <v>-540.59</v>
      </c>
      <c r="O458" s="42">
        <v>0</v>
      </c>
      <c r="P458" s="43">
        <v>0</v>
      </c>
      <c r="Q458" s="43">
        <v>-64.87</v>
      </c>
      <c r="R458" s="45">
        <v>10.81</v>
      </c>
    </row>
    <row r="459" spans="1:18" x14ac:dyDescent="0.2">
      <c r="A459" s="27">
        <v>456</v>
      </c>
      <c r="B459" s="28" t="s">
        <v>715</v>
      </c>
      <c r="C459" s="29" t="s">
        <v>1092</v>
      </c>
      <c r="D459" s="29" t="s">
        <v>857</v>
      </c>
      <c r="E459" s="29" t="s">
        <v>855</v>
      </c>
      <c r="F459" s="30" t="s">
        <v>856</v>
      </c>
      <c r="G459" s="30" t="s">
        <v>856</v>
      </c>
      <c r="H459" s="29" t="s">
        <v>856</v>
      </c>
      <c r="I459" s="31">
        <v>0.06</v>
      </c>
      <c r="J459" s="32">
        <v>0</v>
      </c>
      <c r="K459" s="32">
        <v>0</v>
      </c>
      <c r="L459" s="32">
        <v>0.01</v>
      </c>
      <c r="M459" s="33">
        <v>0</v>
      </c>
      <c r="N459" s="41">
        <v>-5.93</v>
      </c>
      <c r="O459" s="42">
        <v>0</v>
      </c>
      <c r="P459" s="43">
        <v>0</v>
      </c>
      <c r="Q459" s="43">
        <v>-0.71</v>
      </c>
      <c r="R459" s="44">
        <v>0.12</v>
      </c>
    </row>
    <row r="460" spans="1:18" x14ac:dyDescent="0.2">
      <c r="A460" s="27">
        <v>457</v>
      </c>
      <c r="B460" s="28" t="s">
        <v>715</v>
      </c>
      <c r="C460" s="29" t="s">
        <v>719</v>
      </c>
      <c r="D460" s="29" t="s">
        <v>857</v>
      </c>
      <c r="E460" s="29" t="s">
        <v>855</v>
      </c>
      <c r="F460" s="30" t="s">
        <v>856</v>
      </c>
      <c r="G460" s="30" t="s">
        <v>856</v>
      </c>
      <c r="H460" s="29" t="s">
        <v>856</v>
      </c>
      <c r="I460" s="31">
        <v>1.25</v>
      </c>
      <c r="J460" s="32">
        <v>0</v>
      </c>
      <c r="K460" s="32">
        <v>0</v>
      </c>
      <c r="L460" s="32">
        <v>0.15</v>
      </c>
      <c r="M460" s="33">
        <v>-0.02</v>
      </c>
      <c r="N460" s="43">
        <v>-31.16</v>
      </c>
      <c r="O460" s="42">
        <v>0</v>
      </c>
      <c r="P460" s="43">
        <v>0</v>
      </c>
      <c r="Q460" s="43">
        <v>-3.74</v>
      </c>
      <c r="R460" s="44">
        <v>0.62</v>
      </c>
    </row>
    <row r="461" spans="1:18" x14ac:dyDescent="0.2">
      <c r="A461" s="27">
        <v>458</v>
      </c>
      <c r="B461" s="28" t="s">
        <v>715</v>
      </c>
      <c r="C461" s="29" t="s">
        <v>1093</v>
      </c>
      <c r="D461" s="29" t="s">
        <v>857</v>
      </c>
      <c r="E461" s="29" t="s">
        <v>855</v>
      </c>
      <c r="F461" s="30" t="s">
        <v>856</v>
      </c>
      <c r="G461" s="30" t="s">
        <v>856</v>
      </c>
      <c r="H461" s="29" t="s">
        <v>856</v>
      </c>
      <c r="I461" s="31">
        <v>0.89</v>
      </c>
      <c r="J461" s="32">
        <v>0</v>
      </c>
      <c r="K461" s="32">
        <v>0</v>
      </c>
      <c r="L461" s="32">
        <v>0.11</v>
      </c>
      <c r="M461" s="33">
        <v>-0.02</v>
      </c>
      <c r="N461" s="43">
        <v>-8.27</v>
      </c>
      <c r="O461" s="42">
        <v>0</v>
      </c>
      <c r="P461" s="43">
        <v>0</v>
      </c>
      <c r="Q461" s="43">
        <v>-0.99</v>
      </c>
      <c r="R461" s="44">
        <v>0.17</v>
      </c>
    </row>
    <row r="462" spans="1:18" x14ac:dyDescent="0.2">
      <c r="A462" s="27">
        <v>459</v>
      </c>
      <c r="B462" s="28" t="s">
        <v>715</v>
      </c>
      <c r="C462" s="29" t="s">
        <v>720</v>
      </c>
      <c r="D462" s="29" t="s">
        <v>857</v>
      </c>
      <c r="E462" s="29" t="s">
        <v>855</v>
      </c>
      <c r="F462" s="30" t="s">
        <v>856</v>
      </c>
      <c r="G462" s="30" t="s">
        <v>856</v>
      </c>
      <c r="H462" s="29" t="s">
        <v>856</v>
      </c>
      <c r="I462" s="31">
        <v>0.2</v>
      </c>
      <c r="J462" s="32">
        <v>0</v>
      </c>
      <c r="K462" s="32">
        <v>0</v>
      </c>
      <c r="L462" s="32">
        <v>0.02</v>
      </c>
      <c r="M462" s="33">
        <v>0</v>
      </c>
      <c r="N462" s="43">
        <v>-56.32</v>
      </c>
      <c r="O462" s="42">
        <v>0</v>
      </c>
      <c r="P462" s="43">
        <v>0</v>
      </c>
      <c r="Q462" s="43">
        <v>-6.76</v>
      </c>
      <c r="R462" s="44">
        <v>1.1299999999999999</v>
      </c>
    </row>
    <row r="463" spans="1:18" x14ac:dyDescent="0.2">
      <c r="A463" s="27">
        <v>460</v>
      </c>
      <c r="B463" s="28" t="s">
        <v>715</v>
      </c>
      <c r="C463" s="29" t="s">
        <v>721</v>
      </c>
      <c r="D463" s="29" t="s">
        <v>857</v>
      </c>
      <c r="E463" s="29" t="s">
        <v>855</v>
      </c>
      <c r="F463" s="30" t="s">
        <v>856</v>
      </c>
      <c r="G463" s="30" t="s">
        <v>855</v>
      </c>
      <c r="H463" s="29" t="s">
        <v>856</v>
      </c>
      <c r="I463" s="31">
        <v>5.53</v>
      </c>
      <c r="J463" s="32">
        <v>0</v>
      </c>
      <c r="K463" s="32">
        <v>0</v>
      </c>
      <c r="L463" s="32">
        <v>0.66</v>
      </c>
      <c r="M463" s="33">
        <v>-0.11</v>
      </c>
      <c r="N463" s="43">
        <v>0</v>
      </c>
      <c r="O463" s="42">
        <v>0</v>
      </c>
      <c r="P463" s="43">
        <v>0</v>
      </c>
      <c r="Q463" s="43">
        <v>0</v>
      </c>
      <c r="R463" s="45">
        <v>0</v>
      </c>
    </row>
    <row r="464" spans="1:18" x14ac:dyDescent="0.2">
      <c r="A464" s="27">
        <v>461</v>
      </c>
      <c r="B464" s="28" t="s">
        <v>1089</v>
      </c>
      <c r="C464" s="29" t="s">
        <v>722</v>
      </c>
      <c r="D464" s="29" t="s">
        <v>857</v>
      </c>
      <c r="E464" s="29" t="s">
        <v>855</v>
      </c>
      <c r="F464" s="30" t="s">
        <v>856</v>
      </c>
      <c r="G464" s="30" t="s">
        <v>855</v>
      </c>
      <c r="H464" s="29" t="s">
        <v>856</v>
      </c>
      <c r="I464" s="31">
        <v>408.8</v>
      </c>
      <c r="J464" s="32">
        <v>0</v>
      </c>
      <c r="K464" s="32">
        <v>0</v>
      </c>
      <c r="L464" s="32">
        <v>49.06</v>
      </c>
      <c r="M464" s="33">
        <v>-8.18</v>
      </c>
      <c r="N464" s="43">
        <v>0</v>
      </c>
      <c r="O464" s="42">
        <v>0</v>
      </c>
      <c r="P464" s="43">
        <v>-0.16</v>
      </c>
      <c r="Q464" s="43">
        <v>0</v>
      </c>
      <c r="R464" s="44">
        <v>0</v>
      </c>
    </row>
    <row r="465" spans="1:18" x14ac:dyDescent="0.2">
      <c r="A465" s="27">
        <v>462</v>
      </c>
      <c r="B465" s="28" t="s">
        <v>715</v>
      </c>
      <c r="C465" s="29" t="s">
        <v>723</v>
      </c>
      <c r="D465" s="29" t="s">
        <v>857</v>
      </c>
      <c r="E465" s="29" t="s">
        <v>855</v>
      </c>
      <c r="F465" s="30" t="s">
        <v>856</v>
      </c>
      <c r="G465" s="30" t="s">
        <v>856</v>
      </c>
      <c r="H465" s="29" t="s">
        <v>856</v>
      </c>
      <c r="I465" s="31">
        <v>0.01</v>
      </c>
      <c r="J465" s="32">
        <v>0</v>
      </c>
      <c r="K465" s="32">
        <v>0</v>
      </c>
      <c r="L465" s="32">
        <v>0</v>
      </c>
      <c r="M465" s="33">
        <v>0</v>
      </c>
      <c r="N465" s="42">
        <v>-0.56999999999999995</v>
      </c>
      <c r="O465" s="42">
        <v>0</v>
      </c>
      <c r="P465" s="43">
        <v>0</v>
      </c>
      <c r="Q465" s="43">
        <v>-7.0000000000000007E-2</v>
      </c>
      <c r="R465" s="45">
        <v>0.01</v>
      </c>
    </row>
    <row r="466" spans="1:18" x14ac:dyDescent="0.2">
      <c r="A466" s="27">
        <v>463</v>
      </c>
      <c r="B466" s="28" t="s">
        <v>1095</v>
      </c>
      <c r="C466" s="29" t="s">
        <v>1095</v>
      </c>
      <c r="D466" s="29" t="s">
        <v>854</v>
      </c>
      <c r="E466" s="29" t="s">
        <v>855</v>
      </c>
      <c r="F466" s="30" t="s">
        <v>856</v>
      </c>
      <c r="G466" s="30" t="s">
        <v>856</v>
      </c>
      <c r="H466" s="29" t="s">
        <v>856</v>
      </c>
      <c r="I466" s="31">
        <v>609.01</v>
      </c>
      <c r="J466" s="32">
        <v>0</v>
      </c>
      <c r="K466" s="32">
        <v>0</v>
      </c>
      <c r="L466" s="32">
        <v>73.08</v>
      </c>
      <c r="M466" s="33">
        <v>-12.18</v>
      </c>
      <c r="N466" s="42">
        <v>-457.88</v>
      </c>
      <c r="O466" s="42">
        <v>0</v>
      </c>
      <c r="P466" s="43">
        <v>0</v>
      </c>
      <c r="Q466" s="43">
        <v>-54.95</v>
      </c>
      <c r="R466" s="45">
        <v>9.16</v>
      </c>
    </row>
    <row r="467" spans="1:18" x14ac:dyDescent="0.2">
      <c r="A467" s="27">
        <v>464</v>
      </c>
      <c r="B467" s="28" t="s">
        <v>1096</v>
      </c>
      <c r="C467" s="29" t="s">
        <v>1096</v>
      </c>
      <c r="D467" s="29" t="s">
        <v>854</v>
      </c>
      <c r="E467" s="29" t="s">
        <v>855</v>
      </c>
      <c r="F467" s="30" t="s">
        <v>855</v>
      </c>
      <c r="G467" s="30" t="s">
        <v>855</v>
      </c>
      <c r="H467" s="29" t="s">
        <v>856</v>
      </c>
      <c r="I467" s="31">
        <v>0.01</v>
      </c>
      <c r="J467" s="32">
        <v>0</v>
      </c>
      <c r="K467" s="32">
        <v>0</v>
      </c>
      <c r="L467" s="32">
        <v>0</v>
      </c>
      <c r="M467" s="33">
        <v>0</v>
      </c>
      <c r="N467" s="42">
        <v>0</v>
      </c>
      <c r="O467" s="42">
        <v>0</v>
      </c>
      <c r="P467" s="43">
        <v>-0.02</v>
      </c>
      <c r="Q467" s="43">
        <v>0</v>
      </c>
      <c r="R467" s="45">
        <v>0</v>
      </c>
    </row>
    <row r="468" spans="1:18" x14ac:dyDescent="0.2">
      <c r="A468" s="27">
        <v>465</v>
      </c>
      <c r="B468" s="28" t="s">
        <v>1097</v>
      </c>
      <c r="C468" s="29" t="s">
        <v>1097</v>
      </c>
      <c r="D468" s="29" t="s">
        <v>854</v>
      </c>
      <c r="E468" s="29" t="s">
        <v>855</v>
      </c>
      <c r="F468" s="30" t="s">
        <v>856</v>
      </c>
      <c r="G468" s="30" t="s">
        <v>856</v>
      </c>
      <c r="H468" s="29" t="s">
        <v>856</v>
      </c>
      <c r="I468" s="31">
        <v>32.36</v>
      </c>
      <c r="J468" s="32">
        <v>0</v>
      </c>
      <c r="K468" s="32">
        <v>0</v>
      </c>
      <c r="L468" s="32">
        <v>3.88</v>
      </c>
      <c r="M468" s="33">
        <v>-0.65</v>
      </c>
      <c r="N468" s="42">
        <v>-4464.04</v>
      </c>
      <c r="O468" s="42">
        <v>0</v>
      </c>
      <c r="P468" s="43">
        <v>0</v>
      </c>
      <c r="Q468" s="43">
        <v>-535.67999999999995</v>
      </c>
      <c r="R468" s="45">
        <v>89.28</v>
      </c>
    </row>
    <row r="469" spans="1:18" x14ac:dyDescent="0.2">
      <c r="A469" s="27">
        <v>466</v>
      </c>
      <c r="B469" s="28" t="s">
        <v>1097</v>
      </c>
      <c r="C469" s="29" t="s">
        <v>1189</v>
      </c>
      <c r="D469" s="29" t="s">
        <v>857</v>
      </c>
      <c r="E469" s="29" t="s">
        <v>855</v>
      </c>
      <c r="F469" s="30" t="s">
        <v>856</v>
      </c>
      <c r="G469" s="30" t="s">
        <v>856</v>
      </c>
      <c r="H469" s="29" t="s">
        <v>856</v>
      </c>
      <c r="I469" s="31">
        <v>4.0599999999999996</v>
      </c>
      <c r="J469" s="32">
        <v>0</v>
      </c>
      <c r="K469" s="32">
        <v>0</v>
      </c>
      <c r="L469" s="32">
        <v>0.49</v>
      </c>
      <c r="M469" s="33">
        <v>-0.08</v>
      </c>
      <c r="N469" s="41">
        <v>0</v>
      </c>
      <c r="O469" s="42">
        <v>0</v>
      </c>
      <c r="P469" s="43">
        <v>0</v>
      </c>
      <c r="Q469" s="43">
        <v>0</v>
      </c>
      <c r="R469" s="44">
        <v>0</v>
      </c>
    </row>
    <row r="470" spans="1:18" x14ac:dyDescent="0.2">
      <c r="A470" s="27">
        <v>467</v>
      </c>
      <c r="B470" s="28" t="s">
        <v>724</v>
      </c>
      <c r="C470" s="29" t="s">
        <v>724</v>
      </c>
      <c r="D470" s="29" t="s">
        <v>857</v>
      </c>
      <c r="E470" s="29" t="s">
        <v>855</v>
      </c>
      <c r="F470" s="30" t="s">
        <v>856</v>
      </c>
      <c r="G470" s="30" t="s">
        <v>856</v>
      </c>
      <c r="H470" s="29" t="s">
        <v>856</v>
      </c>
      <c r="I470" s="31">
        <v>3880.24</v>
      </c>
      <c r="J470" s="32">
        <v>0</v>
      </c>
      <c r="K470" s="32">
        <v>0</v>
      </c>
      <c r="L470" s="32">
        <v>465.63</v>
      </c>
      <c r="M470" s="33">
        <v>-77.599999999999994</v>
      </c>
      <c r="N470" s="43">
        <v>-14.2</v>
      </c>
      <c r="O470" s="42">
        <v>0</v>
      </c>
      <c r="P470" s="43">
        <v>0</v>
      </c>
      <c r="Q470" s="43">
        <v>-1.7</v>
      </c>
      <c r="R470" s="44">
        <v>0.28000000000000003</v>
      </c>
    </row>
    <row r="471" spans="1:18" x14ac:dyDescent="0.2">
      <c r="A471" s="27">
        <v>468</v>
      </c>
      <c r="B471" s="28" t="s">
        <v>725</v>
      </c>
      <c r="C471" s="29" t="s">
        <v>725</v>
      </c>
      <c r="D471" s="29" t="s">
        <v>857</v>
      </c>
      <c r="E471" s="29" t="s">
        <v>855</v>
      </c>
      <c r="F471" s="30" t="s">
        <v>856</v>
      </c>
      <c r="G471" s="30" t="s">
        <v>856</v>
      </c>
      <c r="H471" s="29" t="s">
        <v>856</v>
      </c>
      <c r="I471" s="31">
        <v>668.91</v>
      </c>
      <c r="J471" s="32">
        <v>0</v>
      </c>
      <c r="K471" s="32">
        <v>0</v>
      </c>
      <c r="L471" s="32">
        <v>80.27</v>
      </c>
      <c r="M471" s="33">
        <v>-13.38</v>
      </c>
      <c r="N471" s="43">
        <v>-4.26</v>
      </c>
      <c r="O471" s="42">
        <v>0</v>
      </c>
      <c r="P471" s="43">
        <v>0</v>
      </c>
      <c r="Q471" s="43">
        <v>-0.51</v>
      </c>
      <c r="R471" s="45">
        <v>0.09</v>
      </c>
    </row>
    <row r="472" spans="1:18" x14ac:dyDescent="0.2">
      <c r="A472" s="27">
        <v>469</v>
      </c>
      <c r="B472" s="28" t="s">
        <v>1098</v>
      </c>
      <c r="C472" s="29" t="s">
        <v>1098</v>
      </c>
      <c r="D472" s="29" t="s">
        <v>854</v>
      </c>
      <c r="E472" s="29" t="s">
        <v>855</v>
      </c>
      <c r="F472" s="30" t="s">
        <v>856</v>
      </c>
      <c r="G472" s="30" t="s">
        <v>856</v>
      </c>
      <c r="H472" s="29" t="s">
        <v>856</v>
      </c>
      <c r="I472" s="31">
        <v>356.96</v>
      </c>
      <c r="J472" s="32">
        <v>0</v>
      </c>
      <c r="K472" s="32">
        <v>0</v>
      </c>
      <c r="L472" s="32">
        <v>42.84</v>
      </c>
      <c r="M472" s="33">
        <v>-7.14</v>
      </c>
      <c r="N472" s="43">
        <v>-205.98</v>
      </c>
      <c r="O472" s="42">
        <v>0</v>
      </c>
      <c r="P472" s="43">
        <v>0</v>
      </c>
      <c r="Q472" s="43">
        <v>-24.72</v>
      </c>
      <c r="R472" s="44">
        <v>4.12</v>
      </c>
    </row>
    <row r="473" spans="1:18" x14ac:dyDescent="0.2">
      <c r="A473" s="27">
        <v>470</v>
      </c>
      <c r="B473" s="28" t="s">
        <v>1098</v>
      </c>
      <c r="C473" s="29" t="s">
        <v>1099</v>
      </c>
      <c r="D473" s="29" t="s">
        <v>857</v>
      </c>
      <c r="E473" s="29" t="s">
        <v>855</v>
      </c>
      <c r="F473" s="30" t="s">
        <v>856</v>
      </c>
      <c r="G473" s="30" t="s">
        <v>856</v>
      </c>
      <c r="H473" s="29" t="s">
        <v>856</v>
      </c>
      <c r="I473" s="31">
        <v>331</v>
      </c>
      <c r="J473" s="32">
        <v>0</v>
      </c>
      <c r="K473" s="32">
        <v>0</v>
      </c>
      <c r="L473" s="32">
        <v>39.72</v>
      </c>
      <c r="M473" s="33">
        <v>-6.62</v>
      </c>
      <c r="N473" s="43">
        <v>-0.01</v>
      </c>
      <c r="O473" s="42">
        <v>0</v>
      </c>
      <c r="P473" s="43">
        <v>0</v>
      </c>
      <c r="Q473" s="43">
        <v>0</v>
      </c>
      <c r="R473" s="44">
        <v>0</v>
      </c>
    </row>
    <row r="474" spans="1:18" x14ac:dyDescent="0.2">
      <c r="A474" s="27">
        <v>471</v>
      </c>
      <c r="B474" s="28" t="s">
        <v>726</v>
      </c>
      <c r="C474" s="29" t="s">
        <v>726</v>
      </c>
      <c r="D474" s="29" t="s">
        <v>857</v>
      </c>
      <c r="E474" s="29" t="s">
        <v>855</v>
      </c>
      <c r="F474" s="30" t="s">
        <v>855</v>
      </c>
      <c r="G474" s="30" t="s">
        <v>856</v>
      </c>
      <c r="H474" s="29" t="s">
        <v>856</v>
      </c>
      <c r="I474" s="31">
        <v>2226.77</v>
      </c>
      <c r="J474" s="32">
        <v>0</v>
      </c>
      <c r="K474" s="32">
        <v>0</v>
      </c>
      <c r="L474" s="32">
        <v>267.20999999999998</v>
      </c>
      <c r="M474" s="33">
        <v>-44.54</v>
      </c>
      <c r="N474" s="41">
        <v>-0.95</v>
      </c>
      <c r="O474" s="42">
        <v>0</v>
      </c>
      <c r="P474" s="43">
        <v>0</v>
      </c>
      <c r="Q474" s="43">
        <v>-0.11</v>
      </c>
      <c r="R474" s="46">
        <v>0</v>
      </c>
    </row>
    <row r="475" spans="1:18" x14ac:dyDescent="0.2">
      <c r="A475" s="27">
        <v>472</v>
      </c>
      <c r="B475" s="28" t="s">
        <v>1100</v>
      </c>
      <c r="C475" s="29" t="s">
        <v>1100</v>
      </c>
      <c r="D475" s="29" t="s">
        <v>854</v>
      </c>
      <c r="E475" s="29" t="s">
        <v>855</v>
      </c>
      <c r="F475" s="30" t="s">
        <v>856</v>
      </c>
      <c r="G475" s="30" t="s">
        <v>855</v>
      </c>
      <c r="H475" s="29" t="s">
        <v>856</v>
      </c>
      <c r="I475" s="31">
        <v>1.05</v>
      </c>
      <c r="J475" s="32">
        <v>0</v>
      </c>
      <c r="K475" s="32">
        <v>0</v>
      </c>
      <c r="L475" s="32">
        <v>0.13</v>
      </c>
      <c r="M475" s="33">
        <v>-0.02</v>
      </c>
      <c r="N475" s="43">
        <v>0</v>
      </c>
      <c r="O475" s="42">
        <v>0</v>
      </c>
      <c r="P475" s="43">
        <v>-141.31</v>
      </c>
      <c r="Q475" s="43">
        <v>0</v>
      </c>
      <c r="R475" s="44">
        <v>2.83</v>
      </c>
    </row>
    <row r="476" spans="1:18" x14ac:dyDescent="0.2">
      <c r="A476" s="27">
        <v>473</v>
      </c>
      <c r="B476" s="28" t="s">
        <v>1100</v>
      </c>
      <c r="C476" s="29" t="s">
        <v>1101</v>
      </c>
      <c r="D476" s="29" t="s">
        <v>854</v>
      </c>
      <c r="E476" s="29" t="s">
        <v>855</v>
      </c>
      <c r="F476" s="30" t="s">
        <v>856</v>
      </c>
      <c r="G476" s="30" t="s">
        <v>855</v>
      </c>
      <c r="H476" s="29" t="s">
        <v>856</v>
      </c>
      <c r="I476" s="31">
        <v>1.43</v>
      </c>
      <c r="J476" s="32">
        <v>0</v>
      </c>
      <c r="K476" s="32">
        <v>0</v>
      </c>
      <c r="L476" s="32">
        <v>0.17</v>
      </c>
      <c r="M476" s="33">
        <v>-0.03</v>
      </c>
      <c r="N476" s="41">
        <v>0</v>
      </c>
      <c r="O476" s="42">
        <v>0</v>
      </c>
      <c r="P476" s="43">
        <v>-190.78</v>
      </c>
      <c r="Q476" s="43">
        <v>0</v>
      </c>
      <c r="R476" s="44">
        <v>3.82</v>
      </c>
    </row>
    <row r="477" spans="1:18" x14ac:dyDescent="0.2">
      <c r="A477" s="27">
        <v>474</v>
      </c>
      <c r="B477" s="28" t="s">
        <v>1100</v>
      </c>
      <c r="C477" s="29" t="s">
        <v>1102</v>
      </c>
      <c r="D477" s="29" t="s">
        <v>854</v>
      </c>
      <c r="E477" s="29" t="s">
        <v>855</v>
      </c>
      <c r="F477" s="30" t="s">
        <v>855</v>
      </c>
      <c r="G477" s="30" t="s">
        <v>855</v>
      </c>
      <c r="H477" s="29" t="s">
        <v>856</v>
      </c>
      <c r="I477" s="31">
        <v>2.25</v>
      </c>
      <c r="J477" s="32">
        <v>0</v>
      </c>
      <c r="K477" s="32">
        <v>0</v>
      </c>
      <c r="L477" s="32">
        <v>0.27</v>
      </c>
      <c r="M477" s="33">
        <v>-0.04</v>
      </c>
      <c r="N477" s="43">
        <v>0</v>
      </c>
      <c r="O477" s="42">
        <v>0</v>
      </c>
      <c r="P477" s="43">
        <v>-252.79</v>
      </c>
      <c r="Q477" s="43">
        <v>0</v>
      </c>
      <c r="R477" s="44">
        <v>0</v>
      </c>
    </row>
    <row r="478" spans="1:18" x14ac:dyDescent="0.2">
      <c r="A478" s="27">
        <v>475</v>
      </c>
      <c r="B478" s="28" t="s">
        <v>1100</v>
      </c>
      <c r="C478" s="29" t="s">
        <v>1103</v>
      </c>
      <c r="D478" s="29" t="s">
        <v>857</v>
      </c>
      <c r="E478" s="29" t="s">
        <v>855</v>
      </c>
      <c r="F478" s="30" t="s">
        <v>855</v>
      </c>
      <c r="G478" s="30" t="s">
        <v>855</v>
      </c>
      <c r="H478" s="29" t="s">
        <v>856</v>
      </c>
      <c r="I478" s="31">
        <v>5.81</v>
      </c>
      <c r="J478" s="32">
        <v>0</v>
      </c>
      <c r="K478" s="32">
        <v>0</v>
      </c>
      <c r="L478" s="32">
        <v>0.7</v>
      </c>
      <c r="M478" s="33">
        <v>-0.12</v>
      </c>
      <c r="N478" s="43">
        <v>0</v>
      </c>
      <c r="O478" s="42">
        <v>0</v>
      </c>
      <c r="P478" s="43">
        <v>0</v>
      </c>
      <c r="Q478" s="43">
        <v>0</v>
      </c>
      <c r="R478" s="44">
        <v>0</v>
      </c>
    </row>
    <row r="479" spans="1:18" x14ac:dyDescent="0.2">
      <c r="A479" s="27">
        <v>476</v>
      </c>
      <c r="B479" s="28" t="s">
        <v>727</v>
      </c>
      <c r="C479" s="29" t="s">
        <v>727</v>
      </c>
      <c r="D479" s="29" t="s">
        <v>857</v>
      </c>
      <c r="E479" s="29" t="s">
        <v>855</v>
      </c>
      <c r="F479" s="30" t="s">
        <v>855</v>
      </c>
      <c r="G479" s="30" t="s">
        <v>856</v>
      </c>
      <c r="H479" s="29" t="s">
        <v>856</v>
      </c>
      <c r="I479" s="31">
        <v>1230.6099999999999</v>
      </c>
      <c r="J479" s="32">
        <v>0</v>
      </c>
      <c r="K479" s="32">
        <v>0</v>
      </c>
      <c r="L479" s="32">
        <v>147.66999999999999</v>
      </c>
      <c r="M479" s="33">
        <v>-24.61</v>
      </c>
      <c r="N479" s="43">
        <v>-476.82</v>
      </c>
      <c r="O479" s="42">
        <v>0</v>
      </c>
      <c r="P479" s="43">
        <v>0</v>
      </c>
      <c r="Q479" s="43">
        <v>-57.22</v>
      </c>
      <c r="R479" s="44">
        <v>0</v>
      </c>
    </row>
    <row r="480" spans="1:18" x14ac:dyDescent="0.2">
      <c r="A480" s="27">
        <v>477</v>
      </c>
      <c r="B480" s="28" t="s">
        <v>1104</v>
      </c>
      <c r="C480" s="29" t="s">
        <v>1104</v>
      </c>
      <c r="D480" s="29" t="s">
        <v>854</v>
      </c>
      <c r="E480" s="29" t="s">
        <v>855</v>
      </c>
      <c r="F480" s="30" t="s">
        <v>856</v>
      </c>
      <c r="G480" s="30" t="s">
        <v>856</v>
      </c>
      <c r="H480" s="29" t="s">
        <v>856</v>
      </c>
      <c r="I480" s="31">
        <v>0.88</v>
      </c>
      <c r="J480" s="32">
        <v>0</v>
      </c>
      <c r="K480" s="32">
        <v>0</v>
      </c>
      <c r="L480" s="32">
        <v>0.11</v>
      </c>
      <c r="M480" s="33">
        <v>-0.02</v>
      </c>
      <c r="N480" s="43">
        <v>-39.18</v>
      </c>
      <c r="O480" s="42">
        <v>0</v>
      </c>
      <c r="P480" s="43">
        <v>0</v>
      </c>
      <c r="Q480" s="43">
        <v>-4.7</v>
      </c>
      <c r="R480" s="44">
        <v>0.78</v>
      </c>
    </row>
    <row r="481" spans="1:18" x14ac:dyDescent="0.2">
      <c r="A481" s="27">
        <v>478</v>
      </c>
      <c r="B481" s="28" t="s">
        <v>728</v>
      </c>
      <c r="C481" s="29" t="s">
        <v>728</v>
      </c>
      <c r="D481" s="29" t="s">
        <v>857</v>
      </c>
      <c r="E481" s="29" t="s">
        <v>855</v>
      </c>
      <c r="F481" s="30" t="s">
        <v>856</v>
      </c>
      <c r="G481" s="30" t="s">
        <v>856</v>
      </c>
      <c r="H481" s="29" t="s">
        <v>856</v>
      </c>
      <c r="I481" s="31">
        <v>382.09</v>
      </c>
      <c r="J481" s="32">
        <v>0</v>
      </c>
      <c r="K481" s="32">
        <v>0</v>
      </c>
      <c r="L481" s="32">
        <v>45.85</v>
      </c>
      <c r="M481" s="33">
        <v>-7.64</v>
      </c>
      <c r="N481" s="43">
        <v>-0.13</v>
      </c>
      <c r="O481" s="42">
        <v>0</v>
      </c>
      <c r="P481" s="43">
        <v>0</v>
      </c>
      <c r="Q481" s="43">
        <v>-0.02</v>
      </c>
      <c r="R481" s="44">
        <v>0</v>
      </c>
    </row>
    <row r="482" spans="1:18" x14ac:dyDescent="0.2">
      <c r="A482" s="27">
        <v>479</v>
      </c>
      <c r="B482" s="28" t="s">
        <v>1105</v>
      </c>
      <c r="C482" s="29" t="s">
        <v>1105</v>
      </c>
      <c r="D482" s="29" t="s">
        <v>857</v>
      </c>
      <c r="E482" s="29" t="s">
        <v>855</v>
      </c>
      <c r="F482" s="30" t="s">
        <v>856</v>
      </c>
      <c r="G482" s="30" t="s">
        <v>856</v>
      </c>
      <c r="H482" s="29" t="s">
        <v>856</v>
      </c>
      <c r="I482" s="31">
        <v>0.1</v>
      </c>
      <c r="J482" s="32">
        <v>0</v>
      </c>
      <c r="K482" s="32">
        <v>0</v>
      </c>
      <c r="L482" s="32">
        <v>0.01</v>
      </c>
      <c r="M482" s="33">
        <v>0</v>
      </c>
      <c r="N482" s="43">
        <v>-0.03</v>
      </c>
      <c r="O482" s="42">
        <v>0</v>
      </c>
      <c r="P482" s="43">
        <v>0</v>
      </c>
      <c r="Q482" s="43">
        <v>0</v>
      </c>
      <c r="R482" s="44">
        <v>0</v>
      </c>
    </row>
    <row r="483" spans="1:18" x14ac:dyDescent="0.2">
      <c r="A483" s="27">
        <v>480</v>
      </c>
      <c r="B483" s="28" t="s">
        <v>729</v>
      </c>
      <c r="C483" s="29" t="s">
        <v>729</v>
      </c>
      <c r="D483" s="29" t="s">
        <v>857</v>
      </c>
      <c r="E483" s="29" t="s">
        <v>855</v>
      </c>
      <c r="F483" s="30" t="s">
        <v>856</v>
      </c>
      <c r="G483" s="30" t="s">
        <v>856</v>
      </c>
      <c r="H483" s="29" t="s">
        <v>856</v>
      </c>
      <c r="I483" s="31">
        <v>3.97</v>
      </c>
      <c r="J483" s="32">
        <v>0</v>
      </c>
      <c r="K483" s="32">
        <v>0</v>
      </c>
      <c r="L483" s="32">
        <v>0.48</v>
      </c>
      <c r="M483" s="33">
        <v>-0.08</v>
      </c>
      <c r="N483" s="42">
        <v>-208.35</v>
      </c>
      <c r="O483" s="42">
        <v>0</v>
      </c>
      <c r="P483" s="43">
        <v>0</v>
      </c>
      <c r="Q483" s="43">
        <v>-25</v>
      </c>
      <c r="R483" s="45">
        <v>4.17</v>
      </c>
    </row>
    <row r="484" spans="1:18" x14ac:dyDescent="0.2">
      <c r="A484" s="27">
        <v>481</v>
      </c>
      <c r="B484" s="28" t="s">
        <v>729</v>
      </c>
      <c r="C484" s="29" t="s">
        <v>730</v>
      </c>
      <c r="D484" s="29" t="s">
        <v>857</v>
      </c>
      <c r="E484" s="29" t="s">
        <v>855</v>
      </c>
      <c r="F484" s="30" t="s">
        <v>856</v>
      </c>
      <c r="G484" s="30" t="s">
        <v>856</v>
      </c>
      <c r="H484" s="29" t="s">
        <v>856</v>
      </c>
      <c r="I484" s="31">
        <v>2555.2600000000002</v>
      </c>
      <c r="J484" s="32">
        <v>0</v>
      </c>
      <c r="K484" s="32">
        <v>0</v>
      </c>
      <c r="L484" s="32">
        <v>306.63</v>
      </c>
      <c r="M484" s="33">
        <v>-51.11</v>
      </c>
      <c r="N484" s="42">
        <v>-72.64</v>
      </c>
      <c r="O484" s="42">
        <v>0</v>
      </c>
      <c r="P484" s="43">
        <v>0</v>
      </c>
      <c r="Q484" s="43">
        <v>-8.7200000000000006</v>
      </c>
      <c r="R484" s="45">
        <v>1.45</v>
      </c>
    </row>
    <row r="485" spans="1:18" x14ac:dyDescent="0.2">
      <c r="A485" s="27">
        <v>482</v>
      </c>
      <c r="B485" s="28" t="s">
        <v>1106</v>
      </c>
      <c r="C485" s="29" t="s">
        <v>1106</v>
      </c>
      <c r="D485" s="29" t="s">
        <v>854</v>
      </c>
      <c r="E485" s="29" t="s">
        <v>855</v>
      </c>
      <c r="F485" s="30" t="s">
        <v>856</v>
      </c>
      <c r="G485" s="30" t="s">
        <v>856</v>
      </c>
      <c r="H485" s="29" t="s">
        <v>856</v>
      </c>
      <c r="I485" s="31">
        <v>834.45</v>
      </c>
      <c r="J485" s="32">
        <v>0</v>
      </c>
      <c r="K485" s="32">
        <v>0</v>
      </c>
      <c r="L485" s="32">
        <v>100.13</v>
      </c>
      <c r="M485" s="33">
        <v>-16.690000000000001</v>
      </c>
      <c r="N485" s="42">
        <v>-30028.97</v>
      </c>
      <c r="O485" s="42">
        <v>0</v>
      </c>
      <c r="P485" s="43">
        <v>0</v>
      </c>
      <c r="Q485" s="43">
        <v>-3603.48</v>
      </c>
      <c r="R485" s="45">
        <v>600.58000000000004</v>
      </c>
    </row>
    <row r="486" spans="1:18" x14ac:dyDescent="0.2">
      <c r="A486" s="27">
        <v>483</v>
      </c>
      <c r="B486" s="28" t="s">
        <v>1106</v>
      </c>
      <c r="C486" s="29" t="s">
        <v>1107</v>
      </c>
      <c r="D486" s="29" t="s">
        <v>857</v>
      </c>
      <c r="E486" s="29" t="s">
        <v>855</v>
      </c>
      <c r="F486" s="30" t="s">
        <v>856</v>
      </c>
      <c r="G486" s="30" t="s">
        <v>856</v>
      </c>
      <c r="H486" s="29" t="s">
        <v>856</v>
      </c>
      <c r="I486" s="31">
        <v>0.84</v>
      </c>
      <c r="J486" s="32">
        <v>0</v>
      </c>
      <c r="K486" s="32">
        <v>0</v>
      </c>
      <c r="L486" s="32">
        <v>0.1</v>
      </c>
      <c r="M486" s="33">
        <v>-0.02</v>
      </c>
      <c r="N486" s="42">
        <v>-0.03</v>
      </c>
      <c r="O486" s="42">
        <v>0</v>
      </c>
      <c r="P486" s="43">
        <v>0</v>
      </c>
      <c r="Q486" s="43">
        <v>0</v>
      </c>
      <c r="R486" s="45">
        <v>0</v>
      </c>
    </row>
    <row r="487" spans="1:18" x14ac:dyDescent="0.2">
      <c r="A487" s="27">
        <v>484</v>
      </c>
      <c r="B487" s="28" t="s">
        <v>1108</v>
      </c>
      <c r="C487" s="29" t="s">
        <v>1108</v>
      </c>
      <c r="D487" s="29" t="s">
        <v>854</v>
      </c>
      <c r="E487" s="29" t="s">
        <v>855</v>
      </c>
      <c r="F487" s="30" t="s">
        <v>856</v>
      </c>
      <c r="G487" s="30" t="s">
        <v>856</v>
      </c>
      <c r="H487" s="29" t="s">
        <v>856</v>
      </c>
      <c r="I487" s="31">
        <v>2.96</v>
      </c>
      <c r="J487" s="32">
        <v>0</v>
      </c>
      <c r="K487" s="32">
        <v>0</v>
      </c>
      <c r="L487" s="32">
        <v>0.36</v>
      </c>
      <c r="M487" s="33">
        <v>-0.06</v>
      </c>
      <c r="N487" s="43">
        <v>-1914.35</v>
      </c>
      <c r="O487" s="42">
        <v>0</v>
      </c>
      <c r="P487" s="43">
        <v>0</v>
      </c>
      <c r="Q487" s="43">
        <v>-229.72</v>
      </c>
      <c r="R487" s="44">
        <v>38.29</v>
      </c>
    </row>
    <row r="488" spans="1:18" x14ac:dyDescent="0.2">
      <c r="A488" s="27">
        <v>485</v>
      </c>
      <c r="B488" s="28" t="s">
        <v>731</v>
      </c>
      <c r="C488" s="29" t="s">
        <v>731</v>
      </c>
      <c r="D488" s="29" t="s">
        <v>854</v>
      </c>
      <c r="E488" s="29" t="s">
        <v>855</v>
      </c>
      <c r="F488" s="30" t="s">
        <v>856</v>
      </c>
      <c r="G488" s="30" t="s">
        <v>856</v>
      </c>
      <c r="H488" s="29" t="s">
        <v>856</v>
      </c>
      <c r="I488" s="31">
        <v>0.6</v>
      </c>
      <c r="J488" s="32">
        <v>0</v>
      </c>
      <c r="K488" s="32">
        <v>0</v>
      </c>
      <c r="L488" s="32">
        <v>7.0000000000000007E-2</v>
      </c>
      <c r="M488" s="33">
        <v>-0.01</v>
      </c>
      <c r="N488" s="43">
        <v>-256.69</v>
      </c>
      <c r="O488" s="42">
        <v>0</v>
      </c>
      <c r="P488" s="43">
        <v>0</v>
      </c>
      <c r="Q488" s="43">
        <v>-30.8</v>
      </c>
      <c r="R488" s="44">
        <v>5.13</v>
      </c>
    </row>
    <row r="489" spans="1:18" x14ac:dyDescent="0.2">
      <c r="A489" s="27">
        <v>486</v>
      </c>
      <c r="B489" s="28" t="s">
        <v>1108</v>
      </c>
      <c r="C489" s="29" t="s">
        <v>1109</v>
      </c>
      <c r="D489" s="29" t="s">
        <v>854</v>
      </c>
      <c r="E489" s="29" t="s">
        <v>855</v>
      </c>
      <c r="F489" s="30" t="s">
        <v>856</v>
      </c>
      <c r="G489" s="30" t="s">
        <v>856</v>
      </c>
      <c r="H489" s="29" t="s">
        <v>856</v>
      </c>
      <c r="I489" s="31">
        <v>0</v>
      </c>
      <c r="J489" s="32">
        <v>0</v>
      </c>
      <c r="K489" s="32">
        <v>0</v>
      </c>
      <c r="L489" s="32">
        <v>0</v>
      </c>
      <c r="M489" s="33">
        <v>0</v>
      </c>
      <c r="N489" s="42">
        <v>-60.38</v>
      </c>
      <c r="O489" s="42">
        <v>0</v>
      </c>
      <c r="P489" s="43">
        <v>0</v>
      </c>
      <c r="Q489" s="43">
        <v>-7.25</v>
      </c>
      <c r="R489" s="45">
        <v>1.21</v>
      </c>
    </row>
    <row r="490" spans="1:18" x14ac:dyDescent="0.2">
      <c r="A490" s="27">
        <v>487</v>
      </c>
      <c r="B490" s="28" t="s">
        <v>731</v>
      </c>
      <c r="C490" s="29" t="s">
        <v>732</v>
      </c>
      <c r="D490" s="29" t="s">
        <v>857</v>
      </c>
      <c r="E490" s="29" t="s">
        <v>855</v>
      </c>
      <c r="F490" s="30" t="s">
        <v>856</v>
      </c>
      <c r="G490" s="30" t="s">
        <v>856</v>
      </c>
      <c r="H490" s="29" t="s">
        <v>856</v>
      </c>
      <c r="I490" s="31">
        <v>904.29</v>
      </c>
      <c r="J490" s="32">
        <v>0</v>
      </c>
      <c r="K490" s="32">
        <v>0</v>
      </c>
      <c r="L490" s="32">
        <v>108.51</v>
      </c>
      <c r="M490" s="33">
        <v>-18.09</v>
      </c>
      <c r="N490" s="42">
        <v>-0.41</v>
      </c>
      <c r="O490" s="42">
        <v>0</v>
      </c>
      <c r="P490" s="43">
        <v>0</v>
      </c>
      <c r="Q490" s="43">
        <v>-0.05</v>
      </c>
      <c r="R490" s="45">
        <v>0.01</v>
      </c>
    </row>
    <row r="491" spans="1:18" x14ac:dyDescent="0.2">
      <c r="A491" s="27">
        <v>488</v>
      </c>
      <c r="B491" s="28" t="s">
        <v>1108</v>
      </c>
      <c r="C491" s="29" t="s">
        <v>1110</v>
      </c>
      <c r="D491" s="29" t="s">
        <v>857</v>
      </c>
      <c r="E491" s="29" t="s">
        <v>855</v>
      </c>
      <c r="F491" s="30" t="s">
        <v>856</v>
      </c>
      <c r="G491" s="30" t="s">
        <v>856</v>
      </c>
      <c r="H491" s="29" t="s">
        <v>856</v>
      </c>
      <c r="I491" s="31">
        <v>6385.33</v>
      </c>
      <c r="J491" s="32">
        <v>0</v>
      </c>
      <c r="K491" s="32">
        <v>0</v>
      </c>
      <c r="L491" s="32">
        <v>766.24</v>
      </c>
      <c r="M491" s="33">
        <v>-127.71</v>
      </c>
      <c r="N491" s="43">
        <v>-2.5</v>
      </c>
      <c r="O491" s="42">
        <v>0</v>
      </c>
      <c r="P491" s="43">
        <v>0</v>
      </c>
      <c r="Q491" s="43">
        <v>-0.3</v>
      </c>
      <c r="R491" s="44">
        <v>0.05</v>
      </c>
    </row>
    <row r="492" spans="1:18" x14ac:dyDescent="0.2">
      <c r="A492" s="27">
        <v>489</v>
      </c>
      <c r="B492" s="28" t="s">
        <v>1108</v>
      </c>
      <c r="C492" s="29" t="s">
        <v>733</v>
      </c>
      <c r="D492" s="29" t="s">
        <v>857</v>
      </c>
      <c r="E492" s="29" t="s">
        <v>855</v>
      </c>
      <c r="F492" s="30" t="s">
        <v>856</v>
      </c>
      <c r="G492" s="30" t="s">
        <v>856</v>
      </c>
      <c r="H492" s="29" t="s">
        <v>856</v>
      </c>
      <c r="I492" s="31">
        <v>349.79</v>
      </c>
      <c r="J492" s="32">
        <v>0</v>
      </c>
      <c r="K492" s="32">
        <v>0</v>
      </c>
      <c r="L492" s="32">
        <v>41.97</v>
      </c>
      <c r="M492" s="33">
        <v>-7</v>
      </c>
      <c r="N492" s="43">
        <v>-0.11</v>
      </c>
      <c r="O492" s="42">
        <v>0</v>
      </c>
      <c r="P492" s="43">
        <v>0</v>
      </c>
      <c r="Q492" s="43">
        <v>-0.01</v>
      </c>
      <c r="R492" s="45">
        <v>0</v>
      </c>
    </row>
    <row r="493" spans="1:18" x14ac:dyDescent="0.2">
      <c r="A493" s="27">
        <v>490</v>
      </c>
      <c r="B493" s="28" t="s">
        <v>1111</v>
      </c>
      <c r="C493" s="29" t="s">
        <v>1111</v>
      </c>
      <c r="D493" s="29" t="s">
        <v>854</v>
      </c>
      <c r="E493" s="29" t="s">
        <v>855</v>
      </c>
      <c r="F493" s="30" t="s">
        <v>856</v>
      </c>
      <c r="G493" s="30" t="s">
        <v>856</v>
      </c>
      <c r="H493" s="29" t="s">
        <v>856</v>
      </c>
      <c r="I493" s="31">
        <v>0.31</v>
      </c>
      <c r="J493" s="32">
        <v>0</v>
      </c>
      <c r="K493" s="32">
        <v>0</v>
      </c>
      <c r="L493" s="32">
        <v>0.04</v>
      </c>
      <c r="M493" s="33">
        <v>-0.01</v>
      </c>
      <c r="N493" s="42">
        <v>-121.69</v>
      </c>
      <c r="O493" s="42">
        <v>0</v>
      </c>
      <c r="P493" s="43">
        <v>0</v>
      </c>
      <c r="Q493" s="43">
        <v>-14.6</v>
      </c>
      <c r="R493" s="45">
        <v>2.4300000000000002</v>
      </c>
    </row>
    <row r="494" spans="1:18" x14ac:dyDescent="0.2">
      <c r="A494" s="27">
        <v>491</v>
      </c>
      <c r="B494" s="28" t="s">
        <v>1111</v>
      </c>
      <c r="C494" s="29" t="s">
        <v>734</v>
      </c>
      <c r="D494" s="29" t="s">
        <v>857</v>
      </c>
      <c r="E494" s="29" t="s">
        <v>855</v>
      </c>
      <c r="F494" s="30" t="s">
        <v>856</v>
      </c>
      <c r="G494" s="30" t="s">
        <v>856</v>
      </c>
      <c r="H494" s="29" t="s">
        <v>856</v>
      </c>
      <c r="I494" s="31">
        <v>352.49</v>
      </c>
      <c r="J494" s="32">
        <v>0</v>
      </c>
      <c r="K494" s="32">
        <v>0</v>
      </c>
      <c r="L494" s="32">
        <v>42.3</v>
      </c>
      <c r="M494" s="33">
        <v>-7.05</v>
      </c>
      <c r="N494" s="42">
        <v>-0.03</v>
      </c>
      <c r="O494" s="42">
        <v>0</v>
      </c>
      <c r="P494" s="43">
        <v>0</v>
      </c>
      <c r="Q494" s="43">
        <v>0</v>
      </c>
      <c r="R494" s="45">
        <v>0</v>
      </c>
    </row>
    <row r="495" spans="1:18" x14ac:dyDescent="0.2">
      <c r="A495" s="27">
        <v>492</v>
      </c>
      <c r="B495" s="28" t="s">
        <v>735</v>
      </c>
      <c r="C495" s="29" t="s">
        <v>735</v>
      </c>
      <c r="D495" s="29" t="s">
        <v>854</v>
      </c>
      <c r="E495" s="29" t="s">
        <v>855</v>
      </c>
      <c r="F495" s="30" t="s">
        <v>856</v>
      </c>
      <c r="G495" s="30" t="s">
        <v>855</v>
      </c>
      <c r="H495" s="29" t="s">
        <v>855</v>
      </c>
      <c r="I495" s="31">
        <v>0</v>
      </c>
      <c r="J495" s="32">
        <v>0</v>
      </c>
      <c r="K495" s="32">
        <v>88.09</v>
      </c>
      <c r="L495" s="32">
        <v>0</v>
      </c>
      <c r="M495" s="33">
        <v>-1.76</v>
      </c>
      <c r="N495" s="43">
        <v>0</v>
      </c>
      <c r="O495" s="42">
        <v>0</v>
      </c>
      <c r="P495" s="43">
        <v>-21931.91</v>
      </c>
      <c r="Q495" s="43">
        <v>0</v>
      </c>
      <c r="R495" s="44">
        <v>438.64</v>
      </c>
    </row>
    <row r="496" spans="1:18" x14ac:dyDescent="0.2">
      <c r="A496" s="27">
        <v>493</v>
      </c>
      <c r="B496" s="28" t="s">
        <v>735</v>
      </c>
      <c r="C496" s="29" t="s">
        <v>1112</v>
      </c>
      <c r="D496" s="29" t="s">
        <v>857</v>
      </c>
      <c r="E496" s="29" t="s">
        <v>855</v>
      </c>
      <c r="F496" s="30" t="s">
        <v>856</v>
      </c>
      <c r="G496" s="30" t="s">
        <v>855</v>
      </c>
      <c r="H496" s="29" t="s">
        <v>855</v>
      </c>
      <c r="I496" s="31">
        <v>0</v>
      </c>
      <c r="J496" s="32">
        <v>0</v>
      </c>
      <c r="K496" s="32">
        <v>90.14</v>
      </c>
      <c r="L496" s="32">
        <v>0</v>
      </c>
      <c r="M496" s="33">
        <v>-1.8</v>
      </c>
      <c r="N496" s="42">
        <v>0</v>
      </c>
      <c r="O496" s="42">
        <v>0</v>
      </c>
      <c r="P496" s="43">
        <v>-7.93</v>
      </c>
      <c r="Q496" s="43">
        <v>0</v>
      </c>
      <c r="R496" s="45">
        <v>0.16</v>
      </c>
    </row>
    <row r="497" spans="1:18" x14ac:dyDescent="0.2">
      <c r="A497" s="27">
        <v>494</v>
      </c>
      <c r="B497" s="28" t="s">
        <v>735</v>
      </c>
      <c r="C497" s="29" t="s">
        <v>736</v>
      </c>
      <c r="D497" s="29" t="s">
        <v>857</v>
      </c>
      <c r="E497" s="29" t="s">
        <v>855</v>
      </c>
      <c r="F497" s="30" t="s">
        <v>856</v>
      </c>
      <c r="G497" s="30" t="s">
        <v>855</v>
      </c>
      <c r="H497" s="29" t="s">
        <v>855</v>
      </c>
      <c r="I497" s="31">
        <v>0</v>
      </c>
      <c r="J497" s="32">
        <v>0</v>
      </c>
      <c r="K497" s="32">
        <v>1.06</v>
      </c>
      <c r="L497" s="32">
        <v>0</v>
      </c>
      <c r="M497" s="33">
        <v>-0.02</v>
      </c>
      <c r="N497" s="41">
        <v>0</v>
      </c>
      <c r="O497" s="42">
        <v>0</v>
      </c>
      <c r="P497" s="43">
        <v>-0.01</v>
      </c>
      <c r="Q497" s="43">
        <v>0</v>
      </c>
      <c r="R497" s="44">
        <v>0</v>
      </c>
    </row>
    <row r="498" spans="1:18" x14ac:dyDescent="0.2">
      <c r="A498" s="27">
        <v>495</v>
      </c>
      <c r="B498" s="28" t="s">
        <v>737</v>
      </c>
      <c r="C498" s="29" t="s">
        <v>737</v>
      </c>
      <c r="D498" s="29" t="s">
        <v>857</v>
      </c>
      <c r="E498" s="29" t="s">
        <v>855</v>
      </c>
      <c r="F498" s="30" t="s">
        <v>856</v>
      </c>
      <c r="G498" s="30" t="s">
        <v>856</v>
      </c>
      <c r="H498" s="29" t="s">
        <v>855</v>
      </c>
      <c r="I498" s="31">
        <v>0</v>
      </c>
      <c r="J498" s="32">
        <v>0</v>
      </c>
      <c r="K498" s="32">
        <v>3.99</v>
      </c>
      <c r="L498" s="32">
        <v>0</v>
      </c>
      <c r="M498" s="33">
        <v>-0.08</v>
      </c>
      <c r="N498" s="43">
        <v>-1746.76</v>
      </c>
      <c r="O498" s="42">
        <v>0</v>
      </c>
      <c r="P498" s="43">
        <v>0</v>
      </c>
      <c r="Q498" s="43">
        <v>-209.61</v>
      </c>
      <c r="R498" s="44">
        <v>34.94</v>
      </c>
    </row>
    <row r="499" spans="1:18" x14ac:dyDescent="0.2">
      <c r="A499" s="27">
        <v>496</v>
      </c>
      <c r="B499" s="28" t="s">
        <v>737</v>
      </c>
      <c r="C499" s="29" t="s">
        <v>738</v>
      </c>
      <c r="D499" s="29" t="s">
        <v>857</v>
      </c>
      <c r="E499" s="29" t="s">
        <v>855</v>
      </c>
      <c r="F499" s="30" t="s">
        <v>856</v>
      </c>
      <c r="G499" s="30" t="s">
        <v>856</v>
      </c>
      <c r="H499" s="29" t="s">
        <v>855</v>
      </c>
      <c r="I499" s="31">
        <v>0</v>
      </c>
      <c r="J499" s="32">
        <v>0</v>
      </c>
      <c r="K499" s="32">
        <v>132.66999999999999</v>
      </c>
      <c r="L499" s="32">
        <v>0</v>
      </c>
      <c r="M499" s="33">
        <v>-2.65</v>
      </c>
      <c r="N499" s="42">
        <v>-136.57</v>
      </c>
      <c r="O499" s="42">
        <v>0</v>
      </c>
      <c r="P499" s="43">
        <v>0</v>
      </c>
      <c r="Q499" s="43">
        <v>-16.39</v>
      </c>
      <c r="R499" s="45">
        <v>2.73</v>
      </c>
    </row>
    <row r="500" spans="1:18" x14ac:dyDescent="0.2">
      <c r="A500" s="27">
        <v>497</v>
      </c>
      <c r="B500" s="28" t="s">
        <v>1113</v>
      </c>
      <c r="C500" s="29" t="s">
        <v>739</v>
      </c>
      <c r="D500" s="29" t="s">
        <v>854</v>
      </c>
      <c r="E500" s="29" t="s">
        <v>855</v>
      </c>
      <c r="F500" s="30" t="s">
        <v>856</v>
      </c>
      <c r="G500" s="30" t="s">
        <v>855</v>
      </c>
      <c r="H500" s="29" t="s">
        <v>855</v>
      </c>
      <c r="I500" s="31">
        <v>0</v>
      </c>
      <c r="J500" s="32">
        <v>0</v>
      </c>
      <c r="K500" s="32">
        <v>0.46</v>
      </c>
      <c r="L500" s="32">
        <v>0</v>
      </c>
      <c r="M500" s="33">
        <v>-0.01</v>
      </c>
      <c r="N500" s="42">
        <v>0</v>
      </c>
      <c r="O500" s="42">
        <v>0</v>
      </c>
      <c r="P500" s="43">
        <v>-275.51</v>
      </c>
      <c r="Q500" s="43">
        <v>0</v>
      </c>
      <c r="R500" s="45">
        <v>5.51</v>
      </c>
    </row>
    <row r="501" spans="1:18" x14ac:dyDescent="0.2">
      <c r="A501" s="27">
        <v>498</v>
      </c>
      <c r="B501" s="28" t="s">
        <v>1113</v>
      </c>
      <c r="C501" s="29" t="s">
        <v>1113</v>
      </c>
      <c r="D501" s="29" t="s">
        <v>854</v>
      </c>
      <c r="E501" s="29" t="s">
        <v>855</v>
      </c>
      <c r="F501" s="30" t="s">
        <v>856</v>
      </c>
      <c r="G501" s="30" t="s">
        <v>855</v>
      </c>
      <c r="H501" s="29" t="s">
        <v>855</v>
      </c>
      <c r="I501" s="31">
        <v>0</v>
      </c>
      <c r="J501" s="32">
        <v>0</v>
      </c>
      <c r="K501" s="32">
        <v>3359.19</v>
      </c>
      <c r="L501" s="32">
        <v>0</v>
      </c>
      <c r="M501" s="33">
        <v>-67.180000000000007</v>
      </c>
      <c r="N501" s="42">
        <v>0</v>
      </c>
      <c r="O501" s="42">
        <v>0</v>
      </c>
      <c r="P501" s="43">
        <v>-10417.06</v>
      </c>
      <c r="Q501" s="43">
        <v>0</v>
      </c>
      <c r="R501" s="45">
        <v>208.34</v>
      </c>
    </row>
    <row r="502" spans="1:18" x14ac:dyDescent="0.2">
      <c r="A502" s="27">
        <v>499</v>
      </c>
      <c r="B502" s="28" t="s">
        <v>1113</v>
      </c>
      <c r="C502" s="29" t="s">
        <v>740</v>
      </c>
      <c r="D502" s="29" t="s">
        <v>854</v>
      </c>
      <c r="E502" s="29" t="s">
        <v>855</v>
      </c>
      <c r="F502" s="30" t="s">
        <v>856</v>
      </c>
      <c r="G502" s="30" t="s">
        <v>856</v>
      </c>
      <c r="H502" s="29" t="s">
        <v>856</v>
      </c>
      <c r="I502" s="31">
        <v>0.02</v>
      </c>
      <c r="J502" s="32">
        <v>0</v>
      </c>
      <c r="K502" s="32">
        <v>0</v>
      </c>
      <c r="L502" s="32">
        <v>0</v>
      </c>
      <c r="M502" s="33">
        <v>0</v>
      </c>
      <c r="N502" s="42">
        <v>-27.29</v>
      </c>
      <c r="O502" s="42">
        <v>0</v>
      </c>
      <c r="P502" s="43">
        <v>0</v>
      </c>
      <c r="Q502" s="43">
        <v>-3.27</v>
      </c>
      <c r="R502" s="45">
        <v>0.55000000000000004</v>
      </c>
    </row>
    <row r="503" spans="1:18" x14ac:dyDescent="0.2">
      <c r="A503" s="27">
        <v>500</v>
      </c>
      <c r="B503" s="28" t="s">
        <v>1113</v>
      </c>
      <c r="C503" s="29" t="s">
        <v>741</v>
      </c>
      <c r="D503" s="29" t="s">
        <v>857</v>
      </c>
      <c r="E503" s="29" t="s">
        <v>855</v>
      </c>
      <c r="F503" s="30" t="s">
        <v>856</v>
      </c>
      <c r="G503" s="30" t="s">
        <v>856</v>
      </c>
      <c r="H503" s="29" t="s">
        <v>856</v>
      </c>
      <c r="I503" s="31">
        <v>21.23</v>
      </c>
      <c r="J503" s="32">
        <v>0</v>
      </c>
      <c r="K503" s="32">
        <v>0</v>
      </c>
      <c r="L503" s="32">
        <v>2.5499999999999998</v>
      </c>
      <c r="M503" s="33">
        <v>-0.42</v>
      </c>
      <c r="N503" s="42">
        <v>0</v>
      </c>
      <c r="O503" s="42">
        <v>0</v>
      </c>
      <c r="P503" s="43">
        <v>0</v>
      </c>
      <c r="Q503" s="43">
        <v>0</v>
      </c>
      <c r="R503" s="45">
        <v>0</v>
      </c>
    </row>
    <row r="504" spans="1:18" x14ac:dyDescent="0.2">
      <c r="A504" s="27">
        <v>501</v>
      </c>
      <c r="B504" s="28" t="s">
        <v>1113</v>
      </c>
      <c r="C504" s="29" t="s">
        <v>1114</v>
      </c>
      <c r="D504" s="29" t="s">
        <v>857</v>
      </c>
      <c r="E504" s="29" t="s">
        <v>855</v>
      </c>
      <c r="F504" s="30" t="s">
        <v>856</v>
      </c>
      <c r="G504" s="30" t="s">
        <v>856</v>
      </c>
      <c r="H504" s="29" t="s">
        <v>856</v>
      </c>
      <c r="I504" s="31">
        <v>17.579999999999998</v>
      </c>
      <c r="J504" s="32">
        <v>0</v>
      </c>
      <c r="K504" s="32">
        <v>0</v>
      </c>
      <c r="L504" s="32">
        <v>2.11</v>
      </c>
      <c r="M504" s="33">
        <v>-0.35</v>
      </c>
      <c r="N504" s="41">
        <v>0</v>
      </c>
      <c r="O504" s="42">
        <v>0</v>
      </c>
      <c r="P504" s="43">
        <v>0</v>
      </c>
      <c r="Q504" s="43">
        <v>0</v>
      </c>
      <c r="R504" s="44">
        <v>0</v>
      </c>
    </row>
    <row r="505" spans="1:18" x14ac:dyDescent="0.2">
      <c r="A505" s="27">
        <v>502</v>
      </c>
      <c r="B505" s="28" t="s">
        <v>1113</v>
      </c>
      <c r="C505" s="29" t="s">
        <v>742</v>
      </c>
      <c r="D505" s="29" t="s">
        <v>857</v>
      </c>
      <c r="E505" s="29" t="s">
        <v>855</v>
      </c>
      <c r="F505" s="30" t="s">
        <v>856</v>
      </c>
      <c r="G505" s="30" t="s">
        <v>855</v>
      </c>
      <c r="H505" s="29" t="s">
        <v>855</v>
      </c>
      <c r="I505" s="31">
        <v>0</v>
      </c>
      <c r="J505" s="32">
        <v>0</v>
      </c>
      <c r="K505" s="32">
        <v>2.2999999999999998</v>
      </c>
      <c r="L505" s="32">
        <v>0</v>
      </c>
      <c r="M505" s="33">
        <v>-0.05</v>
      </c>
      <c r="N505" s="42">
        <v>0</v>
      </c>
      <c r="O505" s="42">
        <v>0</v>
      </c>
      <c r="P505" s="43">
        <v>0</v>
      </c>
      <c r="Q505" s="43">
        <v>0</v>
      </c>
      <c r="R505" s="45">
        <v>0</v>
      </c>
    </row>
    <row r="506" spans="1:18" x14ac:dyDescent="0.2">
      <c r="A506" s="27">
        <v>503</v>
      </c>
      <c r="B506" s="28" t="s">
        <v>743</v>
      </c>
      <c r="C506" s="29" t="s">
        <v>743</v>
      </c>
      <c r="D506" s="29" t="s">
        <v>857</v>
      </c>
      <c r="E506" s="29" t="s">
        <v>855</v>
      </c>
      <c r="F506" s="30" t="s">
        <v>856</v>
      </c>
      <c r="G506" s="30" t="s">
        <v>856</v>
      </c>
      <c r="H506" s="29" t="s">
        <v>855</v>
      </c>
      <c r="I506" s="31">
        <v>0</v>
      </c>
      <c r="J506" s="32">
        <v>0</v>
      </c>
      <c r="K506" s="32">
        <v>0.94</v>
      </c>
      <c r="L506" s="32">
        <v>0</v>
      </c>
      <c r="M506" s="33">
        <v>-0.02</v>
      </c>
      <c r="N506" s="41">
        <v>-0.35</v>
      </c>
      <c r="O506" s="42">
        <v>0</v>
      </c>
      <c r="P506" s="43">
        <v>0</v>
      </c>
      <c r="Q506" s="43">
        <v>-0.04</v>
      </c>
      <c r="R506" s="44">
        <v>0.01</v>
      </c>
    </row>
    <row r="507" spans="1:18" x14ac:dyDescent="0.2">
      <c r="A507" s="27">
        <v>504</v>
      </c>
      <c r="B507" s="28" t="s">
        <v>1113</v>
      </c>
      <c r="C507" s="29" t="s">
        <v>1115</v>
      </c>
      <c r="D507" s="29" t="s">
        <v>857</v>
      </c>
      <c r="E507" s="29" t="s">
        <v>855</v>
      </c>
      <c r="F507" s="30" t="s">
        <v>856</v>
      </c>
      <c r="G507" s="30" t="s">
        <v>855</v>
      </c>
      <c r="H507" s="29" t="s">
        <v>855</v>
      </c>
      <c r="I507" s="31">
        <v>0</v>
      </c>
      <c r="J507" s="32">
        <v>0</v>
      </c>
      <c r="K507" s="32">
        <v>109.09</v>
      </c>
      <c r="L507" s="32">
        <v>0</v>
      </c>
      <c r="M507" s="33">
        <v>-2.1800000000000002</v>
      </c>
      <c r="N507" s="42">
        <v>0</v>
      </c>
      <c r="O507" s="42">
        <v>0</v>
      </c>
      <c r="P507" s="43">
        <v>-0.12</v>
      </c>
      <c r="Q507" s="43">
        <v>0</v>
      </c>
      <c r="R507" s="45">
        <v>0</v>
      </c>
    </row>
    <row r="508" spans="1:18" x14ac:dyDescent="0.2">
      <c r="A508" s="27">
        <v>505</v>
      </c>
      <c r="B508" s="28" t="s">
        <v>744</v>
      </c>
      <c r="C508" s="29" t="s">
        <v>744</v>
      </c>
      <c r="D508" s="29" t="s">
        <v>857</v>
      </c>
      <c r="E508" s="29" t="s">
        <v>855</v>
      </c>
      <c r="F508" s="30" t="s">
        <v>856</v>
      </c>
      <c r="G508" s="30" t="s">
        <v>856</v>
      </c>
      <c r="H508" s="29" t="s">
        <v>856</v>
      </c>
      <c r="I508" s="31">
        <v>3.8</v>
      </c>
      <c r="J508" s="32">
        <v>0</v>
      </c>
      <c r="K508" s="32">
        <v>0</v>
      </c>
      <c r="L508" s="32">
        <v>0.46</v>
      </c>
      <c r="M508" s="33">
        <v>-0.08</v>
      </c>
      <c r="N508" s="43">
        <v>-223.02</v>
      </c>
      <c r="O508" s="42">
        <v>0</v>
      </c>
      <c r="P508" s="43">
        <v>0</v>
      </c>
      <c r="Q508" s="43">
        <v>-26.76</v>
      </c>
      <c r="R508" s="44">
        <v>4.46</v>
      </c>
    </row>
    <row r="509" spans="1:18" x14ac:dyDescent="0.2">
      <c r="A509" s="27">
        <v>506</v>
      </c>
      <c r="B509" s="28" t="s">
        <v>744</v>
      </c>
      <c r="C509" s="29" t="s">
        <v>745</v>
      </c>
      <c r="D509" s="29" t="s">
        <v>857</v>
      </c>
      <c r="E509" s="29" t="s">
        <v>855</v>
      </c>
      <c r="F509" s="30" t="s">
        <v>856</v>
      </c>
      <c r="G509" s="30" t="s">
        <v>856</v>
      </c>
      <c r="H509" s="29" t="s">
        <v>856</v>
      </c>
      <c r="I509" s="31">
        <v>140.51</v>
      </c>
      <c r="J509" s="32">
        <v>0</v>
      </c>
      <c r="K509" s="32">
        <v>0</v>
      </c>
      <c r="L509" s="32">
        <v>16.86</v>
      </c>
      <c r="M509" s="33">
        <v>-2.81</v>
      </c>
      <c r="N509" s="43">
        <v>-7.53</v>
      </c>
      <c r="O509" s="42">
        <v>0</v>
      </c>
      <c r="P509" s="43">
        <v>0</v>
      </c>
      <c r="Q509" s="43">
        <v>-0.9</v>
      </c>
      <c r="R509" s="44">
        <v>0.15</v>
      </c>
    </row>
    <row r="510" spans="1:18" x14ac:dyDescent="0.2">
      <c r="A510" s="27">
        <v>507</v>
      </c>
      <c r="B510" s="28" t="s">
        <v>746</v>
      </c>
      <c r="C510" s="29" t="s">
        <v>746</v>
      </c>
      <c r="D510" s="29" t="s">
        <v>854</v>
      </c>
      <c r="E510" s="29" t="s">
        <v>855</v>
      </c>
      <c r="F510" s="30" t="s">
        <v>855</v>
      </c>
      <c r="G510" s="30" t="s">
        <v>855</v>
      </c>
      <c r="H510" s="29" t="s">
        <v>855</v>
      </c>
      <c r="I510" s="31">
        <v>0</v>
      </c>
      <c r="J510" s="32">
        <v>0</v>
      </c>
      <c r="K510" s="32">
        <v>12.78</v>
      </c>
      <c r="L510" s="32">
        <v>0</v>
      </c>
      <c r="M510" s="33">
        <v>-0.26</v>
      </c>
      <c r="N510" s="43">
        <v>0</v>
      </c>
      <c r="O510" s="42">
        <v>0</v>
      </c>
      <c r="P510" s="43">
        <v>-1973.99</v>
      </c>
      <c r="Q510" s="43">
        <v>0</v>
      </c>
      <c r="R510" s="44">
        <v>0</v>
      </c>
    </row>
    <row r="511" spans="1:18" x14ac:dyDescent="0.2">
      <c r="A511" s="27">
        <v>508</v>
      </c>
      <c r="B511" s="28" t="s">
        <v>746</v>
      </c>
      <c r="C511" s="29" t="s">
        <v>747</v>
      </c>
      <c r="D511" s="29" t="s">
        <v>857</v>
      </c>
      <c r="E511" s="29" t="s">
        <v>855</v>
      </c>
      <c r="F511" s="30" t="s">
        <v>855</v>
      </c>
      <c r="G511" s="30" t="s">
        <v>855</v>
      </c>
      <c r="H511" s="29" t="s">
        <v>855</v>
      </c>
      <c r="I511" s="31">
        <v>0</v>
      </c>
      <c r="J511" s="32">
        <v>0</v>
      </c>
      <c r="K511" s="32">
        <v>29.85</v>
      </c>
      <c r="L511" s="32">
        <v>0</v>
      </c>
      <c r="M511" s="33">
        <v>-0.6</v>
      </c>
      <c r="N511" s="43">
        <v>0</v>
      </c>
      <c r="O511" s="42">
        <v>0</v>
      </c>
      <c r="P511" s="43">
        <v>0</v>
      </c>
      <c r="Q511" s="43">
        <v>0</v>
      </c>
      <c r="R511" s="44">
        <v>0</v>
      </c>
    </row>
    <row r="512" spans="1:18" x14ac:dyDescent="0.2">
      <c r="A512" s="27">
        <v>509</v>
      </c>
      <c r="B512" s="28" t="s">
        <v>1116</v>
      </c>
      <c r="C512" s="29" t="s">
        <v>1116</v>
      </c>
      <c r="D512" s="29" t="s">
        <v>854</v>
      </c>
      <c r="E512" s="29" t="s">
        <v>855</v>
      </c>
      <c r="F512" s="30" t="s">
        <v>856</v>
      </c>
      <c r="G512" s="30" t="s">
        <v>855</v>
      </c>
      <c r="H512" s="29" t="s">
        <v>855</v>
      </c>
      <c r="I512" s="31">
        <v>0</v>
      </c>
      <c r="J512" s="32">
        <v>0</v>
      </c>
      <c r="K512" s="32">
        <v>0.4</v>
      </c>
      <c r="L512" s="32">
        <v>0</v>
      </c>
      <c r="M512" s="33">
        <v>-0.01</v>
      </c>
      <c r="N512" s="43">
        <v>0</v>
      </c>
      <c r="O512" s="42">
        <v>0</v>
      </c>
      <c r="P512" s="43">
        <v>-65.959999999999994</v>
      </c>
      <c r="Q512" s="43">
        <v>0</v>
      </c>
      <c r="R512" s="44">
        <v>1.32</v>
      </c>
    </row>
    <row r="513" spans="1:18" x14ac:dyDescent="0.2">
      <c r="A513" s="27">
        <v>510</v>
      </c>
      <c r="B513" s="28" t="s">
        <v>1116</v>
      </c>
      <c r="C513" s="29" t="s">
        <v>1117</v>
      </c>
      <c r="D513" s="29" t="s">
        <v>854</v>
      </c>
      <c r="E513" s="29" t="s">
        <v>855</v>
      </c>
      <c r="F513" s="30" t="s">
        <v>856</v>
      </c>
      <c r="G513" s="30" t="s">
        <v>855</v>
      </c>
      <c r="H513" s="29" t="s">
        <v>855</v>
      </c>
      <c r="I513" s="31">
        <v>0</v>
      </c>
      <c r="J513" s="32">
        <v>0</v>
      </c>
      <c r="K513" s="32">
        <v>0.49</v>
      </c>
      <c r="L513" s="32">
        <v>0</v>
      </c>
      <c r="M513" s="33">
        <v>-0.01</v>
      </c>
      <c r="N513" s="43">
        <v>0</v>
      </c>
      <c r="O513" s="42">
        <v>0</v>
      </c>
      <c r="P513" s="43">
        <v>-51.83</v>
      </c>
      <c r="Q513" s="43">
        <v>0</v>
      </c>
      <c r="R513" s="45">
        <v>1.04</v>
      </c>
    </row>
    <row r="514" spans="1:18" x14ac:dyDescent="0.2">
      <c r="A514" s="27">
        <v>511</v>
      </c>
      <c r="B514" s="28" t="s">
        <v>1116</v>
      </c>
      <c r="C514" s="29" t="s">
        <v>1118</v>
      </c>
      <c r="D514" s="29" t="s">
        <v>854</v>
      </c>
      <c r="E514" s="29" t="s">
        <v>855</v>
      </c>
      <c r="F514" s="30" t="s">
        <v>856</v>
      </c>
      <c r="G514" s="30" t="s">
        <v>855</v>
      </c>
      <c r="H514" s="29" t="s">
        <v>855</v>
      </c>
      <c r="I514" s="31">
        <v>0</v>
      </c>
      <c r="J514" s="32">
        <v>0</v>
      </c>
      <c r="K514" s="32">
        <v>0.28999999999999998</v>
      </c>
      <c r="L514" s="32">
        <v>0</v>
      </c>
      <c r="M514" s="33">
        <v>-0.01</v>
      </c>
      <c r="N514" s="42">
        <v>0</v>
      </c>
      <c r="O514" s="42">
        <v>0</v>
      </c>
      <c r="P514" s="43">
        <v>-50.69</v>
      </c>
      <c r="Q514" s="43">
        <v>0</v>
      </c>
      <c r="R514" s="45">
        <v>1.01</v>
      </c>
    </row>
    <row r="515" spans="1:18" x14ac:dyDescent="0.2">
      <c r="A515" s="27">
        <v>512</v>
      </c>
      <c r="B515" s="28" t="s">
        <v>1119</v>
      </c>
      <c r="C515" s="29" t="s">
        <v>1119</v>
      </c>
      <c r="D515" s="29" t="s">
        <v>854</v>
      </c>
      <c r="E515" s="29" t="s">
        <v>855</v>
      </c>
      <c r="F515" s="30" t="s">
        <v>856</v>
      </c>
      <c r="G515" s="30" t="s">
        <v>856</v>
      </c>
      <c r="H515" s="29" t="s">
        <v>856</v>
      </c>
      <c r="I515" s="31">
        <v>0.06</v>
      </c>
      <c r="J515" s="32">
        <v>0</v>
      </c>
      <c r="K515" s="32">
        <v>0</v>
      </c>
      <c r="L515" s="32">
        <v>0.01</v>
      </c>
      <c r="M515" s="33">
        <v>0</v>
      </c>
      <c r="N515" s="42">
        <v>-1977.16</v>
      </c>
      <c r="O515" s="42">
        <v>0</v>
      </c>
      <c r="P515" s="43">
        <v>0</v>
      </c>
      <c r="Q515" s="43">
        <v>-237.26</v>
      </c>
      <c r="R515" s="45">
        <v>39.54</v>
      </c>
    </row>
    <row r="516" spans="1:18" x14ac:dyDescent="0.2">
      <c r="A516" s="27">
        <v>513</v>
      </c>
      <c r="B516" s="28" t="s">
        <v>1119</v>
      </c>
      <c r="C516" s="29" t="s">
        <v>1120</v>
      </c>
      <c r="D516" s="29" t="s">
        <v>857</v>
      </c>
      <c r="E516" s="29" t="s">
        <v>855</v>
      </c>
      <c r="F516" s="30" t="s">
        <v>856</v>
      </c>
      <c r="G516" s="30" t="s">
        <v>856</v>
      </c>
      <c r="H516" s="29" t="s">
        <v>856</v>
      </c>
      <c r="I516" s="31">
        <v>121.75</v>
      </c>
      <c r="J516" s="32">
        <v>0</v>
      </c>
      <c r="K516" s="32">
        <v>0</v>
      </c>
      <c r="L516" s="32">
        <v>14.61</v>
      </c>
      <c r="M516" s="33">
        <v>-2.44</v>
      </c>
      <c r="N516" s="42">
        <v>-0.06</v>
      </c>
      <c r="O516" s="42">
        <v>0</v>
      </c>
      <c r="P516" s="43">
        <v>0</v>
      </c>
      <c r="Q516" s="43">
        <v>-0.01</v>
      </c>
      <c r="R516" s="45">
        <v>0</v>
      </c>
    </row>
    <row r="517" spans="1:18" x14ac:dyDescent="0.2">
      <c r="A517" s="27">
        <v>514</v>
      </c>
      <c r="B517" s="28" t="s">
        <v>748</v>
      </c>
      <c r="C517" s="29" t="s">
        <v>748</v>
      </c>
      <c r="D517" s="29" t="s">
        <v>854</v>
      </c>
      <c r="E517" s="29" t="s">
        <v>855</v>
      </c>
      <c r="F517" s="30" t="s">
        <v>856</v>
      </c>
      <c r="G517" s="30" t="s">
        <v>856</v>
      </c>
      <c r="H517" s="29" t="s">
        <v>856</v>
      </c>
      <c r="I517" s="31">
        <v>0</v>
      </c>
      <c r="J517" s="32">
        <v>0</v>
      </c>
      <c r="K517" s="32">
        <v>0</v>
      </c>
      <c r="L517" s="32">
        <v>0</v>
      </c>
      <c r="M517" s="33">
        <v>0</v>
      </c>
      <c r="N517" s="42">
        <v>-1201.6500000000001</v>
      </c>
      <c r="O517" s="42">
        <v>0</v>
      </c>
      <c r="P517" s="43">
        <v>0</v>
      </c>
      <c r="Q517" s="43">
        <v>-144.19999999999999</v>
      </c>
      <c r="R517" s="45">
        <v>24.03</v>
      </c>
    </row>
    <row r="518" spans="1:18" x14ac:dyDescent="0.2">
      <c r="A518" s="27">
        <v>515</v>
      </c>
      <c r="B518" s="28" t="s">
        <v>748</v>
      </c>
      <c r="C518" s="29" t="s">
        <v>749</v>
      </c>
      <c r="D518" s="29" t="s">
        <v>857</v>
      </c>
      <c r="E518" s="29" t="s">
        <v>855</v>
      </c>
      <c r="F518" s="30" t="s">
        <v>856</v>
      </c>
      <c r="G518" s="30" t="s">
        <v>856</v>
      </c>
      <c r="H518" s="29" t="s">
        <v>856</v>
      </c>
      <c r="I518" s="31">
        <v>29.71</v>
      </c>
      <c r="J518" s="32">
        <v>0</v>
      </c>
      <c r="K518" s="32">
        <v>0</v>
      </c>
      <c r="L518" s="32">
        <v>3.57</v>
      </c>
      <c r="M518" s="33">
        <v>-0.59</v>
      </c>
      <c r="N518" s="42">
        <v>-0.02</v>
      </c>
      <c r="O518" s="42">
        <v>0</v>
      </c>
      <c r="P518" s="43">
        <v>0</v>
      </c>
      <c r="Q518" s="43">
        <v>0</v>
      </c>
      <c r="R518" s="45">
        <v>0</v>
      </c>
    </row>
    <row r="519" spans="1:18" x14ac:dyDescent="0.2">
      <c r="A519" s="27">
        <v>516</v>
      </c>
      <c r="B519" s="28" t="s">
        <v>750</v>
      </c>
      <c r="C519" s="29" t="s">
        <v>750</v>
      </c>
      <c r="D519" s="29" t="s">
        <v>857</v>
      </c>
      <c r="E519" s="29" t="s">
        <v>855</v>
      </c>
      <c r="F519" s="30" t="s">
        <v>855</v>
      </c>
      <c r="G519" s="30" t="s">
        <v>856</v>
      </c>
      <c r="H519" s="29" t="s">
        <v>856</v>
      </c>
      <c r="I519" s="31">
        <v>25.75</v>
      </c>
      <c r="J519" s="32">
        <v>0</v>
      </c>
      <c r="K519" s="32">
        <v>0</v>
      </c>
      <c r="L519" s="32">
        <v>3.09</v>
      </c>
      <c r="M519" s="33">
        <v>-0.52</v>
      </c>
      <c r="N519" s="42">
        <v>-411.12</v>
      </c>
      <c r="O519" s="42">
        <v>0</v>
      </c>
      <c r="P519" s="43">
        <v>0</v>
      </c>
      <c r="Q519" s="43">
        <v>-49.33</v>
      </c>
      <c r="R519" s="45">
        <v>0</v>
      </c>
    </row>
    <row r="520" spans="1:18" x14ac:dyDescent="0.2">
      <c r="A520" s="27">
        <v>517</v>
      </c>
      <c r="B520" s="28" t="s">
        <v>751</v>
      </c>
      <c r="C520" s="29" t="s">
        <v>751</v>
      </c>
      <c r="D520" s="29" t="s">
        <v>857</v>
      </c>
      <c r="E520" s="29" t="s">
        <v>855</v>
      </c>
      <c r="F520" s="30" t="s">
        <v>855</v>
      </c>
      <c r="G520" s="30" t="s">
        <v>856</v>
      </c>
      <c r="H520" s="29" t="s">
        <v>856</v>
      </c>
      <c r="I520" s="31">
        <v>658.97</v>
      </c>
      <c r="J520" s="32">
        <v>0</v>
      </c>
      <c r="K520" s="32">
        <v>0</v>
      </c>
      <c r="L520" s="32">
        <v>79.08</v>
      </c>
      <c r="M520" s="33">
        <v>-13.18</v>
      </c>
      <c r="N520" s="42">
        <v>-62.46</v>
      </c>
      <c r="O520" s="42">
        <v>0</v>
      </c>
      <c r="P520" s="43">
        <v>0</v>
      </c>
      <c r="Q520" s="43">
        <v>-7.5</v>
      </c>
      <c r="R520" s="45">
        <v>0</v>
      </c>
    </row>
    <row r="521" spans="1:18" x14ac:dyDescent="0.2">
      <c r="A521" s="27">
        <v>518</v>
      </c>
      <c r="B521" s="28" t="s">
        <v>752</v>
      </c>
      <c r="C521" s="29" t="s">
        <v>752</v>
      </c>
      <c r="D521" s="29" t="s">
        <v>857</v>
      </c>
      <c r="E521" s="29" t="s">
        <v>855</v>
      </c>
      <c r="F521" s="30" t="s">
        <v>856</v>
      </c>
      <c r="G521" s="30" t="s">
        <v>856</v>
      </c>
      <c r="H521" s="29" t="s">
        <v>856</v>
      </c>
      <c r="I521" s="31">
        <v>3131.52</v>
      </c>
      <c r="J521" s="32">
        <v>0</v>
      </c>
      <c r="K521" s="32">
        <v>0</v>
      </c>
      <c r="L521" s="32">
        <v>375.78</v>
      </c>
      <c r="M521" s="33">
        <v>-62.63</v>
      </c>
      <c r="N521" s="42">
        <v>-1.37</v>
      </c>
      <c r="O521" s="42">
        <v>0</v>
      </c>
      <c r="P521" s="43">
        <v>0</v>
      </c>
      <c r="Q521" s="43">
        <v>-0.16</v>
      </c>
      <c r="R521" s="45">
        <v>0.03</v>
      </c>
    </row>
    <row r="522" spans="1:18" x14ac:dyDescent="0.2">
      <c r="A522" s="27">
        <v>519</v>
      </c>
      <c r="B522" s="28" t="s">
        <v>753</v>
      </c>
      <c r="C522" s="29" t="s">
        <v>753</v>
      </c>
      <c r="D522" s="29" t="s">
        <v>857</v>
      </c>
      <c r="E522" s="29" t="s">
        <v>855</v>
      </c>
      <c r="F522" s="30" t="s">
        <v>855</v>
      </c>
      <c r="G522" s="30" t="s">
        <v>856</v>
      </c>
      <c r="H522" s="29" t="s">
        <v>856</v>
      </c>
      <c r="I522" s="31">
        <v>4437.13</v>
      </c>
      <c r="J522" s="32">
        <v>0</v>
      </c>
      <c r="K522" s="32">
        <v>0</v>
      </c>
      <c r="L522" s="32">
        <v>532.46</v>
      </c>
      <c r="M522" s="33">
        <v>-88.74</v>
      </c>
      <c r="N522" s="42">
        <v>-1.01</v>
      </c>
      <c r="O522" s="42">
        <v>0</v>
      </c>
      <c r="P522" s="43">
        <v>0</v>
      </c>
      <c r="Q522" s="43">
        <v>-0.12</v>
      </c>
      <c r="R522" s="45">
        <v>0</v>
      </c>
    </row>
    <row r="523" spans="1:18" x14ac:dyDescent="0.2">
      <c r="A523" s="27">
        <v>520</v>
      </c>
      <c r="B523" s="28" t="s">
        <v>1121</v>
      </c>
      <c r="C523" s="29" t="s">
        <v>1121</v>
      </c>
      <c r="D523" s="29" t="s">
        <v>854</v>
      </c>
      <c r="E523" s="29" t="s">
        <v>855</v>
      </c>
      <c r="F523" s="30" t="s">
        <v>856</v>
      </c>
      <c r="G523" s="30" t="s">
        <v>856</v>
      </c>
      <c r="H523" s="29" t="s">
        <v>856</v>
      </c>
      <c r="I523" s="31">
        <v>128.99</v>
      </c>
      <c r="J523" s="32">
        <v>0</v>
      </c>
      <c r="K523" s="32">
        <v>0</v>
      </c>
      <c r="L523" s="32">
        <v>15.48</v>
      </c>
      <c r="M523" s="33">
        <v>-2.58</v>
      </c>
      <c r="N523" s="43">
        <v>-45.63</v>
      </c>
      <c r="O523" s="42">
        <v>0</v>
      </c>
      <c r="P523" s="43">
        <v>0</v>
      </c>
      <c r="Q523" s="43">
        <v>-5.48</v>
      </c>
      <c r="R523" s="44">
        <v>0.91</v>
      </c>
    </row>
    <row r="524" spans="1:18" x14ac:dyDescent="0.2">
      <c r="A524" s="27">
        <v>521</v>
      </c>
      <c r="B524" s="28" t="s">
        <v>1121</v>
      </c>
      <c r="C524" s="29" t="s">
        <v>754</v>
      </c>
      <c r="D524" s="29" t="s">
        <v>857</v>
      </c>
      <c r="E524" s="29" t="s">
        <v>855</v>
      </c>
      <c r="F524" s="30" t="s">
        <v>856</v>
      </c>
      <c r="G524" s="30" t="s">
        <v>856</v>
      </c>
      <c r="H524" s="29" t="s">
        <v>856</v>
      </c>
      <c r="I524" s="31">
        <v>21.59</v>
      </c>
      <c r="J524" s="32">
        <v>0</v>
      </c>
      <c r="K524" s="32">
        <v>0</v>
      </c>
      <c r="L524" s="32">
        <v>2.59</v>
      </c>
      <c r="M524" s="33">
        <v>-0.43</v>
      </c>
      <c r="N524" s="42">
        <v>-0.01</v>
      </c>
      <c r="O524" s="42">
        <v>0</v>
      </c>
      <c r="P524" s="43">
        <v>0</v>
      </c>
      <c r="Q524" s="43">
        <v>0</v>
      </c>
      <c r="R524" s="45">
        <v>0</v>
      </c>
    </row>
    <row r="525" spans="1:18" x14ac:dyDescent="0.2">
      <c r="A525" s="27">
        <v>522</v>
      </c>
      <c r="B525" s="28" t="s">
        <v>1122</v>
      </c>
      <c r="C525" s="29" t="s">
        <v>1123</v>
      </c>
      <c r="D525" s="29" t="s">
        <v>857</v>
      </c>
      <c r="E525" s="29" t="s">
        <v>855</v>
      </c>
      <c r="F525" s="30" t="s">
        <v>856</v>
      </c>
      <c r="G525" s="30" t="s">
        <v>855</v>
      </c>
      <c r="H525" s="29" t="s">
        <v>856</v>
      </c>
      <c r="I525" s="31">
        <v>49.07</v>
      </c>
      <c r="J525" s="32">
        <v>0</v>
      </c>
      <c r="K525" s="32">
        <v>0</v>
      </c>
      <c r="L525" s="32">
        <v>5.89</v>
      </c>
      <c r="M525" s="33">
        <v>-0.98</v>
      </c>
      <c r="N525" s="42">
        <v>0</v>
      </c>
      <c r="O525" s="42">
        <v>0</v>
      </c>
      <c r="P525" s="43">
        <v>-0.01</v>
      </c>
      <c r="Q525" s="43">
        <v>0</v>
      </c>
      <c r="R525" s="45">
        <v>0</v>
      </c>
    </row>
    <row r="526" spans="1:18" x14ac:dyDescent="0.2">
      <c r="A526" s="27">
        <v>523</v>
      </c>
      <c r="B526" s="28" t="s">
        <v>824</v>
      </c>
      <c r="C526" s="29" t="s">
        <v>755</v>
      </c>
      <c r="D526" s="29" t="s">
        <v>857</v>
      </c>
      <c r="E526" s="29" t="s">
        <v>856</v>
      </c>
      <c r="F526" s="30" t="s">
        <v>855</v>
      </c>
      <c r="G526" s="30" t="s">
        <v>855</v>
      </c>
      <c r="H526" s="29" t="s">
        <v>855</v>
      </c>
      <c r="I526" s="31">
        <v>0</v>
      </c>
      <c r="J526" s="32">
        <v>0</v>
      </c>
      <c r="K526" s="32">
        <v>73.989999999999995</v>
      </c>
      <c r="L526" s="32">
        <v>0</v>
      </c>
      <c r="M526" s="33">
        <v>0</v>
      </c>
      <c r="N526" s="42">
        <v>0</v>
      </c>
      <c r="O526" s="42">
        <v>0</v>
      </c>
      <c r="P526" s="43">
        <v>-0.02</v>
      </c>
      <c r="Q526" s="43">
        <v>0</v>
      </c>
      <c r="R526" s="45">
        <v>0</v>
      </c>
    </row>
    <row r="527" spans="1:18" x14ac:dyDescent="0.2">
      <c r="A527" s="27">
        <v>524</v>
      </c>
      <c r="B527" s="28" t="s">
        <v>756</v>
      </c>
      <c r="C527" s="29" t="s">
        <v>756</v>
      </c>
      <c r="D527" s="29" t="s">
        <v>854</v>
      </c>
      <c r="E527" s="29" t="s">
        <v>855</v>
      </c>
      <c r="F527" s="30" t="s">
        <v>856</v>
      </c>
      <c r="G527" s="30" t="s">
        <v>855</v>
      </c>
      <c r="H527" s="29" t="s">
        <v>855</v>
      </c>
      <c r="I527" s="31">
        <v>0</v>
      </c>
      <c r="J527" s="32">
        <v>0</v>
      </c>
      <c r="K527" s="32">
        <v>2.08</v>
      </c>
      <c r="L527" s="32">
        <v>0</v>
      </c>
      <c r="M527" s="33">
        <v>-0.04</v>
      </c>
      <c r="N527" s="42">
        <v>0</v>
      </c>
      <c r="O527" s="42">
        <v>0</v>
      </c>
      <c r="P527" s="43">
        <v>-368.41</v>
      </c>
      <c r="Q527" s="43">
        <v>0</v>
      </c>
      <c r="R527" s="45">
        <v>7.37</v>
      </c>
    </row>
    <row r="528" spans="1:18" x14ac:dyDescent="0.2">
      <c r="A528" s="27">
        <v>525</v>
      </c>
      <c r="B528" s="28" t="s">
        <v>756</v>
      </c>
      <c r="C528" s="29" t="s">
        <v>757</v>
      </c>
      <c r="D528" s="29" t="s">
        <v>854</v>
      </c>
      <c r="E528" s="29" t="s">
        <v>855</v>
      </c>
      <c r="F528" s="30" t="s">
        <v>856</v>
      </c>
      <c r="G528" s="30" t="s">
        <v>855</v>
      </c>
      <c r="H528" s="29" t="s">
        <v>855</v>
      </c>
      <c r="I528" s="31">
        <v>0</v>
      </c>
      <c r="J528" s="32">
        <v>0</v>
      </c>
      <c r="K528" s="32">
        <v>2.95</v>
      </c>
      <c r="L528" s="32">
        <v>0</v>
      </c>
      <c r="M528" s="33">
        <v>-0.06</v>
      </c>
      <c r="N528" s="42">
        <v>0</v>
      </c>
      <c r="O528" s="42">
        <v>0</v>
      </c>
      <c r="P528" s="43">
        <v>-461.23</v>
      </c>
      <c r="Q528" s="43">
        <v>0</v>
      </c>
      <c r="R528" s="45">
        <v>9.2200000000000006</v>
      </c>
    </row>
    <row r="529" spans="1:18" x14ac:dyDescent="0.2">
      <c r="A529" s="27">
        <v>526</v>
      </c>
      <c r="B529" s="28" t="s">
        <v>756</v>
      </c>
      <c r="C529" s="29" t="s">
        <v>758</v>
      </c>
      <c r="D529" s="29" t="s">
        <v>857</v>
      </c>
      <c r="E529" s="29" t="s">
        <v>855</v>
      </c>
      <c r="F529" s="30" t="s">
        <v>856</v>
      </c>
      <c r="G529" s="30" t="s">
        <v>855</v>
      </c>
      <c r="H529" s="29" t="s">
        <v>855</v>
      </c>
      <c r="I529" s="31">
        <v>0</v>
      </c>
      <c r="J529" s="32">
        <v>0</v>
      </c>
      <c r="K529" s="32">
        <v>11.99</v>
      </c>
      <c r="L529" s="32">
        <v>0</v>
      </c>
      <c r="M529" s="33">
        <v>-0.24</v>
      </c>
      <c r="N529" s="42">
        <v>0</v>
      </c>
      <c r="O529" s="42">
        <v>0</v>
      </c>
      <c r="P529" s="43">
        <v>0</v>
      </c>
      <c r="Q529" s="43">
        <v>0</v>
      </c>
      <c r="R529" s="45">
        <v>0</v>
      </c>
    </row>
    <row r="530" spans="1:18" x14ac:dyDescent="0.2">
      <c r="A530" s="27">
        <v>527</v>
      </c>
      <c r="B530" s="28" t="s">
        <v>756</v>
      </c>
      <c r="C530" s="29" t="s">
        <v>759</v>
      </c>
      <c r="D530" s="29" t="s">
        <v>857</v>
      </c>
      <c r="E530" s="29" t="s">
        <v>855</v>
      </c>
      <c r="F530" s="30" t="s">
        <v>856</v>
      </c>
      <c r="G530" s="30" t="s">
        <v>855</v>
      </c>
      <c r="H530" s="29" t="s">
        <v>855</v>
      </c>
      <c r="I530" s="31">
        <v>0</v>
      </c>
      <c r="J530" s="32">
        <v>0</v>
      </c>
      <c r="K530" s="32">
        <v>15.96</v>
      </c>
      <c r="L530" s="32">
        <v>0</v>
      </c>
      <c r="M530" s="33">
        <v>-0.32</v>
      </c>
      <c r="N530" s="42">
        <v>0</v>
      </c>
      <c r="O530" s="42">
        <v>0</v>
      </c>
      <c r="P530" s="43">
        <v>0</v>
      </c>
      <c r="Q530" s="43">
        <v>0</v>
      </c>
      <c r="R530" s="45">
        <v>0</v>
      </c>
    </row>
    <row r="531" spans="1:18" x14ac:dyDescent="0.2">
      <c r="A531" s="27">
        <v>528</v>
      </c>
      <c r="B531" s="28" t="s">
        <v>760</v>
      </c>
      <c r="C531" s="29" t="s">
        <v>760</v>
      </c>
      <c r="D531" s="29" t="s">
        <v>854</v>
      </c>
      <c r="E531" s="29" t="s">
        <v>855</v>
      </c>
      <c r="F531" s="30" t="s">
        <v>856</v>
      </c>
      <c r="G531" s="30" t="s">
        <v>855</v>
      </c>
      <c r="H531" s="29" t="s">
        <v>855</v>
      </c>
      <c r="I531" s="31">
        <v>0</v>
      </c>
      <c r="J531" s="32">
        <v>0</v>
      </c>
      <c r="K531" s="32">
        <v>9.16</v>
      </c>
      <c r="L531" s="32">
        <v>0</v>
      </c>
      <c r="M531" s="33">
        <v>-0.18</v>
      </c>
      <c r="N531" s="42">
        <v>0</v>
      </c>
      <c r="O531" s="42">
        <v>0</v>
      </c>
      <c r="P531" s="43">
        <v>-1138.1400000000001</v>
      </c>
      <c r="Q531" s="43">
        <v>0</v>
      </c>
      <c r="R531" s="45">
        <v>22.76</v>
      </c>
    </row>
    <row r="532" spans="1:18" x14ac:dyDescent="0.2">
      <c r="A532" s="27">
        <v>529</v>
      </c>
      <c r="B532" s="28" t="s">
        <v>760</v>
      </c>
      <c r="C532" s="29" t="s">
        <v>761</v>
      </c>
      <c r="D532" s="29" t="s">
        <v>857</v>
      </c>
      <c r="E532" s="29" t="s">
        <v>855</v>
      </c>
      <c r="F532" s="30" t="s">
        <v>856</v>
      </c>
      <c r="G532" s="30" t="s">
        <v>855</v>
      </c>
      <c r="H532" s="29" t="s">
        <v>855</v>
      </c>
      <c r="I532" s="31">
        <v>0</v>
      </c>
      <c r="J532" s="32">
        <v>0</v>
      </c>
      <c r="K532" s="32">
        <v>21.16</v>
      </c>
      <c r="L532" s="32">
        <v>0</v>
      </c>
      <c r="M532" s="33">
        <v>-0.42</v>
      </c>
      <c r="N532" s="41">
        <v>0</v>
      </c>
      <c r="O532" s="42">
        <v>0</v>
      </c>
      <c r="P532" s="43">
        <v>0</v>
      </c>
      <c r="Q532" s="43">
        <v>0</v>
      </c>
      <c r="R532" s="44">
        <v>0</v>
      </c>
    </row>
    <row r="533" spans="1:18" x14ac:dyDescent="0.2">
      <c r="A533" s="27">
        <v>530</v>
      </c>
      <c r="B533" s="28" t="s">
        <v>762</v>
      </c>
      <c r="C533" s="29" t="s">
        <v>762</v>
      </c>
      <c r="D533" s="29" t="s">
        <v>857</v>
      </c>
      <c r="E533" s="29" t="s">
        <v>855</v>
      </c>
      <c r="F533" s="30" t="s">
        <v>856</v>
      </c>
      <c r="G533" s="30" t="s">
        <v>856</v>
      </c>
      <c r="H533" s="29" t="s">
        <v>856</v>
      </c>
      <c r="I533" s="31">
        <v>13579.76</v>
      </c>
      <c r="J533" s="32">
        <v>0</v>
      </c>
      <c r="K533" s="32">
        <v>0</v>
      </c>
      <c r="L533" s="32">
        <v>1629.57</v>
      </c>
      <c r="M533" s="33">
        <v>-271.60000000000002</v>
      </c>
      <c r="N533" s="43">
        <v>-3.41</v>
      </c>
      <c r="O533" s="42">
        <v>0</v>
      </c>
      <c r="P533" s="43">
        <v>0</v>
      </c>
      <c r="Q533" s="43">
        <v>-0.41</v>
      </c>
      <c r="R533" s="45">
        <v>7.0000000000000007E-2</v>
      </c>
    </row>
    <row r="534" spans="1:18" x14ac:dyDescent="0.2">
      <c r="A534" s="27">
        <v>531</v>
      </c>
      <c r="B534" s="28" t="s">
        <v>1124</v>
      </c>
      <c r="C534" s="29" t="s">
        <v>1124</v>
      </c>
      <c r="D534" s="29" t="s">
        <v>854</v>
      </c>
      <c r="E534" s="29" t="s">
        <v>855</v>
      </c>
      <c r="F534" s="30" t="s">
        <v>855</v>
      </c>
      <c r="G534" s="30" t="s">
        <v>855</v>
      </c>
      <c r="H534" s="29" t="s">
        <v>855</v>
      </c>
      <c r="I534" s="31">
        <v>0</v>
      </c>
      <c r="J534" s="32">
        <v>0</v>
      </c>
      <c r="K534" s="32">
        <v>0.94</v>
      </c>
      <c r="L534" s="32">
        <v>0</v>
      </c>
      <c r="M534" s="33">
        <v>-0.02</v>
      </c>
      <c r="N534" s="43">
        <v>0</v>
      </c>
      <c r="O534" s="42">
        <v>0</v>
      </c>
      <c r="P534" s="43">
        <v>-299.7</v>
      </c>
      <c r="Q534" s="43">
        <v>0</v>
      </c>
      <c r="R534" s="44">
        <v>0</v>
      </c>
    </row>
    <row r="535" spans="1:18" x14ac:dyDescent="0.2">
      <c r="A535" s="27">
        <v>532</v>
      </c>
      <c r="B535" s="28" t="s">
        <v>1124</v>
      </c>
      <c r="C535" s="29" t="s">
        <v>763</v>
      </c>
      <c r="D535" s="29" t="s">
        <v>854</v>
      </c>
      <c r="E535" s="29" t="s">
        <v>855</v>
      </c>
      <c r="F535" s="30" t="s">
        <v>855</v>
      </c>
      <c r="G535" s="30" t="s">
        <v>855</v>
      </c>
      <c r="H535" s="29" t="s">
        <v>855</v>
      </c>
      <c r="I535" s="31">
        <v>0</v>
      </c>
      <c r="J535" s="32">
        <v>0</v>
      </c>
      <c r="K535" s="32">
        <v>1.1100000000000001</v>
      </c>
      <c r="L535" s="32">
        <v>0</v>
      </c>
      <c r="M535" s="33">
        <v>-0.02</v>
      </c>
      <c r="N535" s="41">
        <v>0</v>
      </c>
      <c r="O535" s="42">
        <v>0</v>
      </c>
      <c r="P535" s="43">
        <v>-469.77</v>
      </c>
      <c r="Q535" s="43">
        <v>0</v>
      </c>
      <c r="R535" s="46">
        <v>0</v>
      </c>
    </row>
    <row r="536" spans="1:18" x14ac:dyDescent="0.2">
      <c r="A536" s="27">
        <v>533</v>
      </c>
      <c r="B536" s="28" t="s">
        <v>1124</v>
      </c>
      <c r="C536" s="29" t="s">
        <v>764</v>
      </c>
      <c r="D536" s="29" t="s">
        <v>857</v>
      </c>
      <c r="E536" s="29" t="s">
        <v>855</v>
      </c>
      <c r="F536" s="30" t="s">
        <v>855</v>
      </c>
      <c r="G536" s="30" t="s">
        <v>855</v>
      </c>
      <c r="H536" s="29" t="s">
        <v>855</v>
      </c>
      <c r="I536" s="31">
        <v>0</v>
      </c>
      <c r="J536" s="32">
        <v>0</v>
      </c>
      <c r="K536" s="32">
        <v>0.18</v>
      </c>
      <c r="L536" s="32">
        <v>0</v>
      </c>
      <c r="M536" s="33">
        <v>0</v>
      </c>
      <c r="N536" s="41">
        <v>0</v>
      </c>
      <c r="O536" s="42">
        <v>0</v>
      </c>
      <c r="P536" s="43">
        <v>0</v>
      </c>
      <c r="Q536" s="43">
        <v>0</v>
      </c>
      <c r="R536" s="44">
        <v>0</v>
      </c>
    </row>
    <row r="537" spans="1:18" x14ac:dyDescent="0.2">
      <c r="A537" s="27">
        <v>534</v>
      </c>
      <c r="B537" s="28" t="s">
        <v>1124</v>
      </c>
      <c r="C537" s="29" t="s">
        <v>765</v>
      </c>
      <c r="D537" s="29" t="s">
        <v>857</v>
      </c>
      <c r="E537" s="29" t="s">
        <v>855</v>
      </c>
      <c r="F537" s="30" t="s">
        <v>855</v>
      </c>
      <c r="G537" s="30" t="s">
        <v>855</v>
      </c>
      <c r="H537" s="29" t="s">
        <v>855</v>
      </c>
      <c r="I537" s="31">
        <v>0</v>
      </c>
      <c r="J537" s="32">
        <v>0</v>
      </c>
      <c r="K537" s="32">
        <v>8.8699999999999992</v>
      </c>
      <c r="L537" s="32">
        <v>0</v>
      </c>
      <c r="M537" s="33">
        <v>-0.18</v>
      </c>
      <c r="N537" s="43">
        <v>0</v>
      </c>
      <c r="O537" s="42">
        <v>0</v>
      </c>
      <c r="P537" s="43">
        <v>0</v>
      </c>
      <c r="Q537" s="43">
        <v>0</v>
      </c>
      <c r="R537" s="44">
        <v>0</v>
      </c>
    </row>
    <row r="538" spans="1:18" x14ac:dyDescent="0.2">
      <c r="A538" s="27">
        <v>535</v>
      </c>
      <c r="B538" s="28" t="s">
        <v>1125</v>
      </c>
      <c r="C538" s="29" t="s">
        <v>1125</v>
      </c>
      <c r="D538" s="29" t="s">
        <v>854</v>
      </c>
      <c r="E538" s="29" t="s">
        <v>855</v>
      </c>
      <c r="F538" s="30" t="s">
        <v>856</v>
      </c>
      <c r="G538" s="30" t="s">
        <v>855</v>
      </c>
      <c r="H538" s="29" t="s">
        <v>856</v>
      </c>
      <c r="I538" s="31">
        <v>336.84</v>
      </c>
      <c r="J538" s="32">
        <v>0</v>
      </c>
      <c r="K538" s="32">
        <v>0</v>
      </c>
      <c r="L538" s="32">
        <v>40.42</v>
      </c>
      <c r="M538" s="33">
        <v>-6.74</v>
      </c>
      <c r="N538" s="42">
        <v>0</v>
      </c>
      <c r="O538" s="42">
        <v>0</v>
      </c>
      <c r="P538" s="43">
        <v>-10336.81</v>
      </c>
      <c r="Q538" s="43">
        <v>0</v>
      </c>
      <c r="R538" s="45">
        <v>206.74</v>
      </c>
    </row>
    <row r="539" spans="1:18" x14ac:dyDescent="0.2">
      <c r="A539" s="27">
        <v>536</v>
      </c>
      <c r="B539" s="28" t="s">
        <v>1127</v>
      </c>
      <c r="C539" s="29" t="s">
        <v>1127</v>
      </c>
      <c r="D539" s="29" t="s">
        <v>854</v>
      </c>
      <c r="E539" s="29" t="s">
        <v>856</v>
      </c>
      <c r="F539" s="30" t="s">
        <v>856</v>
      </c>
      <c r="G539" s="30" t="s">
        <v>855</v>
      </c>
      <c r="H539" s="29" t="s">
        <v>855</v>
      </c>
      <c r="I539" s="31">
        <v>0</v>
      </c>
      <c r="J539" s="32">
        <v>0</v>
      </c>
      <c r="K539" s="32">
        <v>3194.23</v>
      </c>
      <c r="L539" s="32">
        <v>0</v>
      </c>
      <c r="M539" s="33">
        <v>0</v>
      </c>
      <c r="N539" s="42">
        <v>0</v>
      </c>
      <c r="O539" s="42">
        <v>0</v>
      </c>
      <c r="P539" s="43">
        <v>-167.01</v>
      </c>
      <c r="Q539" s="43">
        <v>0</v>
      </c>
      <c r="R539" s="45">
        <v>3.34</v>
      </c>
    </row>
    <row r="540" spans="1:18" x14ac:dyDescent="0.2">
      <c r="A540" s="27">
        <v>537</v>
      </c>
      <c r="B540" s="28" t="s">
        <v>1127</v>
      </c>
      <c r="C540" s="29" t="s">
        <v>766</v>
      </c>
      <c r="D540" s="29" t="s">
        <v>857</v>
      </c>
      <c r="E540" s="29" t="s">
        <v>856</v>
      </c>
      <c r="F540" s="30" t="s">
        <v>856</v>
      </c>
      <c r="G540" s="30" t="s">
        <v>855</v>
      </c>
      <c r="H540" s="29" t="s">
        <v>855</v>
      </c>
      <c r="I540" s="31">
        <v>0</v>
      </c>
      <c r="J540" s="32">
        <v>0</v>
      </c>
      <c r="K540" s="32">
        <v>95.4</v>
      </c>
      <c r="L540" s="32">
        <v>0</v>
      </c>
      <c r="M540" s="33">
        <v>0</v>
      </c>
      <c r="N540" s="42">
        <v>0</v>
      </c>
      <c r="O540" s="42">
        <v>0</v>
      </c>
      <c r="P540" s="43">
        <v>0</v>
      </c>
      <c r="Q540" s="43">
        <v>0</v>
      </c>
      <c r="R540" s="45">
        <v>0</v>
      </c>
    </row>
    <row r="541" spans="1:18" x14ac:dyDescent="0.2">
      <c r="A541" s="27">
        <v>538</v>
      </c>
      <c r="B541" s="28" t="s">
        <v>1128</v>
      </c>
      <c r="C541" s="29" t="s">
        <v>1128</v>
      </c>
      <c r="D541" s="29" t="s">
        <v>854</v>
      </c>
      <c r="E541" s="29" t="s">
        <v>855</v>
      </c>
      <c r="F541" s="30" t="s">
        <v>855</v>
      </c>
      <c r="G541" s="30" t="s">
        <v>856</v>
      </c>
      <c r="H541" s="29" t="s">
        <v>856</v>
      </c>
      <c r="I541" s="31">
        <v>124.21</v>
      </c>
      <c r="J541" s="32">
        <v>0</v>
      </c>
      <c r="K541" s="32">
        <v>0</v>
      </c>
      <c r="L541" s="32">
        <v>14.91</v>
      </c>
      <c r="M541" s="33">
        <v>-2.48</v>
      </c>
      <c r="N541" s="42">
        <v>-1294.8900000000001</v>
      </c>
      <c r="O541" s="42">
        <v>0</v>
      </c>
      <c r="P541" s="43">
        <v>0</v>
      </c>
      <c r="Q541" s="43">
        <v>-155.38999999999999</v>
      </c>
      <c r="R541" s="45">
        <v>0</v>
      </c>
    </row>
    <row r="542" spans="1:18" x14ac:dyDescent="0.2">
      <c r="A542" s="27">
        <v>539</v>
      </c>
      <c r="B542" s="28" t="s">
        <v>1128</v>
      </c>
      <c r="C542" s="29" t="s">
        <v>1129</v>
      </c>
      <c r="D542" s="29" t="s">
        <v>857</v>
      </c>
      <c r="E542" s="29" t="s">
        <v>855</v>
      </c>
      <c r="F542" s="30" t="s">
        <v>855</v>
      </c>
      <c r="G542" s="30" t="s">
        <v>856</v>
      </c>
      <c r="H542" s="29" t="s">
        <v>856</v>
      </c>
      <c r="I542" s="31">
        <v>0.04</v>
      </c>
      <c r="J542" s="32">
        <v>0</v>
      </c>
      <c r="K542" s="32">
        <v>0</v>
      </c>
      <c r="L542" s="32">
        <v>0</v>
      </c>
      <c r="M542" s="33">
        <v>0</v>
      </c>
      <c r="N542" s="42">
        <v>0</v>
      </c>
      <c r="O542" s="42">
        <v>0</v>
      </c>
      <c r="P542" s="43">
        <v>0</v>
      </c>
      <c r="Q542" s="43">
        <v>0</v>
      </c>
      <c r="R542" s="45">
        <v>0</v>
      </c>
    </row>
    <row r="543" spans="1:18" x14ac:dyDescent="0.2">
      <c r="A543" s="27">
        <v>540</v>
      </c>
      <c r="B543" s="28" t="s">
        <v>767</v>
      </c>
      <c r="C543" s="29" t="s">
        <v>767</v>
      </c>
      <c r="D543" s="29" t="s">
        <v>857</v>
      </c>
      <c r="E543" s="29" t="s">
        <v>855</v>
      </c>
      <c r="F543" s="30" t="s">
        <v>856</v>
      </c>
      <c r="G543" s="30" t="s">
        <v>856</v>
      </c>
      <c r="H543" s="29" t="s">
        <v>856</v>
      </c>
      <c r="I543" s="31">
        <v>0.46</v>
      </c>
      <c r="J543" s="32">
        <v>0</v>
      </c>
      <c r="K543" s="32">
        <v>0</v>
      </c>
      <c r="L543" s="32">
        <v>0.06</v>
      </c>
      <c r="M543" s="33">
        <v>-0.01</v>
      </c>
      <c r="N543" s="43">
        <v>-270.58999999999997</v>
      </c>
      <c r="O543" s="42">
        <v>0</v>
      </c>
      <c r="P543" s="43">
        <v>0</v>
      </c>
      <c r="Q543" s="43">
        <v>-32.47</v>
      </c>
      <c r="R543" s="44">
        <v>5.41</v>
      </c>
    </row>
    <row r="544" spans="1:18" x14ac:dyDescent="0.2">
      <c r="A544" s="27">
        <v>541</v>
      </c>
      <c r="B544" s="28" t="s">
        <v>768</v>
      </c>
      <c r="C544" s="29" t="s">
        <v>768</v>
      </c>
      <c r="D544" s="29" t="s">
        <v>857</v>
      </c>
      <c r="E544" s="29" t="s">
        <v>855</v>
      </c>
      <c r="F544" s="30" t="s">
        <v>856</v>
      </c>
      <c r="G544" s="30" t="s">
        <v>856</v>
      </c>
      <c r="H544" s="29" t="s">
        <v>856</v>
      </c>
      <c r="I544" s="31">
        <v>424.56</v>
      </c>
      <c r="J544" s="32">
        <v>0</v>
      </c>
      <c r="K544" s="32">
        <v>0</v>
      </c>
      <c r="L544" s="32">
        <v>50.95</v>
      </c>
      <c r="M544" s="33">
        <v>-8.49</v>
      </c>
      <c r="N544" s="43">
        <v>-1676.04</v>
      </c>
      <c r="O544" s="42">
        <v>0</v>
      </c>
      <c r="P544" s="43">
        <v>0</v>
      </c>
      <c r="Q544" s="43">
        <v>-201.12</v>
      </c>
      <c r="R544" s="44">
        <v>33.520000000000003</v>
      </c>
    </row>
    <row r="545" spans="1:18" x14ac:dyDescent="0.2">
      <c r="A545" s="27">
        <v>542</v>
      </c>
      <c r="B545" s="28" t="s">
        <v>768</v>
      </c>
      <c r="C545" s="29" t="s">
        <v>769</v>
      </c>
      <c r="D545" s="29" t="s">
        <v>857</v>
      </c>
      <c r="E545" s="29" t="s">
        <v>855</v>
      </c>
      <c r="F545" s="30" t="s">
        <v>856</v>
      </c>
      <c r="G545" s="30" t="s">
        <v>856</v>
      </c>
      <c r="H545" s="29" t="s">
        <v>856</v>
      </c>
      <c r="I545" s="31">
        <v>994.06</v>
      </c>
      <c r="J545" s="32">
        <v>0</v>
      </c>
      <c r="K545" s="32">
        <v>0</v>
      </c>
      <c r="L545" s="32">
        <v>119.29</v>
      </c>
      <c r="M545" s="33">
        <v>-19.88</v>
      </c>
      <c r="N545" s="43">
        <v>-1310.28</v>
      </c>
      <c r="O545" s="42">
        <v>0</v>
      </c>
      <c r="P545" s="43">
        <v>0</v>
      </c>
      <c r="Q545" s="43">
        <v>-157.22999999999999</v>
      </c>
      <c r="R545" s="44">
        <v>26.21</v>
      </c>
    </row>
    <row r="546" spans="1:18" x14ac:dyDescent="0.2">
      <c r="A546" s="27">
        <v>543</v>
      </c>
      <c r="B546" s="28" t="s">
        <v>1190</v>
      </c>
      <c r="C546" s="29" t="s">
        <v>770</v>
      </c>
      <c r="D546" s="29" t="s">
        <v>857</v>
      </c>
      <c r="E546" s="29" t="s">
        <v>855</v>
      </c>
      <c r="F546" s="30" t="s">
        <v>856</v>
      </c>
      <c r="G546" s="30" t="s">
        <v>855</v>
      </c>
      <c r="H546" s="29" t="s">
        <v>855</v>
      </c>
      <c r="I546" s="31">
        <v>0</v>
      </c>
      <c r="J546" s="32">
        <v>0</v>
      </c>
      <c r="K546" s="32">
        <v>2.42</v>
      </c>
      <c r="L546" s="32">
        <v>0</v>
      </c>
      <c r="M546" s="33">
        <v>-0.05</v>
      </c>
      <c r="N546" s="43">
        <v>0</v>
      </c>
      <c r="O546" s="42">
        <v>0</v>
      </c>
      <c r="P546" s="43">
        <v>0</v>
      </c>
      <c r="Q546" s="43">
        <v>0</v>
      </c>
      <c r="R546" s="44">
        <v>0</v>
      </c>
    </row>
    <row r="547" spans="1:18" x14ac:dyDescent="0.2">
      <c r="A547" s="27">
        <v>544</v>
      </c>
      <c r="B547" s="28" t="s">
        <v>1130</v>
      </c>
      <c r="C547" s="29" t="s">
        <v>771</v>
      </c>
      <c r="D547" s="29" t="s">
        <v>857</v>
      </c>
      <c r="E547" s="29" t="s">
        <v>855</v>
      </c>
      <c r="F547" s="30" t="s">
        <v>855</v>
      </c>
      <c r="G547" s="30" t="s">
        <v>856</v>
      </c>
      <c r="H547" s="29" t="s">
        <v>856</v>
      </c>
      <c r="I547" s="31">
        <v>94.43</v>
      </c>
      <c r="J547" s="32">
        <v>0</v>
      </c>
      <c r="K547" s="32">
        <v>0</v>
      </c>
      <c r="L547" s="32">
        <v>11.33</v>
      </c>
      <c r="M547" s="33">
        <v>-1.89</v>
      </c>
      <c r="N547" s="43">
        <v>-81.95</v>
      </c>
      <c r="O547" s="42">
        <v>0</v>
      </c>
      <c r="P547" s="43">
        <v>0</v>
      </c>
      <c r="Q547" s="43">
        <v>-9.83</v>
      </c>
      <c r="R547" s="44">
        <v>0</v>
      </c>
    </row>
    <row r="548" spans="1:18" x14ac:dyDescent="0.2">
      <c r="A548" s="27">
        <v>545</v>
      </c>
      <c r="B548" s="28" t="s">
        <v>1131</v>
      </c>
      <c r="C548" s="29" t="s">
        <v>1131</v>
      </c>
      <c r="D548" s="29" t="s">
        <v>854</v>
      </c>
      <c r="E548" s="29" t="s">
        <v>855</v>
      </c>
      <c r="F548" s="30" t="s">
        <v>855</v>
      </c>
      <c r="G548" s="30" t="s">
        <v>855</v>
      </c>
      <c r="H548" s="29" t="s">
        <v>855</v>
      </c>
      <c r="I548" s="31">
        <v>0</v>
      </c>
      <c r="J548" s="32">
        <v>0</v>
      </c>
      <c r="K548" s="32">
        <v>2.71</v>
      </c>
      <c r="L548" s="32">
        <v>0</v>
      </c>
      <c r="M548" s="33">
        <v>-0.05</v>
      </c>
      <c r="N548" s="43">
        <v>0</v>
      </c>
      <c r="O548" s="42">
        <v>0</v>
      </c>
      <c r="P548" s="43">
        <v>-1141.99</v>
      </c>
      <c r="Q548" s="43">
        <v>0</v>
      </c>
      <c r="R548" s="45">
        <v>0</v>
      </c>
    </row>
    <row r="549" spans="1:18" x14ac:dyDescent="0.2">
      <c r="A549" s="27">
        <v>546</v>
      </c>
      <c r="B549" s="28" t="s">
        <v>772</v>
      </c>
      <c r="C549" s="29" t="s">
        <v>772</v>
      </c>
      <c r="D549" s="29" t="s">
        <v>854</v>
      </c>
      <c r="E549" s="29" t="s">
        <v>855</v>
      </c>
      <c r="F549" s="30" t="s">
        <v>856</v>
      </c>
      <c r="G549" s="30" t="s">
        <v>855</v>
      </c>
      <c r="H549" s="29" t="s">
        <v>855</v>
      </c>
      <c r="I549" s="31">
        <v>0</v>
      </c>
      <c r="J549" s="32">
        <v>0</v>
      </c>
      <c r="K549" s="32">
        <v>0.28000000000000003</v>
      </c>
      <c r="L549" s="32">
        <v>0</v>
      </c>
      <c r="M549" s="33">
        <v>-0.01</v>
      </c>
      <c r="N549" s="43">
        <v>0</v>
      </c>
      <c r="O549" s="42">
        <v>0</v>
      </c>
      <c r="P549" s="43">
        <v>-102.44</v>
      </c>
      <c r="Q549" s="43">
        <v>0</v>
      </c>
      <c r="R549" s="44">
        <v>2.0499999999999998</v>
      </c>
    </row>
    <row r="550" spans="1:18" x14ac:dyDescent="0.2">
      <c r="A550" s="27">
        <v>547</v>
      </c>
      <c r="B550" s="28" t="s">
        <v>773</v>
      </c>
      <c r="C550" s="29" t="s">
        <v>773</v>
      </c>
      <c r="D550" s="29" t="s">
        <v>854</v>
      </c>
      <c r="E550" s="29" t="s">
        <v>855</v>
      </c>
      <c r="F550" s="30" t="s">
        <v>856</v>
      </c>
      <c r="G550" s="30" t="s">
        <v>855</v>
      </c>
      <c r="H550" s="29" t="s">
        <v>855</v>
      </c>
      <c r="I550" s="31">
        <v>0</v>
      </c>
      <c r="J550" s="32">
        <v>0</v>
      </c>
      <c r="K550" s="32">
        <v>7.87</v>
      </c>
      <c r="L550" s="32">
        <v>0</v>
      </c>
      <c r="M550" s="33">
        <v>-0.16</v>
      </c>
      <c r="N550" s="42">
        <v>0</v>
      </c>
      <c r="O550" s="42">
        <v>0</v>
      </c>
      <c r="P550" s="43">
        <v>-885.02</v>
      </c>
      <c r="Q550" s="43">
        <v>0</v>
      </c>
      <c r="R550" s="45">
        <v>17.7</v>
      </c>
    </row>
    <row r="551" spans="1:18" x14ac:dyDescent="0.2">
      <c r="A551" s="27">
        <v>548</v>
      </c>
      <c r="B551" s="28" t="s">
        <v>773</v>
      </c>
      <c r="C551" s="29" t="s">
        <v>774</v>
      </c>
      <c r="D551" s="29" t="s">
        <v>857</v>
      </c>
      <c r="E551" s="29" t="s">
        <v>855</v>
      </c>
      <c r="F551" s="30" t="s">
        <v>856</v>
      </c>
      <c r="G551" s="30" t="s">
        <v>855</v>
      </c>
      <c r="H551" s="29" t="s">
        <v>855</v>
      </c>
      <c r="I551" s="31">
        <v>0</v>
      </c>
      <c r="J551" s="32">
        <v>0</v>
      </c>
      <c r="K551" s="32">
        <v>18.420000000000002</v>
      </c>
      <c r="L551" s="32">
        <v>0</v>
      </c>
      <c r="M551" s="33">
        <v>-0.37</v>
      </c>
      <c r="N551" s="41">
        <v>0</v>
      </c>
      <c r="O551" s="42">
        <v>0</v>
      </c>
      <c r="P551" s="43">
        <v>0</v>
      </c>
      <c r="Q551" s="43">
        <v>0</v>
      </c>
      <c r="R551" s="44">
        <v>0</v>
      </c>
    </row>
    <row r="552" spans="1:18" x14ac:dyDescent="0.2">
      <c r="A552" s="27">
        <v>549</v>
      </c>
      <c r="B552" s="28" t="s">
        <v>775</v>
      </c>
      <c r="C552" s="29" t="s">
        <v>775</v>
      </c>
      <c r="D552" s="29" t="s">
        <v>854</v>
      </c>
      <c r="E552" s="29" t="s">
        <v>855</v>
      </c>
      <c r="F552" s="30" t="s">
        <v>855</v>
      </c>
      <c r="G552" s="30" t="s">
        <v>855</v>
      </c>
      <c r="H552" s="29" t="s">
        <v>855</v>
      </c>
      <c r="I552" s="31">
        <v>0</v>
      </c>
      <c r="J552" s="32">
        <v>0</v>
      </c>
      <c r="K552" s="32">
        <v>65.61</v>
      </c>
      <c r="L552" s="32">
        <v>0</v>
      </c>
      <c r="M552" s="33">
        <v>-1.31</v>
      </c>
      <c r="N552" s="42">
        <v>0</v>
      </c>
      <c r="O552" s="42">
        <v>0</v>
      </c>
      <c r="P552" s="43">
        <v>-29.75</v>
      </c>
      <c r="Q552" s="43">
        <v>0</v>
      </c>
      <c r="R552" s="45">
        <v>0</v>
      </c>
    </row>
    <row r="553" spans="1:18" x14ac:dyDescent="0.2">
      <c r="A553" s="27">
        <v>550</v>
      </c>
      <c r="B553" s="28" t="s">
        <v>775</v>
      </c>
      <c r="C553" s="29" t="s">
        <v>776</v>
      </c>
      <c r="D553" s="29" t="s">
        <v>857</v>
      </c>
      <c r="E553" s="29" t="s">
        <v>855</v>
      </c>
      <c r="F553" s="30" t="s">
        <v>855</v>
      </c>
      <c r="G553" s="30" t="s">
        <v>855</v>
      </c>
      <c r="H553" s="29" t="s">
        <v>855</v>
      </c>
      <c r="I553" s="31">
        <v>0</v>
      </c>
      <c r="J553" s="32">
        <v>0</v>
      </c>
      <c r="K553" s="32">
        <v>37.090000000000003</v>
      </c>
      <c r="L553" s="32">
        <v>0</v>
      </c>
      <c r="M553" s="33">
        <v>-0.74</v>
      </c>
      <c r="N553" s="43">
        <v>0</v>
      </c>
      <c r="O553" s="42">
        <v>0</v>
      </c>
      <c r="P553" s="43">
        <v>0</v>
      </c>
      <c r="Q553" s="43">
        <v>0</v>
      </c>
      <c r="R553" s="44">
        <v>0</v>
      </c>
    </row>
    <row r="554" spans="1:18" x14ac:dyDescent="0.2">
      <c r="A554" s="27">
        <v>551</v>
      </c>
      <c r="B554" s="28" t="s">
        <v>777</v>
      </c>
      <c r="C554" s="29" t="s">
        <v>777</v>
      </c>
      <c r="D554" s="29" t="s">
        <v>857</v>
      </c>
      <c r="E554" s="29" t="s">
        <v>855</v>
      </c>
      <c r="F554" s="30" t="s">
        <v>856</v>
      </c>
      <c r="G554" s="30" t="s">
        <v>856</v>
      </c>
      <c r="H554" s="29" t="s">
        <v>856</v>
      </c>
      <c r="I554" s="31">
        <v>1714.28</v>
      </c>
      <c r="J554" s="32">
        <v>0</v>
      </c>
      <c r="K554" s="32">
        <v>0</v>
      </c>
      <c r="L554" s="32">
        <v>205.71</v>
      </c>
      <c r="M554" s="33">
        <v>-34.29</v>
      </c>
      <c r="N554" s="41">
        <v>-0.71</v>
      </c>
      <c r="O554" s="42">
        <v>0</v>
      </c>
      <c r="P554" s="43">
        <v>0</v>
      </c>
      <c r="Q554" s="43">
        <v>-0.09</v>
      </c>
      <c r="R554" s="46">
        <v>0.01</v>
      </c>
    </row>
    <row r="555" spans="1:18" x14ac:dyDescent="0.2">
      <c r="A555" s="27">
        <v>552</v>
      </c>
      <c r="B555" s="28" t="s">
        <v>778</v>
      </c>
      <c r="C555" s="29" t="s">
        <v>778</v>
      </c>
      <c r="D555" s="29" t="s">
        <v>857</v>
      </c>
      <c r="E555" s="29" t="s">
        <v>855</v>
      </c>
      <c r="F555" s="30" t="s">
        <v>856</v>
      </c>
      <c r="G555" s="30" t="s">
        <v>856</v>
      </c>
      <c r="H555" s="29" t="s">
        <v>856</v>
      </c>
      <c r="I555" s="31">
        <v>3909.45</v>
      </c>
      <c r="J555" s="32">
        <v>0</v>
      </c>
      <c r="K555" s="32">
        <v>0</v>
      </c>
      <c r="L555" s="32">
        <v>469.13</v>
      </c>
      <c r="M555" s="33">
        <v>-78.19</v>
      </c>
      <c r="N555" s="42">
        <v>-2.2400000000000002</v>
      </c>
      <c r="O555" s="42">
        <v>0</v>
      </c>
      <c r="P555" s="43">
        <v>0</v>
      </c>
      <c r="Q555" s="43">
        <v>-0.27</v>
      </c>
      <c r="R555" s="45">
        <v>0.04</v>
      </c>
    </row>
    <row r="556" spans="1:18" x14ac:dyDescent="0.2">
      <c r="A556" s="27">
        <v>553</v>
      </c>
      <c r="B556" s="28" t="s">
        <v>779</v>
      </c>
      <c r="C556" s="29" t="s">
        <v>779</v>
      </c>
      <c r="D556" s="29" t="s">
        <v>857</v>
      </c>
      <c r="E556" s="29" t="s">
        <v>855</v>
      </c>
      <c r="F556" s="30" t="s">
        <v>855</v>
      </c>
      <c r="G556" s="30" t="s">
        <v>856</v>
      </c>
      <c r="H556" s="29" t="s">
        <v>856</v>
      </c>
      <c r="I556" s="31">
        <v>3477.39</v>
      </c>
      <c r="J556" s="32">
        <v>0</v>
      </c>
      <c r="K556" s="32">
        <v>0</v>
      </c>
      <c r="L556" s="32">
        <v>417.29</v>
      </c>
      <c r="M556" s="33">
        <v>-69.55</v>
      </c>
      <c r="N556" s="42">
        <v>-52.85</v>
      </c>
      <c r="O556" s="42">
        <v>0</v>
      </c>
      <c r="P556" s="43">
        <v>0</v>
      </c>
      <c r="Q556" s="43">
        <v>-6.34</v>
      </c>
      <c r="R556" s="45">
        <v>0</v>
      </c>
    </row>
    <row r="557" spans="1:18" x14ac:dyDescent="0.2">
      <c r="A557" s="27">
        <v>554</v>
      </c>
      <c r="B557" s="28" t="s">
        <v>780</v>
      </c>
      <c r="C557" s="29" t="s">
        <v>780</v>
      </c>
      <c r="D557" s="29" t="s">
        <v>857</v>
      </c>
      <c r="E557" s="29" t="s">
        <v>855</v>
      </c>
      <c r="F557" s="30" t="s">
        <v>856</v>
      </c>
      <c r="G557" s="30" t="s">
        <v>856</v>
      </c>
      <c r="H557" s="29" t="s">
        <v>856</v>
      </c>
      <c r="I557" s="31">
        <v>6141.74</v>
      </c>
      <c r="J557" s="32">
        <v>0</v>
      </c>
      <c r="K557" s="32">
        <v>0</v>
      </c>
      <c r="L557" s="32">
        <v>737.01</v>
      </c>
      <c r="M557" s="33">
        <v>-122.83</v>
      </c>
      <c r="N557" s="42">
        <v>-699.35</v>
      </c>
      <c r="O557" s="42">
        <v>0</v>
      </c>
      <c r="P557" s="43">
        <v>0</v>
      </c>
      <c r="Q557" s="43">
        <v>-83.92</v>
      </c>
      <c r="R557" s="45">
        <v>13.99</v>
      </c>
    </row>
    <row r="558" spans="1:18" x14ac:dyDescent="0.2">
      <c r="A558" s="27">
        <v>555</v>
      </c>
      <c r="B558" s="28" t="s">
        <v>1132</v>
      </c>
      <c r="C558" s="29" t="s">
        <v>1132</v>
      </c>
      <c r="D558" s="29" t="s">
        <v>854</v>
      </c>
      <c r="E558" s="29" t="s">
        <v>855</v>
      </c>
      <c r="F558" s="30" t="s">
        <v>856</v>
      </c>
      <c r="G558" s="30" t="s">
        <v>856</v>
      </c>
      <c r="H558" s="29" t="s">
        <v>856</v>
      </c>
      <c r="I558" s="31">
        <v>27498.39</v>
      </c>
      <c r="J558" s="32">
        <v>0</v>
      </c>
      <c r="K558" s="32">
        <v>0</v>
      </c>
      <c r="L558" s="32">
        <v>3299.81</v>
      </c>
      <c r="M558" s="33">
        <v>-549.97</v>
      </c>
      <c r="N558" s="43">
        <v>-102.16</v>
      </c>
      <c r="O558" s="42">
        <v>0</v>
      </c>
      <c r="P558" s="43">
        <v>0</v>
      </c>
      <c r="Q558" s="43">
        <v>-12.26</v>
      </c>
      <c r="R558" s="44">
        <v>2.04</v>
      </c>
    </row>
    <row r="559" spans="1:18" x14ac:dyDescent="0.2">
      <c r="A559" s="27">
        <v>556</v>
      </c>
      <c r="B559" s="28" t="s">
        <v>1132</v>
      </c>
      <c r="C559" s="29" t="s">
        <v>1191</v>
      </c>
      <c r="D559" s="29" t="s">
        <v>857</v>
      </c>
      <c r="E559" s="29" t="s">
        <v>855</v>
      </c>
      <c r="F559" s="30" t="s">
        <v>856</v>
      </c>
      <c r="G559" s="30" t="s">
        <v>856</v>
      </c>
      <c r="H559" s="29" t="s">
        <v>856</v>
      </c>
      <c r="I559" s="31">
        <v>0.21</v>
      </c>
      <c r="J559" s="32">
        <v>0</v>
      </c>
      <c r="K559" s="32">
        <v>0</v>
      </c>
      <c r="L559" s="32">
        <v>0.03</v>
      </c>
      <c r="M559" s="33">
        <v>0</v>
      </c>
      <c r="N559" s="42">
        <v>-13.05</v>
      </c>
      <c r="O559" s="42">
        <v>0</v>
      </c>
      <c r="P559" s="43">
        <v>0</v>
      </c>
      <c r="Q559" s="43">
        <v>-1.57</v>
      </c>
      <c r="R559" s="45">
        <v>0.26</v>
      </c>
    </row>
    <row r="560" spans="1:18" x14ac:dyDescent="0.2">
      <c r="A560" s="27">
        <v>557</v>
      </c>
      <c r="B560" s="28" t="s">
        <v>1132</v>
      </c>
      <c r="C560" s="29" t="s">
        <v>1133</v>
      </c>
      <c r="D560" s="29" t="s">
        <v>857</v>
      </c>
      <c r="E560" s="29" t="s">
        <v>855</v>
      </c>
      <c r="F560" s="30" t="s">
        <v>856</v>
      </c>
      <c r="G560" s="30" t="s">
        <v>856</v>
      </c>
      <c r="H560" s="29" t="s">
        <v>856</v>
      </c>
      <c r="I560" s="31">
        <v>6014.79</v>
      </c>
      <c r="J560" s="32">
        <v>0</v>
      </c>
      <c r="K560" s="32">
        <v>0</v>
      </c>
      <c r="L560" s="32">
        <v>721.77</v>
      </c>
      <c r="M560" s="33">
        <v>-120.3</v>
      </c>
      <c r="N560" s="41">
        <v>-22.66</v>
      </c>
      <c r="O560" s="42">
        <v>0</v>
      </c>
      <c r="P560" s="43">
        <v>0</v>
      </c>
      <c r="Q560" s="43">
        <v>-2.72</v>
      </c>
      <c r="R560" s="46">
        <v>0.45</v>
      </c>
    </row>
    <row r="561" spans="1:18" x14ac:dyDescent="0.2">
      <c r="A561" s="27">
        <v>558</v>
      </c>
      <c r="B561" s="28" t="s">
        <v>1132</v>
      </c>
      <c r="C561" s="29" t="s">
        <v>781</v>
      </c>
      <c r="D561" s="29" t="s">
        <v>857</v>
      </c>
      <c r="E561" s="29" t="s">
        <v>855</v>
      </c>
      <c r="F561" s="30" t="s">
        <v>856</v>
      </c>
      <c r="G561" s="30" t="s">
        <v>856</v>
      </c>
      <c r="H561" s="29" t="s">
        <v>856</v>
      </c>
      <c r="I561" s="31">
        <v>112.45</v>
      </c>
      <c r="J561" s="32">
        <v>0</v>
      </c>
      <c r="K561" s="32">
        <v>0</v>
      </c>
      <c r="L561" s="32">
        <v>13.49</v>
      </c>
      <c r="M561" s="33">
        <v>-2.25</v>
      </c>
      <c r="N561" s="43">
        <v>0</v>
      </c>
      <c r="O561" s="42">
        <v>0</v>
      </c>
      <c r="P561" s="43">
        <v>0</v>
      </c>
      <c r="Q561" s="43">
        <v>0</v>
      </c>
      <c r="R561" s="44">
        <v>0</v>
      </c>
    </row>
    <row r="562" spans="1:18" x14ac:dyDescent="0.2">
      <c r="A562" s="27">
        <v>559</v>
      </c>
      <c r="B562" s="28" t="s">
        <v>1134</v>
      </c>
      <c r="C562" s="29" t="s">
        <v>782</v>
      </c>
      <c r="D562" s="29" t="s">
        <v>857</v>
      </c>
      <c r="E562" s="29" t="s">
        <v>855</v>
      </c>
      <c r="F562" s="30" t="s">
        <v>855</v>
      </c>
      <c r="G562" s="30" t="s">
        <v>855</v>
      </c>
      <c r="H562" s="29" t="s">
        <v>855</v>
      </c>
      <c r="I562" s="31">
        <v>0</v>
      </c>
      <c r="J562" s="32">
        <v>0</v>
      </c>
      <c r="K562" s="32">
        <v>51.97</v>
      </c>
      <c r="L562" s="32">
        <v>0</v>
      </c>
      <c r="M562" s="33">
        <v>-1.04</v>
      </c>
      <c r="N562" s="43">
        <v>0</v>
      </c>
      <c r="O562" s="42">
        <v>0</v>
      </c>
      <c r="P562" s="43">
        <v>-0.02</v>
      </c>
      <c r="Q562" s="43">
        <v>0</v>
      </c>
      <c r="R562" s="44">
        <v>0</v>
      </c>
    </row>
    <row r="563" spans="1:18" x14ac:dyDescent="0.2">
      <c r="A563" s="27">
        <v>560</v>
      </c>
      <c r="B563" s="28" t="s">
        <v>1135</v>
      </c>
      <c r="C563" s="29" t="s">
        <v>1135</v>
      </c>
      <c r="D563" s="29" t="s">
        <v>854</v>
      </c>
      <c r="E563" s="29" t="s">
        <v>855</v>
      </c>
      <c r="F563" s="30" t="s">
        <v>856</v>
      </c>
      <c r="G563" s="30" t="s">
        <v>856</v>
      </c>
      <c r="H563" s="29" t="s">
        <v>856</v>
      </c>
      <c r="I563" s="31">
        <v>258.7</v>
      </c>
      <c r="J563" s="32">
        <v>0</v>
      </c>
      <c r="K563" s="32">
        <v>0</v>
      </c>
      <c r="L563" s="32">
        <v>31.04</v>
      </c>
      <c r="M563" s="33">
        <v>-5.17</v>
      </c>
      <c r="N563" s="43">
        <v>-1184.6400000000001</v>
      </c>
      <c r="O563" s="42">
        <v>0</v>
      </c>
      <c r="P563" s="43">
        <v>0</v>
      </c>
      <c r="Q563" s="43">
        <v>-142.16</v>
      </c>
      <c r="R563" s="44">
        <v>23.69</v>
      </c>
    </row>
    <row r="564" spans="1:18" x14ac:dyDescent="0.2">
      <c r="A564" s="27">
        <v>561</v>
      </c>
      <c r="B564" s="28" t="s">
        <v>1135</v>
      </c>
      <c r="C564" s="29" t="s">
        <v>1192</v>
      </c>
      <c r="D564" s="29" t="s">
        <v>857</v>
      </c>
      <c r="E564" s="29" t="s">
        <v>855</v>
      </c>
      <c r="F564" s="30" t="s">
        <v>856</v>
      </c>
      <c r="G564" s="30" t="s">
        <v>856</v>
      </c>
      <c r="H564" s="29" t="s">
        <v>856</v>
      </c>
      <c r="I564" s="31">
        <v>48.29</v>
      </c>
      <c r="J564" s="32">
        <v>0</v>
      </c>
      <c r="K564" s="32">
        <v>0</v>
      </c>
      <c r="L564" s="32">
        <v>5.79</v>
      </c>
      <c r="M564" s="33">
        <v>-0.97</v>
      </c>
      <c r="N564" s="43">
        <v>0</v>
      </c>
      <c r="O564" s="42">
        <v>0</v>
      </c>
      <c r="P564" s="43">
        <v>0</v>
      </c>
      <c r="Q564" s="43">
        <v>0</v>
      </c>
      <c r="R564" s="44">
        <v>0</v>
      </c>
    </row>
    <row r="565" spans="1:18" x14ac:dyDescent="0.2">
      <c r="A565" s="27">
        <v>562</v>
      </c>
      <c r="B565" s="28" t="s">
        <v>1136</v>
      </c>
      <c r="C565" s="29" t="s">
        <v>1136</v>
      </c>
      <c r="D565" s="29" t="s">
        <v>857</v>
      </c>
      <c r="E565" s="29" t="s">
        <v>855</v>
      </c>
      <c r="F565" s="30" t="s">
        <v>856</v>
      </c>
      <c r="G565" s="30" t="s">
        <v>856</v>
      </c>
      <c r="H565" s="29" t="s">
        <v>856</v>
      </c>
      <c r="I565" s="31">
        <v>3129.69</v>
      </c>
      <c r="J565" s="32">
        <v>0</v>
      </c>
      <c r="K565" s="32">
        <v>0</v>
      </c>
      <c r="L565" s="32">
        <v>375.56</v>
      </c>
      <c r="M565" s="33">
        <v>-62.59</v>
      </c>
      <c r="N565" s="43">
        <v>-14.15</v>
      </c>
      <c r="O565" s="42">
        <v>0</v>
      </c>
      <c r="P565" s="43">
        <v>0</v>
      </c>
      <c r="Q565" s="43">
        <v>-1.7</v>
      </c>
      <c r="R565" s="44">
        <v>0.28000000000000003</v>
      </c>
    </row>
    <row r="566" spans="1:18" x14ac:dyDescent="0.2">
      <c r="A566" s="27">
        <v>563</v>
      </c>
      <c r="B566" s="28" t="s">
        <v>1137</v>
      </c>
      <c r="C566" s="29" t="s">
        <v>1137</v>
      </c>
      <c r="D566" s="29" t="s">
        <v>854</v>
      </c>
      <c r="E566" s="29" t="s">
        <v>855</v>
      </c>
      <c r="F566" s="30" t="s">
        <v>856</v>
      </c>
      <c r="G566" s="30" t="s">
        <v>856</v>
      </c>
      <c r="H566" s="29" t="s">
        <v>856</v>
      </c>
      <c r="I566" s="31">
        <v>63.82</v>
      </c>
      <c r="J566" s="32">
        <v>0</v>
      </c>
      <c r="K566" s="32">
        <v>0</v>
      </c>
      <c r="L566" s="32">
        <v>7.66</v>
      </c>
      <c r="M566" s="33">
        <v>-1.28</v>
      </c>
      <c r="N566" s="43">
        <v>-6209.79</v>
      </c>
      <c r="O566" s="42">
        <v>0</v>
      </c>
      <c r="P566" s="43">
        <v>0</v>
      </c>
      <c r="Q566" s="43">
        <v>-745.17</v>
      </c>
      <c r="R566" s="44">
        <v>124.2</v>
      </c>
    </row>
    <row r="567" spans="1:18" x14ac:dyDescent="0.2">
      <c r="A567" s="27">
        <v>564</v>
      </c>
      <c r="B567" s="28" t="s">
        <v>783</v>
      </c>
      <c r="C567" s="29" t="s">
        <v>783</v>
      </c>
      <c r="D567" s="29" t="s">
        <v>854</v>
      </c>
      <c r="E567" s="29" t="s">
        <v>855</v>
      </c>
      <c r="F567" s="30" t="s">
        <v>855</v>
      </c>
      <c r="G567" s="30" t="s">
        <v>855</v>
      </c>
      <c r="H567" s="29" t="s">
        <v>855</v>
      </c>
      <c r="I567" s="31">
        <v>0</v>
      </c>
      <c r="J567" s="32">
        <v>0</v>
      </c>
      <c r="K567" s="32">
        <v>3.13</v>
      </c>
      <c r="L567" s="32">
        <v>0</v>
      </c>
      <c r="M567" s="33">
        <v>-0.06</v>
      </c>
      <c r="N567" s="43">
        <v>0</v>
      </c>
      <c r="O567" s="42">
        <v>0</v>
      </c>
      <c r="P567" s="43">
        <v>-0.43</v>
      </c>
      <c r="Q567" s="43">
        <v>0</v>
      </c>
      <c r="R567" s="44">
        <v>0</v>
      </c>
    </row>
    <row r="568" spans="1:18" x14ac:dyDescent="0.2">
      <c r="A568" s="27">
        <v>565</v>
      </c>
      <c r="B568" s="28" t="s">
        <v>783</v>
      </c>
      <c r="C568" s="29" t="s">
        <v>784</v>
      </c>
      <c r="D568" s="29" t="s">
        <v>854</v>
      </c>
      <c r="E568" s="29" t="s">
        <v>855</v>
      </c>
      <c r="F568" s="30" t="s">
        <v>855</v>
      </c>
      <c r="G568" s="30" t="s">
        <v>855</v>
      </c>
      <c r="H568" s="29" t="s">
        <v>855</v>
      </c>
      <c r="I568" s="31">
        <v>0</v>
      </c>
      <c r="J568" s="32">
        <v>0</v>
      </c>
      <c r="K568" s="32">
        <v>0</v>
      </c>
      <c r="L568" s="32">
        <v>0</v>
      </c>
      <c r="M568" s="33">
        <v>0</v>
      </c>
      <c r="N568" s="43">
        <v>0</v>
      </c>
      <c r="O568" s="42">
        <v>0</v>
      </c>
      <c r="P568" s="43">
        <v>-75.95</v>
      </c>
      <c r="Q568" s="43">
        <v>0</v>
      </c>
      <c r="R568" s="44">
        <v>0</v>
      </c>
    </row>
    <row r="569" spans="1:18" x14ac:dyDescent="0.2">
      <c r="A569" s="27">
        <v>566</v>
      </c>
      <c r="B569" s="28" t="s">
        <v>783</v>
      </c>
      <c r="C569" s="29" t="s">
        <v>785</v>
      </c>
      <c r="D569" s="29" t="s">
        <v>857</v>
      </c>
      <c r="E569" s="29" t="s">
        <v>855</v>
      </c>
      <c r="F569" s="30" t="s">
        <v>855</v>
      </c>
      <c r="G569" s="30" t="s">
        <v>855</v>
      </c>
      <c r="H569" s="29" t="s">
        <v>855</v>
      </c>
      <c r="I569" s="31">
        <v>0</v>
      </c>
      <c r="J569" s="32">
        <v>0</v>
      </c>
      <c r="K569" s="32">
        <v>0.59</v>
      </c>
      <c r="L569" s="32">
        <v>0</v>
      </c>
      <c r="M569" s="33">
        <v>-0.01</v>
      </c>
      <c r="N569" s="43">
        <v>0</v>
      </c>
      <c r="O569" s="42">
        <v>0</v>
      </c>
      <c r="P569" s="43">
        <v>0</v>
      </c>
      <c r="Q569" s="43">
        <v>0</v>
      </c>
      <c r="R569" s="44">
        <v>0</v>
      </c>
    </row>
    <row r="570" spans="1:18" x14ac:dyDescent="0.2">
      <c r="A570" s="27">
        <v>567</v>
      </c>
      <c r="B570" s="28" t="s">
        <v>1138</v>
      </c>
      <c r="C570" s="29" t="s">
        <v>1138</v>
      </c>
      <c r="D570" s="29" t="s">
        <v>854</v>
      </c>
      <c r="E570" s="29" t="s">
        <v>855</v>
      </c>
      <c r="F570" s="30" t="s">
        <v>856</v>
      </c>
      <c r="G570" s="30" t="s">
        <v>856</v>
      </c>
      <c r="H570" s="29" t="s">
        <v>856</v>
      </c>
      <c r="I570" s="31">
        <v>0.01</v>
      </c>
      <c r="J570" s="32">
        <v>0</v>
      </c>
      <c r="K570" s="32">
        <v>0</v>
      </c>
      <c r="L570" s="32">
        <v>0</v>
      </c>
      <c r="M570" s="33">
        <v>0</v>
      </c>
      <c r="N570" s="43">
        <v>-230.43</v>
      </c>
      <c r="O570" s="42">
        <v>0</v>
      </c>
      <c r="P570" s="43">
        <v>0</v>
      </c>
      <c r="Q570" s="43">
        <v>-27.65</v>
      </c>
      <c r="R570" s="44">
        <v>4.6100000000000003</v>
      </c>
    </row>
    <row r="571" spans="1:18" x14ac:dyDescent="0.2">
      <c r="A571" s="27">
        <v>568</v>
      </c>
      <c r="B571" s="28" t="s">
        <v>1138</v>
      </c>
      <c r="C571" s="29" t="s">
        <v>1139</v>
      </c>
      <c r="D571" s="29" t="s">
        <v>857</v>
      </c>
      <c r="E571" s="29" t="s">
        <v>855</v>
      </c>
      <c r="F571" s="30" t="s">
        <v>856</v>
      </c>
      <c r="G571" s="30" t="s">
        <v>856</v>
      </c>
      <c r="H571" s="29" t="s">
        <v>856</v>
      </c>
      <c r="I571" s="31">
        <v>0.04</v>
      </c>
      <c r="J571" s="32">
        <v>0</v>
      </c>
      <c r="K571" s="32">
        <v>0</v>
      </c>
      <c r="L571" s="32">
        <v>0</v>
      </c>
      <c r="M571" s="33">
        <v>0</v>
      </c>
      <c r="N571" s="43">
        <v>0</v>
      </c>
      <c r="O571" s="42">
        <v>0</v>
      </c>
      <c r="P571" s="43">
        <v>0</v>
      </c>
      <c r="Q571" s="43">
        <v>0</v>
      </c>
      <c r="R571" s="44">
        <v>0</v>
      </c>
    </row>
    <row r="572" spans="1:18" x14ac:dyDescent="0.2">
      <c r="A572" s="27">
        <v>569</v>
      </c>
      <c r="B572" s="28" t="s">
        <v>1140</v>
      </c>
      <c r="C572" s="29" t="s">
        <v>1140</v>
      </c>
      <c r="D572" s="29" t="s">
        <v>854</v>
      </c>
      <c r="E572" s="29" t="s">
        <v>855</v>
      </c>
      <c r="F572" s="30" t="s">
        <v>856</v>
      </c>
      <c r="G572" s="30" t="s">
        <v>856</v>
      </c>
      <c r="H572" s="29" t="s">
        <v>856</v>
      </c>
      <c r="I572" s="31">
        <v>15365.21</v>
      </c>
      <c r="J572" s="32">
        <v>0</v>
      </c>
      <c r="K572" s="32">
        <v>0</v>
      </c>
      <c r="L572" s="32">
        <v>1843.83</v>
      </c>
      <c r="M572" s="33">
        <v>-307.3</v>
      </c>
      <c r="N572" s="42">
        <v>-23403.51</v>
      </c>
      <c r="O572" s="42">
        <v>0</v>
      </c>
      <c r="P572" s="43">
        <v>0</v>
      </c>
      <c r="Q572" s="43">
        <v>-2808.42</v>
      </c>
      <c r="R572" s="45">
        <v>468.07</v>
      </c>
    </row>
    <row r="573" spans="1:18" x14ac:dyDescent="0.2">
      <c r="A573" s="27">
        <v>570</v>
      </c>
      <c r="B573" s="28" t="s">
        <v>1140</v>
      </c>
      <c r="C573" s="29" t="s">
        <v>786</v>
      </c>
      <c r="D573" s="29" t="s">
        <v>857</v>
      </c>
      <c r="E573" s="29" t="s">
        <v>855</v>
      </c>
      <c r="F573" s="30" t="s">
        <v>856</v>
      </c>
      <c r="G573" s="30" t="s">
        <v>856</v>
      </c>
      <c r="H573" s="29" t="s">
        <v>856</v>
      </c>
      <c r="I573" s="31">
        <v>598.54999999999995</v>
      </c>
      <c r="J573" s="32">
        <v>0</v>
      </c>
      <c r="K573" s="32">
        <v>0</v>
      </c>
      <c r="L573" s="32">
        <v>71.83</v>
      </c>
      <c r="M573" s="33">
        <v>-11.97</v>
      </c>
      <c r="N573" s="42">
        <v>-113.51</v>
      </c>
      <c r="O573" s="42">
        <v>0</v>
      </c>
      <c r="P573" s="43">
        <v>0</v>
      </c>
      <c r="Q573" s="43">
        <v>-13.62</v>
      </c>
      <c r="R573" s="45">
        <v>2.27</v>
      </c>
    </row>
    <row r="574" spans="1:18" x14ac:dyDescent="0.2">
      <c r="A574" s="27">
        <v>571</v>
      </c>
      <c r="B574" s="28" t="s">
        <v>1140</v>
      </c>
      <c r="C574" s="29" t="s">
        <v>787</v>
      </c>
      <c r="D574" s="29" t="s">
        <v>857</v>
      </c>
      <c r="E574" s="29" t="s">
        <v>855</v>
      </c>
      <c r="F574" s="30" t="s">
        <v>856</v>
      </c>
      <c r="G574" s="30" t="s">
        <v>856</v>
      </c>
      <c r="H574" s="29" t="s">
        <v>856</v>
      </c>
      <c r="I574" s="31">
        <v>6.03</v>
      </c>
      <c r="J574" s="32">
        <v>0</v>
      </c>
      <c r="K574" s="32">
        <v>0</v>
      </c>
      <c r="L574" s="32">
        <v>0.72</v>
      </c>
      <c r="M574" s="33">
        <v>-0.12</v>
      </c>
      <c r="N574" s="42">
        <v>-7.7</v>
      </c>
      <c r="O574" s="42">
        <v>0</v>
      </c>
      <c r="P574" s="43">
        <v>0</v>
      </c>
      <c r="Q574" s="43">
        <v>-0.92</v>
      </c>
      <c r="R574" s="45">
        <v>0.15</v>
      </c>
    </row>
    <row r="575" spans="1:18" x14ac:dyDescent="0.2">
      <c r="A575" s="27">
        <v>572</v>
      </c>
      <c r="B575" s="28" t="s">
        <v>1140</v>
      </c>
      <c r="C575" s="29" t="s">
        <v>1142</v>
      </c>
      <c r="D575" s="29" t="s">
        <v>857</v>
      </c>
      <c r="E575" s="29" t="s">
        <v>855</v>
      </c>
      <c r="F575" s="30" t="s">
        <v>856</v>
      </c>
      <c r="G575" s="30" t="s">
        <v>856</v>
      </c>
      <c r="H575" s="29" t="s">
        <v>856</v>
      </c>
      <c r="I575" s="31">
        <v>1.84</v>
      </c>
      <c r="J575" s="32">
        <v>0</v>
      </c>
      <c r="K575" s="32">
        <v>0</v>
      </c>
      <c r="L575" s="32">
        <v>0.22</v>
      </c>
      <c r="M575" s="33">
        <v>-0.04</v>
      </c>
      <c r="N575" s="42">
        <v>-0.37</v>
      </c>
      <c r="O575" s="42">
        <v>0</v>
      </c>
      <c r="P575" s="43">
        <v>0</v>
      </c>
      <c r="Q575" s="43">
        <v>-0.04</v>
      </c>
      <c r="R575" s="45">
        <v>0.01</v>
      </c>
    </row>
    <row r="576" spans="1:18" x14ac:dyDescent="0.2">
      <c r="A576" s="27">
        <v>573</v>
      </c>
      <c r="B576" s="28" t="s">
        <v>1140</v>
      </c>
      <c r="C576" s="29" t="s">
        <v>1143</v>
      </c>
      <c r="D576" s="29" t="s">
        <v>857</v>
      </c>
      <c r="E576" s="29" t="s">
        <v>855</v>
      </c>
      <c r="F576" s="30" t="s">
        <v>856</v>
      </c>
      <c r="G576" s="30" t="s">
        <v>856</v>
      </c>
      <c r="H576" s="29" t="s">
        <v>856</v>
      </c>
      <c r="I576" s="31">
        <v>0.87</v>
      </c>
      <c r="J576" s="32">
        <v>0</v>
      </c>
      <c r="K576" s="32">
        <v>0</v>
      </c>
      <c r="L576" s="32">
        <v>0.1</v>
      </c>
      <c r="M576" s="33">
        <v>-0.02</v>
      </c>
      <c r="N576" s="42">
        <v>-0.01</v>
      </c>
      <c r="O576" s="42">
        <v>0</v>
      </c>
      <c r="P576" s="43">
        <v>0</v>
      </c>
      <c r="Q576" s="43">
        <v>0</v>
      </c>
      <c r="R576" s="45">
        <v>0</v>
      </c>
    </row>
    <row r="577" spans="1:18" x14ac:dyDescent="0.2">
      <c r="A577" s="27">
        <v>574</v>
      </c>
      <c r="B577" s="28" t="s">
        <v>1140</v>
      </c>
      <c r="C577" s="29" t="s">
        <v>788</v>
      </c>
      <c r="D577" s="29" t="s">
        <v>857</v>
      </c>
      <c r="E577" s="29" t="s">
        <v>855</v>
      </c>
      <c r="F577" s="30" t="s">
        <v>856</v>
      </c>
      <c r="G577" s="30" t="s">
        <v>856</v>
      </c>
      <c r="H577" s="29" t="s">
        <v>856</v>
      </c>
      <c r="I577" s="31">
        <v>1231.26</v>
      </c>
      <c r="J577" s="32">
        <v>0</v>
      </c>
      <c r="K577" s="32">
        <v>0</v>
      </c>
      <c r="L577" s="32">
        <v>147.75</v>
      </c>
      <c r="M577" s="33">
        <v>-24.63</v>
      </c>
      <c r="N577" s="43">
        <v>-11.54</v>
      </c>
      <c r="O577" s="42">
        <v>0</v>
      </c>
      <c r="P577" s="43">
        <v>0</v>
      </c>
      <c r="Q577" s="43">
        <v>-1.38</v>
      </c>
      <c r="R577" s="44">
        <v>0.23</v>
      </c>
    </row>
    <row r="578" spans="1:18" x14ac:dyDescent="0.2">
      <c r="A578" s="27">
        <v>575</v>
      </c>
      <c r="B578" s="28" t="s">
        <v>1140</v>
      </c>
      <c r="C578" s="29" t="s">
        <v>1144</v>
      </c>
      <c r="D578" s="29" t="s">
        <v>857</v>
      </c>
      <c r="E578" s="29" t="s">
        <v>855</v>
      </c>
      <c r="F578" s="30" t="s">
        <v>856</v>
      </c>
      <c r="G578" s="30" t="s">
        <v>856</v>
      </c>
      <c r="H578" s="29" t="s">
        <v>856</v>
      </c>
      <c r="I578" s="31">
        <v>5.24</v>
      </c>
      <c r="J578" s="32">
        <v>0</v>
      </c>
      <c r="K578" s="32">
        <v>0</v>
      </c>
      <c r="L578" s="32">
        <v>0.63</v>
      </c>
      <c r="M578" s="33">
        <v>-0.1</v>
      </c>
      <c r="N578" s="43">
        <v>-0.51</v>
      </c>
      <c r="O578" s="42">
        <v>0</v>
      </c>
      <c r="P578" s="43">
        <v>0</v>
      </c>
      <c r="Q578" s="43">
        <v>-0.06</v>
      </c>
      <c r="R578" s="44">
        <v>0.01</v>
      </c>
    </row>
    <row r="579" spans="1:18" x14ac:dyDescent="0.2">
      <c r="A579" s="27">
        <v>576</v>
      </c>
      <c r="B579" s="28" t="s">
        <v>1140</v>
      </c>
      <c r="C579" s="29" t="s">
        <v>789</v>
      </c>
      <c r="D579" s="29" t="s">
        <v>857</v>
      </c>
      <c r="E579" s="29" t="s">
        <v>855</v>
      </c>
      <c r="F579" s="30" t="s">
        <v>856</v>
      </c>
      <c r="G579" s="30" t="s">
        <v>856</v>
      </c>
      <c r="H579" s="29" t="s">
        <v>856</v>
      </c>
      <c r="I579" s="31">
        <v>582.35</v>
      </c>
      <c r="J579" s="32">
        <v>0</v>
      </c>
      <c r="K579" s="32">
        <v>0</v>
      </c>
      <c r="L579" s="32">
        <v>69.88</v>
      </c>
      <c r="M579" s="33">
        <v>-11.65</v>
      </c>
      <c r="N579" s="43">
        <v>-11.37</v>
      </c>
      <c r="O579" s="42">
        <v>0</v>
      </c>
      <c r="P579" s="43">
        <v>0</v>
      </c>
      <c r="Q579" s="43">
        <v>-1.36</v>
      </c>
      <c r="R579" s="44">
        <v>0.23</v>
      </c>
    </row>
    <row r="580" spans="1:18" x14ac:dyDescent="0.2">
      <c r="A580" s="27">
        <v>577</v>
      </c>
      <c r="B580" s="28" t="s">
        <v>1140</v>
      </c>
      <c r="C580" s="29" t="s">
        <v>790</v>
      </c>
      <c r="D580" s="29" t="s">
        <v>857</v>
      </c>
      <c r="E580" s="29" t="s">
        <v>855</v>
      </c>
      <c r="F580" s="30" t="s">
        <v>856</v>
      </c>
      <c r="G580" s="30" t="s">
        <v>856</v>
      </c>
      <c r="H580" s="29" t="s">
        <v>856</v>
      </c>
      <c r="I580" s="31">
        <v>388.92</v>
      </c>
      <c r="J580" s="32">
        <v>0</v>
      </c>
      <c r="K580" s="32">
        <v>0</v>
      </c>
      <c r="L580" s="32">
        <v>46.67</v>
      </c>
      <c r="M580" s="33">
        <v>-7.78</v>
      </c>
      <c r="N580" s="43">
        <v>-82.34</v>
      </c>
      <c r="O580" s="42">
        <v>0</v>
      </c>
      <c r="P580" s="43">
        <v>0</v>
      </c>
      <c r="Q580" s="43">
        <v>-9.8800000000000008</v>
      </c>
      <c r="R580" s="45">
        <v>1.65</v>
      </c>
    </row>
    <row r="581" spans="1:18" x14ac:dyDescent="0.2">
      <c r="A581" s="27">
        <v>578</v>
      </c>
      <c r="B581" s="28" t="s">
        <v>1140</v>
      </c>
      <c r="C581" s="29" t="s">
        <v>791</v>
      </c>
      <c r="D581" s="29" t="s">
        <v>857</v>
      </c>
      <c r="E581" s="29" t="s">
        <v>855</v>
      </c>
      <c r="F581" s="30" t="s">
        <v>856</v>
      </c>
      <c r="G581" s="30" t="s">
        <v>856</v>
      </c>
      <c r="H581" s="29" t="s">
        <v>856</v>
      </c>
      <c r="I581" s="31">
        <v>109.09</v>
      </c>
      <c r="J581" s="32">
        <v>0</v>
      </c>
      <c r="K581" s="32">
        <v>0</v>
      </c>
      <c r="L581" s="32">
        <v>13.09</v>
      </c>
      <c r="M581" s="33">
        <v>-2.1800000000000002</v>
      </c>
      <c r="N581" s="42">
        <v>-3.3</v>
      </c>
      <c r="O581" s="42">
        <v>0</v>
      </c>
      <c r="P581" s="43">
        <v>0</v>
      </c>
      <c r="Q581" s="43">
        <v>-0.4</v>
      </c>
      <c r="R581" s="45">
        <v>7.0000000000000007E-2</v>
      </c>
    </row>
    <row r="582" spans="1:18" x14ac:dyDescent="0.2">
      <c r="A582" s="27">
        <v>579</v>
      </c>
      <c r="B582" s="28" t="s">
        <v>1140</v>
      </c>
      <c r="C582" s="29" t="s">
        <v>1145</v>
      </c>
      <c r="D582" s="29" t="s">
        <v>857</v>
      </c>
      <c r="E582" s="29" t="s">
        <v>855</v>
      </c>
      <c r="F582" s="30" t="s">
        <v>856</v>
      </c>
      <c r="G582" s="30" t="s">
        <v>856</v>
      </c>
      <c r="H582" s="29" t="s">
        <v>856</v>
      </c>
      <c r="I582" s="31">
        <v>0.24</v>
      </c>
      <c r="J582" s="32">
        <v>0</v>
      </c>
      <c r="K582" s="32">
        <v>0</v>
      </c>
      <c r="L582" s="32">
        <v>0.03</v>
      </c>
      <c r="M582" s="33">
        <v>0</v>
      </c>
      <c r="N582" s="42">
        <v>0</v>
      </c>
      <c r="O582" s="42">
        <v>0</v>
      </c>
      <c r="P582" s="43">
        <v>0</v>
      </c>
      <c r="Q582" s="43">
        <v>0</v>
      </c>
      <c r="R582" s="45">
        <v>0</v>
      </c>
    </row>
    <row r="583" spans="1:18" x14ac:dyDescent="0.2">
      <c r="A583" s="27">
        <v>580</v>
      </c>
      <c r="B583" s="28" t="s">
        <v>1146</v>
      </c>
      <c r="C583" s="29" t="s">
        <v>1146</v>
      </c>
      <c r="D583" s="29" t="s">
        <v>857</v>
      </c>
      <c r="E583" s="29" t="s">
        <v>855</v>
      </c>
      <c r="F583" s="30" t="s">
        <v>856</v>
      </c>
      <c r="G583" s="30" t="s">
        <v>856</v>
      </c>
      <c r="H583" s="29" t="s">
        <v>856</v>
      </c>
      <c r="I583" s="31">
        <v>3362.72</v>
      </c>
      <c r="J583" s="32">
        <v>0</v>
      </c>
      <c r="K583" s="32">
        <v>0</v>
      </c>
      <c r="L583" s="32">
        <v>403.53</v>
      </c>
      <c r="M583" s="33">
        <v>-67.25</v>
      </c>
      <c r="N583" s="43">
        <v>-1.83</v>
      </c>
      <c r="O583" s="42">
        <v>0</v>
      </c>
      <c r="P583" s="43">
        <v>0</v>
      </c>
      <c r="Q583" s="43">
        <v>-0.22</v>
      </c>
      <c r="R583" s="44">
        <v>0.04</v>
      </c>
    </row>
    <row r="584" spans="1:18" x14ac:dyDescent="0.2">
      <c r="A584" s="27">
        <v>581</v>
      </c>
      <c r="B584" s="28" t="s">
        <v>792</v>
      </c>
      <c r="C584" s="29" t="s">
        <v>792</v>
      </c>
      <c r="D584" s="29" t="s">
        <v>854</v>
      </c>
      <c r="E584" s="29" t="s">
        <v>855</v>
      </c>
      <c r="F584" s="30" t="s">
        <v>856</v>
      </c>
      <c r="G584" s="30" t="s">
        <v>855</v>
      </c>
      <c r="H584" s="29" t="s">
        <v>856</v>
      </c>
      <c r="I584" s="31">
        <v>0.03</v>
      </c>
      <c r="J584" s="32">
        <v>0</v>
      </c>
      <c r="K584" s="32">
        <v>0</v>
      </c>
      <c r="L584" s="32">
        <v>0</v>
      </c>
      <c r="M584" s="33">
        <v>0</v>
      </c>
      <c r="N584" s="43">
        <v>0</v>
      </c>
      <c r="O584" s="42">
        <v>0</v>
      </c>
      <c r="P584" s="43">
        <v>-794.51</v>
      </c>
      <c r="Q584" s="43">
        <v>0</v>
      </c>
      <c r="R584" s="44">
        <v>15.89</v>
      </c>
    </row>
    <row r="585" spans="1:18" x14ac:dyDescent="0.2">
      <c r="A585" s="27">
        <v>582</v>
      </c>
      <c r="B585" s="28" t="s">
        <v>792</v>
      </c>
      <c r="C585" s="29" t="s">
        <v>793</v>
      </c>
      <c r="D585" s="29" t="s">
        <v>857</v>
      </c>
      <c r="E585" s="29" t="s">
        <v>855</v>
      </c>
      <c r="F585" s="30" t="s">
        <v>856</v>
      </c>
      <c r="G585" s="30" t="s">
        <v>855</v>
      </c>
      <c r="H585" s="29" t="s">
        <v>856</v>
      </c>
      <c r="I585" s="31">
        <v>22.05</v>
      </c>
      <c r="J585" s="32">
        <v>0</v>
      </c>
      <c r="K585" s="32">
        <v>0</v>
      </c>
      <c r="L585" s="32">
        <v>2.65</v>
      </c>
      <c r="M585" s="33">
        <v>-0.44</v>
      </c>
      <c r="N585" s="43">
        <v>0</v>
      </c>
      <c r="O585" s="42">
        <v>0</v>
      </c>
      <c r="P585" s="43">
        <v>0</v>
      </c>
      <c r="Q585" s="43">
        <v>0</v>
      </c>
      <c r="R585" s="44">
        <v>0</v>
      </c>
    </row>
    <row r="586" spans="1:18" x14ac:dyDescent="0.2">
      <c r="A586" s="27">
        <v>583</v>
      </c>
      <c r="B586" s="28" t="s">
        <v>794</v>
      </c>
      <c r="C586" s="29" t="s">
        <v>794</v>
      </c>
      <c r="D586" s="29" t="s">
        <v>854</v>
      </c>
      <c r="E586" s="29" t="s">
        <v>856</v>
      </c>
      <c r="F586" s="30" t="s">
        <v>856</v>
      </c>
      <c r="G586" s="30" t="s">
        <v>855</v>
      </c>
      <c r="H586" s="29" t="s">
        <v>855</v>
      </c>
      <c r="I586" s="31">
        <v>0</v>
      </c>
      <c r="J586" s="32">
        <v>0</v>
      </c>
      <c r="K586" s="32">
        <v>1.77</v>
      </c>
      <c r="L586" s="32">
        <v>0</v>
      </c>
      <c r="M586" s="33">
        <v>0</v>
      </c>
      <c r="N586" s="41">
        <v>0</v>
      </c>
      <c r="O586" s="42">
        <v>0</v>
      </c>
      <c r="P586" s="43">
        <v>-855.14</v>
      </c>
      <c r="Q586" s="43">
        <v>0</v>
      </c>
      <c r="R586" s="46">
        <v>17.100000000000001</v>
      </c>
    </row>
    <row r="587" spans="1:18" x14ac:dyDescent="0.2">
      <c r="A587" s="27">
        <v>584</v>
      </c>
      <c r="B587" s="28" t="s">
        <v>794</v>
      </c>
      <c r="C587" s="29" t="s">
        <v>795</v>
      </c>
      <c r="D587" s="29" t="s">
        <v>857</v>
      </c>
      <c r="E587" s="29" t="s">
        <v>856</v>
      </c>
      <c r="F587" s="30" t="s">
        <v>856</v>
      </c>
      <c r="G587" s="30" t="s">
        <v>855</v>
      </c>
      <c r="H587" s="29" t="s">
        <v>855</v>
      </c>
      <c r="I587" s="31">
        <v>0</v>
      </c>
      <c r="J587" s="32">
        <v>0</v>
      </c>
      <c r="K587" s="32">
        <v>1.1100000000000001</v>
      </c>
      <c r="L587" s="32">
        <v>0</v>
      </c>
      <c r="M587" s="33">
        <v>0</v>
      </c>
      <c r="N587" s="43">
        <v>0</v>
      </c>
      <c r="O587" s="42">
        <v>0</v>
      </c>
      <c r="P587" s="43">
        <v>0</v>
      </c>
      <c r="Q587" s="43">
        <v>0</v>
      </c>
      <c r="R587" s="44">
        <v>0</v>
      </c>
    </row>
    <row r="588" spans="1:18" x14ac:dyDescent="0.2">
      <c r="A588" s="27">
        <v>585</v>
      </c>
      <c r="B588" s="28" t="s">
        <v>1148</v>
      </c>
      <c r="C588" s="29" t="s">
        <v>1148</v>
      </c>
      <c r="D588" s="29" t="s">
        <v>854</v>
      </c>
      <c r="E588" s="29" t="s">
        <v>856</v>
      </c>
      <c r="F588" s="30" t="s">
        <v>855</v>
      </c>
      <c r="G588" s="30" t="s">
        <v>855</v>
      </c>
      <c r="H588" s="29" t="s">
        <v>855</v>
      </c>
      <c r="I588" s="31">
        <v>0</v>
      </c>
      <c r="J588" s="32">
        <v>0</v>
      </c>
      <c r="K588" s="32">
        <v>0</v>
      </c>
      <c r="L588" s="32">
        <v>0</v>
      </c>
      <c r="M588" s="33">
        <v>0</v>
      </c>
      <c r="N588" s="43">
        <v>0</v>
      </c>
      <c r="O588" s="42">
        <v>0</v>
      </c>
      <c r="P588" s="43">
        <v>-7.9</v>
      </c>
      <c r="Q588" s="43">
        <v>0</v>
      </c>
      <c r="R588" s="44">
        <v>0</v>
      </c>
    </row>
    <row r="589" spans="1:18" x14ac:dyDescent="0.2">
      <c r="A589" s="27">
        <v>586</v>
      </c>
      <c r="B589" s="28" t="s">
        <v>796</v>
      </c>
      <c r="C589" s="29" t="s">
        <v>796</v>
      </c>
      <c r="D589" s="29" t="s">
        <v>857</v>
      </c>
      <c r="E589" s="29" t="s">
        <v>855</v>
      </c>
      <c r="F589" s="30" t="s">
        <v>855</v>
      </c>
      <c r="G589" s="30" t="s">
        <v>856</v>
      </c>
      <c r="H589" s="29" t="s">
        <v>856</v>
      </c>
      <c r="I589" s="31">
        <v>2431.6799999999998</v>
      </c>
      <c r="J589" s="32">
        <v>0</v>
      </c>
      <c r="K589" s="32">
        <v>0</v>
      </c>
      <c r="L589" s="32">
        <v>291.8</v>
      </c>
      <c r="M589" s="33">
        <v>-48.63</v>
      </c>
      <c r="N589" s="42">
        <v>-12.98</v>
      </c>
      <c r="O589" s="42">
        <v>0</v>
      </c>
      <c r="P589" s="43">
        <v>0</v>
      </c>
      <c r="Q589" s="43">
        <v>-1.56</v>
      </c>
      <c r="R589" s="45">
        <v>0</v>
      </c>
    </row>
    <row r="590" spans="1:18" x14ac:dyDescent="0.2">
      <c r="A590" s="27">
        <v>587</v>
      </c>
      <c r="B590" s="28" t="s">
        <v>797</v>
      </c>
      <c r="C590" s="29" t="s">
        <v>797</v>
      </c>
      <c r="D590" s="29" t="s">
        <v>857</v>
      </c>
      <c r="E590" s="29" t="s">
        <v>855</v>
      </c>
      <c r="F590" s="30" t="s">
        <v>855</v>
      </c>
      <c r="G590" s="30" t="s">
        <v>856</v>
      </c>
      <c r="H590" s="29" t="s">
        <v>856</v>
      </c>
      <c r="I590" s="31">
        <v>231.31</v>
      </c>
      <c r="J590" s="32">
        <v>0</v>
      </c>
      <c r="K590" s="32">
        <v>0</v>
      </c>
      <c r="L590" s="32">
        <v>27.76</v>
      </c>
      <c r="M590" s="33">
        <v>-4.63</v>
      </c>
      <c r="N590" s="42">
        <v>-58.71</v>
      </c>
      <c r="O590" s="42">
        <v>0</v>
      </c>
      <c r="P590" s="43">
        <v>0</v>
      </c>
      <c r="Q590" s="43">
        <v>-7.05</v>
      </c>
      <c r="R590" s="45">
        <v>0</v>
      </c>
    </row>
    <row r="591" spans="1:18" x14ac:dyDescent="0.2">
      <c r="A591" s="27">
        <v>588</v>
      </c>
      <c r="B591" s="28" t="s">
        <v>1149</v>
      </c>
      <c r="C591" s="29" t="s">
        <v>1149</v>
      </c>
      <c r="D591" s="29" t="s">
        <v>854</v>
      </c>
      <c r="E591" s="29" t="s">
        <v>855</v>
      </c>
      <c r="F591" s="30" t="s">
        <v>855</v>
      </c>
      <c r="G591" s="30" t="s">
        <v>856</v>
      </c>
      <c r="H591" s="29" t="s">
        <v>856</v>
      </c>
      <c r="I591" s="31">
        <v>0.01</v>
      </c>
      <c r="J591" s="32">
        <v>0</v>
      </c>
      <c r="K591" s="32">
        <v>0</v>
      </c>
      <c r="L591" s="32">
        <v>0</v>
      </c>
      <c r="M591" s="33">
        <v>0</v>
      </c>
      <c r="N591" s="41">
        <v>-95.08</v>
      </c>
      <c r="O591" s="42">
        <v>0</v>
      </c>
      <c r="P591" s="43">
        <v>0</v>
      </c>
      <c r="Q591" s="43">
        <v>-11.41</v>
      </c>
      <c r="R591" s="46">
        <v>0</v>
      </c>
    </row>
    <row r="592" spans="1:18" x14ac:dyDescent="0.2">
      <c r="A592" s="27">
        <v>589</v>
      </c>
      <c r="B592" s="28" t="s">
        <v>1149</v>
      </c>
      <c r="C592" s="29" t="s">
        <v>1150</v>
      </c>
      <c r="D592" s="29" t="s">
        <v>857</v>
      </c>
      <c r="E592" s="29" t="s">
        <v>855</v>
      </c>
      <c r="F592" s="30" t="s">
        <v>855</v>
      </c>
      <c r="G592" s="30" t="s">
        <v>856</v>
      </c>
      <c r="H592" s="29" t="s">
        <v>856</v>
      </c>
      <c r="I592" s="31">
        <v>311.51</v>
      </c>
      <c r="J592" s="32">
        <v>0</v>
      </c>
      <c r="K592" s="32">
        <v>0</v>
      </c>
      <c r="L592" s="32">
        <v>37.380000000000003</v>
      </c>
      <c r="M592" s="33">
        <v>-6.23</v>
      </c>
      <c r="N592" s="42">
        <v>-0.19</v>
      </c>
      <c r="O592" s="42">
        <v>0</v>
      </c>
      <c r="P592" s="43">
        <v>0</v>
      </c>
      <c r="Q592" s="43">
        <v>-0.02</v>
      </c>
      <c r="R592" s="45">
        <v>0</v>
      </c>
    </row>
    <row r="593" spans="1:18" x14ac:dyDescent="0.2">
      <c r="A593" s="27">
        <v>590</v>
      </c>
      <c r="B593" s="28" t="s">
        <v>1151</v>
      </c>
      <c r="C593" s="29" t="s">
        <v>1151</v>
      </c>
      <c r="D593" s="29" t="s">
        <v>854</v>
      </c>
      <c r="E593" s="29" t="s">
        <v>855</v>
      </c>
      <c r="F593" s="30" t="s">
        <v>855</v>
      </c>
      <c r="G593" s="30" t="s">
        <v>855</v>
      </c>
      <c r="H593" s="29" t="s">
        <v>855</v>
      </c>
      <c r="I593" s="31">
        <v>0</v>
      </c>
      <c r="J593" s="32">
        <v>0</v>
      </c>
      <c r="K593" s="32">
        <v>1.47</v>
      </c>
      <c r="L593" s="32">
        <v>0</v>
      </c>
      <c r="M593" s="33">
        <v>-0.03</v>
      </c>
      <c r="N593" s="43">
        <v>0</v>
      </c>
      <c r="O593" s="42">
        <v>0</v>
      </c>
      <c r="P593" s="43">
        <v>-491.36</v>
      </c>
      <c r="Q593" s="43">
        <v>0</v>
      </c>
      <c r="R593" s="44">
        <v>0</v>
      </c>
    </row>
    <row r="594" spans="1:18" x14ac:dyDescent="0.2">
      <c r="A594" s="27">
        <v>591</v>
      </c>
      <c r="B594" s="28" t="s">
        <v>798</v>
      </c>
      <c r="C594" s="29" t="s">
        <v>798</v>
      </c>
      <c r="D594" s="29" t="s">
        <v>854</v>
      </c>
      <c r="E594" s="29" t="s">
        <v>855</v>
      </c>
      <c r="F594" s="30" t="s">
        <v>855</v>
      </c>
      <c r="G594" s="30" t="s">
        <v>855</v>
      </c>
      <c r="H594" s="29" t="s">
        <v>855</v>
      </c>
      <c r="I594" s="31">
        <v>0</v>
      </c>
      <c r="J594" s="32">
        <v>0</v>
      </c>
      <c r="K594" s="32">
        <v>7.44</v>
      </c>
      <c r="L594" s="32">
        <v>0</v>
      </c>
      <c r="M594" s="33">
        <v>-0.15</v>
      </c>
      <c r="N594" s="43">
        <v>0</v>
      </c>
      <c r="O594" s="42">
        <v>0</v>
      </c>
      <c r="P594" s="43">
        <v>-26.18</v>
      </c>
      <c r="Q594" s="43">
        <v>0</v>
      </c>
      <c r="R594" s="44">
        <v>0</v>
      </c>
    </row>
    <row r="595" spans="1:18" x14ac:dyDescent="0.2">
      <c r="A595" s="27">
        <v>592</v>
      </c>
      <c r="B595" s="28" t="s">
        <v>1154</v>
      </c>
      <c r="C595" s="29" t="s">
        <v>1154</v>
      </c>
      <c r="D595" s="29" t="s">
        <v>857</v>
      </c>
      <c r="E595" s="29" t="s">
        <v>855</v>
      </c>
      <c r="F595" s="30" t="s">
        <v>856</v>
      </c>
      <c r="G595" s="30" t="s">
        <v>856</v>
      </c>
      <c r="H595" s="29" t="s">
        <v>856</v>
      </c>
      <c r="I595" s="31">
        <v>3171.15</v>
      </c>
      <c r="J595" s="32">
        <v>0</v>
      </c>
      <c r="K595" s="32">
        <v>0</v>
      </c>
      <c r="L595" s="32">
        <v>380.54</v>
      </c>
      <c r="M595" s="33">
        <v>-63.42</v>
      </c>
      <c r="N595" s="43">
        <v>-31.79</v>
      </c>
      <c r="O595" s="42">
        <v>0</v>
      </c>
      <c r="P595" s="43">
        <v>0</v>
      </c>
      <c r="Q595" s="43">
        <v>-3.81</v>
      </c>
      <c r="R595" s="44">
        <v>0.64</v>
      </c>
    </row>
    <row r="596" spans="1:18" x14ac:dyDescent="0.2">
      <c r="A596" s="27">
        <v>593</v>
      </c>
      <c r="B596" s="28" t="s">
        <v>799</v>
      </c>
      <c r="C596" s="29" t="s">
        <v>799</v>
      </c>
      <c r="D596" s="29" t="s">
        <v>857</v>
      </c>
      <c r="E596" s="29" t="s">
        <v>855</v>
      </c>
      <c r="F596" s="30" t="s">
        <v>856</v>
      </c>
      <c r="G596" s="30" t="s">
        <v>856</v>
      </c>
      <c r="H596" s="29" t="s">
        <v>856</v>
      </c>
      <c r="I596" s="31">
        <v>8324.41</v>
      </c>
      <c r="J596" s="32">
        <v>0</v>
      </c>
      <c r="K596" s="32">
        <v>0</v>
      </c>
      <c r="L596" s="32">
        <v>998.93</v>
      </c>
      <c r="M596" s="33">
        <v>-166.49</v>
      </c>
      <c r="N596" s="43">
        <v>-16.829999999999998</v>
      </c>
      <c r="O596" s="42">
        <v>0</v>
      </c>
      <c r="P596" s="43">
        <v>0</v>
      </c>
      <c r="Q596" s="43">
        <v>-2.02</v>
      </c>
      <c r="R596" s="44">
        <v>0.34</v>
      </c>
    </row>
    <row r="597" spans="1:18" x14ac:dyDescent="0.2">
      <c r="A597" s="27">
        <v>594</v>
      </c>
      <c r="B597" s="28" t="s">
        <v>800</v>
      </c>
      <c r="C597" s="29" t="s">
        <v>800</v>
      </c>
      <c r="D597" s="29" t="s">
        <v>857</v>
      </c>
      <c r="E597" s="29" t="s">
        <v>855</v>
      </c>
      <c r="F597" s="30" t="s">
        <v>856</v>
      </c>
      <c r="G597" s="30" t="s">
        <v>856</v>
      </c>
      <c r="H597" s="29" t="s">
        <v>856</v>
      </c>
      <c r="I597" s="31">
        <v>3981.68</v>
      </c>
      <c r="J597" s="32">
        <v>0</v>
      </c>
      <c r="K597" s="32">
        <v>0</v>
      </c>
      <c r="L597" s="32">
        <v>477.8</v>
      </c>
      <c r="M597" s="33">
        <v>-79.63</v>
      </c>
      <c r="N597" s="43">
        <v>-4.76</v>
      </c>
      <c r="O597" s="42">
        <v>0</v>
      </c>
      <c r="P597" s="43">
        <v>0</v>
      </c>
      <c r="Q597" s="43">
        <v>-0.56999999999999995</v>
      </c>
      <c r="R597" s="44">
        <v>0.1</v>
      </c>
    </row>
    <row r="598" spans="1:18" x14ac:dyDescent="0.2">
      <c r="A598" s="27">
        <v>595</v>
      </c>
      <c r="B598" s="28" t="s">
        <v>801</v>
      </c>
      <c r="C598" s="29" t="s">
        <v>801</v>
      </c>
      <c r="D598" s="29" t="s">
        <v>857</v>
      </c>
      <c r="E598" s="29" t="s">
        <v>855</v>
      </c>
      <c r="F598" s="30" t="s">
        <v>856</v>
      </c>
      <c r="G598" s="30" t="s">
        <v>856</v>
      </c>
      <c r="H598" s="29" t="s">
        <v>856</v>
      </c>
      <c r="I598" s="31">
        <v>2217.6999999999998</v>
      </c>
      <c r="J598" s="32">
        <v>0</v>
      </c>
      <c r="K598" s="32">
        <v>0</v>
      </c>
      <c r="L598" s="32">
        <v>266.12</v>
      </c>
      <c r="M598" s="33">
        <v>-44.35</v>
      </c>
      <c r="N598" s="43">
        <v>-7038.52</v>
      </c>
      <c r="O598" s="42">
        <v>0</v>
      </c>
      <c r="P598" s="43">
        <v>0</v>
      </c>
      <c r="Q598" s="43">
        <v>-844.62</v>
      </c>
      <c r="R598" s="44">
        <v>140.77000000000001</v>
      </c>
    </row>
    <row r="599" spans="1:18" x14ac:dyDescent="0.2">
      <c r="A599" s="27">
        <v>596</v>
      </c>
      <c r="B599" s="28" t="s">
        <v>801</v>
      </c>
      <c r="C599" s="29" t="s">
        <v>802</v>
      </c>
      <c r="D599" s="29" t="s">
        <v>857</v>
      </c>
      <c r="E599" s="29" t="s">
        <v>855</v>
      </c>
      <c r="F599" s="30" t="s">
        <v>856</v>
      </c>
      <c r="G599" s="30" t="s">
        <v>856</v>
      </c>
      <c r="H599" s="29" t="s">
        <v>856</v>
      </c>
      <c r="I599" s="31">
        <v>2056.6</v>
      </c>
      <c r="J599" s="32">
        <v>0</v>
      </c>
      <c r="K599" s="32">
        <v>0</v>
      </c>
      <c r="L599" s="32">
        <v>246.79</v>
      </c>
      <c r="M599" s="33">
        <v>-41.13</v>
      </c>
      <c r="N599" s="43">
        <v>-83.59</v>
      </c>
      <c r="O599" s="42">
        <v>0</v>
      </c>
      <c r="P599" s="43">
        <v>0</v>
      </c>
      <c r="Q599" s="43">
        <v>-10.029999999999999</v>
      </c>
      <c r="R599" s="44">
        <v>1.67</v>
      </c>
    </row>
    <row r="600" spans="1:18" x14ac:dyDescent="0.2">
      <c r="A600" s="27">
        <v>597</v>
      </c>
      <c r="B600" s="28" t="s">
        <v>1155</v>
      </c>
      <c r="C600" s="29" t="s">
        <v>1155</v>
      </c>
      <c r="D600" s="29" t="s">
        <v>857</v>
      </c>
      <c r="E600" s="29" t="s">
        <v>855</v>
      </c>
      <c r="F600" s="30" t="s">
        <v>856</v>
      </c>
      <c r="G600" s="30" t="s">
        <v>856</v>
      </c>
      <c r="H600" s="29" t="s">
        <v>856</v>
      </c>
      <c r="I600" s="31">
        <v>1641.99</v>
      </c>
      <c r="J600" s="32">
        <v>0</v>
      </c>
      <c r="K600" s="32">
        <v>0</v>
      </c>
      <c r="L600" s="32">
        <v>197.04</v>
      </c>
      <c r="M600" s="33">
        <v>-32.840000000000003</v>
      </c>
      <c r="N600" s="41">
        <v>-0.63</v>
      </c>
      <c r="O600" s="42">
        <v>0</v>
      </c>
      <c r="P600" s="43">
        <v>0</v>
      </c>
      <c r="Q600" s="43">
        <v>-0.08</v>
      </c>
      <c r="R600" s="44">
        <v>0.01</v>
      </c>
    </row>
    <row r="601" spans="1:18" x14ac:dyDescent="0.2">
      <c r="A601" s="27">
        <v>598</v>
      </c>
      <c r="B601" s="28" t="s">
        <v>1156</v>
      </c>
      <c r="C601" s="29" t="s">
        <v>1156</v>
      </c>
      <c r="D601" s="29" t="s">
        <v>854</v>
      </c>
      <c r="E601" s="29" t="s">
        <v>855</v>
      </c>
      <c r="F601" s="30" t="s">
        <v>855</v>
      </c>
      <c r="G601" s="30" t="s">
        <v>855</v>
      </c>
      <c r="H601" s="29" t="s">
        <v>855</v>
      </c>
      <c r="I601" s="31">
        <v>0</v>
      </c>
      <c r="J601" s="32">
        <v>0</v>
      </c>
      <c r="K601" s="32">
        <v>12.29</v>
      </c>
      <c r="L601" s="32">
        <v>0</v>
      </c>
      <c r="M601" s="33">
        <v>-0.25</v>
      </c>
      <c r="N601" s="41">
        <v>0</v>
      </c>
      <c r="O601" s="42">
        <v>0</v>
      </c>
      <c r="P601" s="43">
        <v>-4.45</v>
      </c>
      <c r="Q601" s="43">
        <v>0</v>
      </c>
      <c r="R601" s="44">
        <v>0</v>
      </c>
    </row>
    <row r="602" spans="1:18" x14ac:dyDescent="0.2">
      <c r="A602" s="27">
        <v>599</v>
      </c>
      <c r="B602" s="28" t="s">
        <v>1156</v>
      </c>
      <c r="C602" s="29" t="s">
        <v>803</v>
      </c>
      <c r="D602" s="29" t="s">
        <v>857</v>
      </c>
      <c r="E602" s="29" t="s">
        <v>855</v>
      </c>
      <c r="F602" s="30" t="s">
        <v>855</v>
      </c>
      <c r="G602" s="30" t="s">
        <v>855</v>
      </c>
      <c r="H602" s="29" t="s">
        <v>855</v>
      </c>
      <c r="I602" s="31">
        <v>0</v>
      </c>
      <c r="J602" s="32">
        <v>0</v>
      </c>
      <c r="K602" s="32">
        <v>11.08</v>
      </c>
      <c r="L602" s="32">
        <v>0</v>
      </c>
      <c r="M602" s="33">
        <v>-0.22</v>
      </c>
      <c r="N602" s="42">
        <v>0</v>
      </c>
      <c r="O602" s="42">
        <v>0</v>
      </c>
      <c r="P602" s="43">
        <v>0</v>
      </c>
      <c r="Q602" s="43">
        <v>0</v>
      </c>
      <c r="R602" s="45">
        <v>0</v>
      </c>
    </row>
    <row r="603" spans="1:18" x14ac:dyDescent="0.2">
      <c r="A603" s="27">
        <v>600</v>
      </c>
      <c r="B603" s="28" t="s">
        <v>1157</v>
      </c>
      <c r="C603" s="29" t="s">
        <v>1157</v>
      </c>
      <c r="D603" s="29" t="s">
        <v>854</v>
      </c>
      <c r="E603" s="29" t="s">
        <v>855</v>
      </c>
      <c r="F603" s="30" t="s">
        <v>856</v>
      </c>
      <c r="G603" s="30" t="s">
        <v>856</v>
      </c>
      <c r="H603" s="29" t="s">
        <v>856</v>
      </c>
      <c r="I603" s="31">
        <v>8829.91</v>
      </c>
      <c r="J603" s="32">
        <v>0</v>
      </c>
      <c r="K603" s="32">
        <v>0</v>
      </c>
      <c r="L603" s="32">
        <v>1059.5899999999999</v>
      </c>
      <c r="M603" s="33">
        <v>-176.6</v>
      </c>
      <c r="N603" s="41">
        <v>-26107.040000000001</v>
      </c>
      <c r="O603" s="42">
        <v>0</v>
      </c>
      <c r="P603" s="43">
        <v>0</v>
      </c>
      <c r="Q603" s="43">
        <v>-3132.84</v>
      </c>
      <c r="R603" s="44">
        <v>522.14</v>
      </c>
    </row>
    <row r="604" spans="1:18" x14ac:dyDescent="0.2">
      <c r="A604" s="27">
        <v>601</v>
      </c>
      <c r="B604" s="28" t="s">
        <v>1157</v>
      </c>
      <c r="C604" s="29" t="s">
        <v>1158</v>
      </c>
      <c r="D604" s="29" t="s">
        <v>857</v>
      </c>
      <c r="E604" s="29" t="s">
        <v>855</v>
      </c>
      <c r="F604" s="30" t="s">
        <v>856</v>
      </c>
      <c r="G604" s="30" t="s">
        <v>856</v>
      </c>
      <c r="H604" s="29" t="s">
        <v>856</v>
      </c>
      <c r="I604" s="31">
        <v>8.94</v>
      </c>
      <c r="J604" s="32">
        <v>0</v>
      </c>
      <c r="K604" s="32">
        <v>0</v>
      </c>
      <c r="L604" s="32">
        <v>1.07</v>
      </c>
      <c r="M604" s="33">
        <v>-0.18</v>
      </c>
      <c r="N604" s="41">
        <v>0</v>
      </c>
      <c r="O604" s="42">
        <v>0</v>
      </c>
      <c r="P604" s="43">
        <v>0</v>
      </c>
      <c r="Q604" s="43">
        <v>0</v>
      </c>
      <c r="R604" s="46">
        <v>0</v>
      </c>
    </row>
    <row r="605" spans="1:18" x14ac:dyDescent="0.2">
      <c r="A605" s="27">
        <v>602</v>
      </c>
      <c r="B605" s="28" t="s">
        <v>1157</v>
      </c>
      <c r="C605" s="29" t="s">
        <v>1159</v>
      </c>
      <c r="D605" s="29" t="s">
        <v>857</v>
      </c>
      <c r="E605" s="29" t="s">
        <v>855</v>
      </c>
      <c r="F605" s="30" t="s">
        <v>856</v>
      </c>
      <c r="G605" s="30" t="s">
        <v>856</v>
      </c>
      <c r="H605" s="29" t="s">
        <v>856</v>
      </c>
      <c r="I605" s="31">
        <v>3.1</v>
      </c>
      <c r="J605" s="32">
        <v>0</v>
      </c>
      <c r="K605" s="32">
        <v>0</v>
      </c>
      <c r="L605" s="32">
        <v>0.37</v>
      </c>
      <c r="M605" s="33">
        <v>-0.06</v>
      </c>
      <c r="N605" s="41">
        <v>-0.34</v>
      </c>
      <c r="O605" s="42">
        <v>0</v>
      </c>
      <c r="P605" s="43">
        <v>0</v>
      </c>
      <c r="Q605" s="43">
        <v>-0.04</v>
      </c>
      <c r="R605" s="44">
        <v>0.01</v>
      </c>
    </row>
    <row r="606" spans="1:18" x14ac:dyDescent="0.2">
      <c r="A606" s="27">
        <v>603</v>
      </c>
      <c r="B606" s="28" t="s">
        <v>1157</v>
      </c>
      <c r="C606" s="29" t="s">
        <v>1160</v>
      </c>
      <c r="D606" s="29" t="s">
        <v>857</v>
      </c>
      <c r="E606" s="29" t="s">
        <v>855</v>
      </c>
      <c r="F606" s="30" t="s">
        <v>856</v>
      </c>
      <c r="G606" s="30" t="s">
        <v>856</v>
      </c>
      <c r="H606" s="29" t="s">
        <v>856</v>
      </c>
      <c r="I606" s="31">
        <v>1.49</v>
      </c>
      <c r="J606" s="32">
        <v>0</v>
      </c>
      <c r="K606" s="32">
        <v>0</v>
      </c>
      <c r="L606" s="32">
        <v>0.18</v>
      </c>
      <c r="M606" s="33">
        <v>-0.03</v>
      </c>
      <c r="N606" s="43">
        <v>-0.06</v>
      </c>
      <c r="O606" s="42">
        <v>0</v>
      </c>
      <c r="P606" s="43">
        <v>0</v>
      </c>
      <c r="Q606" s="43">
        <v>-0.01</v>
      </c>
      <c r="R606" s="44">
        <v>0</v>
      </c>
    </row>
    <row r="607" spans="1:18" x14ac:dyDescent="0.2">
      <c r="A607" s="27">
        <v>604</v>
      </c>
      <c r="B607" s="28" t="s">
        <v>1157</v>
      </c>
      <c r="C607" s="29" t="s">
        <v>804</v>
      </c>
      <c r="D607" s="29" t="s">
        <v>857</v>
      </c>
      <c r="E607" s="29" t="s">
        <v>855</v>
      </c>
      <c r="F607" s="30" t="s">
        <v>856</v>
      </c>
      <c r="G607" s="30" t="s">
        <v>856</v>
      </c>
      <c r="H607" s="29" t="s">
        <v>856</v>
      </c>
      <c r="I607" s="31">
        <v>1.02</v>
      </c>
      <c r="J607" s="32">
        <v>0</v>
      </c>
      <c r="K607" s="32">
        <v>0</v>
      </c>
      <c r="L607" s="32">
        <v>0.12</v>
      </c>
      <c r="M607" s="33">
        <v>-0.02</v>
      </c>
      <c r="N607" s="43">
        <v>-0.67</v>
      </c>
      <c r="O607" s="42">
        <v>0</v>
      </c>
      <c r="P607" s="43">
        <v>0</v>
      </c>
      <c r="Q607" s="43">
        <v>-0.08</v>
      </c>
      <c r="R607" s="44">
        <v>0.01</v>
      </c>
    </row>
    <row r="608" spans="1:18" x14ac:dyDescent="0.2">
      <c r="A608" s="27">
        <v>605</v>
      </c>
      <c r="B608" s="28" t="s">
        <v>1157</v>
      </c>
      <c r="C608" s="29" t="s">
        <v>1161</v>
      </c>
      <c r="D608" s="29" t="s">
        <v>857</v>
      </c>
      <c r="E608" s="29" t="s">
        <v>855</v>
      </c>
      <c r="F608" s="30" t="s">
        <v>856</v>
      </c>
      <c r="G608" s="30" t="s">
        <v>856</v>
      </c>
      <c r="H608" s="29" t="s">
        <v>856</v>
      </c>
      <c r="I608" s="31">
        <v>36.72</v>
      </c>
      <c r="J608" s="32">
        <v>0</v>
      </c>
      <c r="K608" s="32">
        <v>0</v>
      </c>
      <c r="L608" s="32">
        <v>4.41</v>
      </c>
      <c r="M608" s="33">
        <v>-0.73</v>
      </c>
      <c r="N608" s="42">
        <v>-1.2</v>
      </c>
      <c r="O608" s="42">
        <v>0</v>
      </c>
      <c r="P608" s="43">
        <v>0</v>
      </c>
      <c r="Q608" s="43">
        <v>-0.14000000000000001</v>
      </c>
      <c r="R608" s="45">
        <v>0.02</v>
      </c>
    </row>
    <row r="609" spans="1:18" x14ac:dyDescent="0.2">
      <c r="A609" s="27">
        <v>606</v>
      </c>
      <c r="B609" s="28" t="s">
        <v>1157</v>
      </c>
      <c r="C609" s="29" t="s">
        <v>805</v>
      </c>
      <c r="D609" s="29" t="s">
        <v>857</v>
      </c>
      <c r="E609" s="29" t="s">
        <v>855</v>
      </c>
      <c r="F609" s="30" t="s">
        <v>856</v>
      </c>
      <c r="G609" s="30" t="s">
        <v>856</v>
      </c>
      <c r="H609" s="29" t="s">
        <v>856</v>
      </c>
      <c r="I609" s="31">
        <v>4.78</v>
      </c>
      <c r="J609" s="32">
        <v>0</v>
      </c>
      <c r="K609" s="32">
        <v>0</v>
      </c>
      <c r="L609" s="32">
        <v>0.56999999999999995</v>
      </c>
      <c r="M609" s="33">
        <v>-0.1</v>
      </c>
      <c r="N609" s="42">
        <v>-743.36</v>
      </c>
      <c r="O609" s="42">
        <v>0</v>
      </c>
      <c r="P609" s="43">
        <v>0</v>
      </c>
      <c r="Q609" s="43">
        <v>-89.2</v>
      </c>
      <c r="R609" s="45">
        <v>14.87</v>
      </c>
    </row>
    <row r="610" spans="1:18" x14ac:dyDescent="0.2">
      <c r="A610" s="27">
        <v>607</v>
      </c>
      <c r="B610" s="28" t="s">
        <v>1157</v>
      </c>
      <c r="C610" s="29" t="s">
        <v>1163</v>
      </c>
      <c r="D610" s="29" t="s">
        <v>857</v>
      </c>
      <c r="E610" s="29" t="s">
        <v>855</v>
      </c>
      <c r="F610" s="30" t="s">
        <v>856</v>
      </c>
      <c r="G610" s="30" t="s">
        <v>856</v>
      </c>
      <c r="H610" s="29" t="s">
        <v>856</v>
      </c>
      <c r="I610" s="31">
        <v>99.5</v>
      </c>
      <c r="J610" s="32">
        <v>0</v>
      </c>
      <c r="K610" s="32">
        <v>0</v>
      </c>
      <c r="L610" s="32">
        <v>11.94</v>
      </c>
      <c r="M610" s="33">
        <v>-1.99</v>
      </c>
      <c r="N610" s="42">
        <v>-42.46</v>
      </c>
      <c r="O610" s="42">
        <v>0</v>
      </c>
      <c r="P610" s="43">
        <v>0</v>
      </c>
      <c r="Q610" s="43">
        <v>-5.0999999999999996</v>
      </c>
      <c r="R610" s="45">
        <v>0.85</v>
      </c>
    </row>
    <row r="611" spans="1:18" x14ac:dyDescent="0.2">
      <c r="A611" s="27">
        <v>608</v>
      </c>
      <c r="B611" s="28" t="s">
        <v>1164</v>
      </c>
      <c r="C611" s="29" t="s">
        <v>1164</v>
      </c>
      <c r="D611" s="29" t="s">
        <v>854</v>
      </c>
      <c r="E611" s="29" t="s">
        <v>855</v>
      </c>
      <c r="F611" s="30" t="s">
        <v>856</v>
      </c>
      <c r="G611" s="30" t="s">
        <v>856</v>
      </c>
      <c r="H611" s="29" t="s">
        <v>856</v>
      </c>
      <c r="I611" s="31">
        <v>0</v>
      </c>
      <c r="J611" s="32">
        <v>0</v>
      </c>
      <c r="K611" s="32">
        <v>0</v>
      </c>
      <c r="L611" s="32">
        <v>0</v>
      </c>
      <c r="M611" s="33">
        <v>0</v>
      </c>
      <c r="N611" s="43">
        <v>-232.55</v>
      </c>
      <c r="O611" s="42">
        <v>0</v>
      </c>
      <c r="P611" s="43">
        <v>0</v>
      </c>
      <c r="Q611" s="43">
        <v>-27.91</v>
      </c>
      <c r="R611" s="44">
        <v>4.6500000000000004</v>
      </c>
    </row>
    <row r="612" spans="1:18" x14ac:dyDescent="0.2">
      <c r="A612" s="27">
        <v>609</v>
      </c>
      <c r="B612" s="28" t="s">
        <v>1165</v>
      </c>
      <c r="C612" s="29" t="s">
        <v>1165</v>
      </c>
      <c r="D612" s="29" t="s">
        <v>854</v>
      </c>
      <c r="E612" s="29" t="s">
        <v>855</v>
      </c>
      <c r="F612" s="30" t="s">
        <v>856</v>
      </c>
      <c r="G612" s="30" t="s">
        <v>856</v>
      </c>
      <c r="H612" s="29" t="s">
        <v>856</v>
      </c>
      <c r="I612" s="31">
        <v>0</v>
      </c>
      <c r="J612" s="32">
        <v>0</v>
      </c>
      <c r="K612" s="32">
        <v>0</v>
      </c>
      <c r="L612" s="32">
        <v>0</v>
      </c>
      <c r="M612" s="33">
        <v>0</v>
      </c>
      <c r="N612" s="42">
        <v>-451.83</v>
      </c>
      <c r="O612" s="42">
        <v>0</v>
      </c>
      <c r="P612" s="43">
        <v>0</v>
      </c>
      <c r="Q612" s="43">
        <v>-54.22</v>
      </c>
      <c r="R612" s="45">
        <v>9.0399999999999991</v>
      </c>
    </row>
    <row r="613" spans="1:18" x14ac:dyDescent="0.2">
      <c r="A613" s="27">
        <v>610</v>
      </c>
      <c r="B613" s="28" t="s">
        <v>1165</v>
      </c>
      <c r="C613" s="29" t="s">
        <v>1166</v>
      </c>
      <c r="D613" s="29" t="s">
        <v>857</v>
      </c>
      <c r="E613" s="29" t="s">
        <v>855</v>
      </c>
      <c r="F613" s="30" t="s">
        <v>856</v>
      </c>
      <c r="G613" s="30" t="s">
        <v>856</v>
      </c>
      <c r="H613" s="29" t="s">
        <v>856</v>
      </c>
      <c r="I613" s="31">
        <v>63.03</v>
      </c>
      <c r="J613" s="32">
        <v>0</v>
      </c>
      <c r="K613" s="32">
        <v>0</v>
      </c>
      <c r="L613" s="32">
        <v>7.56</v>
      </c>
      <c r="M613" s="33">
        <v>-1.26</v>
      </c>
      <c r="N613" s="43">
        <v>-0.04</v>
      </c>
      <c r="O613" s="42">
        <v>0</v>
      </c>
      <c r="P613" s="43">
        <v>0</v>
      </c>
      <c r="Q613" s="43">
        <v>0</v>
      </c>
      <c r="R613" s="44">
        <v>0</v>
      </c>
    </row>
    <row r="614" spans="1:18" x14ac:dyDescent="0.2">
      <c r="A614" s="27">
        <v>611</v>
      </c>
      <c r="B614" s="28" t="s">
        <v>1167</v>
      </c>
      <c r="C614" s="29" t="s">
        <v>1167</v>
      </c>
      <c r="D614" s="29" t="s">
        <v>854</v>
      </c>
      <c r="E614" s="29" t="s">
        <v>855</v>
      </c>
      <c r="F614" s="30" t="s">
        <v>856</v>
      </c>
      <c r="G614" s="30" t="s">
        <v>856</v>
      </c>
      <c r="H614" s="29" t="s">
        <v>856</v>
      </c>
      <c r="I614" s="31">
        <v>4909.1099999999997</v>
      </c>
      <c r="J614" s="32">
        <v>0</v>
      </c>
      <c r="K614" s="32">
        <v>0</v>
      </c>
      <c r="L614" s="32">
        <v>589.09</v>
      </c>
      <c r="M614" s="33">
        <v>-98.18</v>
      </c>
      <c r="N614" s="42">
        <v>-2291.38</v>
      </c>
      <c r="O614" s="42">
        <v>0</v>
      </c>
      <c r="P614" s="43">
        <v>0</v>
      </c>
      <c r="Q614" s="43">
        <v>-274.97000000000003</v>
      </c>
      <c r="R614" s="45">
        <v>45.83</v>
      </c>
    </row>
    <row r="615" spans="1:18" x14ac:dyDescent="0.2">
      <c r="A615" s="27">
        <v>612</v>
      </c>
      <c r="B615" s="28" t="s">
        <v>1167</v>
      </c>
      <c r="C615" s="29" t="s">
        <v>1168</v>
      </c>
      <c r="D615" s="29" t="s">
        <v>857</v>
      </c>
      <c r="E615" s="29" t="s">
        <v>855</v>
      </c>
      <c r="F615" s="30" t="s">
        <v>856</v>
      </c>
      <c r="G615" s="30" t="s">
        <v>856</v>
      </c>
      <c r="H615" s="29" t="s">
        <v>856</v>
      </c>
      <c r="I615" s="31">
        <v>393.54</v>
      </c>
      <c r="J615" s="32">
        <v>0</v>
      </c>
      <c r="K615" s="32">
        <v>0</v>
      </c>
      <c r="L615" s="32">
        <v>47.22</v>
      </c>
      <c r="M615" s="33">
        <v>-7.87</v>
      </c>
      <c r="N615" s="42">
        <v>-0.09</v>
      </c>
      <c r="O615" s="42">
        <v>0</v>
      </c>
      <c r="P615" s="43">
        <v>0</v>
      </c>
      <c r="Q615" s="43">
        <v>-0.01</v>
      </c>
      <c r="R615" s="45">
        <v>0</v>
      </c>
    </row>
    <row r="616" spans="1:18" x14ac:dyDescent="0.2">
      <c r="A616" s="27">
        <v>613</v>
      </c>
      <c r="B616" s="28" t="s">
        <v>1169</v>
      </c>
      <c r="C616" s="29" t="s">
        <v>1169</v>
      </c>
      <c r="D616" s="29" t="s">
        <v>854</v>
      </c>
      <c r="E616" s="29" t="s">
        <v>855</v>
      </c>
      <c r="F616" s="30" t="s">
        <v>856</v>
      </c>
      <c r="G616" s="30" t="s">
        <v>856</v>
      </c>
      <c r="H616" s="29" t="s">
        <v>856</v>
      </c>
      <c r="I616" s="31">
        <v>493.59</v>
      </c>
      <c r="J616" s="32">
        <v>0</v>
      </c>
      <c r="K616" s="32">
        <v>0</v>
      </c>
      <c r="L616" s="32">
        <v>59.23</v>
      </c>
      <c r="M616" s="33">
        <v>-9.8699999999999992</v>
      </c>
      <c r="N616" s="42">
        <v>-7457.14</v>
      </c>
      <c r="O616" s="42">
        <v>0</v>
      </c>
      <c r="P616" s="43">
        <v>0</v>
      </c>
      <c r="Q616" s="43">
        <v>-894.86</v>
      </c>
      <c r="R616" s="45">
        <v>149.13999999999999</v>
      </c>
    </row>
    <row r="617" spans="1:18" x14ac:dyDescent="0.2">
      <c r="A617" s="27">
        <v>614</v>
      </c>
      <c r="B617" s="28" t="s">
        <v>1170</v>
      </c>
      <c r="C617" s="29" t="s">
        <v>1170</v>
      </c>
      <c r="D617" s="29" t="s">
        <v>854</v>
      </c>
      <c r="E617" s="29" t="s">
        <v>855</v>
      </c>
      <c r="F617" s="30" t="s">
        <v>856</v>
      </c>
      <c r="G617" s="30" t="s">
        <v>856</v>
      </c>
      <c r="H617" s="29" t="s">
        <v>856</v>
      </c>
      <c r="I617" s="31">
        <v>50.62</v>
      </c>
      <c r="J617" s="32">
        <v>0</v>
      </c>
      <c r="K617" s="32">
        <v>0</v>
      </c>
      <c r="L617" s="32">
        <v>6.07</v>
      </c>
      <c r="M617" s="33">
        <v>-1.01</v>
      </c>
      <c r="N617" s="43">
        <v>-738.34</v>
      </c>
      <c r="O617" s="42">
        <v>0</v>
      </c>
      <c r="P617" s="43">
        <v>0</v>
      </c>
      <c r="Q617" s="43">
        <v>-88.6</v>
      </c>
      <c r="R617" s="44">
        <v>14.77</v>
      </c>
    </row>
    <row r="618" spans="1:18" x14ac:dyDescent="0.2">
      <c r="A618" s="27">
        <v>615</v>
      </c>
      <c r="B618" s="28" t="s">
        <v>1170</v>
      </c>
      <c r="C618" s="29" t="s">
        <v>1171</v>
      </c>
      <c r="D618" s="29" t="s">
        <v>857</v>
      </c>
      <c r="E618" s="29" t="s">
        <v>855</v>
      </c>
      <c r="F618" s="30" t="s">
        <v>856</v>
      </c>
      <c r="G618" s="30" t="s">
        <v>856</v>
      </c>
      <c r="H618" s="29" t="s">
        <v>855</v>
      </c>
      <c r="I618" s="31">
        <v>0</v>
      </c>
      <c r="J618" s="32">
        <v>0</v>
      </c>
      <c r="K618" s="32">
        <v>860.11</v>
      </c>
      <c r="L618" s="32">
        <v>0</v>
      </c>
      <c r="M618" s="33">
        <v>-17.2</v>
      </c>
      <c r="N618" s="43">
        <v>-36.630000000000003</v>
      </c>
      <c r="O618" s="42">
        <v>0</v>
      </c>
      <c r="P618" s="43">
        <v>0</v>
      </c>
      <c r="Q618" s="43">
        <v>-4.4000000000000004</v>
      </c>
      <c r="R618" s="44">
        <v>0.73</v>
      </c>
    </row>
    <row r="619" spans="1:18" x14ac:dyDescent="0.2">
      <c r="A619" s="27">
        <v>616</v>
      </c>
      <c r="B619" s="28" t="s">
        <v>1170</v>
      </c>
      <c r="C619" s="29" t="s">
        <v>806</v>
      </c>
      <c r="D619" s="29" t="s">
        <v>857</v>
      </c>
      <c r="E619" s="29" t="s">
        <v>855</v>
      </c>
      <c r="F619" s="30" t="s">
        <v>856</v>
      </c>
      <c r="G619" s="30" t="s">
        <v>856</v>
      </c>
      <c r="H619" s="29" t="s">
        <v>856</v>
      </c>
      <c r="I619" s="31">
        <v>1.36</v>
      </c>
      <c r="J619" s="32">
        <v>0</v>
      </c>
      <c r="K619" s="32">
        <v>0</v>
      </c>
      <c r="L619" s="32">
        <v>0.16</v>
      </c>
      <c r="M619" s="33">
        <v>-0.03</v>
      </c>
      <c r="N619" s="42">
        <v>-0.11</v>
      </c>
      <c r="O619" s="42">
        <v>0</v>
      </c>
      <c r="P619" s="43">
        <v>0</v>
      </c>
      <c r="Q619" s="43">
        <v>-0.01</v>
      </c>
      <c r="R619" s="45">
        <v>0</v>
      </c>
    </row>
    <row r="620" spans="1:18" x14ac:dyDescent="0.2">
      <c r="A620" s="27">
        <v>617</v>
      </c>
      <c r="B620" s="28" t="s">
        <v>1170</v>
      </c>
      <c r="C620" s="29" t="s">
        <v>1172</v>
      </c>
      <c r="D620" s="29" t="s">
        <v>857</v>
      </c>
      <c r="E620" s="29" t="s">
        <v>855</v>
      </c>
      <c r="F620" s="30" t="s">
        <v>856</v>
      </c>
      <c r="G620" s="30" t="s">
        <v>856</v>
      </c>
      <c r="H620" s="29" t="s">
        <v>856</v>
      </c>
      <c r="I620" s="31">
        <v>81.8</v>
      </c>
      <c r="J620" s="32">
        <v>0</v>
      </c>
      <c r="K620" s="32">
        <v>0</v>
      </c>
      <c r="L620" s="32">
        <v>9.82</v>
      </c>
      <c r="M620" s="33">
        <v>-1.64</v>
      </c>
      <c r="N620" s="43">
        <v>-0.02</v>
      </c>
      <c r="O620" s="42">
        <v>0</v>
      </c>
      <c r="P620" s="43">
        <v>0</v>
      </c>
      <c r="Q620" s="43">
        <v>0</v>
      </c>
      <c r="R620" s="44">
        <v>0</v>
      </c>
    </row>
    <row r="621" spans="1:18" x14ac:dyDescent="0.2">
      <c r="A621" s="27">
        <v>618</v>
      </c>
      <c r="B621" s="28" t="s">
        <v>807</v>
      </c>
      <c r="C621" s="29" t="s">
        <v>807</v>
      </c>
      <c r="D621" s="29" t="s">
        <v>854</v>
      </c>
      <c r="E621" s="29" t="s">
        <v>855</v>
      </c>
      <c r="F621" s="30" t="s">
        <v>855</v>
      </c>
      <c r="G621" s="30" t="s">
        <v>855</v>
      </c>
      <c r="H621" s="29" t="s">
        <v>855</v>
      </c>
      <c r="I621" s="31">
        <v>0</v>
      </c>
      <c r="J621" s="32">
        <v>0</v>
      </c>
      <c r="K621" s="32">
        <v>1.99</v>
      </c>
      <c r="L621" s="32">
        <v>0</v>
      </c>
      <c r="M621" s="33">
        <v>-0.04</v>
      </c>
      <c r="N621" s="42">
        <v>0</v>
      </c>
      <c r="O621" s="42">
        <v>0</v>
      </c>
      <c r="P621" s="43">
        <v>-300.54000000000002</v>
      </c>
      <c r="Q621" s="43">
        <v>0</v>
      </c>
      <c r="R621" s="45">
        <v>0</v>
      </c>
    </row>
    <row r="622" spans="1:18" x14ac:dyDescent="0.2">
      <c r="A622" s="27">
        <v>619</v>
      </c>
      <c r="B622" s="28" t="s">
        <v>807</v>
      </c>
      <c r="C622" s="29" t="s">
        <v>808</v>
      </c>
      <c r="D622" s="29" t="s">
        <v>854</v>
      </c>
      <c r="E622" s="29" t="s">
        <v>855</v>
      </c>
      <c r="F622" s="30" t="s">
        <v>855</v>
      </c>
      <c r="G622" s="30" t="s">
        <v>855</v>
      </c>
      <c r="H622" s="29" t="s">
        <v>855</v>
      </c>
      <c r="I622" s="31">
        <v>0</v>
      </c>
      <c r="J622" s="32">
        <v>0</v>
      </c>
      <c r="K622" s="32">
        <v>0.14000000000000001</v>
      </c>
      <c r="L622" s="32">
        <v>0</v>
      </c>
      <c r="M622" s="33">
        <v>0</v>
      </c>
      <c r="N622" s="41">
        <v>0</v>
      </c>
      <c r="O622" s="42">
        <v>0</v>
      </c>
      <c r="P622" s="43">
        <v>-55.95</v>
      </c>
      <c r="Q622" s="43">
        <v>0</v>
      </c>
      <c r="R622" s="44">
        <v>0</v>
      </c>
    </row>
    <row r="623" spans="1:18" x14ac:dyDescent="0.2">
      <c r="A623" s="27">
        <v>620</v>
      </c>
      <c r="B623" s="28" t="s">
        <v>807</v>
      </c>
      <c r="C623" s="29" t="s">
        <v>809</v>
      </c>
      <c r="D623" s="29" t="s">
        <v>857</v>
      </c>
      <c r="E623" s="29" t="s">
        <v>855</v>
      </c>
      <c r="F623" s="30" t="s">
        <v>855</v>
      </c>
      <c r="G623" s="30" t="s">
        <v>855</v>
      </c>
      <c r="H623" s="29" t="s">
        <v>855</v>
      </c>
      <c r="I623" s="31">
        <v>0</v>
      </c>
      <c r="J623" s="32">
        <v>0</v>
      </c>
      <c r="K623" s="32">
        <v>1.05</v>
      </c>
      <c r="L623" s="32">
        <v>0</v>
      </c>
      <c r="M623" s="33">
        <v>-0.02</v>
      </c>
      <c r="N623" s="43">
        <v>0</v>
      </c>
      <c r="O623" s="42">
        <v>0</v>
      </c>
      <c r="P623" s="43">
        <v>0</v>
      </c>
      <c r="Q623" s="43">
        <v>0</v>
      </c>
      <c r="R623" s="45">
        <v>0</v>
      </c>
    </row>
    <row r="624" spans="1:18" x14ac:dyDescent="0.2">
      <c r="A624" s="27">
        <v>621</v>
      </c>
      <c r="B624" s="28" t="s">
        <v>807</v>
      </c>
      <c r="C624" s="29" t="s">
        <v>810</v>
      </c>
      <c r="D624" s="29" t="s">
        <v>857</v>
      </c>
      <c r="E624" s="29" t="s">
        <v>855</v>
      </c>
      <c r="F624" s="30" t="s">
        <v>855</v>
      </c>
      <c r="G624" s="30" t="s">
        <v>855</v>
      </c>
      <c r="H624" s="29" t="s">
        <v>855</v>
      </c>
      <c r="I624" s="31">
        <v>0</v>
      </c>
      <c r="J624" s="32">
        <v>0</v>
      </c>
      <c r="K624" s="32">
        <v>3.83</v>
      </c>
      <c r="L624" s="32">
        <v>0</v>
      </c>
      <c r="M624" s="33">
        <v>-0.08</v>
      </c>
      <c r="N624" s="42">
        <v>0</v>
      </c>
      <c r="O624" s="42">
        <v>0</v>
      </c>
      <c r="P624" s="43">
        <v>0</v>
      </c>
      <c r="Q624" s="43">
        <v>0</v>
      </c>
      <c r="R624" s="45">
        <v>0</v>
      </c>
    </row>
    <row r="625" spans="1:18" x14ac:dyDescent="0.2">
      <c r="A625" s="27">
        <v>622</v>
      </c>
      <c r="B625" s="28" t="s">
        <v>1173</v>
      </c>
      <c r="C625" s="29" t="s">
        <v>811</v>
      </c>
      <c r="D625" s="29" t="s">
        <v>857</v>
      </c>
      <c r="E625" s="29" t="s">
        <v>855</v>
      </c>
      <c r="F625" s="30" t="s">
        <v>856</v>
      </c>
      <c r="G625" s="30" t="s">
        <v>856</v>
      </c>
      <c r="H625" s="29" t="s">
        <v>856</v>
      </c>
      <c r="I625" s="31">
        <v>1839.9</v>
      </c>
      <c r="J625" s="32">
        <v>0</v>
      </c>
      <c r="K625" s="32">
        <v>0</v>
      </c>
      <c r="L625" s="32">
        <v>220.79</v>
      </c>
      <c r="M625" s="33">
        <v>-36.799999999999997</v>
      </c>
      <c r="N625" s="42">
        <v>-0.12</v>
      </c>
      <c r="O625" s="42">
        <v>0</v>
      </c>
      <c r="P625" s="43">
        <v>0</v>
      </c>
      <c r="Q625" s="43">
        <v>-0.01</v>
      </c>
      <c r="R625" s="45">
        <v>0</v>
      </c>
    </row>
    <row r="626" spans="1:18" x14ac:dyDescent="0.2">
      <c r="A626" s="27">
        <v>623</v>
      </c>
      <c r="B626" s="28" t="s">
        <v>1174</v>
      </c>
      <c r="C626" s="29" t="s">
        <v>1174</v>
      </c>
      <c r="D626" s="29" t="s">
        <v>854</v>
      </c>
      <c r="E626" s="29" t="s">
        <v>855</v>
      </c>
      <c r="F626" s="30" t="s">
        <v>856</v>
      </c>
      <c r="G626" s="30" t="s">
        <v>855</v>
      </c>
      <c r="H626" s="29" t="s">
        <v>855</v>
      </c>
      <c r="I626" s="31">
        <v>0</v>
      </c>
      <c r="J626" s="32">
        <v>0</v>
      </c>
      <c r="K626" s="32">
        <v>0</v>
      </c>
      <c r="L626" s="32">
        <v>0</v>
      </c>
      <c r="M626" s="33">
        <v>0</v>
      </c>
      <c r="N626" s="43">
        <v>0</v>
      </c>
      <c r="O626" s="42">
        <v>0</v>
      </c>
      <c r="P626" s="43">
        <v>-48.1</v>
      </c>
      <c r="Q626" s="43">
        <v>0</v>
      </c>
      <c r="R626" s="44">
        <v>0.96</v>
      </c>
    </row>
    <row r="627" spans="1:18" x14ac:dyDescent="0.2">
      <c r="A627" s="27">
        <v>624</v>
      </c>
      <c r="B627" s="28" t="s">
        <v>1174</v>
      </c>
      <c r="C627" s="29" t="s">
        <v>1175</v>
      </c>
      <c r="D627" s="29" t="s">
        <v>857</v>
      </c>
      <c r="E627" s="29" t="s">
        <v>855</v>
      </c>
      <c r="F627" s="30" t="s">
        <v>856</v>
      </c>
      <c r="G627" s="30" t="s">
        <v>855</v>
      </c>
      <c r="H627" s="29" t="s">
        <v>855</v>
      </c>
      <c r="I627" s="31">
        <v>0</v>
      </c>
      <c r="J627" s="32">
        <v>0</v>
      </c>
      <c r="K627" s="32">
        <v>239.22</v>
      </c>
      <c r="L627" s="32">
        <v>0</v>
      </c>
      <c r="M627" s="33">
        <v>-4.78</v>
      </c>
      <c r="N627" s="43">
        <v>0</v>
      </c>
      <c r="O627" s="42">
        <v>0</v>
      </c>
      <c r="P627" s="43">
        <v>-0.09</v>
      </c>
      <c r="Q627" s="43">
        <v>0</v>
      </c>
      <c r="R627" s="44">
        <v>0</v>
      </c>
    </row>
    <row r="628" spans="1:18" x14ac:dyDescent="0.2">
      <c r="A628" s="27">
        <v>625</v>
      </c>
      <c r="B628" s="28" t="s">
        <v>1176</v>
      </c>
      <c r="C628" s="29" t="s">
        <v>1176</v>
      </c>
      <c r="D628" s="29" t="s">
        <v>857</v>
      </c>
      <c r="E628" s="29" t="s">
        <v>855</v>
      </c>
      <c r="F628" s="30" t="s">
        <v>856</v>
      </c>
      <c r="G628" s="30" t="s">
        <v>856</v>
      </c>
      <c r="H628" s="29" t="s">
        <v>856</v>
      </c>
      <c r="I628" s="31">
        <v>597.78</v>
      </c>
      <c r="J628" s="32">
        <v>0</v>
      </c>
      <c r="K628" s="32">
        <v>0</v>
      </c>
      <c r="L628" s="32">
        <v>71.73</v>
      </c>
      <c r="M628" s="33">
        <v>-11.96</v>
      </c>
      <c r="N628" s="43">
        <v>-0.03</v>
      </c>
      <c r="O628" s="42">
        <v>0</v>
      </c>
      <c r="P628" s="43">
        <v>0</v>
      </c>
      <c r="Q628" s="43">
        <v>0</v>
      </c>
      <c r="R628" s="44">
        <v>0</v>
      </c>
    </row>
    <row r="629" spans="1:18" x14ac:dyDescent="0.2">
      <c r="A629" s="27">
        <v>626</v>
      </c>
      <c r="B629" s="28" t="s">
        <v>1177</v>
      </c>
      <c r="C629" s="29" t="s">
        <v>1177</v>
      </c>
      <c r="D629" s="29" t="s">
        <v>854</v>
      </c>
      <c r="E629" s="29" t="s">
        <v>855</v>
      </c>
      <c r="F629" s="30" t="s">
        <v>855</v>
      </c>
      <c r="G629" s="30" t="s">
        <v>855</v>
      </c>
      <c r="H629" s="29" t="s">
        <v>855</v>
      </c>
      <c r="I629" s="31">
        <v>0</v>
      </c>
      <c r="J629" s="32">
        <v>0</v>
      </c>
      <c r="K629" s="32">
        <v>0.93</v>
      </c>
      <c r="L629" s="32">
        <v>0</v>
      </c>
      <c r="M629" s="33">
        <v>-0.02</v>
      </c>
      <c r="N629" s="43">
        <v>0</v>
      </c>
      <c r="O629" s="42">
        <v>0</v>
      </c>
      <c r="P629" s="43">
        <v>-352.55</v>
      </c>
      <c r="Q629" s="43">
        <v>0</v>
      </c>
      <c r="R629" s="44">
        <v>0</v>
      </c>
    </row>
    <row r="630" spans="1:18" x14ac:dyDescent="0.2">
      <c r="A630" s="27">
        <v>627</v>
      </c>
      <c r="B630" s="28" t="s">
        <v>1177</v>
      </c>
      <c r="C630" s="29" t="s">
        <v>812</v>
      </c>
      <c r="D630" s="29" t="s">
        <v>857</v>
      </c>
      <c r="E630" s="29" t="s">
        <v>855</v>
      </c>
      <c r="F630" s="30" t="s">
        <v>855</v>
      </c>
      <c r="G630" s="30" t="s">
        <v>855</v>
      </c>
      <c r="H630" s="29" t="s">
        <v>855</v>
      </c>
      <c r="I630" s="31">
        <v>0</v>
      </c>
      <c r="J630" s="32">
        <v>0</v>
      </c>
      <c r="K630" s="32">
        <v>2.02</v>
      </c>
      <c r="L630" s="32">
        <v>0</v>
      </c>
      <c r="M630" s="33">
        <v>-0.04</v>
      </c>
      <c r="N630" s="43">
        <v>0</v>
      </c>
      <c r="O630" s="42">
        <v>0</v>
      </c>
      <c r="P630" s="43">
        <v>0</v>
      </c>
      <c r="Q630" s="43">
        <v>0</v>
      </c>
      <c r="R630" s="44">
        <v>0</v>
      </c>
    </row>
    <row r="631" spans="1:18" x14ac:dyDescent="0.2">
      <c r="A631" s="27">
        <v>628</v>
      </c>
      <c r="B631" s="28" t="s">
        <v>1178</v>
      </c>
      <c r="C631" s="29" t="s">
        <v>1178</v>
      </c>
      <c r="D631" s="29" t="s">
        <v>854</v>
      </c>
      <c r="E631" s="29" t="s">
        <v>855</v>
      </c>
      <c r="F631" s="30" t="s">
        <v>856</v>
      </c>
      <c r="G631" s="30" t="s">
        <v>855</v>
      </c>
      <c r="H631" s="29" t="s">
        <v>855</v>
      </c>
      <c r="I631" s="31">
        <v>0</v>
      </c>
      <c r="J631" s="32">
        <v>0</v>
      </c>
      <c r="K631" s="32">
        <v>0.71</v>
      </c>
      <c r="L631" s="32">
        <v>0</v>
      </c>
      <c r="M631" s="33">
        <v>-0.01</v>
      </c>
      <c r="N631" s="43">
        <v>0</v>
      </c>
      <c r="O631" s="42">
        <v>0</v>
      </c>
      <c r="P631" s="43">
        <v>-124.14</v>
      </c>
      <c r="Q631" s="43">
        <v>0</v>
      </c>
      <c r="R631" s="44">
        <v>2.48</v>
      </c>
    </row>
    <row r="632" spans="1:18" x14ac:dyDescent="0.2">
      <c r="A632" s="27">
        <v>629</v>
      </c>
      <c r="B632" s="28" t="s">
        <v>813</v>
      </c>
      <c r="C632" s="29" t="s">
        <v>813</v>
      </c>
      <c r="D632" s="29" t="s">
        <v>857</v>
      </c>
      <c r="E632" s="29" t="s">
        <v>855</v>
      </c>
      <c r="F632" s="30" t="s">
        <v>856</v>
      </c>
      <c r="G632" s="30" t="s">
        <v>856</v>
      </c>
      <c r="H632" s="29" t="s">
        <v>856</v>
      </c>
      <c r="I632" s="31">
        <v>3839.68</v>
      </c>
      <c r="J632" s="32">
        <v>0</v>
      </c>
      <c r="K632" s="32">
        <v>0</v>
      </c>
      <c r="L632" s="32">
        <v>460.76</v>
      </c>
      <c r="M632" s="33">
        <v>-76.790000000000006</v>
      </c>
      <c r="N632" s="43">
        <v>-41.46</v>
      </c>
      <c r="O632" s="42">
        <v>0</v>
      </c>
      <c r="P632" s="43">
        <v>0</v>
      </c>
      <c r="Q632" s="43">
        <v>-4.9800000000000004</v>
      </c>
      <c r="R632" s="44">
        <v>0.83</v>
      </c>
    </row>
    <row r="633" spans="1:18" x14ac:dyDescent="0.2">
      <c r="A633" s="27">
        <v>630</v>
      </c>
      <c r="B633" s="28" t="s">
        <v>813</v>
      </c>
      <c r="C633" s="29" t="s">
        <v>814</v>
      </c>
      <c r="D633" s="29" t="s">
        <v>857</v>
      </c>
      <c r="E633" s="29" t="s">
        <v>855</v>
      </c>
      <c r="F633" s="30" t="s">
        <v>856</v>
      </c>
      <c r="G633" s="30" t="s">
        <v>856</v>
      </c>
      <c r="H633" s="29" t="s">
        <v>856</v>
      </c>
      <c r="I633" s="31">
        <v>8999.35</v>
      </c>
      <c r="J633" s="32">
        <v>0</v>
      </c>
      <c r="K633" s="32">
        <v>0</v>
      </c>
      <c r="L633" s="32">
        <v>1079.92</v>
      </c>
      <c r="M633" s="33">
        <v>-179.99</v>
      </c>
      <c r="N633" s="43">
        <v>-3.64</v>
      </c>
      <c r="O633" s="42">
        <v>0</v>
      </c>
      <c r="P633" s="43">
        <v>0</v>
      </c>
      <c r="Q633" s="43">
        <v>-0.44</v>
      </c>
      <c r="R633" s="44">
        <v>7.0000000000000007E-2</v>
      </c>
    </row>
    <row r="634" spans="1:18" x14ac:dyDescent="0.2">
      <c r="A634" s="27">
        <v>631</v>
      </c>
      <c r="B634" s="28" t="s">
        <v>1179</v>
      </c>
      <c r="C634" s="29" t="s">
        <v>1193</v>
      </c>
      <c r="D634" s="29" t="s">
        <v>854</v>
      </c>
      <c r="E634" s="29" t="s">
        <v>855</v>
      </c>
      <c r="F634" s="30" t="s">
        <v>855</v>
      </c>
      <c r="G634" s="30" t="s">
        <v>855</v>
      </c>
      <c r="H634" s="29" t="s">
        <v>856</v>
      </c>
      <c r="I634" s="31">
        <v>0</v>
      </c>
      <c r="J634" s="32">
        <v>0</v>
      </c>
      <c r="K634" s="32">
        <v>0</v>
      </c>
      <c r="L634" s="32">
        <v>0</v>
      </c>
      <c r="M634" s="33">
        <v>0</v>
      </c>
      <c r="N634" s="43">
        <v>0</v>
      </c>
      <c r="O634" s="42">
        <v>0</v>
      </c>
      <c r="P634" s="43">
        <v>-245.55</v>
      </c>
      <c r="Q634" s="43">
        <v>0</v>
      </c>
      <c r="R634" s="44">
        <v>0</v>
      </c>
    </row>
    <row r="635" spans="1:18" x14ac:dyDescent="0.2">
      <c r="A635" s="27">
        <v>632</v>
      </c>
      <c r="B635" s="28" t="s">
        <v>1179</v>
      </c>
      <c r="C635" s="29" t="s">
        <v>1180</v>
      </c>
      <c r="D635" s="29" t="s">
        <v>857</v>
      </c>
      <c r="E635" s="29" t="s">
        <v>855</v>
      </c>
      <c r="F635" s="30" t="s">
        <v>855</v>
      </c>
      <c r="G635" s="30" t="s">
        <v>855</v>
      </c>
      <c r="H635" s="29" t="s">
        <v>856</v>
      </c>
      <c r="I635" s="31">
        <v>512.61</v>
      </c>
      <c r="J635" s="32">
        <v>0</v>
      </c>
      <c r="K635" s="32">
        <v>0</v>
      </c>
      <c r="L635" s="32">
        <v>61.51</v>
      </c>
      <c r="M635" s="33">
        <v>-10.25</v>
      </c>
      <c r="N635" s="43">
        <v>0</v>
      </c>
      <c r="O635" s="42">
        <v>0</v>
      </c>
      <c r="P635" s="43">
        <v>-0.12</v>
      </c>
      <c r="Q635" s="43">
        <v>0</v>
      </c>
      <c r="R635" s="44">
        <v>0</v>
      </c>
    </row>
    <row r="636" spans="1:18" x14ac:dyDescent="0.2">
      <c r="A636" s="27">
        <v>633</v>
      </c>
      <c r="B636" s="28" t="s">
        <v>1181</v>
      </c>
      <c r="C636" s="29" t="s">
        <v>1181</v>
      </c>
      <c r="D636" s="29" t="s">
        <v>857</v>
      </c>
      <c r="E636" s="29" t="s">
        <v>855</v>
      </c>
      <c r="F636" s="30" t="s">
        <v>856</v>
      </c>
      <c r="G636" s="30" t="s">
        <v>856</v>
      </c>
      <c r="H636" s="29" t="s">
        <v>856</v>
      </c>
      <c r="I636" s="31">
        <v>45483.44</v>
      </c>
      <c r="J636" s="32">
        <v>0</v>
      </c>
      <c r="K636" s="32">
        <v>0</v>
      </c>
      <c r="L636" s="32">
        <v>5458.01</v>
      </c>
      <c r="M636" s="33">
        <v>-909.67</v>
      </c>
      <c r="N636" s="43">
        <v>-13.57</v>
      </c>
      <c r="O636" s="42">
        <v>0</v>
      </c>
      <c r="P636" s="43">
        <v>0</v>
      </c>
      <c r="Q636" s="43">
        <v>-1.63</v>
      </c>
      <c r="R636" s="44">
        <v>0.27</v>
      </c>
    </row>
    <row r="637" spans="1:18" x14ac:dyDescent="0.2">
      <c r="A637" s="27">
        <v>634</v>
      </c>
      <c r="B637" s="28" t="s">
        <v>1182</v>
      </c>
      <c r="C637" s="29" t="s">
        <v>1182</v>
      </c>
      <c r="D637" s="29" t="s">
        <v>857</v>
      </c>
      <c r="E637" s="29" t="s">
        <v>855</v>
      </c>
      <c r="F637" s="30" t="s">
        <v>856</v>
      </c>
      <c r="G637" s="30" t="s">
        <v>856</v>
      </c>
      <c r="H637" s="29" t="s">
        <v>856</v>
      </c>
      <c r="I637" s="31">
        <v>3.26</v>
      </c>
      <c r="J637" s="32">
        <v>0</v>
      </c>
      <c r="K637" s="32">
        <v>0</v>
      </c>
      <c r="L637" s="32">
        <v>0.39</v>
      </c>
      <c r="M637" s="33">
        <v>-7.0000000000000007E-2</v>
      </c>
      <c r="N637" s="43">
        <v>0</v>
      </c>
      <c r="O637" s="42">
        <v>0</v>
      </c>
      <c r="P637" s="43">
        <v>0</v>
      </c>
      <c r="Q637" s="43">
        <v>0</v>
      </c>
      <c r="R637" s="44">
        <v>0</v>
      </c>
    </row>
    <row r="638" spans="1:18" x14ac:dyDescent="0.2">
      <c r="A638" s="27">
        <v>635</v>
      </c>
      <c r="B638" s="28" t="s">
        <v>1183</v>
      </c>
      <c r="C638" s="29" t="s">
        <v>1183</v>
      </c>
      <c r="D638" s="29" t="s">
        <v>854</v>
      </c>
      <c r="E638" s="29" t="s">
        <v>855</v>
      </c>
      <c r="F638" s="30" t="s">
        <v>856</v>
      </c>
      <c r="G638" s="30" t="s">
        <v>856</v>
      </c>
      <c r="H638" s="29" t="s">
        <v>856</v>
      </c>
      <c r="I638" s="31">
        <v>0.1</v>
      </c>
      <c r="J638" s="32">
        <v>0</v>
      </c>
      <c r="K638" s="32">
        <v>0</v>
      </c>
      <c r="L638" s="32">
        <v>0.01</v>
      </c>
      <c r="M638" s="33">
        <v>0</v>
      </c>
      <c r="N638" s="43">
        <v>-852.34</v>
      </c>
      <c r="O638" s="42">
        <v>0</v>
      </c>
      <c r="P638" s="43">
        <v>0</v>
      </c>
      <c r="Q638" s="43">
        <v>-102.28</v>
      </c>
      <c r="R638" s="44">
        <v>17.05</v>
      </c>
    </row>
    <row r="639" spans="1:18" x14ac:dyDescent="0.2">
      <c r="A639" s="27">
        <v>636</v>
      </c>
      <c r="B639" s="28" t="s">
        <v>1183</v>
      </c>
      <c r="C639" s="29" t="s">
        <v>815</v>
      </c>
      <c r="D639" s="29" t="s">
        <v>857</v>
      </c>
      <c r="E639" s="29" t="s">
        <v>855</v>
      </c>
      <c r="F639" s="30" t="s">
        <v>856</v>
      </c>
      <c r="G639" s="30" t="s">
        <v>856</v>
      </c>
      <c r="H639" s="29" t="s">
        <v>856</v>
      </c>
      <c r="I639" s="31">
        <v>32.159999999999997</v>
      </c>
      <c r="J639" s="32">
        <v>0</v>
      </c>
      <c r="K639" s="32">
        <v>0</v>
      </c>
      <c r="L639" s="32">
        <v>3.86</v>
      </c>
      <c r="M639" s="33">
        <v>-0.64</v>
      </c>
      <c r="N639" s="43">
        <v>-0.03</v>
      </c>
      <c r="O639" s="42">
        <v>0</v>
      </c>
      <c r="P639" s="43">
        <v>0</v>
      </c>
      <c r="Q639" s="43">
        <v>0</v>
      </c>
      <c r="R639" s="44">
        <v>0</v>
      </c>
    </row>
    <row r="640" spans="1:18" x14ac:dyDescent="0.2">
      <c r="A640" s="27">
        <v>637</v>
      </c>
      <c r="B640" s="28" t="s">
        <v>1184</v>
      </c>
      <c r="C640" s="29" t="s">
        <v>1184</v>
      </c>
      <c r="D640" s="29" t="s">
        <v>854</v>
      </c>
      <c r="E640" s="29" t="s">
        <v>855</v>
      </c>
      <c r="F640" s="30" t="s">
        <v>856</v>
      </c>
      <c r="G640" s="30" t="s">
        <v>855</v>
      </c>
      <c r="H640" s="29" t="s">
        <v>855</v>
      </c>
      <c r="I640" s="31">
        <v>0</v>
      </c>
      <c r="J640" s="32">
        <v>0</v>
      </c>
      <c r="K640" s="32">
        <v>1.47</v>
      </c>
      <c r="L640" s="32">
        <v>0</v>
      </c>
      <c r="M640" s="33">
        <v>-0.03</v>
      </c>
      <c r="N640" s="43">
        <v>0</v>
      </c>
      <c r="O640" s="42">
        <v>0</v>
      </c>
      <c r="P640" s="43">
        <v>-194.81</v>
      </c>
      <c r="Q640" s="43">
        <v>0</v>
      </c>
      <c r="R640" s="44">
        <v>3.9</v>
      </c>
    </row>
    <row r="641" spans="1:18" x14ac:dyDescent="0.2">
      <c r="A641" s="27">
        <v>638</v>
      </c>
      <c r="B641" s="28" t="s">
        <v>1184</v>
      </c>
      <c r="C641" s="29" t="s">
        <v>816</v>
      </c>
      <c r="D641" s="29" t="s">
        <v>857</v>
      </c>
      <c r="E641" s="29" t="s">
        <v>855</v>
      </c>
      <c r="F641" s="30" t="s">
        <v>856</v>
      </c>
      <c r="G641" s="30" t="s">
        <v>855</v>
      </c>
      <c r="H641" s="29" t="s">
        <v>855</v>
      </c>
      <c r="I641" s="31">
        <v>0</v>
      </c>
      <c r="J641" s="32">
        <v>0</v>
      </c>
      <c r="K641" s="32">
        <v>7.86</v>
      </c>
      <c r="L641" s="32">
        <v>0</v>
      </c>
      <c r="M641" s="33">
        <v>-0.16</v>
      </c>
      <c r="N641" s="43">
        <v>0</v>
      </c>
      <c r="O641" s="42">
        <v>0</v>
      </c>
      <c r="P641" s="43">
        <v>0</v>
      </c>
      <c r="Q641" s="43">
        <v>0</v>
      </c>
      <c r="R641" s="44">
        <v>0</v>
      </c>
    </row>
    <row r="642" spans="1:18" x14ac:dyDescent="0.2">
      <c r="A642" s="27">
        <v>639</v>
      </c>
      <c r="B642" s="28" t="s">
        <v>817</v>
      </c>
      <c r="C642" s="29" t="s">
        <v>817</v>
      </c>
      <c r="D642" s="29" t="s">
        <v>857</v>
      </c>
      <c r="E642" s="29" t="s">
        <v>855</v>
      </c>
      <c r="F642" s="30" t="s">
        <v>856</v>
      </c>
      <c r="G642" s="30" t="s">
        <v>856</v>
      </c>
      <c r="H642" s="29" t="s">
        <v>856</v>
      </c>
      <c r="I642" s="31">
        <v>3767.28</v>
      </c>
      <c r="J642" s="32">
        <v>0</v>
      </c>
      <c r="K642" s="32">
        <v>0</v>
      </c>
      <c r="L642" s="32">
        <v>452.07</v>
      </c>
      <c r="M642" s="33">
        <v>-75.349999999999994</v>
      </c>
      <c r="N642" s="43">
        <v>-160.91999999999999</v>
      </c>
      <c r="O642" s="42">
        <v>0</v>
      </c>
      <c r="P642" s="43">
        <v>0</v>
      </c>
      <c r="Q642" s="43">
        <v>-19.309999999999999</v>
      </c>
      <c r="R642" s="44">
        <v>3.22</v>
      </c>
    </row>
    <row r="643" spans="1:18" x14ac:dyDescent="0.2">
      <c r="A643" s="27">
        <v>640</v>
      </c>
      <c r="B643" s="28" t="s">
        <v>818</v>
      </c>
      <c r="C643" s="29" t="s">
        <v>818</v>
      </c>
      <c r="D643" s="29" t="s">
        <v>857</v>
      </c>
      <c r="E643" s="29" t="s">
        <v>855</v>
      </c>
      <c r="F643" s="30" t="s">
        <v>855</v>
      </c>
      <c r="G643" s="30" t="s">
        <v>856</v>
      </c>
      <c r="H643" s="29" t="s">
        <v>856</v>
      </c>
      <c r="I643" s="31">
        <v>366.76</v>
      </c>
      <c r="J643" s="32">
        <v>0</v>
      </c>
      <c r="K643" s="32">
        <v>0</v>
      </c>
      <c r="L643" s="32">
        <v>44.01</v>
      </c>
      <c r="M643" s="33">
        <v>-7.34</v>
      </c>
      <c r="N643" s="43">
        <v>-71.959999999999994</v>
      </c>
      <c r="O643" s="42">
        <v>0</v>
      </c>
      <c r="P643" s="43">
        <v>0</v>
      </c>
      <c r="Q643" s="43">
        <v>-8.64</v>
      </c>
      <c r="R643" s="44">
        <v>0</v>
      </c>
    </row>
    <row r="644" spans="1:18" x14ac:dyDescent="0.2">
      <c r="A644" s="27">
        <v>641</v>
      </c>
      <c r="B644" s="28" t="s">
        <v>819</v>
      </c>
      <c r="C644" s="29" t="s">
        <v>819</v>
      </c>
      <c r="D644" s="29" t="s">
        <v>857</v>
      </c>
      <c r="E644" s="29" t="s">
        <v>855</v>
      </c>
      <c r="F644" s="30" t="s">
        <v>856</v>
      </c>
      <c r="G644" s="30" t="s">
        <v>856</v>
      </c>
      <c r="H644" s="29" t="s">
        <v>856</v>
      </c>
      <c r="I644" s="31">
        <v>3047.9</v>
      </c>
      <c r="J644" s="32">
        <v>0</v>
      </c>
      <c r="K644" s="32">
        <v>0</v>
      </c>
      <c r="L644" s="32">
        <v>365.75</v>
      </c>
      <c r="M644" s="33">
        <v>-60.96</v>
      </c>
      <c r="N644" s="43">
        <v>-1.85</v>
      </c>
      <c r="O644" s="42">
        <v>0</v>
      </c>
      <c r="P644" s="43">
        <v>0</v>
      </c>
      <c r="Q644" s="43">
        <v>-0.22</v>
      </c>
      <c r="R644" s="44">
        <v>0.04</v>
      </c>
    </row>
    <row r="645" spans="1:18" x14ac:dyDescent="0.2">
      <c r="A645" s="27">
        <v>642</v>
      </c>
      <c r="B645" s="28" t="s">
        <v>1185</v>
      </c>
      <c r="C645" s="29" t="s">
        <v>1185</v>
      </c>
      <c r="D645" s="29" t="s">
        <v>857</v>
      </c>
      <c r="E645" s="29" t="s">
        <v>855</v>
      </c>
      <c r="F645" s="30" t="s">
        <v>856</v>
      </c>
      <c r="G645" s="30" t="s">
        <v>856</v>
      </c>
      <c r="H645" s="29" t="s">
        <v>856</v>
      </c>
      <c r="I645" s="31">
        <v>3547.36</v>
      </c>
      <c r="J645" s="32">
        <v>0</v>
      </c>
      <c r="K645" s="32">
        <v>0</v>
      </c>
      <c r="L645" s="32">
        <v>425.68</v>
      </c>
      <c r="M645" s="33">
        <v>-70.95</v>
      </c>
      <c r="N645" s="43">
        <v>-17.420000000000002</v>
      </c>
      <c r="O645" s="42">
        <v>0</v>
      </c>
      <c r="P645" s="43">
        <v>0</v>
      </c>
      <c r="Q645" s="43">
        <v>-2.09</v>
      </c>
      <c r="R645" s="44">
        <v>0.35</v>
      </c>
    </row>
    <row r="646" spans="1:18" x14ac:dyDescent="0.2">
      <c r="A646" s="27">
        <v>643</v>
      </c>
      <c r="B646" s="28" t="s">
        <v>820</v>
      </c>
      <c r="C646" s="29" t="s">
        <v>820</v>
      </c>
      <c r="D646" s="29" t="s">
        <v>857</v>
      </c>
      <c r="E646" s="29" t="s">
        <v>855</v>
      </c>
      <c r="F646" s="30" t="s">
        <v>856</v>
      </c>
      <c r="G646" s="30" t="s">
        <v>856</v>
      </c>
      <c r="H646" s="29" t="s">
        <v>856</v>
      </c>
      <c r="I646" s="31">
        <v>398.84</v>
      </c>
      <c r="J646" s="32">
        <v>0</v>
      </c>
      <c r="K646" s="32">
        <v>0</v>
      </c>
      <c r="L646" s="32">
        <v>47.86</v>
      </c>
      <c r="M646" s="33">
        <v>-7.98</v>
      </c>
      <c r="N646" s="43">
        <v>-360.53</v>
      </c>
      <c r="O646" s="42">
        <v>0</v>
      </c>
      <c r="P646" s="43">
        <v>0</v>
      </c>
      <c r="Q646" s="43">
        <v>-43.26</v>
      </c>
      <c r="R646" s="44">
        <v>7.21</v>
      </c>
    </row>
    <row r="647" spans="1:18" x14ac:dyDescent="0.2">
      <c r="A647" s="27">
        <v>644</v>
      </c>
      <c r="B647" s="28" t="s">
        <v>821</v>
      </c>
      <c r="C647" s="29" t="s">
        <v>821</v>
      </c>
      <c r="D647" s="29" t="s">
        <v>857</v>
      </c>
      <c r="E647" s="29" t="s">
        <v>855</v>
      </c>
      <c r="F647" s="30" t="s">
        <v>856</v>
      </c>
      <c r="G647" s="30" t="s">
        <v>856</v>
      </c>
      <c r="H647" s="29" t="s">
        <v>856</v>
      </c>
      <c r="I647" s="31">
        <v>2150.2399999999998</v>
      </c>
      <c r="J647" s="32">
        <v>0</v>
      </c>
      <c r="K647" s="32">
        <v>0</v>
      </c>
      <c r="L647" s="32">
        <v>258.02999999999997</v>
      </c>
      <c r="M647" s="33">
        <v>-43</v>
      </c>
      <c r="N647" s="43">
        <v>-18.760000000000002</v>
      </c>
      <c r="O647" s="42">
        <v>0</v>
      </c>
      <c r="P647" s="43">
        <v>0</v>
      </c>
      <c r="Q647" s="43">
        <v>-2.25</v>
      </c>
      <c r="R647" s="44">
        <v>0.38</v>
      </c>
    </row>
    <row r="649" spans="1:18" x14ac:dyDescent="0.2">
      <c r="I649" s="47">
        <f>SUM(I4:I648)</f>
        <v>1257613.5100000016</v>
      </c>
      <c r="J649" s="47">
        <f t="shared" ref="J649:R649" si="0">SUM(J4:J648)</f>
        <v>0</v>
      </c>
      <c r="K649" s="47">
        <f t="shared" si="0"/>
        <v>70093.53999999995</v>
      </c>
      <c r="L649" s="47">
        <f t="shared" si="0"/>
        <v>150913.59000000014</v>
      </c>
      <c r="M649" s="47">
        <f>SUM(M4:M648)</f>
        <v>-26397.629999999994</v>
      </c>
      <c r="N649" s="47">
        <f t="shared" si="0"/>
        <v>-399956.60000000044</v>
      </c>
      <c r="O649" s="47">
        <f t="shared" si="0"/>
        <v>0</v>
      </c>
      <c r="P649" s="47">
        <f t="shared" si="0"/>
        <v>-196680.58999999997</v>
      </c>
      <c r="Q649" s="47">
        <f t="shared" si="0"/>
        <v>-47994.780000000021</v>
      </c>
      <c r="R649" s="47">
        <f t="shared" si="0"/>
        <v>9938.7400000000034</v>
      </c>
    </row>
  </sheetData>
  <mergeCells count="2">
    <mergeCell ref="A1:R1"/>
    <mergeCell ref="A2:O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FFFF"/>
  </sheetPr>
  <dimension ref="A1:L1163"/>
  <sheetViews>
    <sheetView zoomScale="115" zoomScaleNormal="115" workbookViewId="0"/>
  </sheetViews>
  <sheetFormatPr defaultRowHeight="12.75" x14ac:dyDescent="0.2"/>
  <cols>
    <col min="1" max="1" width="6.33203125" style="26" customWidth="1"/>
    <col min="2" max="3" width="19" style="26" customWidth="1"/>
    <col min="4" max="4" width="40" style="26" customWidth="1"/>
    <col min="5" max="5" width="17.5" style="26" bestFit="1" customWidth="1"/>
    <col min="6" max="6" width="17.5" style="26" customWidth="1"/>
    <col min="7" max="7" width="17.5" style="26" bestFit="1" customWidth="1"/>
    <col min="8" max="9" width="9.33203125" style="26"/>
    <col min="10" max="10" width="14.83203125" style="19" bestFit="1" customWidth="1"/>
    <col min="11" max="16384" width="9.33203125" style="26"/>
  </cols>
  <sheetData>
    <row r="1" spans="1:12" x14ac:dyDescent="0.2">
      <c r="A1" s="57" t="s">
        <v>2748</v>
      </c>
    </row>
    <row r="2" spans="1:12" ht="30" x14ac:dyDescent="0.2">
      <c r="A2" s="58" t="s">
        <v>2749</v>
      </c>
      <c r="B2" s="59" t="s">
        <v>2750</v>
      </c>
      <c r="C2" s="21" t="s">
        <v>38</v>
      </c>
      <c r="D2" s="58" t="s">
        <v>2751</v>
      </c>
      <c r="E2" s="58" t="s">
        <v>844</v>
      </c>
      <c r="F2" s="60" t="s">
        <v>2752</v>
      </c>
      <c r="G2" s="58" t="s">
        <v>2753</v>
      </c>
      <c r="H2" s="61"/>
      <c r="I2" s="109" t="s">
        <v>2754</v>
      </c>
      <c r="J2" s="111">
        <v>24968</v>
      </c>
      <c r="L2" s="113" t="s">
        <v>2764</v>
      </c>
    </row>
    <row r="3" spans="1:12" hidden="1" x14ac:dyDescent="0.2">
      <c r="A3" s="62">
        <v>1</v>
      </c>
      <c r="B3" s="62" t="s">
        <v>891</v>
      </c>
      <c r="C3" s="62" t="s">
        <v>891</v>
      </c>
      <c r="D3" s="62" t="s">
        <v>1309</v>
      </c>
      <c r="E3" s="62" t="s">
        <v>1311</v>
      </c>
      <c r="F3" s="63">
        <f>IF(COUNTIF(E$3:E3,E3)=1,MAX(F$2:F2)+1,VLOOKUP(E3,E$2:G2,2,0))+J2</f>
        <v>24969</v>
      </c>
      <c r="G3" s="64">
        <v>38.809999999999995</v>
      </c>
      <c r="I3" s="110" t="s">
        <v>2755</v>
      </c>
      <c r="J3" s="108">
        <f>J2+1</f>
        <v>24969</v>
      </c>
      <c r="L3" s="113">
        <f>J4-J3+1</f>
        <v>331</v>
      </c>
    </row>
    <row r="4" spans="1:12" hidden="1" x14ac:dyDescent="0.2">
      <c r="A4" s="62">
        <v>2</v>
      </c>
      <c r="B4" s="62" t="s">
        <v>891</v>
      </c>
      <c r="C4" s="62" t="s">
        <v>502</v>
      </c>
      <c r="D4" s="62" t="s">
        <v>1309</v>
      </c>
      <c r="E4" s="62" t="s">
        <v>1311</v>
      </c>
      <c r="F4" s="63">
        <f>IF(COUNTIF(E$3:E4,E4)=1,MAX(F$2:F3)+1,VLOOKUP(E4,E$2:G3,2,0))</f>
        <v>24969</v>
      </c>
      <c r="G4" s="64">
        <v>28.590000000000003</v>
      </c>
      <c r="I4" s="110" t="s">
        <v>2756</v>
      </c>
      <c r="J4" s="108">
        <f>MAX(F3:F1048576)</f>
        <v>25299</v>
      </c>
    </row>
    <row r="5" spans="1:12" hidden="1" x14ac:dyDescent="0.2">
      <c r="A5" s="62">
        <v>3</v>
      </c>
      <c r="B5" s="62" t="s">
        <v>892</v>
      </c>
      <c r="C5" s="62" t="s">
        <v>892</v>
      </c>
      <c r="D5" s="62" t="s">
        <v>1309</v>
      </c>
      <c r="E5" s="62" t="s">
        <v>1311</v>
      </c>
      <c r="F5" s="63">
        <f>IF(COUNTIF(E$3:E5,E5)=1,MAX(F$2:F4)+1,VLOOKUP(E5,E$2:G4,2,0))</f>
        <v>24969</v>
      </c>
      <c r="G5" s="65">
        <v>4566.0199999999995</v>
      </c>
    </row>
    <row r="6" spans="1:12" hidden="1" x14ac:dyDescent="0.2">
      <c r="A6" s="62">
        <v>4</v>
      </c>
      <c r="B6" s="62" t="s">
        <v>892</v>
      </c>
      <c r="C6" s="62" t="s">
        <v>893</v>
      </c>
      <c r="D6" s="62" t="s">
        <v>1309</v>
      </c>
      <c r="E6" s="62" t="s">
        <v>1311</v>
      </c>
      <c r="F6" s="63">
        <f>IF(COUNTIF(E$3:E6,E6)=1,MAX(F$2:F5)+1,VLOOKUP(E6,E$2:G5,2,0))</f>
        <v>24969</v>
      </c>
      <c r="G6" s="65">
        <v>0.97</v>
      </c>
      <c r="I6" s="19">
        <f>J3</f>
        <v>24969</v>
      </c>
      <c r="J6" s="66">
        <f ca="1">SUMIF($F$3:$G$1300,I6,$G$3:$G$1300)</f>
        <v>6689.95</v>
      </c>
    </row>
    <row r="7" spans="1:12" hidden="1" x14ac:dyDescent="0.2">
      <c r="A7" s="62">
        <v>5</v>
      </c>
      <c r="B7" s="62" t="s">
        <v>894</v>
      </c>
      <c r="C7" s="62" t="s">
        <v>894</v>
      </c>
      <c r="D7" s="62" t="s">
        <v>1309</v>
      </c>
      <c r="E7" s="62" t="s">
        <v>1311</v>
      </c>
      <c r="F7" s="63">
        <f>IF(COUNTIF(E$3:E7,E7)=1,MAX(F$2:F6)+1,VLOOKUP(E7,E$2:G6,2,0))</f>
        <v>24969</v>
      </c>
      <c r="G7" s="65">
        <v>863.89</v>
      </c>
      <c r="I7" s="19">
        <f>I6+1</f>
        <v>24970</v>
      </c>
      <c r="J7" s="66">
        <f t="shared" ref="J7:J70" ca="1" si="0">SUMIF($F$3:$G$1300,I7,$G$3:$G$1300)</f>
        <v>164.06000000000003</v>
      </c>
    </row>
    <row r="8" spans="1:12" hidden="1" x14ac:dyDescent="0.2">
      <c r="A8" s="62">
        <v>6</v>
      </c>
      <c r="B8" s="62" t="s">
        <v>894</v>
      </c>
      <c r="C8" s="62" t="s">
        <v>503</v>
      </c>
      <c r="D8" s="62" t="s">
        <v>1309</v>
      </c>
      <c r="E8" s="62" t="s">
        <v>1311</v>
      </c>
      <c r="F8" s="63">
        <f>IF(COUNTIF(E$3:E8,E8)=1,MAX(F$2:F7)+1,VLOOKUP(E8,E$2:G7,2,0))</f>
        <v>24969</v>
      </c>
      <c r="G8" s="65">
        <v>614.76</v>
      </c>
      <c r="I8" s="19">
        <f t="shared" ref="I8:I71" si="1">I7+1</f>
        <v>24971</v>
      </c>
      <c r="J8" s="66">
        <f t="shared" ca="1" si="0"/>
        <v>30.25</v>
      </c>
    </row>
    <row r="9" spans="1:12" hidden="1" x14ac:dyDescent="0.2">
      <c r="A9" s="62">
        <v>7</v>
      </c>
      <c r="B9" s="62" t="s">
        <v>894</v>
      </c>
      <c r="C9" s="62" t="s">
        <v>504</v>
      </c>
      <c r="D9" s="62" t="s">
        <v>1309</v>
      </c>
      <c r="E9" s="62" t="s">
        <v>1311</v>
      </c>
      <c r="F9" s="63">
        <f>IF(COUNTIF(E$3:E9,E9)=1,MAX(F$2:F8)+1,VLOOKUP(E9,E$2:G8,2,0))</f>
        <v>24969</v>
      </c>
      <c r="G9" s="65">
        <v>574.44999999999993</v>
      </c>
      <c r="I9" s="19">
        <f t="shared" si="1"/>
        <v>24972</v>
      </c>
      <c r="J9" s="66">
        <f t="shared" ca="1" si="0"/>
        <v>0.7</v>
      </c>
    </row>
    <row r="10" spans="1:12" hidden="1" x14ac:dyDescent="0.2">
      <c r="A10" s="62">
        <v>8</v>
      </c>
      <c r="B10" s="62" t="s">
        <v>895</v>
      </c>
      <c r="C10" s="62" t="s">
        <v>895</v>
      </c>
      <c r="D10" s="62" t="s">
        <v>1304</v>
      </c>
      <c r="E10" s="62" t="s">
        <v>1306</v>
      </c>
      <c r="F10" s="63">
        <f>IF(COUNTIF(E$3:E10,E10)=1,MAX(F$2:F9)+1,VLOOKUP(E10,E$2:G9,2,0))</f>
        <v>24970</v>
      </c>
      <c r="G10" s="65">
        <v>163.99000000000004</v>
      </c>
      <c r="I10" s="19">
        <f t="shared" si="1"/>
        <v>24973</v>
      </c>
      <c r="J10" s="66">
        <f t="shared" ca="1" si="0"/>
        <v>4.84</v>
      </c>
    </row>
    <row r="11" spans="1:12" hidden="1" x14ac:dyDescent="0.2">
      <c r="A11" s="62">
        <v>9</v>
      </c>
      <c r="B11" s="62" t="s">
        <v>896</v>
      </c>
      <c r="C11" s="62" t="s">
        <v>505</v>
      </c>
      <c r="D11" s="62" t="s">
        <v>1284</v>
      </c>
      <c r="E11" s="62" t="s">
        <v>1286</v>
      </c>
      <c r="F11" s="63">
        <f>IF(COUNTIF(E$3:E11,E11)=1,MAX(F$2:F10)+1,VLOOKUP(E11,E$2:G10,2,0))</f>
        <v>24971</v>
      </c>
      <c r="G11" s="65">
        <v>30.24</v>
      </c>
      <c r="I11" s="19">
        <f t="shared" si="1"/>
        <v>24974</v>
      </c>
      <c r="J11" s="66">
        <f t="shared" ca="1" si="0"/>
        <v>2547.06</v>
      </c>
    </row>
    <row r="12" spans="1:12" hidden="1" x14ac:dyDescent="0.2">
      <c r="A12" s="62">
        <v>10</v>
      </c>
      <c r="B12" s="62" t="s">
        <v>897</v>
      </c>
      <c r="C12" s="62" t="s">
        <v>897</v>
      </c>
      <c r="D12" s="62" t="s">
        <v>1355</v>
      </c>
      <c r="E12" s="62" t="s">
        <v>1357</v>
      </c>
      <c r="F12" s="63">
        <f>IF(COUNTIF(E$3:E12,E12)=1,MAX(F$2:F11)+1,VLOOKUP(E12,E$2:G11,2,0))</f>
        <v>24972</v>
      </c>
      <c r="G12" s="65">
        <v>0.6399999999999999</v>
      </c>
      <c r="I12" s="19">
        <f t="shared" si="1"/>
        <v>24975</v>
      </c>
      <c r="J12" s="66">
        <f t="shared" ca="1" si="0"/>
        <v>17936.91</v>
      </c>
    </row>
    <row r="13" spans="1:12" hidden="1" x14ac:dyDescent="0.2">
      <c r="A13" s="62">
        <v>11</v>
      </c>
      <c r="B13" s="62" t="s">
        <v>897</v>
      </c>
      <c r="C13" s="62" t="s">
        <v>898</v>
      </c>
      <c r="D13" s="62" t="s">
        <v>1355</v>
      </c>
      <c r="E13" s="62" t="s">
        <v>1357</v>
      </c>
      <c r="F13" s="63">
        <f>IF(COUNTIF(E$3:E13,E13)=1,MAX(F$2:F12)+1,VLOOKUP(E13,E$2:G12,2,0))</f>
        <v>24972</v>
      </c>
      <c r="G13" s="65">
        <v>6.0000000000000005E-2</v>
      </c>
      <c r="I13" s="19">
        <f t="shared" si="1"/>
        <v>24976</v>
      </c>
      <c r="J13" s="66">
        <f t="shared" ca="1" si="0"/>
        <v>83.36999999999999</v>
      </c>
    </row>
    <row r="14" spans="1:12" hidden="1" x14ac:dyDescent="0.2">
      <c r="A14" s="62">
        <v>12</v>
      </c>
      <c r="B14" s="62" t="s">
        <v>899</v>
      </c>
      <c r="C14" s="62" t="s">
        <v>899</v>
      </c>
      <c r="D14" s="62" t="s">
        <v>1346</v>
      </c>
      <c r="E14" s="62" t="s">
        <v>1348</v>
      </c>
      <c r="F14" s="63">
        <f>IF(COUNTIF(E$3:E14,E14)=1,MAX(F$2:F13)+1,VLOOKUP(E14,E$2:G13,2,0))</f>
        <v>24973</v>
      </c>
      <c r="G14" s="65">
        <v>1.74</v>
      </c>
      <c r="I14" s="19">
        <f t="shared" si="1"/>
        <v>24977</v>
      </c>
      <c r="J14" s="66">
        <f t="shared" ca="1" si="0"/>
        <v>82.070000000000007</v>
      </c>
    </row>
    <row r="15" spans="1:12" hidden="1" x14ac:dyDescent="0.2">
      <c r="A15" s="62">
        <v>13</v>
      </c>
      <c r="B15" s="62" t="s">
        <v>899</v>
      </c>
      <c r="C15" s="62" t="s">
        <v>900</v>
      </c>
      <c r="D15" s="62" t="s">
        <v>1346</v>
      </c>
      <c r="E15" s="62" t="s">
        <v>1348</v>
      </c>
      <c r="F15" s="63">
        <f>IF(COUNTIF(E$3:E15,E15)=1,MAX(F$2:F14)+1,VLOOKUP(E15,E$2:G14,2,0))</f>
        <v>24973</v>
      </c>
      <c r="G15" s="65">
        <v>3.1</v>
      </c>
      <c r="I15" s="19">
        <f t="shared" si="1"/>
        <v>24978</v>
      </c>
      <c r="J15" s="66">
        <f t="shared" ca="1" si="0"/>
        <v>1890.1600000000003</v>
      </c>
    </row>
    <row r="16" spans="1:12" hidden="1" x14ac:dyDescent="0.2">
      <c r="A16" s="62">
        <v>14</v>
      </c>
      <c r="B16" s="62" t="s">
        <v>506</v>
      </c>
      <c r="C16" s="62" t="s">
        <v>506</v>
      </c>
      <c r="D16" s="62" t="s">
        <v>1287</v>
      </c>
      <c r="E16" s="62" t="s">
        <v>1289</v>
      </c>
      <c r="F16" s="63">
        <f>IF(COUNTIF(E$3:E16,E16)=1,MAX(F$2:F15)+1,VLOOKUP(E16,E$2:G15,2,0))</f>
        <v>24974</v>
      </c>
      <c r="G16" s="65">
        <v>2546.12</v>
      </c>
      <c r="I16" s="19">
        <f t="shared" si="1"/>
        <v>24979</v>
      </c>
      <c r="J16" s="66">
        <f t="shared" ca="1" si="0"/>
        <v>1.23</v>
      </c>
    </row>
    <row r="17" spans="1:10" hidden="1" x14ac:dyDescent="0.2">
      <c r="A17" s="62">
        <v>15</v>
      </c>
      <c r="B17" s="62" t="s">
        <v>507</v>
      </c>
      <c r="C17" s="62" t="s">
        <v>507</v>
      </c>
      <c r="D17" s="62" t="s">
        <v>1290</v>
      </c>
      <c r="E17" s="62" t="s">
        <v>1292</v>
      </c>
      <c r="F17" s="63">
        <f>IF(COUNTIF(E$3:E17,E17)=1,MAX(F$2:F16)+1,VLOOKUP(E17,E$2:G16,2,0))</f>
        <v>24975</v>
      </c>
      <c r="G17" s="65">
        <v>17930.28</v>
      </c>
      <c r="I17" s="19">
        <f t="shared" si="1"/>
        <v>24980</v>
      </c>
      <c r="J17" s="66">
        <f t="shared" ca="1" si="0"/>
        <v>3031.0699999999997</v>
      </c>
    </row>
    <row r="18" spans="1:10" hidden="1" x14ac:dyDescent="0.2">
      <c r="A18" s="62">
        <v>16</v>
      </c>
      <c r="B18" s="62" t="s">
        <v>901</v>
      </c>
      <c r="C18" s="62" t="s">
        <v>901</v>
      </c>
      <c r="D18" s="62" t="s">
        <v>1363</v>
      </c>
      <c r="E18" s="62" t="s">
        <v>1365</v>
      </c>
      <c r="F18" s="63">
        <f>IF(COUNTIF(E$3:E18,E18)=1,MAX(F$2:F17)+1,VLOOKUP(E18,E$2:G17,2,0))</f>
        <v>24976</v>
      </c>
      <c r="G18" s="65">
        <v>0.27</v>
      </c>
      <c r="I18" s="19">
        <f t="shared" si="1"/>
        <v>24981</v>
      </c>
      <c r="J18" s="66">
        <f t="shared" ca="1" si="0"/>
        <v>1.79</v>
      </c>
    </row>
    <row r="19" spans="1:10" hidden="1" x14ac:dyDescent="0.2">
      <c r="A19" s="62">
        <v>17</v>
      </c>
      <c r="B19" s="62" t="s">
        <v>901</v>
      </c>
      <c r="C19" s="62" t="s">
        <v>508</v>
      </c>
      <c r="D19" s="62" t="s">
        <v>1363</v>
      </c>
      <c r="E19" s="62" t="s">
        <v>1365</v>
      </c>
      <c r="F19" s="63">
        <f>IF(COUNTIF(E$3:E19,E19)=1,MAX(F$2:F18)+1,VLOOKUP(E19,E$2:G18,2,0))</f>
        <v>24976</v>
      </c>
      <c r="G19" s="65">
        <v>83.07</v>
      </c>
      <c r="I19" s="19">
        <f t="shared" si="1"/>
        <v>24982</v>
      </c>
      <c r="J19" s="66">
        <f t="shared" ca="1" si="0"/>
        <v>1176.9999999999998</v>
      </c>
    </row>
    <row r="20" spans="1:10" hidden="1" x14ac:dyDescent="0.2">
      <c r="A20" s="62">
        <v>18</v>
      </c>
      <c r="B20" s="62" t="s">
        <v>902</v>
      </c>
      <c r="C20" s="62" t="s">
        <v>903</v>
      </c>
      <c r="D20" s="62" t="s">
        <v>1342</v>
      </c>
      <c r="E20" s="62" t="s">
        <v>1344</v>
      </c>
      <c r="F20" s="63">
        <f>IF(COUNTIF(E$3:E20,E20)=1,MAX(F$2:F19)+1,VLOOKUP(E20,E$2:G19,2,0))</f>
        <v>24977</v>
      </c>
      <c r="G20" s="65">
        <v>82.04</v>
      </c>
      <c r="I20" s="19">
        <f t="shared" si="1"/>
        <v>24983</v>
      </c>
      <c r="J20" s="66">
        <f t="shared" ca="1" si="0"/>
        <v>1648.3</v>
      </c>
    </row>
    <row r="21" spans="1:10" hidden="1" x14ac:dyDescent="0.2">
      <c r="A21" s="62">
        <v>19</v>
      </c>
      <c r="B21" s="62" t="s">
        <v>904</v>
      </c>
      <c r="C21" s="62" t="s">
        <v>904</v>
      </c>
      <c r="D21" s="62" t="s">
        <v>1301</v>
      </c>
      <c r="E21" s="62" t="s">
        <v>1303</v>
      </c>
      <c r="F21" s="63">
        <f>IF(COUNTIF(E$3:E21,E21)=1,MAX(F$2:F20)+1,VLOOKUP(E21,E$2:G20,2,0))</f>
        <v>24978</v>
      </c>
      <c r="G21" s="65">
        <v>1889.4500000000003</v>
      </c>
      <c r="I21" s="19">
        <f t="shared" si="1"/>
        <v>24984</v>
      </c>
      <c r="J21" s="66">
        <f t="shared" ca="1" si="0"/>
        <v>6224.88</v>
      </c>
    </row>
    <row r="22" spans="1:10" hidden="1" x14ac:dyDescent="0.2">
      <c r="A22" s="62">
        <v>20</v>
      </c>
      <c r="B22" s="62" t="s">
        <v>905</v>
      </c>
      <c r="C22" s="62" t="s">
        <v>905</v>
      </c>
      <c r="D22" s="62" t="s">
        <v>1294</v>
      </c>
      <c r="E22" s="62" t="s">
        <v>1296</v>
      </c>
      <c r="F22" s="63">
        <f>IF(COUNTIF(E$3:E22,E22)=1,MAX(F$2:F21)+1,VLOOKUP(E22,E$2:G21,2,0))</f>
        <v>24979</v>
      </c>
      <c r="G22" s="65">
        <v>1.23</v>
      </c>
      <c r="I22" s="19">
        <f t="shared" si="1"/>
        <v>24985</v>
      </c>
      <c r="J22" s="66">
        <f t="shared" ca="1" si="0"/>
        <v>0.08</v>
      </c>
    </row>
    <row r="23" spans="1:10" hidden="1" x14ac:dyDescent="0.2">
      <c r="A23" s="62">
        <v>21</v>
      </c>
      <c r="B23" s="62" t="s">
        <v>906</v>
      </c>
      <c r="C23" s="62" t="s">
        <v>906</v>
      </c>
      <c r="D23" s="62" t="s">
        <v>1323</v>
      </c>
      <c r="E23" s="62" t="s">
        <v>1325</v>
      </c>
      <c r="F23" s="63">
        <f>IF(COUNTIF(E$3:E23,E23)=1,MAX(F$2:F22)+1,VLOOKUP(E23,E$2:G22,2,0))</f>
        <v>24980</v>
      </c>
      <c r="G23" s="65">
        <v>3029.95</v>
      </c>
      <c r="I23" s="19">
        <f t="shared" si="1"/>
        <v>24986</v>
      </c>
      <c r="J23" s="66">
        <f t="shared" ca="1" si="0"/>
        <v>1031.8200000000002</v>
      </c>
    </row>
    <row r="24" spans="1:10" hidden="1" x14ac:dyDescent="0.2">
      <c r="A24" s="62">
        <v>22</v>
      </c>
      <c r="B24" s="62" t="s">
        <v>509</v>
      </c>
      <c r="C24" s="62" t="s">
        <v>509</v>
      </c>
      <c r="D24" s="62" t="s">
        <v>2381</v>
      </c>
      <c r="E24" s="62" t="s">
        <v>2383</v>
      </c>
      <c r="F24" s="63">
        <f>IF(COUNTIF(E$3:E24,E24)=1,MAX(F$2:F23)+1,VLOOKUP(E24,E$2:G23,2,0))</f>
        <v>24981</v>
      </c>
      <c r="G24" s="65">
        <v>0.2</v>
      </c>
      <c r="I24" s="19">
        <f t="shared" si="1"/>
        <v>24987</v>
      </c>
      <c r="J24" s="66">
        <f t="shared" ca="1" si="0"/>
        <v>0.08</v>
      </c>
    </row>
    <row r="25" spans="1:10" hidden="1" x14ac:dyDescent="0.2">
      <c r="A25" s="62">
        <v>23</v>
      </c>
      <c r="B25" s="62" t="s">
        <v>509</v>
      </c>
      <c r="C25" s="62" t="s">
        <v>510</v>
      </c>
      <c r="D25" s="62" t="s">
        <v>2381</v>
      </c>
      <c r="E25" s="62" t="s">
        <v>2383</v>
      </c>
      <c r="F25" s="63">
        <f>IF(COUNTIF(E$3:E25,E25)=1,MAX(F$2:F24)+1,VLOOKUP(E25,E$2:G24,2,0))</f>
        <v>24981</v>
      </c>
      <c r="G25" s="65">
        <v>1.59</v>
      </c>
      <c r="I25" s="19">
        <f t="shared" si="1"/>
        <v>24988</v>
      </c>
      <c r="J25" s="66">
        <f t="shared" ca="1" si="0"/>
        <v>56.690000000000005</v>
      </c>
    </row>
    <row r="26" spans="1:10" hidden="1" x14ac:dyDescent="0.2">
      <c r="A26" s="62">
        <v>24</v>
      </c>
      <c r="B26" s="62" t="s">
        <v>511</v>
      </c>
      <c r="C26" s="62" t="s">
        <v>511</v>
      </c>
      <c r="D26" s="62" t="s">
        <v>1334</v>
      </c>
      <c r="E26" s="62" t="s">
        <v>1322</v>
      </c>
      <c r="F26" s="63">
        <f>IF(COUNTIF(E$3:E26,E26)=1,MAX(F$2:F25)+1,VLOOKUP(E26,E$2:G25,2,0))</f>
        <v>24982</v>
      </c>
      <c r="G26" s="65">
        <v>1176.5599999999997</v>
      </c>
      <c r="I26" s="19">
        <f t="shared" si="1"/>
        <v>24989</v>
      </c>
      <c r="J26" s="66">
        <f t="shared" ca="1" si="0"/>
        <v>3.66</v>
      </c>
    </row>
    <row r="27" spans="1:10" hidden="1" x14ac:dyDescent="0.2">
      <c r="A27" s="62">
        <v>25</v>
      </c>
      <c r="B27" s="62" t="s">
        <v>512</v>
      </c>
      <c r="C27" s="62" t="s">
        <v>512</v>
      </c>
      <c r="D27" s="62" t="s">
        <v>1335</v>
      </c>
      <c r="E27" s="62" t="s">
        <v>1337</v>
      </c>
      <c r="F27" s="63">
        <f>IF(COUNTIF(E$3:E27,E27)=1,MAX(F$2:F26)+1,VLOOKUP(E27,E$2:G26,2,0))</f>
        <v>24983</v>
      </c>
      <c r="G27" s="65">
        <v>1647.69</v>
      </c>
      <c r="I27" s="19">
        <f t="shared" si="1"/>
        <v>24990</v>
      </c>
      <c r="J27" s="66">
        <f t="shared" ca="1" si="0"/>
        <v>23.029999999999998</v>
      </c>
    </row>
    <row r="28" spans="1:10" hidden="1" x14ac:dyDescent="0.2">
      <c r="A28" s="62">
        <v>26</v>
      </c>
      <c r="B28" s="62" t="s">
        <v>908</v>
      </c>
      <c r="C28" s="62" t="s">
        <v>908</v>
      </c>
      <c r="D28" s="62" t="s">
        <v>1330</v>
      </c>
      <c r="E28" s="62" t="s">
        <v>1332</v>
      </c>
      <c r="F28" s="63">
        <f>IF(COUNTIF(E$3:E28,E28)=1,MAX(F$2:F27)+1,VLOOKUP(E28,E$2:G27,2,0))</f>
        <v>24984</v>
      </c>
      <c r="G28" s="65">
        <v>6222.58</v>
      </c>
      <c r="I28" s="19">
        <f t="shared" si="1"/>
        <v>24991</v>
      </c>
      <c r="J28" s="66">
        <f t="shared" ca="1" si="0"/>
        <v>27.11</v>
      </c>
    </row>
    <row r="29" spans="1:10" hidden="1" x14ac:dyDescent="0.2">
      <c r="A29" s="62">
        <v>27</v>
      </c>
      <c r="B29" s="62" t="s">
        <v>513</v>
      </c>
      <c r="C29" s="62" t="s">
        <v>513</v>
      </c>
      <c r="D29" s="62" t="s">
        <v>1339</v>
      </c>
      <c r="E29" s="62" t="s">
        <v>1341</v>
      </c>
      <c r="F29" s="63">
        <f>IF(COUNTIF(E$3:E29,E29)=1,MAX(F$2:F28)+1,VLOOKUP(E29,E$2:G28,2,0))</f>
        <v>24985</v>
      </c>
      <c r="G29" s="65">
        <v>0.08</v>
      </c>
      <c r="I29" s="19">
        <f t="shared" si="1"/>
        <v>24992</v>
      </c>
      <c r="J29" s="66">
        <f t="shared" ca="1" si="0"/>
        <v>2214.44</v>
      </c>
    </row>
    <row r="30" spans="1:10" hidden="1" x14ac:dyDescent="0.2">
      <c r="A30" s="62">
        <v>28</v>
      </c>
      <c r="B30" s="62" t="s">
        <v>910</v>
      </c>
      <c r="C30" s="62" t="s">
        <v>910</v>
      </c>
      <c r="D30" s="62" t="s">
        <v>2487</v>
      </c>
      <c r="E30" s="62" t="s">
        <v>2489</v>
      </c>
      <c r="F30" s="63">
        <f>IF(COUNTIF(E$3:E30,E30)=1,MAX(F$2:F29)+1,VLOOKUP(E30,E$2:G29,2,0))</f>
        <v>24986</v>
      </c>
      <c r="G30" s="65">
        <v>1031.44</v>
      </c>
      <c r="I30" s="19">
        <f t="shared" si="1"/>
        <v>24993</v>
      </c>
      <c r="J30" s="66">
        <f t="shared" ca="1" si="0"/>
        <v>3069.65</v>
      </c>
    </row>
    <row r="31" spans="1:10" x14ac:dyDescent="0.2">
      <c r="A31" s="62">
        <v>587</v>
      </c>
      <c r="B31" s="62" t="s">
        <v>853</v>
      </c>
      <c r="C31" s="62" t="s">
        <v>853</v>
      </c>
      <c r="D31" s="62" t="s">
        <v>1203</v>
      </c>
      <c r="E31" s="62" t="s">
        <v>1205</v>
      </c>
      <c r="F31" s="63">
        <f>IF(COUNTIF(E$3:E31,E31)=1,MAX(F$2:F30)+1,VLOOKUP(E31,E$2:G30,2,0))</f>
        <v>24987</v>
      </c>
      <c r="G31" s="64">
        <v>0</v>
      </c>
      <c r="I31" s="19">
        <f t="shared" si="1"/>
        <v>24994</v>
      </c>
      <c r="J31" s="66">
        <f t="shared" ca="1" si="0"/>
        <v>5883.920000000001</v>
      </c>
    </row>
    <row r="32" spans="1:10" ht="22.5" hidden="1" x14ac:dyDescent="0.2">
      <c r="A32" s="62">
        <v>30</v>
      </c>
      <c r="B32" s="62" t="s">
        <v>911</v>
      </c>
      <c r="C32" s="62" t="s">
        <v>514</v>
      </c>
      <c r="D32" s="62" t="s">
        <v>2191</v>
      </c>
      <c r="E32" s="62" t="s">
        <v>2193</v>
      </c>
      <c r="F32" s="63">
        <f>IF(COUNTIF(E$3:E32,E32)=1,MAX(F$2:F31)+1,VLOOKUP(E32,E$2:G31,2,0))</f>
        <v>24988</v>
      </c>
      <c r="G32" s="65">
        <v>56.67</v>
      </c>
      <c r="I32" s="19">
        <f t="shared" si="1"/>
        <v>24995</v>
      </c>
      <c r="J32" s="66">
        <f t="shared" ca="1" si="0"/>
        <v>3605.8200000000006</v>
      </c>
    </row>
    <row r="33" spans="1:10" hidden="1" x14ac:dyDescent="0.2">
      <c r="A33" s="62">
        <v>31</v>
      </c>
      <c r="B33" s="62" t="s">
        <v>912</v>
      </c>
      <c r="C33" s="62" t="s">
        <v>912</v>
      </c>
      <c r="D33" s="62" t="s">
        <v>1410</v>
      </c>
      <c r="E33" s="62" t="s">
        <v>1412</v>
      </c>
      <c r="F33" s="63">
        <f>IF(COUNTIF(E$3:E33,E33)=1,MAX(F$2:F32)+1,VLOOKUP(E33,E$2:G32,2,0))</f>
        <v>24989</v>
      </c>
      <c r="G33" s="65">
        <v>3.6500000000000004</v>
      </c>
      <c r="I33" s="19">
        <f t="shared" si="1"/>
        <v>24996</v>
      </c>
      <c r="J33" s="66">
        <f t="shared" ca="1" si="0"/>
        <v>1553.61</v>
      </c>
    </row>
    <row r="34" spans="1:10" hidden="1" x14ac:dyDescent="0.2">
      <c r="A34" s="62">
        <v>32</v>
      </c>
      <c r="B34" s="62" t="s">
        <v>912</v>
      </c>
      <c r="C34" s="62" t="s">
        <v>913</v>
      </c>
      <c r="D34" s="62" t="s">
        <v>1410</v>
      </c>
      <c r="E34" s="62" t="s">
        <v>1412</v>
      </c>
      <c r="F34" s="63">
        <f>IF(COUNTIF(E$3:E34,E34)=1,MAX(F$2:F33)+1,VLOOKUP(E34,E$2:G33,2,0))</f>
        <v>24989</v>
      </c>
      <c r="G34" s="65">
        <v>0.01</v>
      </c>
      <c r="I34" s="19">
        <f t="shared" si="1"/>
        <v>24997</v>
      </c>
      <c r="J34" s="66">
        <f t="shared" ca="1" si="0"/>
        <v>685.49</v>
      </c>
    </row>
    <row r="35" spans="1:10" x14ac:dyDescent="0.2">
      <c r="A35" s="62">
        <v>607</v>
      </c>
      <c r="B35" s="62" t="s">
        <v>485</v>
      </c>
      <c r="C35" s="62" t="s">
        <v>485</v>
      </c>
      <c r="D35" s="62" t="s">
        <v>1210</v>
      </c>
      <c r="E35" s="62" t="s">
        <v>1212</v>
      </c>
      <c r="F35" s="63"/>
      <c r="G35" s="64">
        <v>0</v>
      </c>
      <c r="I35" s="19">
        <f t="shared" si="1"/>
        <v>24998</v>
      </c>
      <c r="J35" s="66">
        <f t="shared" ca="1" si="0"/>
        <v>2225.5000000000005</v>
      </c>
    </row>
    <row r="36" spans="1:10" hidden="1" x14ac:dyDescent="0.2">
      <c r="A36" s="62">
        <v>34</v>
      </c>
      <c r="B36" s="62" t="s">
        <v>914</v>
      </c>
      <c r="C36" s="62" t="s">
        <v>915</v>
      </c>
      <c r="D36" s="62" t="s">
        <v>1455</v>
      </c>
      <c r="E36" s="62" t="s">
        <v>1457</v>
      </c>
      <c r="F36" s="63">
        <f>IF(COUNTIF(E$3:E36,E36)=1,MAX(F$2:F35)+1,VLOOKUP(E36,E$2:G35,2,0))</f>
        <v>24990</v>
      </c>
      <c r="G36" s="65">
        <v>23.019999999999996</v>
      </c>
      <c r="I36" s="19">
        <f t="shared" si="1"/>
        <v>24999</v>
      </c>
      <c r="J36" s="66">
        <f t="shared" ca="1" si="0"/>
        <v>4088.81</v>
      </c>
    </row>
    <row r="37" spans="1:10" hidden="1" x14ac:dyDescent="0.2">
      <c r="A37" s="62">
        <v>35</v>
      </c>
      <c r="B37" s="62" t="s">
        <v>916</v>
      </c>
      <c r="C37" s="62" t="s">
        <v>917</v>
      </c>
      <c r="D37" s="62" t="s">
        <v>1430</v>
      </c>
      <c r="E37" s="62" t="s">
        <v>1432</v>
      </c>
      <c r="F37" s="63">
        <f>IF(COUNTIF(E$3:E37,E37)=1,MAX(F$2:F36)+1,VLOOKUP(E37,E$2:G36,2,0))</f>
        <v>24991</v>
      </c>
      <c r="G37" s="65">
        <v>27.099999999999998</v>
      </c>
      <c r="I37" s="19">
        <f t="shared" si="1"/>
        <v>25000</v>
      </c>
      <c r="J37" s="66">
        <f t="shared" ca="1" si="0"/>
        <v>16666.64</v>
      </c>
    </row>
    <row r="38" spans="1:10" hidden="1" x14ac:dyDescent="0.2">
      <c r="A38" s="62">
        <v>36</v>
      </c>
      <c r="B38" s="62" t="s">
        <v>515</v>
      </c>
      <c r="C38" s="62" t="s">
        <v>515</v>
      </c>
      <c r="D38" s="62" t="s">
        <v>2496</v>
      </c>
      <c r="E38" s="62" t="s">
        <v>2498</v>
      </c>
      <c r="F38" s="63">
        <f>IF(COUNTIF(E$3:E38,E38)=1,MAX(F$2:F37)+1,VLOOKUP(E38,E$2:G37,2,0))</f>
        <v>24992</v>
      </c>
      <c r="G38" s="65">
        <v>2213.62</v>
      </c>
      <c r="I38" s="19">
        <f t="shared" si="1"/>
        <v>25001</v>
      </c>
      <c r="J38" s="66">
        <f t="shared" ca="1" si="0"/>
        <v>2514.31</v>
      </c>
    </row>
    <row r="39" spans="1:10" hidden="1" x14ac:dyDescent="0.2">
      <c r="A39" s="62">
        <v>37</v>
      </c>
      <c r="B39" s="62" t="s">
        <v>918</v>
      </c>
      <c r="C39" s="62" t="s">
        <v>918</v>
      </c>
      <c r="D39" s="62" t="s">
        <v>1439</v>
      </c>
      <c r="E39" s="62" t="s">
        <v>1441</v>
      </c>
      <c r="F39" s="63">
        <f>IF(COUNTIF(E$3:E39,E39)=1,MAX(F$2:F38)+1,VLOOKUP(E39,E$2:G38,2,0))</f>
        <v>24993</v>
      </c>
      <c r="G39" s="65">
        <v>3068.52</v>
      </c>
      <c r="I39" s="19">
        <f t="shared" si="1"/>
        <v>25002</v>
      </c>
      <c r="J39" s="66">
        <f t="shared" ca="1" si="0"/>
        <v>2266.62</v>
      </c>
    </row>
    <row r="40" spans="1:10" hidden="1" x14ac:dyDescent="0.2">
      <c r="A40" s="62">
        <v>38</v>
      </c>
      <c r="B40" s="62" t="s">
        <v>516</v>
      </c>
      <c r="C40" s="62" t="s">
        <v>516</v>
      </c>
      <c r="D40" s="62" t="s">
        <v>2490</v>
      </c>
      <c r="E40" s="62" t="s">
        <v>2492</v>
      </c>
      <c r="F40" s="63">
        <f>IF(COUNTIF(E$3:E40,E40)=1,MAX(F$2:F39)+1,VLOOKUP(E40,E$2:G39,2,0))</f>
        <v>24994</v>
      </c>
      <c r="G40" s="65">
        <v>5881.7400000000007</v>
      </c>
      <c r="I40" s="19">
        <f t="shared" si="1"/>
        <v>25003</v>
      </c>
      <c r="J40" s="66">
        <f t="shared" ca="1" si="0"/>
        <v>38.719999999999992</v>
      </c>
    </row>
    <row r="41" spans="1:10" hidden="1" x14ac:dyDescent="0.2">
      <c r="A41" s="62">
        <v>39</v>
      </c>
      <c r="B41" s="62" t="s">
        <v>517</v>
      </c>
      <c r="C41" s="62" t="s">
        <v>517</v>
      </c>
      <c r="D41" s="62" t="s">
        <v>1376</v>
      </c>
      <c r="E41" s="62" t="s">
        <v>1378</v>
      </c>
      <c r="F41" s="63">
        <f>IF(COUNTIF(E$3:E41,E41)=1,MAX(F$2:F40)+1,VLOOKUP(E41,E$2:G40,2,0))</f>
        <v>24995</v>
      </c>
      <c r="G41" s="65">
        <v>3604.4800000000005</v>
      </c>
      <c r="I41" s="19">
        <f t="shared" si="1"/>
        <v>25004</v>
      </c>
      <c r="J41" s="66">
        <f t="shared" ca="1" si="0"/>
        <v>6049.3499999999995</v>
      </c>
    </row>
    <row r="42" spans="1:10" hidden="1" x14ac:dyDescent="0.2">
      <c r="A42" s="62">
        <v>40</v>
      </c>
      <c r="B42" s="62" t="s">
        <v>518</v>
      </c>
      <c r="C42" s="62" t="s">
        <v>518</v>
      </c>
      <c r="D42" s="62" t="s">
        <v>1379</v>
      </c>
      <c r="E42" s="62" t="s">
        <v>1381</v>
      </c>
      <c r="F42" s="63">
        <f>IF(COUNTIF(E$3:E42,E42)=1,MAX(F$2:F41)+1,VLOOKUP(E42,E$2:G41,2,0))</f>
        <v>24996</v>
      </c>
      <c r="G42" s="65">
        <v>1553.04</v>
      </c>
      <c r="I42" s="19">
        <f t="shared" si="1"/>
        <v>25005</v>
      </c>
      <c r="J42" s="66">
        <f t="shared" ca="1" si="0"/>
        <v>2634.0900000000006</v>
      </c>
    </row>
    <row r="43" spans="1:10" hidden="1" x14ac:dyDescent="0.2">
      <c r="A43" s="62">
        <v>41</v>
      </c>
      <c r="B43" s="62" t="s">
        <v>519</v>
      </c>
      <c r="C43" s="62" t="s">
        <v>519</v>
      </c>
      <c r="D43" s="62" t="s">
        <v>2393</v>
      </c>
      <c r="E43" s="62" t="s">
        <v>2395</v>
      </c>
      <c r="F43" s="63">
        <f>IF(COUNTIF(E$3:E43,E43)=1,MAX(F$2:F42)+1,VLOOKUP(E43,E$2:G42,2,0))</f>
        <v>24997</v>
      </c>
      <c r="G43" s="65">
        <v>667.67</v>
      </c>
      <c r="I43" s="19">
        <f t="shared" si="1"/>
        <v>25006</v>
      </c>
      <c r="J43" s="66">
        <f t="shared" ca="1" si="0"/>
        <v>9958.31</v>
      </c>
    </row>
    <row r="44" spans="1:10" hidden="1" x14ac:dyDescent="0.2">
      <c r="A44" s="62">
        <v>42</v>
      </c>
      <c r="B44" s="62" t="s">
        <v>519</v>
      </c>
      <c r="C44" s="62" t="s">
        <v>520</v>
      </c>
      <c r="D44" s="62" t="s">
        <v>2393</v>
      </c>
      <c r="E44" s="62" t="s">
        <v>2395</v>
      </c>
      <c r="F44" s="63">
        <f>IF(COUNTIF(E$3:E44,E44)=1,MAX(F$2:F43)+1,VLOOKUP(E44,E$2:G43,2,0))</f>
        <v>24997</v>
      </c>
      <c r="G44" s="65">
        <v>17.560000000000002</v>
      </c>
      <c r="I44" s="19">
        <f t="shared" si="1"/>
        <v>25007</v>
      </c>
      <c r="J44" s="66">
        <f t="shared" ca="1" si="0"/>
        <v>6911.170000000001</v>
      </c>
    </row>
    <row r="45" spans="1:10" hidden="1" x14ac:dyDescent="0.2">
      <c r="A45" s="62">
        <v>43</v>
      </c>
      <c r="B45" s="62" t="s">
        <v>521</v>
      </c>
      <c r="C45" s="62" t="s">
        <v>521</v>
      </c>
      <c r="D45" s="62" t="s">
        <v>1382</v>
      </c>
      <c r="E45" s="62" t="s">
        <v>1384</v>
      </c>
      <c r="F45" s="63">
        <f>IF(COUNTIF(E$3:E45,E45)=1,MAX(F$2:F44)+1,VLOOKUP(E45,E$2:G44,2,0))</f>
        <v>24998</v>
      </c>
      <c r="G45" s="65">
        <v>2224.6800000000003</v>
      </c>
      <c r="I45" s="19">
        <f t="shared" si="1"/>
        <v>25008</v>
      </c>
      <c r="J45" s="66">
        <f t="shared" ca="1" si="0"/>
        <v>3153.93</v>
      </c>
    </row>
    <row r="46" spans="1:10" hidden="1" x14ac:dyDescent="0.2">
      <c r="A46" s="62">
        <v>44</v>
      </c>
      <c r="B46" s="62" t="s">
        <v>522</v>
      </c>
      <c r="C46" s="62" t="s">
        <v>522</v>
      </c>
      <c r="D46" s="62" t="s">
        <v>1396</v>
      </c>
      <c r="E46" s="62" t="s">
        <v>1398</v>
      </c>
      <c r="F46" s="63">
        <f>IF(COUNTIF(E$3:E46,E46)=1,MAX(F$2:F45)+1,VLOOKUP(E46,E$2:G45,2,0))</f>
        <v>24999</v>
      </c>
      <c r="G46" s="65">
        <v>4087.31</v>
      </c>
      <c r="I46" s="19">
        <f t="shared" si="1"/>
        <v>25009</v>
      </c>
      <c r="J46" s="66">
        <f t="shared" ca="1" si="0"/>
        <v>86.300000000000011</v>
      </c>
    </row>
    <row r="47" spans="1:10" hidden="1" x14ac:dyDescent="0.2">
      <c r="A47" s="62">
        <v>45</v>
      </c>
      <c r="B47" s="62" t="s">
        <v>523</v>
      </c>
      <c r="C47" s="62" t="s">
        <v>523</v>
      </c>
      <c r="D47" s="62" t="s">
        <v>1392</v>
      </c>
      <c r="E47" s="62" t="s">
        <v>1394</v>
      </c>
      <c r="F47" s="63">
        <f>IF(COUNTIF(E$3:E47,E47)=1,MAX(F$2:F46)+1,VLOOKUP(E47,E$2:G46,2,0))</f>
        <v>25000</v>
      </c>
      <c r="G47" s="65">
        <v>16660.48</v>
      </c>
      <c r="I47" s="19">
        <f t="shared" si="1"/>
        <v>25010</v>
      </c>
      <c r="J47" s="66">
        <f t="shared" ca="1" si="0"/>
        <v>84.97999999999999</v>
      </c>
    </row>
    <row r="48" spans="1:10" hidden="1" x14ac:dyDescent="0.2">
      <c r="A48" s="62">
        <v>46</v>
      </c>
      <c r="B48" s="62" t="s">
        <v>524</v>
      </c>
      <c r="C48" s="62" t="s">
        <v>524</v>
      </c>
      <c r="D48" s="62" t="s">
        <v>1400</v>
      </c>
      <c r="E48" s="62" t="s">
        <v>1402</v>
      </c>
      <c r="F48" s="63">
        <f>IF(COUNTIF(E$3:E48,E48)=1,MAX(F$2:F47)+1,VLOOKUP(E48,E$2:G47,2,0))</f>
        <v>25001</v>
      </c>
      <c r="G48" s="65">
        <v>2513.38</v>
      </c>
      <c r="I48" s="19">
        <f t="shared" si="1"/>
        <v>25011</v>
      </c>
      <c r="J48" s="66">
        <f t="shared" ca="1" si="0"/>
        <v>21645.789999999997</v>
      </c>
    </row>
    <row r="49" spans="1:10" hidden="1" x14ac:dyDescent="0.2">
      <c r="A49" s="62">
        <v>47</v>
      </c>
      <c r="B49" s="62" t="s">
        <v>525</v>
      </c>
      <c r="C49" s="62" t="s">
        <v>525</v>
      </c>
      <c r="D49" s="62" t="s">
        <v>1403</v>
      </c>
      <c r="E49" s="62" t="s">
        <v>1405</v>
      </c>
      <c r="F49" s="63">
        <f>IF(COUNTIF(E$3:E49,E49)=1,MAX(F$2:F48)+1,VLOOKUP(E49,E$2:G48,2,0))</f>
        <v>25002</v>
      </c>
      <c r="G49" s="65">
        <v>2265.79</v>
      </c>
      <c r="I49" s="19">
        <f t="shared" si="1"/>
        <v>25012</v>
      </c>
      <c r="J49" s="66">
        <f t="shared" ca="1" si="0"/>
        <v>159.47999999999999</v>
      </c>
    </row>
    <row r="50" spans="1:10" hidden="1" x14ac:dyDescent="0.2">
      <c r="A50" s="62">
        <v>48</v>
      </c>
      <c r="B50" s="62" t="s">
        <v>526</v>
      </c>
      <c r="C50" s="62" t="s">
        <v>526</v>
      </c>
      <c r="D50" s="62" t="s">
        <v>2493</v>
      </c>
      <c r="E50" s="62" t="s">
        <v>2495</v>
      </c>
      <c r="F50" s="63">
        <f>IF(COUNTIF(E$3:E50,E50)=1,MAX(F$2:F49)+1,VLOOKUP(E50,E$2:G49,2,0))</f>
        <v>25003</v>
      </c>
      <c r="G50" s="65">
        <v>38.709999999999994</v>
      </c>
      <c r="I50" s="19">
        <f t="shared" si="1"/>
        <v>25013</v>
      </c>
      <c r="J50" s="66">
        <f t="shared" ca="1" si="0"/>
        <v>4021.19</v>
      </c>
    </row>
    <row r="51" spans="1:10" hidden="1" x14ac:dyDescent="0.2">
      <c r="A51" s="62">
        <v>49</v>
      </c>
      <c r="B51" s="62" t="s">
        <v>527</v>
      </c>
      <c r="C51" s="62" t="s">
        <v>527</v>
      </c>
      <c r="D51" s="62" t="s">
        <v>1385</v>
      </c>
      <c r="E51" s="62" t="s">
        <v>1387</v>
      </c>
      <c r="F51" s="63">
        <f>IF(COUNTIF(E$3:E51,E51)=1,MAX(F$2:F50)+1,VLOOKUP(E51,E$2:G50,2,0))</f>
        <v>25004</v>
      </c>
      <c r="G51" s="65">
        <v>6047.12</v>
      </c>
      <c r="I51" s="19">
        <f t="shared" si="1"/>
        <v>25014</v>
      </c>
      <c r="J51" s="66">
        <f t="shared" ca="1" si="0"/>
        <v>11.01</v>
      </c>
    </row>
    <row r="52" spans="1:10" hidden="1" x14ac:dyDescent="0.2">
      <c r="A52" s="62">
        <v>50</v>
      </c>
      <c r="B52" s="62" t="s">
        <v>528</v>
      </c>
      <c r="C52" s="62" t="s">
        <v>528</v>
      </c>
      <c r="D52" s="62" t="s">
        <v>1427</v>
      </c>
      <c r="E52" s="62" t="s">
        <v>1429</v>
      </c>
      <c r="F52" s="63">
        <f>IF(COUNTIF(E$3:E52,E52)=1,MAX(F$2:F51)+1,VLOOKUP(E52,E$2:G51,2,0))</f>
        <v>25005</v>
      </c>
      <c r="G52" s="65">
        <v>2511.3100000000004</v>
      </c>
      <c r="I52" s="19">
        <f t="shared" si="1"/>
        <v>25015</v>
      </c>
      <c r="J52" s="66">
        <f t="shared" ca="1" si="0"/>
        <v>129.43</v>
      </c>
    </row>
    <row r="53" spans="1:10" hidden="1" x14ac:dyDescent="0.2">
      <c r="A53" s="62">
        <v>51</v>
      </c>
      <c r="B53" s="62" t="s">
        <v>528</v>
      </c>
      <c r="C53" s="62" t="s">
        <v>529</v>
      </c>
      <c r="D53" s="62" t="s">
        <v>1427</v>
      </c>
      <c r="E53" s="62" t="s">
        <v>1429</v>
      </c>
      <c r="F53" s="63">
        <f>IF(COUNTIF(E$3:E53,E53)=1,MAX(F$2:F52)+1,VLOOKUP(E53,E$2:G52,2,0))</f>
        <v>25005</v>
      </c>
      <c r="G53" s="65">
        <v>121.82</v>
      </c>
      <c r="I53" s="19">
        <f t="shared" si="1"/>
        <v>25016</v>
      </c>
      <c r="J53" s="66">
        <f t="shared" ca="1" si="0"/>
        <v>1.33</v>
      </c>
    </row>
    <row r="54" spans="1:10" hidden="1" x14ac:dyDescent="0.2">
      <c r="A54" s="62">
        <v>52</v>
      </c>
      <c r="B54" s="62" t="s">
        <v>530</v>
      </c>
      <c r="C54" s="62" t="s">
        <v>530</v>
      </c>
      <c r="D54" s="62" t="s">
        <v>1414</v>
      </c>
      <c r="E54" s="62" t="s">
        <v>1416</v>
      </c>
      <c r="F54" s="63">
        <f>IF(COUNTIF(E$3:E54,E54)=1,MAX(F$2:F53)+1,VLOOKUP(E54,E$2:G53,2,0))</f>
        <v>25006</v>
      </c>
      <c r="G54" s="65">
        <v>9954.6299999999992</v>
      </c>
      <c r="I54" s="19">
        <f t="shared" si="1"/>
        <v>25017</v>
      </c>
      <c r="J54" s="66">
        <f t="shared" ca="1" si="0"/>
        <v>2720.07</v>
      </c>
    </row>
    <row r="55" spans="1:10" hidden="1" x14ac:dyDescent="0.2">
      <c r="A55" s="62">
        <v>53</v>
      </c>
      <c r="B55" s="62" t="s">
        <v>531</v>
      </c>
      <c r="C55" s="62" t="s">
        <v>531</v>
      </c>
      <c r="D55" s="62" t="s">
        <v>1423</v>
      </c>
      <c r="E55" s="62" t="s">
        <v>1421</v>
      </c>
      <c r="F55" s="63">
        <f>IF(COUNTIF(E$3:E55,E55)=1,MAX(F$2:F54)+1,VLOOKUP(E55,E$2:G54,2,0))</f>
        <v>25007</v>
      </c>
      <c r="G55" s="65">
        <v>6908.6200000000008</v>
      </c>
      <c r="I55" s="19">
        <f t="shared" si="1"/>
        <v>25018</v>
      </c>
      <c r="J55" s="66">
        <f t="shared" ca="1" si="0"/>
        <v>11159.65</v>
      </c>
    </row>
    <row r="56" spans="1:10" hidden="1" x14ac:dyDescent="0.2">
      <c r="A56" s="62">
        <v>54</v>
      </c>
      <c r="B56" s="62" t="s">
        <v>532</v>
      </c>
      <c r="C56" s="62" t="s">
        <v>532</v>
      </c>
      <c r="D56" s="62" t="s">
        <v>1424</v>
      </c>
      <c r="E56" s="62" t="s">
        <v>1426</v>
      </c>
      <c r="F56" s="63">
        <f>IF(COUNTIF(E$3:E56,E56)=1,MAX(F$2:F55)+1,VLOOKUP(E56,E$2:G55,2,0))</f>
        <v>25008</v>
      </c>
      <c r="G56" s="65">
        <v>3152.7599999999998</v>
      </c>
      <c r="I56" s="19">
        <f t="shared" si="1"/>
        <v>25019</v>
      </c>
      <c r="J56" s="66">
        <f t="shared" ca="1" si="0"/>
        <v>0.71</v>
      </c>
    </row>
    <row r="57" spans="1:10" hidden="1" x14ac:dyDescent="0.2">
      <c r="A57" s="62">
        <v>55</v>
      </c>
      <c r="B57" s="62" t="s">
        <v>921</v>
      </c>
      <c r="C57" s="62" t="s">
        <v>922</v>
      </c>
      <c r="D57" s="62" t="s">
        <v>1367</v>
      </c>
      <c r="E57" s="62" t="s">
        <v>1369</v>
      </c>
      <c r="F57" s="63">
        <f>IF(COUNTIF(E$3:E57,E57)=1,MAX(F$2:F56)+1,VLOOKUP(E57,E$2:G56,2,0))</f>
        <v>25009</v>
      </c>
      <c r="G57" s="65">
        <v>86.27000000000001</v>
      </c>
      <c r="I57" s="19">
        <f t="shared" si="1"/>
        <v>25020</v>
      </c>
      <c r="J57" s="66">
        <f t="shared" ca="1" si="0"/>
        <v>1.3599999999999999</v>
      </c>
    </row>
    <row r="58" spans="1:10" hidden="1" x14ac:dyDescent="0.2">
      <c r="A58" s="62">
        <v>56</v>
      </c>
      <c r="B58" s="62" t="s">
        <v>923</v>
      </c>
      <c r="C58" s="62" t="s">
        <v>533</v>
      </c>
      <c r="D58" s="62" t="s">
        <v>1388</v>
      </c>
      <c r="E58" s="62" t="s">
        <v>1390</v>
      </c>
      <c r="F58" s="63">
        <f>IF(COUNTIF(E$3:E58,E58)=1,MAX(F$2:F57)+1,VLOOKUP(E58,E$2:G57,2,0))</f>
        <v>25010</v>
      </c>
      <c r="G58" s="65">
        <v>84.949999999999989</v>
      </c>
      <c r="I58" s="19">
        <f t="shared" si="1"/>
        <v>25021</v>
      </c>
      <c r="J58" s="66">
        <f t="shared" ca="1" si="0"/>
        <v>19.350000000000001</v>
      </c>
    </row>
    <row r="59" spans="1:10" hidden="1" x14ac:dyDescent="0.2">
      <c r="A59" s="62">
        <v>57</v>
      </c>
      <c r="B59" s="62" t="s">
        <v>534</v>
      </c>
      <c r="C59" s="62" t="s">
        <v>534</v>
      </c>
      <c r="D59" s="62" t="s">
        <v>1444</v>
      </c>
      <c r="E59" s="62" t="s">
        <v>1446</v>
      </c>
      <c r="F59" s="63">
        <f>IF(COUNTIF(E$3:E59,E59)=1,MAX(F$2:F58)+1,VLOOKUP(E59,E$2:G58,2,0))</f>
        <v>25011</v>
      </c>
      <c r="G59" s="65">
        <v>21637.789999999997</v>
      </c>
      <c r="I59" s="19">
        <f t="shared" si="1"/>
        <v>25022</v>
      </c>
      <c r="J59" s="66">
        <f t="shared" ca="1" si="0"/>
        <v>3386.4900000000002</v>
      </c>
    </row>
    <row r="60" spans="1:10" hidden="1" x14ac:dyDescent="0.2">
      <c r="A60" s="62">
        <v>58</v>
      </c>
      <c r="B60" s="62" t="s">
        <v>924</v>
      </c>
      <c r="C60" s="62" t="s">
        <v>924</v>
      </c>
      <c r="D60" s="62" t="s">
        <v>1449</v>
      </c>
      <c r="E60" s="62" t="s">
        <v>1451</v>
      </c>
      <c r="F60" s="63">
        <f>IF(COUNTIF(E$3:E60,E60)=1,MAX(F$2:F59)+1,VLOOKUP(E60,E$2:G59,2,0))</f>
        <v>25012</v>
      </c>
      <c r="G60" s="65">
        <v>67.429999999999993</v>
      </c>
      <c r="I60" s="19">
        <f t="shared" si="1"/>
        <v>25023</v>
      </c>
      <c r="J60" s="66">
        <f t="shared" ca="1" si="0"/>
        <v>545.88</v>
      </c>
    </row>
    <row r="61" spans="1:10" hidden="1" x14ac:dyDescent="0.2">
      <c r="A61" s="62">
        <v>59</v>
      </c>
      <c r="B61" s="62" t="s">
        <v>924</v>
      </c>
      <c r="C61" s="62" t="s">
        <v>925</v>
      </c>
      <c r="D61" s="62" t="s">
        <v>1449</v>
      </c>
      <c r="E61" s="62" t="s">
        <v>1451</v>
      </c>
      <c r="F61" s="63">
        <f>IF(COUNTIF(E$3:E61,E61)=1,MAX(F$2:F60)+1,VLOOKUP(E61,E$2:G60,2,0))</f>
        <v>25012</v>
      </c>
      <c r="G61" s="65">
        <v>91.999999999999986</v>
      </c>
      <c r="I61" s="19">
        <f t="shared" si="1"/>
        <v>25024</v>
      </c>
      <c r="J61" s="66">
        <f t="shared" ca="1" si="0"/>
        <v>3107.9600000000005</v>
      </c>
    </row>
    <row r="62" spans="1:10" hidden="1" x14ac:dyDescent="0.2">
      <c r="A62" s="62">
        <v>60</v>
      </c>
      <c r="B62" s="62" t="s">
        <v>535</v>
      </c>
      <c r="C62" s="62" t="s">
        <v>535</v>
      </c>
      <c r="D62" s="62" t="s">
        <v>1452</v>
      </c>
      <c r="E62" s="62" t="s">
        <v>1454</v>
      </c>
      <c r="F62" s="63">
        <f>IF(COUNTIF(E$3:E62,E62)=1,MAX(F$2:F61)+1,VLOOKUP(E62,E$2:G61,2,0))</f>
        <v>25013</v>
      </c>
      <c r="G62" s="65">
        <v>3.37</v>
      </c>
      <c r="I62" s="19">
        <f t="shared" si="1"/>
        <v>25025</v>
      </c>
      <c r="J62" s="66">
        <f t="shared" ca="1" si="0"/>
        <v>292.5</v>
      </c>
    </row>
    <row r="63" spans="1:10" hidden="1" x14ac:dyDescent="0.2">
      <c r="A63" s="62">
        <v>61</v>
      </c>
      <c r="B63" s="62" t="s">
        <v>535</v>
      </c>
      <c r="C63" s="62" t="s">
        <v>536</v>
      </c>
      <c r="D63" s="62" t="s">
        <v>1452</v>
      </c>
      <c r="E63" s="62" t="s">
        <v>1454</v>
      </c>
      <c r="F63" s="63">
        <f>IF(COUNTIF(E$3:E63,E63)=1,MAX(F$2:F62)+1,VLOOKUP(E63,E$2:G62,2,0))</f>
        <v>25013</v>
      </c>
      <c r="G63" s="65">
        <v>153.76</v>
      </c>
      <c r="I63" s="19">
        <f t="shared" si="1"/>
        <v>25026</v>
      </c>
      <c r="J63" s="66">
        <f t="shared" ca="1" si="0"/>
        <v>3185.8999999999996</v>
      </c>
    </row>
    <row r="64" spans="1:10" hidden="1" x14ac:dyDescent="0.2">
      <c r="A64" s="62">
        <v>62</v>
      </c>
      <c r="B64" s="62" t="s">
        <v>537</v>
      </c>
      <c r="C64" s="62" t="s">
        <v>537</v>
      </c>
      <c r="D64" s="62" t="s">
        <v>1452</v>
      </c>
      <c r="E64" s="62" t="s">
        <v>1454</v>
      </c>
      <c r="F64" s="63">
        <f>IF(COUNTIF(E$3:E64,E64)=1,MAX(F$2:F63)+1,VLOOKUP(E64,E$2:G63,2,0))</f>
        <v>25013</v>
      </c>
      <c r="G64" s="65">
        <v>3098.81</v>
      </c>
      <c r="I64" s="19">
        <f t="shared" si="1"/>
        <v>25027</v>
      </c>
      <c r="J64" s="66">
        <f t="shared" ca="1" si="0"/>
        <v>43665.26</v>
      </c>
    </row>
    <row r="65" spans="1:10" hidden="1" x14ac:dyDescent="0.2">
      <c r="A65" s="62">
        <v>63</v>
      </c>
      <c r="B65" s="62" t="s">
        <v>537</v>
      </c>
      <c r="C65" s="62" t="s">
        <v>538</v>
      </c>
      <c r="D65" s="62" t="s">
        <v>1452</v>
      </c>
      <c r="E65" s="62" t="s">
        <v>1454</v>
      </c>
      <c r="F65" s="63">
        <f>IF(COUNTIF(E$3:E65,E65)=1,MAX(F$2:F64)+1,VLOOKUP(E65,E$2:G64,2,0))</f>
        <v>25013</v>
      </c>
      <c r="G65" s="65">
        <v>763.7700000000001</v>
      </c>
      <c r="I65" s="19">
        <f t="shared" si="1"/>
        <v>25028</v>
      </c>
      <c r="J65" s="66">
        <f t="shared" ca="1" si="0"/>
        <v>5176.1500000000005</v>
      </c>
    </row>
    <row r="66" spans="1:10" hidden="1" x14ac:dyDescent="0.2">
      <c r="A66" s="62">
        <v>64</v>
      </c>
      <c r="B66" s="62" t="s">
        <v>539</v>
      </c>
      <c r="C66" s="62" t="s">
        <v>539</v>
      </c>
      <c r="D66" s="62" t="s">
        <v>1465</v>
      </c>
      <c r="E66" s="62" t="s">
        <v>1467</v>
      </c>
      <c r="F66" s="63">
        <f>IF(COUNTIF(E$3:E66,E66)=1,MAX(F$2:F65)+1,VLOOKUP(E66,E$2:G65,2,0))</f>
        <v>25014</v>
      </c>
      <c r="G66" s="65">
        <v>1.83</v>
      </c>
      <c r="I66" s="19">
        <f t="shared" si="1"/>
        <v>25029</v>
      </c>
      <c r="J66" s="66">
        <f t="shared" ca="1" si="0"/>
        <v>701.07</v>
      </c>
    </row>
    <row r="67" spans="1:10" hidden="1" x14ac:dyDescent="0.2">
      <c r="A67" s="62">
        <v>65</v>
      </c>
      <c r="B67" s="62" t="s">
        <v>539</v>
      </c>
      <c r="C67" s="62" t="s">
        <v>540</v>
      </c>
      <c r="D67" s="62" t="s">
        <v>1465</v>
      </c>
      <c r="E67" s="62" t="s">
        <v>1467</v>
      </c>
      <c r="F67" s="63">
        <f>IF(COUNTIF(E$3:E67,E67)=1,MAX(F$2:F66)+1,VLOOKUP(E67,E$2:G66,2,0))</f>
        <v>25014</v>
      </c>
      <c r="G67" s="65">
        <v>9.18</v>
      </c>
      <c r="I67" s="19">
        <f t="shared" si="1"/>
        <v>25030</v>
      </c>
      <c r="J67" s="66">
        <f t="shared" ca="1" si="0"/>
        <v>1692.47</v>
      </c>
    </row>
    <row r="68" spans="1:10" hidden="1" x14ac:dyDescent="0.2">
      <c r="A68" s="62">
        <v>66</v>
      </c>
      <c r="B68" s="62" t="s">
        <v>541</v>
      </c>
      <c r="C68" s="62" t="s">
        <v>541</v>
      </c>
      <c r="D68" s="62" t="s">
        <v>1831</v>
      </c>
      <c r="E68" s="62" t="s">
        <v>1833</v>
      </c>
      <c r="F68" s="63">
        <f>IF(COUNTIF(E$3:E68,E68)=1,MAX(F$2:F67)+1,VLOOKUP(E68,E$2:G67,2,0))</f>
        <v>25015</v>
      </c>
      <c r="G68" s="65">
        <v>119.37</v>
      </c>
      <c r="I68" s="19">
        <f t="shared" si="1"/>
        <v>25031</v>
      </c>
      <c r="J68" s="66">
        <f t="shared" ca="1" si="0"/>
        <v>2107.5600000000009</v>
      </c>
    </row>
    <row r="69" spans="1:10" hidden="1" x14ac:dyDescent="0.2">
      <c r="A69" s="62">
        <v>67</v>
      </c>
      <c r="B69" s="62" t="s">
        <v>541</v>
      </c>
      <c r="C69" s="62" t="s">
        <v>542</v>
      </c>
      <c r="D69" s="62" t="s">
        <v>1831</v>
      </c>
      <c r="E69" s="62" t="s">
        <v>1833</v>
      </c>
      <c r="F69" s="63">
        <f>IF(COUNTIF(E$3:E69,E69)=1,MAX(F$2:F68)+1,VLOOKUP(E69,E$2:G68,2,0))</f>
        <v>25015</v>
      </c>
      <c r="G69" s="65">
        <v>10.010000000000002</v>
      </c>
      <c r="I69" s="19">
        <f t="shared" si="1"/>
        <v>25032</v>
      </c>
      <c r="J69" s="66">
        <f t="shared" ca="1" si="0"/>
        <v>4455.2699999999995</v>
      </c>
    </row>
    <row r="70" spans="1:10" hidden="1" x14ac:dyDescent="0.2">
      <c r="A70" s="62">
        <v>68</v>
      </c>
      <c r="B70" s="62" t="s">
        <v>543</v>
      </c>
      <c r="C70" s="62" t="s">
        <v>543</v>
      </c>
      <c r="D70" s="62" t="s">
        <v>1360</v>
      </c>
      <c r="E70" s="62" t="s">
        <v>1362</v>
      </c>
      <c r="F70" s="63">
        <f>IF(COUNTIF(E$3:E70,E70)=1,MAX(F$2:F69)+1,VLOOKUP(E70,E$2:G69,2,0))</f>
        <v>25016</v>
      </c>
      <c r="G70" s="65">
        <v>1.33</v>
      </c>
      <c r="I70" s="19">
        <f t="shared" si="1"/>
        <v>25033</v>
      </c>
      <c r="J70" s="66">
        <f t="shared" ca="1" si="0"/>
        <v>1.75</v>
      </c>
    </row>
    <row r="71" spans="1:10" hidden="1" x14ac:dyDescent="0.2">
      <c r="A71" s="62">
        <v>69</v>
      </c>
      <c r="B71" s="62" t="s">
        <v>544</v>
      </c>
      <c r="C71" s="62" t="s">
        <v>544</v>
      </c>
      <c r="D71" s="62" t="s">
        <v>1570</v>
      </c>
      <c r="E71" s="62" t="s">
        <v>1572</v>
      </c>
      <c r="F71" s="63">
        <f>IF(COUNTIF(E$3:E71,E71)=1,MAX(F$2:F70)+1,VLOOKUP(E71,E$2:G70,2,0))</f>
        <v>25017</v>
      </c>
      <c r="G71" s="65">
        <v>2691.0499999999997</v>
      </c>
      <c r="I71" s="19">
        <f t="shared" si="1"/>
        <v>25034</v>
      </c>
      <c r="J71" s="66">
        <f t="shared" ref="J71:J134" ca="1" si="2">SUMIF($F$3:$G$1300,I71,$G$3:$G$1300)</f>
        <v>164.94</v>
      </c>
    </row>
    <row r="72" spans="1:10" hidden="1" x14ac:dyDescent="0.2">
      <c r="A72" s="62">
        <v>70</v>
      </c>
      <c r="B72" s="62" t="s">
        <v>544</v>
      </c>
      <c r="C72" s="62" t="s">
        <v>545</v>
      </c>
      <c r="D72" s="62" t="s">
        <v>1570</v>
      </c>
      <c r="E72" s="62" t="s">
        <v>1572</v>
      </c>
      <c r="F72" s="63">
        <f>IF(COUNTIF(E$3:E72,E72)=1,MAX(F$2:F71)+1,VLOOKUP(E72,E$2:G71,2,0))</f>
        <v>25017</v>
      </c>
      <c r="G72" s="65">
        <v>28.009999999999998</v>
      </c>
      <c r="I72" s="19">
        <f t="shared" ref="I72:I135" si="3">I71+1</f>
        <v>25035</v>
      </c>
      <c r="J72" s="66">
        <f t="shared" ca="1" si="2"/>
        <v>0.24</v>
      </c>
    </row>
    <row r="73" spans="1:10" hidden="1" x14ac:dyDescent="0.2">
      <c r="A73" s="62">
        <v>71</v>
      </c>
      <c r="B73" s="62" t="s">
        <v>546</v>
      </c>
      <c r="C73" s="62" t="s">
        <v>546</v>
      </c>
      <c r="D73" s="62" t="s">
        <v>2079</v>
      </c>
      <c r="E73" s="62" t="s">
        <v>2081</v>
      </c>
      <c r="F73" s="63">
        <f>IF(COUNTIF(E$3:E73,E73)=1,MAX(F$2:F72)+1,VLOOKUP(E73,E$2:G72,2,0))</f>
        <v>25018</v>
      </c>
      <c r="G73" s="65">
        <v>11143.74</v>
      </c>
      <c r="I73" s="19">
        <f t="shared" si="3"/>
        <v>25036</v>
      </c>
      <c r="J73" s="66">
        <f t="shared" ca="1" si="2"/>
        <v>0.86999999999999988</v>
      </c>
    </row>
    <row r="74" spans="1:10" hidden="1" x14ac:dyDescent="0.2">
      <c r="A74" s="62">
        <v>72</v>
      </c>
      <c r="B74" s="62" t="s">
        <v>546</v>
      </c>
      <c r="C74" s="62" t="s">
        <v>547</v>
      </c>
      <c r="D74" s="62" t="s">
        <v>2079</v>
      </c>
      <c r="E74" s="62" t="s">
        <v>2081</v>
      </c>
      <c r="F74" s="63">
        <f>IF(COUNTIF(E$3:E74,E74)=1,MAX(F$2:F73)+1,VLOOKUP(E74,E$2:G73,2,0))</f>
        <v>25018</v>
      </c>
      <c r="G74" s="65">
        <v>11.78</v>
      </c>
      <c r="I74" s="19">
        <f t="shared" si="3"/>
        <v>25037</v>
      </c>
      <c r="J74" s="66">
        <f t="shared" ca="1" si="2"/>
        <v>3.16</v>
      </c>
    </row>
    <row r="75" spans="1:10" hidden="1" x14ac:dyDescent="0.2">
      <c r="A75" s="62">
        <v>73</v>
      </c>
      <c r="B75" s="62" t="s">
        <v>548</v>
      </c>
      <c r="C75" s="62" t="s">
        <v>548</v>
      </c>
      <c r="D75" s="62" t="s">
        <v>2607</v>
      </c>
      <c r="E75" s="62" t="s">
        <v>2609</v>
      </c>
      <c r="F75" s="63">
        <f>IF(COUNTIF(E$3:E75,E75)=1,MAX(F$2:F74)+1,VLOOKUP(E75,E$2:G74,2,0))</f>
        <v>25019</v>
      </c>
      <c r="G75" s="65">
        <v>0.71</v>
      </c>
      <c r="I75" s="19">
        <f t="shared" si="3"/>
        <v>25038</v>
      </c>
      <c r="J75" s="66">
        <f t="shared" ca="1" si="2"/>
        <v>8.0599999999999987</v>
      </c>
    </row>
    <row r="76" spans="1:10" hidden="1" x14ac:dyDescent="0.2">
      <c r="A76" s="62">
        <v>74</v>
      </c>
      <c r="B76" s="62" t="s">
        <v>549</v>
      </c>
      <c r="C76" s="62" t="s">
        <v>549</v>
      </c>
      <c r="D76" s="62" t="s">
        <v>1883</v>
      </c>
      <c r="E76" s="62" t="s">
        <v>1885</v>
      </c>
      <c r="F76" s="63">
        <f>IF(COUNTIF(E$3:E76,E76)=1,MAX(F$2:F75)+1,VLOOKUP(E76,E$2:G75,2,0))</f>
        <v>25020</v>
      </c>
      <c r="G76" s="65">
        <v>1.3599999999999999</v>
      </c>
      <c r="I76" s="19">
        <f t="shared" si="3"/>
        <v>25039</v>
      </c>
      <c r="J76" s="66">
        <f t="shared" ca="1" si="2"/>
        <v>88.230000000000018</v>
      </c>
    </row>
    <row r="77" spans="1:10" hidden="1" x14ac:dyDescent="0.2">
      <c r="A77" s="62">
        <v>75</v>
      </c>
      <c r="B77" s="62" t="s">
        <v>550</v>
      </c>
      <c r="C77" s="62" t="s">
        <v>550</v>
      </c>
      <c r="D77" s="62" t="s">
        <v>1886</v>
      </c>
      <c r="E77" s="62" t="s">
        <v>1888</v>
      </c>
      <c r="F77" s="63">
        <f>IF(COUNTIF(E$3:E77,E77)=1,MAX(F$2:F76)+1,VLOOKUP(E77,E$2:G76,2,0))</f>
        <v>25021</v>
      </c>
      <c r="G77" s="65">
        <v>19.34</v>
      </c>
      <c r="I77" s="19">
        <f t="shared" si="3"/>
        <v>25040</v>
      </c>
      <c r="J77" s="66">
        <f t="shared" ca="1" si="2"/>
        <v>5414.8</v>
      </c>
    </row>
    <row r="78" spans="1:10" hidden="1" x14ac:dyDescent="0.2">
      <c r="A78" s="62">
        <v>76</v>
      </c>
      <c r="B78" s="62" t="s">
        <v>926</v>
      </c>
      <c r="C78" s="62" t="s">
        <v>926</v>
      </c>
      <c r="D78" s="62" t="s">
        <v>1433</v>
      </c>
      <c r="E78" s="62" t="s">
        <v>1435</v>
      </c>
      <c r="F78" s="63">
        <f>IF(COUNTIF(E$3:E78,E78)=1,MAX(F$2:F77)+1,VLOOKUP(E78,E$2:G77,2,0))</f>
        <v>25022</v>
      </c>
      <c r="G78" s="65">
        <v>3267.42</v>
      </c>
      <c r="I78" s="19">
        <f t="shared" si="3"/>
        <v>25041</v>
      </c>
      <c r="J78" s="66">
        <f t="shared" ca="1" si="2"/>
        <v>16416.519999999997</v>
      </c>
    </row>
    <row r="79" spans="1:10" hidden="1" x14ac:dyDescent="0.2">
      <c r="A79" s="62">
        <v>77</v>
      </c>
      <c r="B79" s="62" t="s">
        <v>551</v>
      </c>
      <c r="C79" s="62" t="s">
        <v>551</v>
      </c>
      <c r="D79" s="62" t="s">
        <v>1437</v>
      </c>
      <c r="E79" s="62" t="s">
        <v>1435</v>
      </c>
      <c r="F79" s="63">
        <f>IF(COUNTIF(E$3:E79,E79)=1,MAX(F$2:F78)+1,VLOOKUP(E79,E$2:G78,2,0))</f>
        <v>25022</v>
      </c>
      <c r="G79" s="65">
        <v>117.82</v>
      </c>
      <c r="I79" s="19">
        <f t="shared" si="3"/>
        <v>25042</v>
      </c>
      <c r="J79" s="66">
        <f t="shared" ca="1" si="2"/>
        <v>41.290000000000006</v>
      </c>
    </row>
    <row r="80" spans="1:10" hidden="1" x14ac:dyDescent="0.2">
      <c r="A80" s="62">
        <v>78</v>
      </c>
      <c r="B80" s="62" t="s">
        <v>927</v>
      </c>
      <c r="C80" s="62" t="s">
        <v>927</v>
      </c>
      <c r="D80" s="62" t="s">
        <v>2453</v>
      </c>
      <c r="E80" s="62" t="s">
        <v>2455</v>
      </c>
      <c r="F80" s="63">
        <f>IF(COUNTIF(E$3:E80,E80)=1,MAX(F$2:F79)+1,VLOOKUP(E80,E$2:G79,2,0))</f>
        <v>25023</v>
      </c>
      <c r="G80" s="65">
        <v>545.66999999999996</v>
      </c>
      <c r="I80" s="19">
        <f t="shared" si="3"/>
        <v>25043</v>
      </c>
      <c r="J80" s="66">
        <f t="shared" ca="1" si="2"/>
        <v>3643.4700000000003</v>
      </c>
    </row>
    <row r="81" spans="1:10" hidden="1" x14ac:dyDescent="0.2">
      <c r="A81" s="62">
        <v>79</v>
      </c>
      <c r="B81" s="62" t="s">
        <v>552</v>
      </c>
      <c r="C81" s="62" t="s">
        <v>552</v>
      </c>
      <c r="D81" s="62" t="s">
        <v>1458</v>
      </c>
      <c r="E81" s="62" t="s">
        <v>1459</v>
      </c>
      <c r="F81" s="63">
        <f>IF(COUNTIF(E$3:E81,E81)=1,MAX(F$2:F80)+1,VLOOKUP(E81,E$2:G80,2,0))</f>
        <v>25024</v>
      </c>
      <c r="G81" s="65">
        <v>2268.0000000000005</v>
      </c>
      <c r="I81" s="19">
        <f t="shared" si="3"/>
        <v>25044</v>
      </c>
      <c r="J81" s="66">
        <f t="shared" ca="1" si="2"/>
        <v>66.72</v>
      </c>
    </row>
    <row r="82" spans="1:10" hidden="1" x14ac:dyDescent="0.2">
      <c r="A82" s="62">
        <v>80</v>
      </c>
      <c r="B82" s="62" t="s">
        <v>552</v>
      </c>
      <c r="C82" s="62" t="s">
        <v>553</v>
      </c>
      <c r="D82" s="62" t="s">
        <v>1458</v>
      </c>
      <c r="E82" s="62" t="s">
        <v>1459</v>
      </c>
      <c r="F82" s="63">
        <f>IF(COUNTIF(E$3:E82,E82)=1,MAX(F$2:F81)+1,VLOOKUP(E82,E$2:G81,2,0))</f>
        <v>25024</v>
      </c>
      <c r="G82" s="65">
        <v>154.16</v>
      </c>
      <c r="I82" s="19">
        <f t="shared" si="3"/>
        <v>25045</v>
      </c>
      <c r="J82" s="66">
        <f t="shared" ca="1" si="2"/>
        <v>48273.13</v>
      </c>
    </row>
    <row r="83" spans="1:10" hidden="1" x14ac:dyDescent="0.2">
      <c r="A83" s="62">
        <v>81</v>
      </c>
      <c r="B83" s="62" t="s">
        <v>552</v>
      </c>
      <c r="C83" s="62" t="s">
        <v>554</v>
      </c>
      <c r="D83" s="62" t="s">
        <v>1458</v>
      </c>
      <c r="E83" s="62" t="s">
        <v>1459</v>
      </c>
      <c r="F83" s="63">
        <f>IF(COUNTIF(E$3:E83,E83)=1,MAX(F$2:F82)+1,VLOOKUP(E83,E$2:G82,2,0))</f>
        <v>25024</v>
      </c>
      <c r="G83" s="65">
        <v>684.64999999999986</v>
      </c>
      <c r="I83" s="19">
        <f t="shared" si="3"/>
        <v>25046</v>
      </c>
      <c r="J83" s="66">
        <f t="shared" ca="1" si="2"/>
        <v>1731.8899999999999</v>
      </c>
    </row>
    <row r="84" spans="1:10" hidden="1" x14ac:dyDescent="0.2">
      <c r="A84" s="62">
        <v>82</v>
      </c>
      <c r="B84" s="62" t="s">
        <v>555</v>
      </c>
      <c r="C84" s="62" t="s">
        <v>555</v>
      </c>
      <c r="D84" s="62" t="s">
        <v>2499</v>
      </c>
      <c r="E84" s="62" t="s">
        <v>2501</v>
      </c>
      <c r="F84" s="63">
        <f>IF(COUNTIF(E$3:E84,E84)=1,MAX(F$2:F83)+1,VLOOKUP(E84,E$2:G83,2,0))</f>
        <v>25025</v>
      </c>
      <c r="G84" s="65">
        <v>292.39</v>
      </c>
      <c r="I84" s="19">
        <f t="shared" si="3"/>
        <v>25047</v>
      </c>
      <c r="J84" s="66">
        <f t="shared" ca="1" si="2"/>
        <v>0.83000000000000007</v>
      </c>
    </row>
    <row r="85" spans="1:10" hidden="1" x14ac:dyDescent="0.2">
      <c r="A85" s="62">
        <v>83</v>
      </c>
      <c r="B85" s="62" t="s">
        <v>928</v>
      </c>
      <c r="C85" s="62" t="s">
        <v>928</v>
      </c>
      <c r="D85" s="62" t="s">
        <v>2502</v>
      </c>
      <c r="E85" s="62" t="s">
        <v>2504</v>
      </c>
      <c r="F85" s="63">
        <f>IF(COUNTIF(E$3:E85,E85)=1,MAX(F$2:F84)+1,VLOOKUP(E85,E$2:G84,2,0))</f>
        <v>25026</v>
      </c>
      <c r="G85" s="65">
        <v>3184.72</v>
      </c>
      <c r="I85" s="19">
        <f t="shared" si="3"/>
        <v>25048</v>
      </c>
      <c r="J85" s="66">
        <f t="shared" ca="1" si="2"/>
        <v>17.55</v>
      </c>
    </row>
    <row r="86" spans="1:10" hidden="1" x14ac:dyDescent="0.2">
      <c r="A86" s="62">
        <v>84</v>
      </c>
      <c r="B86" s="62" t="s">
        <v>929</v>
      </c>
      <c r="C86" s="62" t="s">
        <v>929</v>
      </c>
      <c r="D86" s="62" t="s">
        <v>2511</v>
      </c>
      <c r="E86" s="62" t="s">
        <v>2513</v>
      </c>
      <c r="F86" s="63">
        <f>IF(COUNTIF(E$3:E86,E86)=1,MAX(F$2:F85)+1,VLOOKUP(E86,E$2:G85,2,0))</f>
        <v>25027</v>
      </c>
      <c r="G86" s="65">
        <v>43649.11</v>
      </c>
      <c r="I86" s="19">
        <f t="shared" si="3"/>
        <v>25049</v>
      </c>
      <c r="J86" s="66">
        <f t="shared" ca="1" si="2"/>
        <v>3308.83</v>
      </c>
    </row>
    <row r="87" spans="1:10" hidden="1" x14ac:dyDescent="0.2">
      <c r="A87" s="62">
        <v>85</v>
      </c>
      <c r="B87" s="62" t="s">
        <v>556</v>
      </c>
      <c r="C87" s="62" t="s">
        <v>556</v>
      </c>
      <c r="D87" s="62" t="s">
        <v>1479</v>
      </c>
      <c r="E87" s="62" t="s">
        <v>1481</v>
      </c>
      <c r="F87" s="63">
        <f>IF(COUNTIF(E$3:E87,E87)=1,MAX(F$2:F86)+1,VLOOKUP(E87,E$2:G86,2,0))</f>
        <v>25028</v>
      </c>
      <c r="G87" s="65">
        <v>5174.2300000000005</v>
      </c>
      <c r="I87" s="19">
        <f t="shared" si="3"/>
        <v>25050</v>
      </c>
      <c r="J87" s="66">
        <f t="shared" ca="1" si="2"/>
        <v>0.95</v>
      </c>
    </row>
    <row r="88" spans="1:10" hidden="1" x14ac:dyDescent="0.2">
      <c r="A88" s="62">
        <v>86</v>
      </c>
      <c r="B88" s="62" t="s">
        <v>557</v>
      </c>
      <c r="C88" s="62" t="s">
        <v>557</v>
      </c>
      <c r="D88" s="62" t="s">
        <v>2514</v>
      </c>
      <c r="E88" s="62" t="s">
        <v>2516</v>
      </c>
      <c r="F88" s="63">
        <f>IF(COUNTIF(E$3:E88,E88)=1,MAX(F$2:F87)+1,VLOOKUP(E88,E$2:G87,2,0))</f>
        <v>25029</v>
      </c>
      <c r="G88" s="65">
        <v>700.80000000000007</v>
      </c>
      <c r="I88" s="19">
        <f t="shared" si="3"/>
        <v>25051</v>
      </c>
      <c r="J88" s="66">
        <f t="shared" ca="1" si="2"/>
        <v>159.09</v>
      </c>
    </row>
    <row r="89" spans="1:10" hidden="1" x14ac:dyDescent="0.2">
      <c r="A89" s="62">
        <v>87</v>
      </c>
      <c r="B89" s="62" t="s">
        <v>558</v>
      </c>
      <c r="C89" s="62" t="s">
        <v>558</v>
      </c>
      <c r="D89" s="62" t="s">
        <v>2508</v>
      </c>
      <c r="E89" s="62" t="s">
        <v>2510</v>
      </c>
      <c r="F89" s="63">
        <f>IF(COUNTIF(E$3:E89,E89)=1,MAX(F$2:F88)+1,VLOOKUP(E89,E$2:G88,2,0))</f>
        <v>25030</v>
      </c>
      <c r="G89" s="65">
        <v>1691.84</v>
      </c>
      <c r="I89" s="19">
        <f t="shared" si="3"/>
        <v>25052</v>
      </c>
      <c r="J89" s="66">
        <f t="shared" ca="1" si="2"/>
        <v>101.68</v>
      </c>
    </row>
    <row r="90" spans="1:10" hidden="1" x14ac:dyDescent="0.2">
      <c r="A90" s="62">
        <v>88</v>
      </c>
      <c r="B90" s="62" t="s">
        <v>559</v>
      </c>
      <c r="C90" s="62" t="s">
        <v>559</v>
      </c>
      <c r="D90" s="62" t="s">
        <v>1488</v>
      </c>
      <c r="E90" s="62" t="s">
        <v>1490</v>
      </c>
      <c r="F90" s="63">
        <f>IF(COUNTIF(E$3:E90,E90)=1,MAX(F$2:F89)+1,VLOOKUP(E90,E$2:G89,2,0))</f>
        <v>25031</v>
      </c>
      <c r="G90" s="65">
        <v>21.090000000000003</v>
      </c>
      <c r="I90" s="19">
        <f t="shared" si="3"/>
        <v>25053</v>
      </c>
      <c r="J90" s="66">
        <f t="shared" ca="1" si="2"/>
        <v>256.15999999999997</v>
      </c>
    </row>
    <row r="91" spans="1:10" hidden="1" x14ac:dyDescent="0.2">
      <c r="A91" s="62">
        <v>89</v>
      </c>
      <c r="B91" s="62" t="s">
        <v>559</v>
      </c>
      <c r="C91" s="62" t="s">
        <v>560</v>
      </c>
      <c r="D91" s="62" t="s">
        <v>1488</v>
      </c>
      <c r="E91" s="62" t="s">
        <v>1490</v>
      </c>
      <c r="F91" s="63">
        <f>IF(COUNTIF(E$3:E91,E91)=1,MAX(F$2:F90)+1,VLOOKUP(E91,E$2:G90,2,0))</f>
        <v>25031</v>
      </c>
      <c r="G91" s="65">
        <v>161.72000000000003</v>
      </c>
      <c r="I91" s="19">
        <f t="shared" si="3"/>
        <v>25054</v>
      </c>
      <c r="J91" s="66">
        <f t="shared" ca="1" si="2"/>
        <v>1270.93</v>
      </c>
    </row>
    <row r="92" spans="1:10" hidden="1" x14ac:dyDescent="0.2">
      <c r="A92" s="62">
        <v>90</v>
      </c>
      <c r="B92" s="62" t="s">
        <v>561</v>
      </c>
      <c r="C92" s="62" t="s">
        <v>561</v>
      </c>
      <c r="D92" s="62" t="s">
        <v>1488</v>
      </c>
      <c r="E92" s="62" t="s">
        <v>1490</v>
      </c>
      <c r="F92" s="63">
        <f>IF(COUNTIF(E$3:E92,E92)=1,MAX(F$2:F91)+1,VLOOKUP(E92,E$2:G91,2,0))</f>
        <v>25031</v>
      </c>
      <c r="G92" s="65">
        <v>558.99</v>
      </c>
      <c r="I92" s="19">
        <f t="shared" si="3"/>
        <v>25055</v>
      </c>
      <c r="J92" s="66">
        <f t="shared" ca="1" si="2"/>
        <v>1919.1999999999998</v>
      </c>
    </row>
    <row r="93" spans="1:10" hidden="1" x14ac:dyDescent="0.2">
      <c r="A93" s="62">
        <v>91</v>
      </c>
      <c r="B93" s="62" t="s">
        <v>561</v>
      </c>
      <c r="C93" s="62" t="s">
        <v>562</v>
      </c>
      <c r="D93" s="62" t="s">
        <v>1488</v>
      </c>
      <c r="E93" s="62" t="s">
        <v>1490</v>
      </c>
      <c r="F93" s="63">
        <f>IF(COUNTIF(E$3:E93,E93)=1,MAX(F$2:F92)+1,VLOOKUP(E93,E$2:G92,2,0))</f>
        <v>25031</v>
      </c>
      <c r="G93" s="65">
        <v>1364.9700000000003</v>
      </c>
      <c r="I93" s="19">
        <f t="shared" si="3"/>
        <v>25056</v>
      </c>
      <c r="J93" s="66">
        <f t="shared" ca="1" si="2"/>
        <v>819.4799999999999</v>
      </c>
    </row>
    <row r="94" spans="1:10" hidden="1" x14ac:dyDescent="0.2">
      <c r="A94" s="62">
        <v>92</v>
      </c>
      <c r="B94" s="62" t="s">
        <v>563</v>
      </c>
      <c r="C94" s="62" t="s">
        <v>563</v>
      </c>
      <c r="D94" s="62" t="s">
        <v>1492</v>
      </c>
      <c r="E94" s="62" t="s">
        <v>1494</v>
      </c>
      <c r="F94" s="63">
        <f>IF(COUNTIF(E$3:E94,E94)=1,MAX(F$2:F93)+1,VLOOKUP(E94,E$2:G93,2,0))</f>
        <v>25032</v>
      </c>
      <c r="G94" s="65">
        <v>4453.62</v>
      </c>
      <c r="I94" s="19">
        <f t="shared" si="3"/>
        <v>25057</v>
      </c>
      <c r="J94" s="66">
        <f t="shared" ca="1" si="2"/>
        <v>19.440000000000005</v>
      </c>
    </row>
    <row r="95" spans="1:10" hidden="1" x14ac:dyDescent="0.2">
      <c r="A95" s="62">
        <v>93</v>
      </c>
      <c r="B95" s="62" t="s">
        <v>564</v>
      </c>
      <c r="C95" s="62" t="s">
        <v>564</v>
      </c>
      <c r="D95" s="62" t="s">
        <v>1502</v>
      </c>
      <c r="E95" s="62" t="s">
        <v>1504</v>
      </c>
      <c r="F95" s="63">
        <f>IF(COUNTIF(E$3:E95,E95)=1,MAX(F$2:F94)+1,VLOOKUP(E95,E$2:G94,2,0))</f>
        <v>25033</v>
      </c>
      <c r="G95" s="65">
        <v>0.39</v>
      </c>
      <c r="I95" s="19">
        <f t="shared" si="3"/>
        <v>25058</v>
      </c>
      <c r="J95" s="66">
        <f t="shared" ca="1" si="2"/>
        <v>316.06000000000006</v>
      </c>
    </row>
    <row r="96" spans="1:10" hidden="1" x14ac:dyDescent="0.2">
      <c r="A96" s="62">
        <v>94</v>
      </c>
      <c r="B96" s="62" t="s">
        <v>564</v>
      </c>
      <c r="C96" s="62" t="s">
        <v>565</v>
      </c>
      <c r="D96" s="62" t="s">
        <v>1502</v>
      </c>
      <c r="E96" s="62" t="s">
        <v>1504</v>
      </c>
      <c r="F96" s="63">
        <f>IF(COUNTIF(E$3:E96,E96)=1,MAX(F$2:F95)+1,VLOOKUP(E96,E$2:G95,2,0))</f>
        <v>25033</v>
      </c>
      <c r="G96" s="65">
        <v>1.3599999999999999</v>
      </c>
      <c r="I96" s="19">
        <f t="shared" si="3"/>
        <v>25059</v>
      </c>
      <c r="J96" s="66">
        <f t="shared" ca="1" si="2"/>
        <v>166.47999999999996</v>
      </c>
    </row>
    <row r="97" spans="1:10" hidden="1" x14ac:dyDescent="0.2">
      <c r="A97" s="62">
        <v>95</v>
      </c>
      <c r="B97" s="62" t="s">
        <v>930</v>
      </c>
      <c r="C97" s="62" t="s">
        <v>930</v>
      </c>
      <c r="D97" s="62" t="s">
        <v>1499</v>
      </c>
      <c r="E97" s="62" t="s">
        <v>1501</v>
      </c>
      <c r="F97" s="63">
        <f>IF(COUNTIF(E$3:E97,E97)=1,MAX(F$2:F96)+1,VLOOKUP(E97,E$2:G96,2,0))</f>
        <v>25034</v>
      </c>
      <c r="G97" s="65">
        <v>2.66</v>
      </c>
      <c r="I97" s="19">
        <f t="shared" si="3"/>
        <v>25060</v>
      </c>
      <c r="J97" s="66">
        <f t="shared" ca="1" si="2"/>
        <v>24.750000000000004</v>
      </c>
    </row>
    <row r="98" spans="1:10" hidden="1" x14ac:dyDescent="0.2">
      <c r="A98" s="62">
        <v>96</v>
      </c>
      <c r="B98" s="62" t="s">
        <v>930</v>
      </c>
      <c r="C98" s="62" t="s">
        <v>566</v>
      </c>
      <c r="D98" s="62" t="s">
        <v>1499</v>
      </c>
      <c r="E98" s="62" t="s">
        <v>1501</v>
      </c>
      <c r="F98" s="63">
        <f>IF(COUNTIF(E$3:E98,E98)=1,MAX(F$2:F97)+1,VLOOKUP(E98,E$2:G97,2,0))</f>
        <v>25034</v>
      </c>
      <c r="G98" s="65">
        <v>162.22</v>
      </c>
      <c r="I98" s="19">
        <f t="shared" si="3"/>
        <v>25061</v>
      </c>
      <c r="J98" s="66">
        <f t="shared" ca="1" si="2"/>
        <v>6085.6200000000008</v>
      </c>
    </row>
    <row r="99" spans="1:10" hidden="1" x14ac:dyDescent="0.2">
      <c r="A99" s="62">
        <v>97</v>
      </c>
      <c r="B99" s="62" t="s">
        <v>931</v>
      </c>
      <c r="C99" s="62" t="s">
        <v>931</v>
      </c>
      <c r="D99" s="62" t="s">
        <v>1512</v>
      </c>
      <c r="E99" s="62" t="s">
        <v>1514</v>
      </c>
      <c r="F99" s="63">
        <f>IF(COUNTIF(E$3:E99,E99)=1,MAX(F$2:F98)+1,VLOOKUP(E99,E$2:G98,2,0))</f>
        <v>25035</v>
      </c>
      <c r="G99" s="65">
        <v>0.24</v>
      </c>
      <c r="I99" s="19">
        <f t="shared" si="3"/>
        <v>25062</v>
      </c>
      <c r="J99" s="66">
        <f t="shared" ca="1" si="2"/>
        <v>41.63</v>
      </c>
    </row>
    <row r="100" spans="1:10" ht="22.5" x14ac:dyDescent="0.2">
      <c r="A100" s="62">
        <v>590</v>
      </c>
      <c r="B100" s="62" t="s">
        <v>474</v>
      </c>
      <c r="C100" s="62" t="s">
        <v>475</v>
      </c>
      <c r="D100" s="62" t="s">
        <v>1213</v>
      </c>
      <c r="E100" s="62" t="s">
        <v>1215</v>
      </c>
      <c r="F100" s="63">
        <f>IF(COUNTIF(E$3:E100,E100)=1,MAX(F$2:F99)+1,VLOOKUP(E100,E$2:G99,2,0))</f>
        <v>25036</v>
      </c>
      <c r="G100" s="64">
        <v>0</v>
      </c>
      <c r="I100" s="19">
        <f t="shared" si="3"/>
        <v>25063</v>
      </c>
      <c r="J100" s="66">
        <f t="shared" ca="1" si="2"/>
        <v>2927.29</v>
      </c>
    </row>
    <row r="101" spans="1:10" x14ac:dyDescent="0.2">
      <c r="A101" s="62">
        <v>628</v>
      </c>
      <c r="B101" s="62" t="s">
        <v>881</v>
      </c>
      <c r="C101" s="62" t="s">
        <v>881</v>
      </c>
      <c r="D101" s="62" t="s">
        <v>1223</v>
      </c>
      <c r="E101" s="62" t="s">
        <v>1225</v>
      </c>
      <c r="F101" s="63"/>
      <c r="G101" s="64">
        <v>0</v>
      </c>
      <c r="I101" s="19">
        <f t="shared" si="3"/>
        <v>25064</v>
      </c>
      <c r="J101" s="66">
        <f t="shared" ca="1" si="2"/>
        <v>411.96</v>
      </c>
    </row>
    <row r="102" spans="1:10" x14ac:dyDescent="0.2">
      <c r="A102" s="62">
        <v>631</v>
      </c>
      <c r="B102" s="62" t="s">
        <v>884</v>
      </c>
      <c r="C102" s="62" t="s">
        <v>884</v>
      </c>
      <c r="D102" s="62" t="s">
        <v>2478</v>
      </c>
      <c r="E102" s="62" t="s">
        <v>2480</v>
      </c>
      <c r="F102" s="63"/>
      <c r="G102" s="64">
        <v>0</v>
      </c>
      <c r="I102" s="19">
        <f t="shared" si="3"/>
        <v>25065</v>
      </c>
      <c r="J102" s="66">
        <f t="shared" ca="1" si="2"/>
        <v>1.1499999999999999</v>
      </c>
    </row>
    <row r="103" spans="1:10" hidden="1" x14ac:dyDescent="0.2">
      <c r="A103" s="62">
        <v>101</v>
      </c>
      <c r="B103" s="62" t="s">
        <v>567</v>
      </c>
      <c r="C103" s="62" t="s">
        <v>569</v>
      </c>
      <c r="D103" s="62" t="s">
        <v>2517</v>
      </c>
      <c r="E103" s="62" t="s">
        <v>2519</v>
      </c>
      <c r="F103" s="63">
        <f>IF(COUNTIF(E$3:E103,E103)=1,MAX(F$2:F102)+1,VLOOKUP(E103,E$2:G102,2,0))</f>
        <v>25037</v>
      </c>
      <c r="G103" s="65">
        <v>3.16</v>
      </c>
      <c r="I103" s="19">
        <f t="shared" si="3"/>
        <v>25066</v>
      </c>
      <c r="J103" s="66">
        <f t="shared" ca="1" si="2"/>
        <v>12.309999999999999</v>
      </c>
    </row>
    <row r="104" spans="1:10" x14ac:dyDescent="0.2">
      <c r="A104" s="62">
        <v>608</v>
      </c>
      <c r="B104" s="62" t="s">
        <v>486</v>
      </c>
      <c r="C104" s="62" t="s">
        <v>486</v>
      </c>
      <c r="D104" s="62" t="s">
        <v>1226</v>
      </c>
      <c r="E104" s="62" t="s">
        <v>1228</v>
      </c>
      <c r="F104" s="63">
        <f>IF(COUNTIF(E$3:E104,E104)=1,MAX(F$2:F103)+1,VLOOKUP(E104,E$2:G103,2,0))</f>
        <v>25038</v>
      </c>
      <c r="G104" s="64">
        <v>0</v>
      </c>
      <c r="I104" s="19">
        <f t="shared" si="3"/>
        <v>25067</v>
      </c>
      <c r="J104" s="66">
        <f t="shared" ca="1" si="2"/>
        <v>30.590000000000003</v>
      </c>
    </row>
    <row r="105" spans="1:10" hidden="1" x14ac:dyDescent="0.2">
      <c r="A105" s="62">
        <v>103</v>
      </c>
      <c r="B105" s="62" t="s">
        <v>933</v>
      </c>
      <c r="C105" s="62" t="s">
        <v>570</v>
      </c>
      <c r="D105" s="62" t="s">
        <v>1495</v>
      </c>
      <c r="E105" s="62" t="s">
        <v>1497</v>
      </c>
      <c r="F105" s="63">
        <f>IF(COUNTIF(E$3:E105,E105)=1,MAX(F$2:F104)+1,VLOOKUP(E105,E$2:G104,2,0))</f>
        <v>25039</v>
      </c>
      <c r="G105" s="65">
        <v>88.200000000000017</v>
      </c>
      <c r="I105" s="19">
        <f t="shared" si="3"/>
        <v>25068</v>
      </c>
      <c r="J105" s="66">
        <f t="shared" ca="1" si="2"/>
        <v>1561.3199999999997</v>
      </c>
    </row>
    <row r="106" spans="1:10" hidden="1" x14ac:dyDescent="0.2">
      <c r="A106" s="62">
        <v>104</v>
      </c>
      <c r="B106" s="62" t="s">
        <v>571</v>
      </c>
      <c r="C106" s="62" t="s">
        <v>571</v>
      </c>
      <c r="D106" s="62" t="s">
        <v>1529</v>
      </c>
      <c r="E106" s="62" t="s">
        <v>1531</v>
      </c>
      <c r="F106" s="63">
        <f>IF(COUNTIF(E$3:E106,E106)=1,MAX(F$2:F105)+1,VLOOKUP(E106,E$2:G105,2,0))</f>
        <v>25040</v>
      </c>
      <c r="G106" s="65">
        <v>5412.8</v>
      </c>
      <c r="I106" s="19">
        <f t="shared" si="3"/>
        <v>25069</v>
      </c>
      <c r="J106" s="66">
        <f t="shared" ca="1" si="2"/>
        <v>1565.2999999999997</v>
      </c>
    </row>
    <row r="107" spans="1:10" hidden="1" x14ac:dyDescent="0.2">
      <c r="A107" s="62">
        <v>105</v>
      </c>
      <c r="B107" s="62" t="s">
        <v>934</v>
      </c>
      <c r="C107" s="62" t="s">
        <v>934</v>
      </c>
      <c r="D107" s="62" t="s">
        <v>1506</v>
      </c>
      <c r="E107" s="62" t="s">
        <v>1508</v>
      </c>
      <c r="F107" s="63">
        <f>IF(COUNTIF(E$3:E107,E107)=1,MAX(F$2:F106)+1,VLOOKUP(E107,E$2:G106,2,0))</f>
        <v>25041</v>
      </c>
      <c r="G107" s="65">
        <v>574.58999999999992</v>
      </c>
      <c r="I107" s="19">
        <f t="shared" si="3"/>
        <v>25070</v>
      </c>
      <c r="J107" s="66">
        <f t="shared" ca="1" si="2"/>
        <v>68.36</v>
      </c>
    </row>
    <row r="108" spans="1:10" hidden="1" x14ac:dyDescent="0.2">
      <c r="A108" s="62">
        <v>106</v>
      </c>
      <c r="B108" s="62" t="s">
        <v>935</v>
      </c>
      <c r="C108" s="62" t="s">
        <v>572</v>
      </c>
      <c r="D108" s="62" t="s">
        <v>2520</v>
      </c>
      <c r="E108" s="62" t="s">
        <v>1508</v>
      </c>
      <c r="F108" s="63">
        <f>IF(COUNTIF(E$3:E108,E108)=1,MAX(F$2:F107)+1,VLOOKUP(E108,E$2:G107,2,0))</f>
        <v>25041</v>
      </c>
      <c r="G108" s="65">
        <v>12.69</v>
      </c>
      <c r="I108" s="19">
        <f t="shared" si="3"/>
        <v>25071</v>
      </c>
      <c r="J108" s="66">
        <f t="shared" ca="1" si="2"/>
        <v>13.93</v>
      </c>
    </row>
    <row r="109" spans="1:10" hidden="1" x14ac:dyDescent="0.2">
      <c r="A109" s="62">
        <v>107</v>
      </c>
      <c r="B109" s="62" t="s">
        <v>935</v>
      </c>
      <c r="C109" s="62" t="s">
        <v>573</v>
      </c>
      <c r="D109" s="62" t="s">
        <v>2520</v>
      </c>
      <c r="E109" s="62" t="s">
        <v>1508</v>
      </c>
      <c r="F109" s="63">
        <f>IF(COUNTIF(E$3:E109,E109)=1,MAX(F$2:F108)+1,VLOOKUP(E109,E$2:G108,2,0))</f>
        <v>25041</v>
      </c>
      <c r="G109" s="65">
        <v>1.2200000000000002</v>
      </c>
      <c r="I109" s="19">
        <f t="shared" si="3"/>
        <v>25072</v>
      </c>
      <c r="J109" s="66">
        <f t="shared" ca="1" si="2"/>
        <v>40.519999999999996</v>
      </c>
    </row>
    <row r="110" spans="1:10" hidden="1" x14ac:dyDescent="0.2">
      <c r="A110" s="62">
        <v>108</v>
      </c>
      <c r="B110" s="62" t="s">
        <v>934</v>
      </c>
      <c r="C110" s="62" t="s">
        <v>936</v>
      </c>
      <c r="D110" s="62" t="s">
        <v>1506</v>
      </c>
      <c r="E110" s="62" t="s">
        <v>1508</v>
      </c>
      <c r="F110" s="63">
        <f>IF(COUNTIF(E$3:E110,E110)=1,MAX(F$2:F109)+1,VLOOKUP(E110,E$2:G109,2,0))</f>
        <v>25041</v>
      </c>
      <c r="G110" s="65">
        <v>0.29000000000000004</v>
      </c>
      <c r="I110" s="19">
        <f t="shared" si="3"/>
        <v>25073</v>
      </c>
      <c r="J110" s="66">
        <f t="shared" ca="1" si="2"/>
        <v>709.92</v>
      </c>
    </row>
    <row r="111" spans="1:10" hidden="1" x14ac:dyDescent="0.2">
      <c r="A111" s="62">
        <v>109</v>
      </c>
      <c r="B111" s="62" t="s">
        <v>934</v>
      </c>
      <c r="C111" s="62" t="s">
        <v>937</v>
      </c>
      <c r="D111" s="62" t="s">
        <v>1506</v>
      </c>
      <c r="E111" s="62" t="s">
        <v>1508</v>
      </c>
      <c r="F111" s="63">
        <f>IF(COUNTIF(E$3:E111,E111)=1,MAX(F$2:F110)+1,VLOOKUP(E111,E$2:G110,2,0))</f>
        <v>25041</v>
      </c>
      <c r="G111" s="65">
        <v>0.19999999999999998</v>
      </c>
      <c r="I111" s="19">
        <f t="shared" si="3"/>
        <v>25074</v>
      </c>
      <c r="J111" s="66">
        <f t="shared" ca="1" si="2"/>
        <v>22.19</v>
      </c>
    </row>
    <row r="112" spans="1:10" hidden="1" x14ac:dyDescent="0.2">
      <c r="A112" s="62">
        <v>110</v>
      </c>
      <c r="B112" s="62" t="s">
        <v>935</v>
      </c>
      <c r="C112" s="62" t="s">
        <v>574</v>
      </c>
      <c r="D112" s="62" t="s">
        <v>2520</v>
      </c>
      <c r="E112" s="62" t="s">
        <v>1508</v>
      </c>
      <c r="F112" s="63">
        <f>IF(COUNTIF(E$3:E112,E112)=1,MAX(F$2:F111)+1,VLOOKUP(E112,E$2:G111,2,0))</f>
        <v>25041</v>
      </c>
      <c r="G112" s="65">
        <v>0.02</v>
      </c>
      <c r="I112" s="19">
        <f t="shared" si="3"/>
        <v>25075</v>
      </c>
      <c r="J112" s="66">
        <f t="shared" ca="1" si="2"/>
        <v>11.18</v>
      </c>
    </row>
    <row r="113" spans="1:10" hidden="1" x14ac:dyDescent="0.2">
      <c r="A113" s="62">
        <v>111</v>
      </c>
      <c r="B113" s="62" t="s">
        <v>935</v>
      </c>
      <c r="C113" s="62" t="s">
        <v>575</v>
      </c>
      <c r="D113" s="62" t="s">
        <v>2520</v>
      </c>
      <c r="E113" s="62" t="s">
        <v>1508</v>
      </c>
      <c r="F113" s="63">
        <f>IF(COUNTIF(E$3:E113,E113)=1,MAX(F$2:F112)+1,VLOOKUP(E113,E$2:G112,2,0))</f>
        <v>25041</v>
      </c>
      <c r="G113" s="65">
        <v>3.87</v>
      </c>
      <c r="I113" s="19">
        <f t="shared" si="3"/>
        <v>25076</v>
      </c>
      <c r="J113" s="66">
        <f t="shared" ca="1" si="2"/>
        <v>0.94</v>
      </c>
    </row>
    <row r="114" spans="1:10" hidden="1" x14ac:dyDescent="0.2">
      <c r="A114" s="62">
        <v>112</v>
      </c>
      <c r="B114" s="62" t="s">
        <v>934</v>
      </c>
      <c r="C114" s="62" t="s">
        <v>938</v>
      </c>
      <c r="D114" s="62" t="s">
        <v>1506</v>
      </c>
      <c r="E114" s="62" t="s">
        <v>1508</v>
      </c>
      <c r="F114" s="63">
        <f>IF(COUNTIF(E$3:E114,E114)=1,MAX(F$2:F113)+1,VLOOKUP(E114,E$2:G113,2,0))</f>
        <v>25041</v>
      </c>
      <c r="G114" s="65">
        <v>15817.58</v>
      </c>
      <c r="I114" s="19">
        <f t="shared" si="3"/>
        <v>25077</v>
      </c>
      <c r="J114" s="66">
        <f t="shared" ca="1" si="2"/>
        <v>0.71</v>
      </c>
    </row>
    <row r="115" spans="1:10" hidden="1" x14ac:dyDescent="0.2">
      <c r="A115" s="62">
        <v>113</v>
      </c>
      <c r="B115" s="62" t="s">
        <v>939</v>
      </c>
      <c r="C115" s="62" t="s">
        <v>939</v>
      </c>
      <c r="D115" s="62" t="s">
        <v>1515</v>
      </c>
      <c r="E115" s="62" t="s">
        <v>1517</v>
      </c>
      <c r="F115" s="63">
        <f>IF(COUNTIF(E$3:E115,E115)=1,MAX(F$2:F114)+1,VLOOKUP(E115,E$2:G114,2,0))</f>
        <v>25042</v>
      </c>
      <c r="G115" s="65">
        <v>0.59</v>
      </c>
      <c r="I115" s="19">
        <f t="shared" si="3"/>
        <v>25078</v>
      </c>
      <c r="J115" s="66">
        <f t="shared" ca="1" si="2"/>
        <v>11.169999999999998</v>
      </c>
    </row>
    <row r="116" spans="1:10" hidden="1" x14ac:dyDescent="0.2">
      <c r="A116" s="62">
        <v>114</v>
      </c>
      <c r="B116" s="62" t="s">
        <v>939</v>
      </c>
      <c r="C116" s="62" t="s">
        <v>576</v>
      </c>
      <c r="D116" s="62" t="s">
        <v>1515</v>
      </c>
      <c r="E116" s="62" t="s">
        <v>1517</v>
      </c>
      <c r="F116" s="63">
        <f>IF(COUNTIF(E$3:E116,E116)=1,MAX(F$2:F115)+1,VLOOKUP(E116,E$2:G115,2,0))</f>
        <v>25042</v>
      </c>
      <c r="G116" s="65">
        <v>40.68</v>
      </c>
      <c r="I116" s="19">
        <f t="shared" si="3"/>
        <v>25079</v>
      </c>
      <c r="J116" s="66">
        <f t="shared" ca="1" si="2"/>
        <v>2.12</v>
      </c>
    </row>
    <row r="117" spans="1:10" x14ac:dyDescent="0.2">
      <c r="A117" s="62">
        <v>629</v>
      </c>
      <c r="B117" s="62" t="s">
        <v>882</v>
      </c>
      <c r="C117" s="62" t="s">
        <v>882</v>
      </c>
      <c r="D117" s="62" t="s">
        <v>2472</v>
      </c>
      <c r="E117" s="62" t="s">
        <v>2474</v>
      </c>
      <c r="F117" s="63"/>
      <c r="G117" s="64">
        <v>0</v>
      </c>
      <c r="I117" s="19">
        <f t="shared" si="3"/>
        <v>25080</v>
      </c>
      <c r="J117" s="66">
        <f t="shared" ca="1" si="2"/>
        <v>207.72000000000003</v>
      </c>
    </row>
    <row r="118" spans="1:10" hidden="1" x14ac:dyDescent="0.2">
      <c r="A118" s="62">
        <v>116</v>
      </c>
      <c r="B118" s="62" t="s">
        <v>940</v>
      </c>
      <c r="C118" s="62" t="s">
        <v>941</v>
      </c>
      <c r="D118" s="62" t="s">
        <v>2375</v>
      </c>
      <c r="E118" s="62" t="s">
        <v>2377</v>
      </c>
      <c r="F118" s="63">
        <f>IF(COUNTIF(E$3:E118,E118)=1,MAX(F$2:F117)+1,VLOOKUP(E118,E$2:G117,2,0))</f>
        <v>25043</v>
      </c>
      <c r="G118" s="65">
        <v>3642.1200000000003</v>
      </c>
      <c r="I118" s="19">
        <f t="shared" si="3"/>
        <v>25081</v>
      </c>
      <c r="J118" s="66">
        <f t="shared" ca="1" si="2"/>
        <v>3.4499999999999997</v>
      </c>
    </row>
    <row r="119" spans="1:10" hidden="1" x14ac:dyDescent="0.2">
      <c r="A119" s="62">
        <v>117</v>
      </c>
      <c r="B119" s="62" t="s">
        <v>942</v>
      </c>
      <c r="C119" s="62" t="s">
        <v>942</v>
      </c>
      <c r="D119" s="62" t="s">
        <v>1532</v>
      </c>
      <c r="E119" s="62" t="s">
        <v>1534</v>
      </c>
      <c r="F119" s="63">
        <f>IF(COUNTIF(E$3:E119,E119)=1,MAX(F$2:F118)+1,VLOOKUP(E119,E$2:G118,2,0))</f>
        <v>25044</v>
      </c>
      <c r="G119" s="65">
        <v>66.7</v>
      </c>
      <c r="I119" s="19">
        <f t="shared" si="3"/>
        <v>25082</v>
      </c>
      <c r="J119" s="66">
        <f t="shared" ca="1" si="2"/>
        <v>81.42</v>
      </c>
    </row>
    <row r="120" spans="1:10" hidden="1" x14ac:dyDescent="0.2">
      <c r="A120" s="62">
        <v>118</v>
      </c>
      <c r="B120" s="62" t="s">
        <v>943</v>
      </c>
      <c r="C120" s="62" t="s">
        <v>943</v>
      </c>
      <c r="D120" s="62" t="s">
        <v>2523</v>
      </c>
      <c r="E120" s="62" t="s">
        <v>2525</v>
      </c>
      <c r="F120" s="63">
        <f>IF(COUNTIF(E$3:E120,E120)=1,MAX(F$2:F119)+1,VLOOKUP(E120,E$2:G119,2,0))</f>
        <v>25045</v>
      </c>
      <c r="G120" s="65">
        <v>48255.27</v>
      </c>
      <c r="I120" s="19">
        <f t="shared" si="3"/>
        <v>25083</v>
      </c>
      <c r="J120" s="66">
        <f t="shared" ca="1" si="2"/>
        <v>1.28</v>
      </c>
    </row>
    <row r="121" spans="1:10" hidden="1" x14ac:dyDescent="0.2">
      <c r="A121" s="62">
        <v>119</v>
      </c>
      <c r="B121" s="62" t="s">
        <v>577</v>
      </c>
      <c r="C121" s="62" t="s">
        <v>577</v>
      </c>
      <c r="D121" s="62" t="s">
        <v>1540</v>
      </c>
      <c r="E121" s="62" t="s">
        <v>1542</v>
      </c>
      <c r="F121" s="63">
        <f>IF(COUNTIF(E$3:E121,E121)=1,MAX(F$2:F120)+1,VLOOKUP(E121,E$2:G120,2,0))</f>
        <v>25046</v>
      </c>
      <c r="G121" s="65">
        <v>905.28</v>
      </c>
      <c r="I121" s="19">
        <f t="shared" si="3"/>
        <v>25084</v>
      </c>
      <c r="J121" s="66">
        <f t="shared" ca="1" si="2"/>
        <v>3.6</v>
      </c>
    </row>
    <row r="122" spans="1:10" hidden="1" x14ac:dyDescent="0.2">
      <c r="A122" s="62">
        <v>120</v>
      </c>
      <c r="B122" s="62" t="s">
        <v>577</v>
      </c>
      <c r="C122" s="62" t="s">
        <v>578</v>
      </c>
      <c r="D122" s="62" t="s">
        <v>1540</v>
      </c>
      <c r="E122" s="62" t="s">
        <v>1542</v>
      </c>
      <c r="F122" s="63">
        <f>IF(COUNTIF(E$3:E122,E122)=1,MAX(F$2:F121)+1,VLOOKUP(E122,E$2:G121,2,0))</f>
        <v>25046</v>
      </c>
      <c r="G122" s="65">
        <v>825.98</v>
      </c>
      <c r="I122" s="19">
        <f t="shared" si="3"/>
        <v>25085</v>
      </c>
      <c r="J122" s="66">
        <f t="shared" ca="1" si="2"/>
        <v>11.760000000000002</v>
      </c>
    </row>
    <row r="123" spans="1:10" hidden="1" x14ac:dyDescent="0.2">
      <c r="A123" s="62">
        <v>121</v>
      </c>
      <c r="B123" s="62" t="s">
        <v>944</v>
      </c>
      <c r="C123" s="62" t="s">
        <v>944</v>
      </c>
      <c r="D123" s="62" t="s">
        <v>2526</v>
      </c>
      <c r="E123" s="62" t="s">
        <v>2528</v>
      </c>
      <c r="F123" s="63">
        <f>IF(COUNTIF(E$3:E123,E123)=1,MAX(F$2:F122)+1,VLOOKUP(E123,E$2:G122,2,0))</f>
        <v>25047</v>
      </c>
      <c r="G123" s="65">
        <v>0.77</v>
      </c>
      <c r="I123" s="19">
        <f t="shared" si="3"/>
        <v>25086</v>
      </c>
      <c r="J123" s="66">
        <f t="shared" ca="1" si="2"/>
        <v>5451.17</v>
      </c>
    </row>
    <row r="124" spans="1:10" hidden="1" x14ac:dyDescent="0.2">
      <c r="A124" s="62">
        <v>122</v>
      </c>
      <c r="B124" s="62" t="s">
        <v>944</v>
      </c>
      <c r="C124" s="62" t="s">
        <v>579</v>
      </c>
      <c r="D124" s="62" t="s">
        <v>2526</v>
      </c>
      <c r="E124" s="62" t="s">
        <v>2528</v>
      </c>
      <c r="F124" s="63">
        <f>IF(COUNTIF(E$3:E124,E124)=1,MAX(F$2:F123)+1,VLOOKUP(E124,E$2:G123,2,0))</f>
        <v>25047</v>
      </c>
      <c r="G124" s="65">
        <v>0.06</v>
      </c>
      <c r="I124" s="19">
        <f t="shared" si="3"/>
        <v>25087</v>
      </c>
      <c r="J124" s="66">
        <f t="shared" ca="1" si="2"/>
        <v>4232.6499999999996</v>
      </c>
    </row>
    <row r="125" spans="1:10" hidden="1" x14ac:dyDescent="0.2">
      <c r="A125" s="62">
        <v>123</v>
      </c>
      <c r="B125" s="62" t="s">
        <v>580</v>
      </c>
      <c r="C125" s="62" t="s">
        <v>580</v>
      </c>
      <c r="D125" s="62" t="s">
        <v>1558</v>
      </c>
      <c r="E125" s="62" t="s">
        <v>1560</v>
      </c>
      <c r="F125" s="63">
        <f>IF(COUNTIF(E$3:E125,E125)=1,MAX(F$2:F124)+1,VLOOKUP(E125,E$2:G124,2,0))</f>
        <v>25048</v>
      </c>
      <c r="G125" s="65">
        <v>0.09</v>
      </c>
      <c r="I125" s="19">
        <f t="shared" si="3"/>
        <v>25088</v>
      </c>
      <c r="J125" s="66">
        <f t="shared" ca="1" si="2"/>
        <v>2427.1699999999996</v>
      </c>
    </row>
    <row r="126" spans="1:10" hidden="1" x14ac:dyDescent="0.2">
      <c r="A126" s="62">
        <v>124</v>
      </c>
      <c r="B126" s="62" t="s">
        <v>580</v>
      </c>
      <c r="C126" s="62" t="s">
        <v>581</v>
      </c>
      <c r="D126" s="62" t="s">
        <v>1558</v>
      </c>
      <c r="E126" s="62" t="s">
        <v>1560</v>
      </c>
      <c r="F126" s="63">
        <f>IF(COUNTIF(E$3:E126,E126)=1,MAX(F$2:F125)+1,VLOOKUP(E126,E$2:G125,2,0))</f>
        <v>25048</v>
      </c>
      <c r="G126" s="65">
        <v>17.45</v>
      </c>
      <c r="I126" s="19">
        <f t="shared" si="3"/>
        <v>25089</v>
      </c>
      <c r="J126" s="66">
        <f t="shared" ca="1" si="2"/>
        <v>7841.0599999999995</v>
      </c>
    </row>
    <row r="127" spans="1:10" hidden="1" x14ac:dyDescent="0.2">
      <c r="A127" s="62">
        <v>125</v>
      </c>
      <c r="B127" s="62" t="s">
        <v>945</v>
      </c>
      <c r="C127" s="62" t="s">
        <v>945</v>
      </c>
      <c r="D127" s="62" t="s">
        <v>2529</v>
      </c>
      <c r="E127" s="62" t="s">
        <v>2531</v>
      </c>
      <c r="F127" s="63">
        <f>IF(COUNTIF(E$3:E127,E127)=1,MAX(F$2:F126)+1,VLOOKUP(E127,E$2:G126,2,0))</f>
        <v>25049</v>
      </c>
      <c r="G127" s="65">
        <v>3307.61</v>
      </c>
      <c r="I127" s="19">
        <f t="shared" si="3"/>
        <v>25090</v>
      </c>
      <c r="J127" s="66">
        <f t="shared" ca="1" si="2"/>
        <v>4921.42</v>
      </c>
    </row>
    <row r="128" spans="1:10" hidden="1" x14ac:dyDescent="0.2">
      <c r="A128" s="62">
        <v>126</v>
      </c>
      <c r="B128" s="62" t="s">
        <v>946</v>
      </c>
      <c r="C128" s="62" t="s">
        <v>946</v>
      </c>
      <c r="D128" s="62" t="s">
        <v>1535</v>
      </c>
      <c r="E128" s="62" t="s">
        <v>1537</v>
      </c>
      <c r="F128" s="63">
        <f>IF(COUNTIF(E$3:E128,E128)=1,MAX(F$2:F127)+1,VLOOKUP(E128,E$2:G127,2,0))</f>
        <v>25050</v>
      </c>
      <c r="G128" s="65">
        <v>0.95</v>
      </c>
      <c r="I128" s="19">
        <f t="shared" si="3"/>
        <v>25091</v>
      </c>
      <c r="J128" s="66">
        <f t="shared" ca="1" si="2"/>
        <v>3573.78</v>
      </c>
    </row>
    <row r="129" spans="1:10" hidden="1" x14ac:dyDescent="0.2">
      <c r="A129" s="62">
        <v>127</v>
      </c>
      <c r="B129" s="62" t="s">
        <v>947</v>
      </c>
      <c r="C129" s="62" t="s">
        <v>947</v>
      </c>
      <c r="D129" s="62" t="s">
        <v>1544</v>
      </c>
      <c r="E129" s="62" t="s">
        <v>1546</v>
      </c>
      <c r="F129" s="63">
        <f>IF(COUNTIF(E$3:E129,E129)=1,MAX(F$2:F128)+1,VLOOKUP(E129,E$2:G128,2,0))</f>
        <v>25051</v>
      </c>
      <c r="G129" s="65">
        <v>1.18</v>
      </c>
      <c r="I129" s="19">
        <f t="shared" si="3"/>
        <v>25092</v>
      </c>
      <c r="J129" s="66">
        <f t="shared" ca="1" si="2"/>
        <v>64.7</v>
      </c>
    </row>
    <row r="130" spans="1:10" hidden="1" x14ac:dyDescent="0.2">
      <c r="A130" s="62">
        <v>128</v>
      </c>
      <c r="B130" s="62" t="s">
        <v>947</v>
      </c>
      <c r="C130" s="62" t="s">
        <v>582</v>
      </c>
      <c r="D130" s="62" t="s">
        <v>1544</v>
      </c>
      <c r="E130" s="62" t="s">
        <v>1546</v>
      </c>
      <c r="F130" s="63">
        <f>IF(COUNTIF(E$3:E130,E130)=1,MAX(F$2:F129)+1,VLOOKUP(E130,E$2:G129,2,0))</f>
        <v>25051</v>
      </c>
      <c r="G130" s="65">
        <v>157.85</v>
      </c>
      <c r="I130" s="19">
        <f t="shared" si="3"/>
        <v>25093</v>
      </c>
      <c r="J130" s="66">
        <f t="shared" ca="1" si="2"/>
        <v>20.78</v>
      </c>
    </row>
    <row r="131" spans="1:10" hidden="1" x14ac:dyDescent="0.2">
      <c r="A131" s="62">
        <v>129</v>
      </c>
      <c r="B131" s="62" t="s">
        <v>583</v>
      </c>
      <c r="C131" s="62" t="s">
        <v>583</v>
      </c>
      <c r="D131" s="62" t="s">
        <v>1556</v>
      </c>
      <c r="E131" s="62" t="s">
        <v>1557</v>
      </c>
      <c r="F131" s="63">
        <f>IF(COUNTIF(E$3:E131,E131)=1,MAX(F$2:F130)+1,VLOOKUP(E131,E$2:G130,2,0))</f>
        <v>25052</v>
      </c>
      <c r="G131" s="65">
        <v>0.47</v>
      </c>
      <c r="I131" s="19">
        <f t="shared" si="3"/>
        <v>25094</v>
      </c>
      <c r="J131" s="66">
        <f t="shared" ca="1" si="2"/>
        <v>37.380000000000003</v>
      </c>
    </row>
    <row r="132" spans="1:10" hidden="1" x14ac:dyDescent="0.2">
      <c r="A132" s="62">
        <v>130</v>
      </c>
      <c r="B132" s="62" t="s">
        <v>583</v>
      </c>
      <c r="C132" s="62" t="s">
        <v>584</v>
      </c>
      <c r="D132" s="62" t="s">
        <v>1556</v>
      </c>
      <c r="E132" s="62" t="s">
        <v>1557</v>
      </c>
      <c r="F132" s="63">
        <f>IF(COUNTIF(E$3:E132,E132)=1,MAX(F$2:F131)+1,VLOOKUP(E132,E$2:G131,2,0))</f>
        <v>25052</v>
      </c>
      <c r="G132" s="65">
        <v>101.18</v>
      </c>
      <c r="I132" s="19">
        <f t="shared" si="3"/>
        <v>25095</v>
      </c>
      <c r="J132" s="66">
        <f t="shared" ca="1" si="2"/>
        <v>16391.18</v>
      </c>
    </row>
    <row r="133" spans="1:10" hidden="1" x14ac:dyDescent="0.2">
      <c r="A133" s="62">
        <v>131</v>
      </c>
      <c r="B133" s="62" t="s">
        <v>585</v>
      </c>
      <c r="C133" s="62" t="s">
        <v>585</v>
      </c>
      <c r="D133" s="62" t="s">
        <v>1548</v>
      </c>
      <c r="E133" s="62" t="s">
        <v>1550</v>
      </c>
      <c r="F133" s="63">
        <f>IF(COUNTIF(E$3:E133,E133)=1,MAX(F$2:F132)+1,VLOOKUP(E133,E$2:G132,2,0))</f>
        <v>25053</v>
      </c>
      <c r="G133" s="65">
        <v>19.309999999999999</v>
      </c>
      <c r="I133" s="19">
        <f t="shared" si="3"/>
        <v>25096</v>
      </c>
      <c r="J133" s="66">
        <f t="shared" ca="1" si="2"/>
        <v>8927.4399999999987</v>
      </c>
    </row>
    <row r="134" spans="1:10" hidden="1" x14ac:dyDescent="0.2">
      <c r="A134" s="62">
        <v>132</v>
      </c>
      <c r="B134" s="62" t="s">
        <v>585</v>
      </c>
      <c r="C134" s="62" t="s">
        <v>586</v>
      </c>
      <c r="D134" s="62" t="s">
        <v>1548</v>
      </c>
      <c r="E134" s="62" t="s">
        <v>1550</v>
      </c>
      <c r="F134" s="63">
        <f>IF(COUNTIF(E$3:E134,E134)=1,MAX(F$2:F133)+1,VLOOKUP(E134,E$2:G133,2,0))</f>
        <v>25053</v>
      </c>
      <c r="G134" s="65">
        <v>206.95</v>
      </c>
      <c r="I134" s="19">
        <f t="shared" si="3"/>
        <v>25097</v>
      </c>
      <c r="J134" s="66">
        <f t="shared" ca="1" si="2"/>
        <v>0.24</v>
      </c>
    </row>
    <row r="135" spans="1:10" hidden="1" x14ac:dyDescent="0.2">
      <c r="A135" s="62">
        <v>133</v>
      </c>
      <c r="B135" s="62" t="s">
        <v>948</v>
      </c>
      <c r="C135" s="62" t="s">
        <v>587</v>
      </c>
      <c r="D135" s="62" t="s">
        <v>1548</v>
      </c>
      <c r="E135" s="62" t="s">
        <v>1550</v>
      </c>
      <c r="F135" s="63">
        <f>IF(COUNTIF(E$3:E135,E135)=1,MAX(F$2:F134)+1,VLOOKUP(E135,E$2:G134,2,0))</f>
        <v>25053</v>
      </c>
      <c r="G135" s="65">
        <v>29.8</v>
      </c>
      <c r="I135" s="19">
        <f t="shared" si="3"/>
        <v>25098</v>
      </c>
      <c r="J135" s="66">
        <f t="shared" ref="J135:J198" ca="1" si="4">SUMIF($F$3:$G$1300,I135,$G$3:$G$1300)</f>
        <v>4562.0499999999993</v>
      </c>
    </row>
    <row r="136" spans="1:10" hidden="1" x14ac:dyDescent="0.2">
      <c r="A136" s="62">
        <v>134</v>
      </c>
      <c r="B136" s="62" t="s">
        <v>949</v>
      </c>
      <c r="C136" s="62" t="s">
        <v>949</v>
      </c>
      <c r="D136" s="62" t="s">
        <v>1551</v>
      </c>
      <c r="E136" s="62" t="s">
        <v>1553</v>
      </c>
      <c r="F136" s="63">
        <f>IF(COUNTIF(E$3:E136,E136)=1,MAX(F$2:F135)+1,VLOOKUP(E136,E$2:G135,2,0))</f>
        <v>25054</v>
      </c>
      <c r="G136" s="65">
        <v>791.79000000000008</v>
      </c>
      <c r="I136" s="19">
        <f t="shared" ref="I136:I199" si="5">I135+1</f>
        <v>25099</v>
      </c>
      <c r="J136" s="66">
        <f t="shared" ca="1" si="4"/>
        <v>204.34999999999997</v>
      </c>
    </row>
    <row r="137" spans="1:10" hidden="1" x14ac:dyDescent="0.2">
      <c r="A137" s="62">
        <v>135</v>
      </c>
      <c r="B137" s="62" t="s">
        <v>949</v>
      </c>
      <c r="C137" s="62" t="s">
        <v>950</v>
      </c>
      <c r="D137" s="62" t="s">
        <v>1551</v>
      </c>
      <c r="E137" s="62" t="s">
        <v>1553</v>
      </c>
      <c r="F137" s="63">
        <f>IF(COUNTIF(E$3:E137,E137)=1,MAX(F$2:F136)+1,VLOOKUP(E137,E$2:G136,2,0))</f>
        <v>25054</v>
      </c>
      <c r="G137" s="65">
        <v>4.33</v>
      </c>
      <c r="I137" s="19">
        <f t="shared" si="5"/>
        <v>25100</v>
      </c>
      <c r="J137" s="66">
        <f t="shared" ca="1" si="4"/>
        <v>120.38000000000001</v>
      </c>
    </row>
    <row r="138" spans="1:10" hidden="1" x14ac:dyDescent="0.2">
      <c r="A138" s="62">
        <v>136</v>
      </c>
      <c r="B138" s="62" t="s">
        <v>949</v>
      </c>
      <c r="C138" s="62" t="s">
        <v>588</v>
      </c>
      <c r="D138" s="62" t="s">
        <v>1551</v>
      </c>
      <c r="E138" s="62" t="s">
        <v>1553</v>
      </c>
      <c r="F138" s="63">
        <f>IF(COUNTIF(E$3:E138,E138)=1,MAX(F$2:F137)+1,VLOOKUP(E138,E$2:G137,2,0))</f>
        <v>25054</v>
      </c>
      <c r="G138" s="65">
        <v>32.440000000000005</v>
      </c>
      <c r="I138" s="19">
        <f t="shared" si="5"/>
        <v>25101</v>
      </c>
      <c r="J138" s="66">
        <f t="shared" ca="1" si="4"/>
        <v>678.41</v>
      </c>
    </row>
    <row r="139" spans="1:10" hidden="1" x14ac:dyDescent="0.2">
      <c r="A139" s="62">
        <v>137</v>
      </c>
      <c r="B139" s="62" t="s">
        <v>949</v>
      </c>
      <c r="C139" s="62" t="s">
        <v>589</v>
      </c>
      <c r="D139" s="62" t="s">
        <v>1551</v>
      </c>
      <c r="E139" s="62" t="s">
        <v>1553</v>
      </c>
      <c r="F139" s="63">
        <f>IF(COUNTIF(E$3:E139,E139)=1,MAX(F$2:F138)+1,VLOOKUP(E139,E$2:G138,2,0))</f>
        <v>25054</v>
      </c>
      <c r="G139" s="65">
        <v>56.81</v>
      </c>
      <c r="I139" s="19">
        <f t="shared" si="5"/>
        <v>25102</v>
      </c>
      <c r="J139" s="66">
        <f t="shared" ca="1" si="4"/>
        <v>67.77</v>
      </c>
    </row>
    <row r="140" spans="1:10" hidden="1" x14ac:dyDescent="0.2">
      <c r="A140" s="62">
        <v>138</v>
      </c>
      <c r="B140" s="62" t="s">
        <v>949</v>
      </c>
      <c r="C140" s="62" t="s">
        <v>951</v>
      </c>
      <c r="D140" s="62" t="s">
        <v>1551</v>
      </c>
      <c r="E140" s="62" t="s">
        <v>1553</v>
      </c>
      <c r="F140" s="63">
        <f>IF(COUNTIF(E$3:E140,E140)=1,MAX(F$2:F139)+1,VLOOKUP(E140,E$2:G139,2,0))</f>
        <v>25054</v>
      </c>
      <c r="G140" s="65">
        <v>384.96999999999997</v>
      </c>
      <c r="I140" s="19">
        <f t="shared" si="5"/>
        <v>25103</v>
      </c>
      <c r="J140" s="66">
        <f t="shared" ca="1" si="4"/>
        <v>3677.6099999999997</v>
      </c>
    </row>
    <row r="141" spans="1:10" hidden="1" x14ac:dyDescent="0.2">
      <c r="A141" s="62">
        <v>139</v>
      </c>
      <c r="B141" s="62" t="s">
        <v>590</v>
      </c>
      <c r="C141" s="62" t="s">
        <v>590</v>
      </c>
      <c r="D141" s="62" t="s">
        <v>1551</v>
      </c>
      <c r="E141" s="62" t="s">
        <v>1553</v>
      </c>
      <c r="F141" s="63">
        <f>IF(COUNTIF(E$3:E141,E141)=1,MAX(F$2:F140)+1,VLOOKUP(E141,E$2:G140,2,0))</f>
        <v>25054</v>
      </c>
      <c r="G141" s="65">
        <v>0.12</v>
      </c>
      <c r="I141" s="19">
        <f t="shared" si="5"/>
        <v>25104</v>
      </c>
      <c r="J141" s="66">
        <f t="shared" ca="1" si="4"/>
        <v>216.26000000000002</v>
      </c>
    </row>
    <row r="142" spans="1:10" hidden="1" x14ac:dyDescent="0.2">
      <c r="A142" s="62">
        <v>140</v>
      </c>
      <c r="B142" s="62" t="s">
        <v>952</v>
      </c>
      <c r="C142" s="62" t="s">
        <v>952</v>
      </c>
      <c r="D142" s="62" t="s">
        <v>1561</v>
      </c>
      <c r="E142" s="62" t="s">
        <v>1563</v>
      </c>
      <c r="F142" s="63">
        <f>IF(COUNTIF(E$3:E142,E142)=1,MAX(F$2:F141)+1,VLOOKUP(E142,E$2:G141,2,0))</f>
        <v>25055</v>
      </c>
      <c r="G142" s="65">
        <v>1918.4799999999998</v>
      </c>
      <c r="I142" s="19">
        <f t="shared" si="5"/>
        <v>25105</v>
      </c>
      <c r="J142" s="66">
        <f t="shared" ca="1" si="4"/>
        <v>1559.7</v>
      </c>
    </row>
    <row r="143" spans="1:10" hidden="1" x14ac:dyDescent="0.2">
      <c r="A143" s="62">
        <v>141</v>
      </c>
      <c r="B143" s="62" t="s">
        <v>953</v>
      </c>
      <c r="C143" s="62" t="s">
        <v>953</v>
      </c>
      <c r="D143" s="62" t="s">
        <v>1564</v>
      </c>
      <c r="E143" s="62" t="s">
        <v>1566</v>
      </c>
      <c r="F143" s="63">
        <f>IF(COUNTIF(E$3:E143,E143)=1,MAX(F$2:F142)+1,VLOOKUP(E143,E$2:G142,2,0))</f>
        <v>25056</v>
      </c>
      <c r="G143" s="65">
        <v>84.21</v>
      </c>
      <c r="I143" s="19">
        <f t="shared" si="5"/>
        <v>25106</v>
      </c>
      <c r="J143" s="66">
        <f t="shared" ca="1" si="4"/>
        <v>0.9</v>
      </c>
    </row>
    <row r="144" spans="1:10" hidden="1" x14ac:dyDescent="0.2">
      <c r="A144" s="62">
        <v>142</v>
      </c>
      <c r="B144" s="62" t="s">
        <v>953</v>
      </c>
      <c r="C144" s="62" t="s">
        <v>954</v>
      </c>
      <c r="D144" s="62" t="s">
        <v>1564</v>
      </c>
      <c r="E144" s="62" t="s">
        <v>1566</v>
      </c>
      <c r="F144" s="63">
        <f>IF(COUNTIF(E$3:E144,E144)=1,MAX(F$2:F143)+1,VLOOKUP(E144,E$2:G143,2,0))</f>
        <v>25056</v>
      </c>
      <c r="G144" s="65">
        <v>734.95999999999992</v>
      </c>
      <c r="I144" s="19">
        <f t="shared" si="5"/>
        <v>25107</v>
      </c>
      <c r="J144" s="66">
        <f t="shared" ca="1" si="4"/>
        <v>11.629999999999999</v>
      </c>
    </row>
    <row r="145" spans="1:10" hidden="1" x14ac:dyDescent="0.2">
      <c r="A145" s="62">
        <v>143</v>
      </c>
      <c r="B145" s="62" t="s">
        <v>955</v>
      </c>
      <c r="C145" s="62" t="s">
        <v>955</v>
      </c>
      <c r="D145" s="62" t="s">
        <v>1567</v>
      </c>
      <c r="E145" s="62" t="s">
        <v>1569</v>
      </c>
      <c r="F145" s="63">
        <f>IF(COUNTIF(E$3:E145,E145)=1,MAX(F$2:F144)+1,VLOOKUP(E145,E$2:G144,2,0))</f>
        <v>25057</v>
      </c>
      <c r="G145" s="65">
        <v>3.07</v>
      </c>
      <c r="I145" s="19">
        <f t="shared" si="5"/>
        <v>25108</v>
      </c>
      <c r="J145" s="66">
        <f t="shared" ca="1" si="4"/>
        <v>263.00000000000006</v>
      </c>
    </row>
    <row r="146" spans="1:10" hidden="1" x14ac:dyDescent="0.2">
      <c r="A146" s="62">
        <v>144</v>
      </c>
      <c r="B146" s="62" t="s">
        <v>955</v>
      </c>
      <c r="C146" s="62" t="s">
        <v>591</v>
      </c>
      <c r="D146" s="62" t="s">
        <v>1567</v>
      </c>
      <c r="E146" s="62" t="s">
        <v>1569</v>
      </c>
      <c r="F146" s="63">
        <f>IF(COUNTIF(E$3:E146,E146)=1,MAX(F$2:F145)+1,VLOOKUP(E146,E$2:G145,2,0))</f>
        <v>25057</v>
      </c>
      <c r="G146" s="65">
        <v>16.360000000000003</v>
      </c>
      <c r="I146" s="19">
        <f t="shared" si="5"/>
        <v>25109</v>
      </c>
      <c r="J146" s="66">
        <f t="shared" ca="1" si="4"/>
        <v>7236.6100000000006</v>
      </c>
    </row>
    <row r="147" spans="1:10" hidden="1" x14ac:dyDescent="0.2">
      <c r="A147" s="62">
        <v>145</v>
      </c>
      <c r="B147" s="62" t="s">
        <v>956</v>
      </c>
      <c r="C147" s="62" t="s">
        <v>956</v>
      </c>
      <c r="D147" s="62" t="s">
        <v>2403</v>
      </c>
      <c r="E147" s="62" t="s">
        <v>2405</v>
      </c>
      <c r="F147" s="63">
        <f>IF(COUNTIF(E$3:E147,E147)=1,MAX(F$2:F146)+1,VLOOKUP(E147,E$2:G146,2,0))</f>
        <v>25058</v>
      </c>
      <c r="G147" s="65">
        <v>308.60000000000002</v>
      </c>
      <c r="I147" s="19">
        <f t="shared" si="5"/>
        <v>25110</v>
      </c>
      <c r="J147" s="66">
        <f t="shared" ca="1" si="4"/>
        <v>2195.41</v>
      </c>
    </row>
    <row r="148" spans="1:10" hidden="1" x14ac:dyDescent="0.2">
      <c r="A148" s="62">
        <v>146</v>
      </c>
      <c r="B148" s="62" t="s">
        <v>956</v>
      </c>
      <c r="C148" s="62" t="s">
        <v>957</v>
      </c>
      <c r="D148" s="62" t="s">
        <v>2403</v>
      </c>
      <c r="E148" s="62" t="s">
        <v>2405</v>
      </c>
      <c r="F148" s="63">
        <f>IF(COUNTIF(E$3:E148,E148)=1,MAX(F$2:F147)+1,VLOOKUP(E148,E$2:G147,2,0))</f>
        <v>25058</v>
      </c>
      <c r="G148" s="65">
        <v>7.35</v>
      </c>
      <c r="I148" s="19">
        <f t="shared" si="5"/>
        <v>25111</v>
      </c>
      <c r="J148" s="66">
        <f t="shared" ca="1" si="4"/>
        <v>3312.6899999999996</v>
      </c>
    </row>
    <row r="149" spans="1:10" hidden="1" x14ac:dyDescent="0.2">
      <c r="A149" s="62">
        <v>147</v>
      </c>
      <c r="B149" s="62" t="s">
        <v>592</v>
      </c>
      <c r="C149" s="62" t="s">
        <v>592</v>
      </c>
      <c r="D149" s="62" t="s">
        <v>1593</v>
      </c>
      <c r="E149" s="62" t="s">
        <v>1595</v>
      </c>
      <c r="F149" s="63">
        <f>IF(COUNTIF(E$3:E149,E149)=1,MAX(F$2:F148)+1,VLOOKUP(E149,E$2:G148,2,0))</f>
        <v>25059</v>
      </c>
      <c r="G149" s="65">
        <v>0.09</v>
      </c>
      <c r="I149" s="19">
        <f t="shared" si="5"/>
        <v>25112</v>
      </c>
      <c r="J149" s="66">
        <f t="shared" ca="1" si="4"/>
        <v>8519.4199999999983</v>
      </c>
    </row>
    <row r="150" spans="1:10" hidden="1" x14ac:dyDescent="0.2">
      <c r="A150" s="62">
        <v>148</v>
      </c>
      <c r="B150" s="62" t="s">
        <v>592</v>
      </c>
      <c r="C150" s="62" t="s">
        <v>593</v>
      </c>
      <c r="D150" s="62" t="s">
        <v>1593</v>
      </c>
      <c r="E150" s="62" t="s">
        <v>1595</v>
      </c>
      <c r="F150" s="63">
        <f>IF(COUNTIF(E$3:E150,E150)=1,MAX(F$2:F149)+1,VLOOKUP(E150,E$2:G149,2,0))</f>
        <v>25059</v>
      </c>
      <c r="G150" s="65">
        <v>166.31999999999996</v>
      </c>
      <c r="I150" s="19">
        <f t="shared" si="5"/>
        <v>25113</v>
      </c>
      <c r="J150" s="66">
        <f t="shared" ca="1" si="4"/>
        <v>2.73</v>
      </c>
    </row>
    <row r="151" spans="1:10" hidden="1" x14ac:dyDescent="0.2">
      <c r="A151" s="62">
        <v>149</v>
      </c>
      <c r="B151" s="62" t="s">
        <v>594</v>
      </c>
      <c r="C151" s="62" t="s">
        <v>594</v>
      </c>
      <c r="D151" s="62" t="s">
        <v>1596</v>
      </c>
      <c r="E151" s="62" t="s">
        <v>1598</v>
      </c>
      <c r="F151" s="63">
        <f>IF(COUNTIF(E$3:E151,E151)=1,MAX(F$2:F150)+1,VLOOKUP(E151,E$2:G150,2,0))</f>
        <v>25060</v>
      </c>
      <c r="G151" s="65">
        <v>4.7600000000000007</v>
      </c>
      <c r="I151" s="19">
        <f t="shared" si="5"/>
        <v>25114</v>
      </c>
      <c r="J151" s="66">
        <f t="shared" ca="1" si="4"/>
        <v>28.82</v>
      </c>
    </row>
    <row r="152" spans="1:10" hidden="1" x14ac:dyDescent="0.2">
      <c r="A152" s="62">
        <v>150</v>
      </c>
      <c r="B152" s="62" t="s">
        <v>594</v>
      </c>
      <c r="C152" s="62" t="s">
        <v>595</v>
      </c>
      <c r="D152" s="62" t="s">
        <v>1596</v>
      </c>
      <c r="E152" s="62" t="s">
        <v>1598</v>
      </c>
      <c r="F152" s="63">
        <f>IF(COUNTIF(E$3:E152,E152)=1,MAX(F$2:F151)+1,VLOOKUP(E152,E$2:G151,2,0))</f>
        <v>25060</v>
      </c>
      <c r="G152" s="65">
        <v>19.98</v>
      </c>
      <c r="I152" s="19">
        <f t="shared" si="5"/>
        <v>25115</v>
      </c>
      <c r="J152" s="66">
        <f t="shared" ca="1" si="4"/>
        <v>1900.6100000000001</v>
      </c>
    </row>
    <row r="153" spans="1:10" hidden="1" x14ac:dyDescent="0.2">
      <c r="A153" s="62">
        <v>151</v>
      </c>
      <c r="B153" s="62" t="s">
        <v>958</v>
      </c>
      <c r="C153" s="62" t="s">
        <v>958</v>
      </c>
      <c r="D153" s="62" t="s">
        <v>1605</v>
      </c>
      <c r="E153" s="62" t="s">
        <v>1607</v>
      </c>
      <c r="F153" s="63">
        <f>IF(COUNTIF(E$3:E153,E153)=1,MAX(F$2:F152)+1,VLOOKUP(E153,E$2:G152,2,0))</f>
        <v>25061</v>
      </c>
      <c r="G153" s="65">
        <v>6083.3600000000006</v>
      </c>
      <c r="I153" s="19">
        <f t="shared" si="5"/>
        <v>25116</v>
      </c>
      <c r="J153" s="66">
        <f t="shared" ca="1" si="4"/>
        <v>76473.41</v>
      </c>
    </row>
    <row r="154" spans="1:10" hidden="1" x14ac:dyDescent="0.2">
      <c r="A154" s="62">
        <v>152</v>
      </c>
      <c r="B154" s="62" t="s">
        <v>596</v>
      </c>
      <c r="C154" s="62" t="s">
        <v>596</v>
      </c>
      <c r="D154" s="62" t="s">
        <v>2532</v>
      </c>
      <c r="E154" s="62" t="s">
        <v>2534</v>
      </c>
      <c r="F154" s="63">
        <f>IF(COUNTIF(E$3:E154,E154)=1,MAX(F$2:F153)+1,VLOOKUP(E154,E$2:G153,2,0))</f>
        <v>25062</v>
      </c>
      <c r="G154" s="65">
        <v>11.92</v>
      </c>
      <c r="I154" s="19">
        <f t="shared" si="5"/>
        <v>25117</v>
      </c>
      <c r="J154" s="66">
        <f t="shared" ca="1" si="4"/>
        <v>42.11</v>
      </c>
    </row>
    <row r="155" spans="1:10" hidden="1" x14ac:dyDescent="0.2">
      <c r="A155" s="62">
        <v>153</v>
      </c>
      <c r="B155" s="62" t="s">
        <v>596</v>
      </c>
      <c r="C155" s="62" t="s">
        <v>597</v>
      </c>
      <c r="D155" s="62" t="s">
        <v>2532</v>
      </c>
      <c r="E155" s="62" t="s">
        <v>2534</v>
      </c>
      <c r="F155" s="63">
        <f>IF(COUNTIF(E$3:E155,E155)=1,MAX(F$2:F154)+1,VLOOKUP(E155,E$2:G154,2,0))</f>
        <v>25062</v>
      </c>
      <c r="G155" s="65">
        <v>29.700000000000003</v>
      </c>
      <c r="I155" s="19">
        <f t="shared" si="5"/>
        <v>25118</v>
      </c>
      <c r="J155" s="66">
        <f t="shared" ca="1" si="4"/>
        <v>4580.7</v>
      </c>
    </row>
    <row r="156" spans="1:10" hidden="1" x14ac:dyDescent="0.2">
      <c r="A156" s="62">
        <v>154</v>
      </c>
      <c r="B156" s="62" t="s">
        <v>598</v>
      </c>
      <c r="C156" s="62" t="s">
        <v>598</v>
      </c>
      <c r="D156" s="62" t="s">
        <v>1609</v>
      </c>
      <c r="E156" s="62" t="s">
        <v>1611</v>
      </c>
      <c r="F156" s="63">
        <f>IF(COUNTIF(E$3:E156,E156)=1,MAX(F$2:F155)+1,VLOOKUP(E156,E$2:G155,2,0))</f>
        <v>25063</v>
      </c>
      <c r="G156" s="65">
        <v>2466.08</v>
      </c>
      <c r="I156" s="19">
        <f t="shared" si="5"/>
        <v>25119</v>
      </c>
      <c r="J156" s="66">
        <f t="shared" ca="1" si="4"/>
        <v>13.56</v>
      </c>
    </row>
    <row r="157" spans="1:10" hidden="1" x14ac:dyDescent="0.2">
      <c r="A157" s="62">
        <v>155</v>
      </c>
      <c r="B157" s="62" t="s">
        <v>598</v>
      </c>
      <c r="C157" s="62" t="s">
        <v>599</v>
      </c>
      <c r="D157" s="62" t="s">
        <v>1609</v>
      </c>
      <c r="E157" s="62" t="s">
        <v>1611</v>
      </c>
      <c r="F157" s="63">
        <f>IF(COUNTIF(E$3:E157,E157)=1,MAX(F$2:F156)+1,VLOOKUP(E157,E$2:G156,2,0))</f>
        <v>25063</v>
      </c>
      <c r="G157" s="65">
        <v>460.13</v>
      </c>
      <c r="I157" s="19">
        <f t="shared" si="5"/>
        <v>25120</v>
      </c>
      <c r="J157" s="66">
        <f t="shared" ca="1" si="4"/>
        <v>1.6099999999999999</v>
      </c>
    </row>
    <row r="158" spans="1:10" hidden="1" x14ac:dyDescent="0.2">
      <c r="A158" s="62">
        <v>156</v>
      </c>
      <c r="B158" s="62" t="s">
        <v>959</v>
      </c>
      <c r="C158" s="62" t="s">
        <v>959</v>
      </c>
      <c r="D158" s="62" t="s">
        <v>1601</v>
      </c>
      <c r="E158" s="62" t="s">
        <v>1603</v>
      </c>
      <c r="F158" s="63">
        <f>IF(COUNTIF(E$3:E158,E158)=1,MAX(F$2:F157)+1,VLOOKUP(E158,E$2:G157,2,0))</f>
        <v>25064</v>
      </c>
      <c r="G158" s="65">
        <v>396.82</v>
      </c>
      <c r="I158" s="19">
        <f t="shared" si="5"/>
        <v>25121</v>
      </c>
      <c r="J158" s="66">
        <f t="shared" ca="1" si="4"/>
        <v>1409.0100000000002</v>
      </c>
    </row>
    <row r="159" spans="1:10" hidden="1" x14ac:dyDescent="0.2">
      <c r="A159" s="62">
        <v>157</v>
      </c>
      <c r="B159" s="62" t="s">
        <v>959</v>
      </c>
      <c r="C159" s="62" t="s">
        <v>600</v>
      </c>
      <c r="D159" s="62" t="s">
        <v>1601</v>
      </c>
      <c r="E159" s="62" t="s">
        <v>1603</v>
      </c>
      <c r="F159" s="63">
        <f>IF(COUNTIF(E$3:E159,E159)=1,MAX(F$2:F158)+1,VLOOKUP(E159,E$2:G158,2,0))</f>
        <v>25064</v>
      </c>
      <c r="G159" s="65">
        <v>14.98</v>
      </c>
      <c r="I159" s="19">
        <f t="shared" si="5"/>
        <v>25122</v>
      </c>
      <c r="J159" s="66">
        <f t="shared" ca="1" si="4"/>
        <v>9871.1799999999985</v>
      </c>
    </row>
    <row r="160" spans="1:10" hidden="1" x14ac:dyDescent="0.2">
      <c r="A160" s="62">
        <v>158</v>
      </c>
      <c r="B160" s="62" t="s">
        <v>960</v>
      </c>
      <c r="C160" s="62" t="s">
        <v>960</v>
      </c>
      <c r="D160" s="62" t="s">
        <v>1573</v>
      </c>
      <c r="E160" s="62" t="s">
        <v>1575</v>
      </c>
      <c r="F160" s="63">
        <f>IF(COUNTIF(E$3:E160,E160)=1,MAX(F$2:F159)+1,VLOOKUP(E160,E$2:G159,2,0))</f>
        <v>25065</v>
      </c>
      <c r="G160" s="65">
        <v>1.1099999999999999</v>
      </c>
      <c r="I160" s="19">
        <f t="shared" si="5"/>
        <v>25123</v>
      </c>
      <c r="J160" s="66">
        <f t="shared" ca="1" si="4"/>
        <v>38.719999999999992</v>
      </c>
    </row>
    <row r="161" spans="1:10" hidden="1" x14ac:dyDescent="0.2">
      <c r="A161" s="62">
        <v>159</v>
      </c>
      <c r="B161" s="62" t="s">
        <v>960</v>
      </c>
      <c r="C161" s="62" t="s">
        <v>601</v>
      </c>
      <c r="D161" s="62" t="s">
        <v>1573</v>
      </c>
      <c r="E161" s="62" t="s">
        <v>1575</v>
      </c>
      <c r="F161" s="63">
        <f>IF(COUNTIF(E$3:E161,E161)=1,MAX(F$2:F160)+1,VLOOKUP(E161,E$2:G160,2,0))</f>
        <v>25065</v>
      </c>
      <c r="G161" s="65">
        <v>0.04</v>
      </c>
      <c r="I161" s="19">
        <f t="shared" si="5"/>
        <v>25124</v>
      </c>
      <c r="J161" s="66">
        <f t="shared" ca="1" si="4"/>
        <v>138.67999999999998</v>
      </c>
    </row>
    <row r="162" spans="1:10" x14ac:dyDescent="0.2">
      <c r="A162" s="62">
        <v>619</v>
      </c>
      <c r="B162" s="62" t="s">
        <v>493</v>
      </c>
      <c r="C162" s="62" t="s">
        <v>493</v>
      </c>
      <c r="D162" s="62" t="s">
        <v>1253</v>
      </c>
      <c r="E162" s="62" t="s">
        <v>1255</v>
      </c>
      <c r="F162" s="63"/>
      <c r="G162" s="64">
        <v>0</v>
      </c>
      <c r="I162" s="19">
        <f t="shared" si="5"/>
        <v>25125</v>
      </c>
      <c r="J162" s="66">
        <f t="shared" ca="1" si="4"/>
        <v>0.43</v>
      </c>
    </row>
    <row r="163" spans="1:10" hidden="1" x14ac:dyDescent="0.2">
      <c r="A163" s="62">
        <v>161</v>
      </c>
      <c r="B163" s="62" t="s">
        <v>961</v>
      </c>
      <c r="C163" s="62" t="s">
        <v>962</v>
      </c>
      <c r="D163" s="62" t="s">
        <v>1615</v>
      </c>
      <c r="E163" s="62" t="s">
        <v>1617</v>
      </c>
      <c r="F163" s="63">
        <f>IF(COUNTIF(E$3:E163,E163)=1,MAX(F$2:F162)+1,VLOOKUP(E163,E$2:G162,2,0))</f>
        <v>25066</v>
      </c>
      <c r="G163" s="65">
        <v>12.309999999999999</v>
      </c>
      <c r="I163" s="19">
        <f t="shared" si="5"/>
        <v>25126</v>
      </c>
      <c r="J163" s="66">
        <f t="shared" ca="1" si="4"/>
        <v>28142.159999999996</v>
      </c>
    </row>
    <row r="164" spans="1:10" hidden="1" x14ac:dyDescent="0.2">
      <c r="A164" s="62">
        <v>162</v>
      </c>
      <c r="B164" s="62" t="s">
        <v>963</v>
      </c>
      <c r="C164" s="62" t="s">
        <v>602</v>
      </c>
      <c r="D164" s="62" t="s">
        <v>1583</v>
      </c>
      <c r="E164" s="62" t="s">
        <v>1585</v>
      </c>
      <c r="F164" s="63">
        <f>IF(COUNTIF(E$3:E164,E164)=1,MAX(F$2:F163)+1,VLOOKUP(E164,E$2:G163,2,0))</f>
        <v>25067</v>
      </c>
      <c r="G164" s="65">
        <v>30.580000000000002</v>
      </c>
      <c r="I164" s="19">
        <f t="shared" si="5"/>
        <v>25127</v>
      </c>
      <c r="J164" s="66">
        <f t="shared" ca="1" si="4"/>
        <v>652.52</v>
      </c>
    </row>
    <row r="165" spans="1:10" hidden="1" x14ac:dyDescent="0.2">
      <c r="A165" s="62">
        <v>163</v>
      </c>
      <c r="B165" s="62" t="s">
        <v>964</v>
      </c>
      <c r="C165" s="62" t="s">
        <v>964</v>
      </c>
      <c r="D165" s="62" t="s">
        <v>1576</v>
      </c>
      <c r="E165" s="62" t="s">
        <v>1578</v>
      </c>
      <c r="F165" s="63">
        <f>IF(COUNTIF(E$3:E165,E165)=1,MAX(F$2:F164)+1,VLOOKUP(E165,E$2:G164,2,0))</f>
        <v>25068</v>
      </c>
      <c r="G165" s="65">
        <v>1560.7499999999998</v>
      </c>
      <c r="I165" s="19">
        <f t="shared" si="5"/>
        <v>25128</v>
      </c>
      <c r="J165" s="66">
        <f t="shared" ca="1" si="4"/>
        <v>623.08999999999992</v>
      </c>
    </row>
    <row r="166" spans="1:10" hidden="1" x14ac:dyDescent="0.2">
      <c r="A166" s="62">
        <v>164</v>
      </c>
      <c r="B166" s="62" t="s">
        <v>603</v>
      </c>
      <c r="C166" s="62" t="s">
        <v>603</v>
      </c>
      <c r="D166" s="62" t="s">
        <v>1579</v>
      </c>
      <c r="E166" s="62" t="s">
        <v>1580</v>
      </c>
      <c r="F166" s="63">
        <f>IF(COUNTIF(E$3:E166,E166)=1,MAX(F$2:F165)+1,VLOOKUP(E166,E$2:G165,2,0))</f>
        <v>25069</v>
      </c>
      <c r="G166" s="65">
        <v>49.12</v>
      </c>
      <c r="I166" s="19">
        <f t="shared" si="5"/>
        <v>25129</v>
      </c>
      <c r="J166" s="66">
        <f t="shared" ca="1" si="4"/>
        <v>0.15</v>
      </c>
    </row>
    <row r="167" spans="1:10" hidden="1" x14ac:dyDescent="0.2">
      <c r="A167" s="62">
        <v>165</v>
      </c>
      <c r="B167" s="62" t="s">
        <v>603</v>
      </c>
      <c r="C167" s="62" t="s">
        <v>604</v>
      </c>
      <c r="D167" s="62" t="s">
        <v>1579</v>
      </c>
      <c r="E167" s="62" t="s">
        <v>1580</v>
      </c>
      <c r="F167" s="63">
        <f>IF(COUNTIF(E$3:E167,E167)=1,MAX(F$2:F166)+1,VLOOKUP(E167,E$2:G166,2,0))</f>
        <v>25069</v>
      </c>
      <c r="G167" s="65">
        <v>30.89</v>
      </c>
      <c r="I167" s="19">
        <f t="shared" si="5"/>
        <v>25130</v>
      </c>
      <c r="J167" s="66">
        <f t="shared" ca="1" si="4"/>
        <v>28.080000000000002</v>
      </c>
    </row>
    <row r="168" spans="1:10" hidden="1" x14ac:dyDescent="0.2">
      <c r="A168" s="62">
        <v>166</v>
      </c>
      <c r="B168" s="62" t="s">
        <v>603</v>
      </c>
      <c r="C168" s="62" t="s">
        <v>605</v>
      </c>
      <c r="D168" s="62" t="s">
        <v>1579</v>
      </c>
      <c r="E168" s="62" t="s">
        <v>1580</v>
      </c>
      <c r="F168" s="63">
        <f>IF(COUNTIF(E$3:E168,E168)=1,MAX(F$2:F167)+1,VLOOKUP(E168,E$2:G167,2,0))</f>
        <v>25069</v>
      </c>
      <c r="G168" s="65">
        <v>37.690000000000005</v>
      </c>
      <c r="I168" s="19">
        <f t="shared" si="5"/>
        <v>25131</v>
      </c>
      <c r="J168" s="66">
        <f t="shared" ca="1" si="4"/>
        <v>237.74999999999997</v>
      </c>
    </row>
    <row r="169" spans="1:10" hidden="1" x14ac:dyDescent="0.2">
      <c r="A169" s="62">
        <v>167</v>
      </c>
      <c r="B169" s="62" t="s">
        <v>965</v>
      </c>
      <c r="C169" s="62" t="s">
        <v>965</v>
      </c>
      <c r="D169" s="62" t="s">
        <v>1579</v>
      </c>
      <c r="E169" s="62" t="s">
        <v>1580</v>
      </c>
      <c r="F169" s="63">
        <f>IF(COUNTIF(E$3:E169,E169)=1,MAX(F$2:F168)+1,VLOOKUP(E169,E$2:G168,2,0))</f>
        <v>25069</v>
      </c>
      <c r="G169" s="65">
        <v>138.03</v>
      </c>
      <c r="I169" s="19">
        <f t="shared" si="5"/>
        <v>25132</v>
      </c>
      <c r="J169" s="66">
        <f t="shared" ca="1" si="4"/>
        <v>477.59999999999997</v>
      </c>
    </row>
    <row r="170" spans="1:10" hidden="1" x14ac:dyDescent="0.2">
      <c r="A170" s="62">
        <v>168</v>
      </c>
      <c r="B170" s="62" t="s">
        <v>606</v>
      </c>
      <c r="C170" s="62" t="s">
        <v>606</v>
      </c>
      <c r="D170" s="62" t="s">
        <v>1579</v>
      </c>
      <c r="E170" s="62" t="s">
        <v>1580</v>
      </c>
      <c r="F170" s="63">
        <f>IF(COUNTIF(E$3:E170,E170)=1,MAX(F$2:F169)+1,VLOOKUP(E170,E$2:G169,2,0))</f>
        <v>25069</v>
      </c>
      <c r="G170" s="65">
        <v>394.35999999999996</v>
      </c>
      <c r="I170" s="19">
        <f t="shared" si="5"/>
        <v>25133</v>
      </c>
      <c r="J170" s="66">
        <f t="shared" ca="1" si="4"/>
        <v>374421.57999999996</v>
      </c>
    </row>
    <row r="171" spans="1:10" hidden="1" x14ac:dyDescent="0.2">
      <c r="A171" s="62">
        <v>169</v>
      </c>
      <c r="B171" s="62" t="s">
        <v>606</v>
      </c>
      <c r="C171" s="62" t="s">
        <v>607</v>
      </c>
      <c r="D171" s="62" t="s">
        <v>1579</v>
      </c>
      <c r="E171" s="62" t="s">
        <v>1580</v>
      </c>
      <c r="F171" s="63">
        <f>IF(COUNTIF(E$3:E171,E171)=1,MAX(F$2:F170)+1,VLOOKUP(E171,E$2:G170,2,0))</f>
        <v>25069</v>
      </c>
      <c r="G171" s="65">
        <v>571.82000000000005</v>
      </c>
      <c r="I171" s="19">
        <f t="shared" si="5"/>
        <v>25134</v>
      </c>
      <c r="J171" s="66">
        <f t="shared" ca="1" si="4"/>
        <v>0.30000000000000004</v>
      </c>
    </row>
    <row r="172" spans="1:10" hidden="1" x14ac:dyDescent="0.2">
      <c r="A172" s="62">
        <v>170</v>
      </c>
      <c r="B172" s="62" t="s">
        <v>606</v>
      </c>
      <c r="C172" s="62" t="s">
        <v>608</v>
      </c>
      <c r="D172" s="62" t="s">
        <v>1579</v>
      </c>
      <c r="E172" s="62" t="s">
        <v>1580</v>
      </c>
      <c r="F172" s="63">
        <f>IF(COUNTIF(E$3:E172,E172)=1,MAX(F$2:F171)+1,VLOOKUP(E172,E$2:G171,2,0))</f>
        <v>25069</v>
      </c>
      <c r="G172" s="65">
        <v>308.08999999999997</v>
      </c>
      <c r="I172" s="19">
        <f t="shared" si="5"/>
        <v>25135</v>
      </c>
      <c r="J172" s="66">
        <f t="shared" ca="1" si="4"/>
        <v>34.779999999999994</v>
      </c>
    </row>
    <row r="173" spans="1:10" hidden="1" x14ac:dyDescent="0.2">
      <c r="A173" s="62">
        <v>171</v>
      </c>
      <c r="B173" s="62" t="s">
        <v>606</v>
      </c>
      <c r="C173" s="62" t="s">
        <v>609</v>
      </c>
      <c r="D173" s="62" t="s">
        <v>1579</v>
      </c>
      <c r="E173" s="62" t="s">
        <v>1580</v>
      </c>
      <c r="F173" s="63">
        <f>IF(COUNTIF(E$3:E173,E173)=1,MAX(F$2:F172)+1,VLOOKUP(E173,E$2:G172,2,0))</f>
        <v>25069</v>
      </c>
      <c r="G173" s="65">
        <v>34.71</v>
      </c>
      <c r="I173" s="19">
        <f t="shared" si="5"/>
        <v>25136</v>
      </c>
      <c r="J173" s="66">
        <f t="shared" ca="1" si="4"/>
        <v>998.49000000000012</v>
      </c>
    </row>
    <row r="174" spans="1:10" hidden="1" x14ac:dyDescent="0.2">
      <c r="A174" s="62">
        <v>172</v>
      </c>
      <c r="B174" s="62" t="s">
        <v>967</v>
      </c>
      <c r="C174" s="62" t="s">
        <v>968</v>
      </c>
      <c r="D174" s="62" t="s">
        <v>1586</v>
      </c>
      <c r="E174" s="62" t="s">
        <v>1588</v>
      </c>
      <c r="F174" s="63">
        <f>IF(COUNTIF(E$3:E174,E174)=1,MAX(F$2:F173)+1,VLOOKUP(E174,E$2:G173,2,0))</f>
        <v>25070</v>
      </c>
      <c r="G174" s="65">
        <v>68.33</v>
      </c>
      <c r="I174" s="19">
        <f t="shared" si="5"/>
        <v>25137</v>
      </c>
      <c r="J174" s="66">
        <f t="shared" ca="1" si="4"/>
        <v>23244.079999999994</v>
      </c>
    </row>
    <row r="175" spans="1:10" hidden="1" x14ac:dyDescent="0.2">
      <c r="A175" s="62">
        <v>173</v>
      </c>
      <c r="B175" s="62" t="s">
        <v>969</v>
      </c>
      <c r="C175" s="62" t="s">
        <v>969</v>
      </c>
      <c r="D175" s="62" t="s">
        <v>1589</v>
      </c>
      <c r="E175" s="62" t="s">
        <v>1591</v>
      </c>
      <c r="F175" s="63">
        <f>IF(COUNTIF(E$3:E175,E175)=1,MAX(F$2:F174)+1,VLOOKUP(E175,E$2:G174,2,0))</f>
        <v>25071</v>
      </c>
      <c r="G175" s="65">
        <v>3.03</v>
      </c>
      <c r="I175" s="19">
        <f t="shared" si="5"/>
        <v>25138</v>
      </c>
      <c r="J175" s="66">
        <f t="shared" ca="1" si="4"/>
        <v>1.8800000000000001</v>
      </c>
    </row>
    <row r="176" spans="1:10" hidden="1" x14ac:dyDescent="0.2">
      <c r="A176" s="62">
        <v>174</v>
      </c>
      <c r="B176" s="62" t="s">
        <v>969</v>
      </c>
      <c r="C176" s="62" t="s">
        <v>970</v>
      </c>
      <c r="D176" s="62" t="s">
        <v>1589</v>
      </c>
      <c r="E176" s="62" t="s">
        <v>1591</v>
      </c>
      <c r="F176" s="63">
        <f>IF(COUNTIF(E$3:E176,E176)=1,MAX(F$2:F175)+1,VLOOKUP(E176,E$2:G175,2,0))</f>
        <v>25071</v>
      </c>
      <c r="G176" s="65">
        <v>1.24</v>
      </c>
      <c r="I176" s="19">
        <f t="shared" si="5"/>
        <v>25139</v>
      </c>
      <c r="J176" s="66">
        <f t="shared" ca="1" si="4"/>
        <v>1.43</v>
      </c>
    </row>
    <row r="177" spans="1:10" hidden="1" x14ac:dyDescent="0.2">
      <c r="A177" s="62">
        <v>175</v>
      </c>
      <c r="B177" s="62" t="s">
        <v>969</v>
      </c>
      <c r="C177" s="62" t="s">
        <v>971</v>
      </c>
      <c r="D177" s="62" t="s">
        <v>1589</v>
      </c>
      <c r="E177" s="62" t="s">
        <v>1591</v>
      </c>
      <c r="F177" s="63">
        <f>IF(COUNTIF(E$3:E177,E177)=1,MAX(F$2:F176)+1,VLOOKUP(E177,E$2:G176,2,0))</f>
        <v>25071</v>
      </c>
      <c r="G177" s="65">
        <v>5.6</v>
      </c>
      <c r="I177" s="19">
        <f t="shared" si="5"/>
        <v>25140</v>
      </c>
      <c r="J177" s="66">
        <f t="shared" ca="1" si="4"/>
        <v>42.749999999999993</v>
      </c>
    </row>
    <row r="178" spans="1:10" hidden="1" x14ac:dyDescent="0.2">
      <c r="A178" s="62">
        <v>176</v>
      </c>
      <c r="B178" s="62" t="s">
        <v>969</v>
      </c>
      <c r="C178" s="62" t="s">
        <v>972</v>
      </c>
      <c r="D178" s="62" t="s">
        <v>1589</v>
      </c>
      <c r="E178" s="62" t="s">
        <v>1591</v>
      </c>
      <c r="F178" s="63">
        <f>IF(COUNTIF(E$3:E178,E178)=1,MAX(F$2:F177)+1,VLOOKUP(E178,E$2:G177,2,0))</f>
        <v>25071</v>
      </c>
      <c r="G178" s="65">
        <v>4.0599999999999996</v>
      </c>
      <c r="I178" s="19">
        <f t="shared" si="5"/>
        <v>25141</v>
      </c>
      <c r="J178" s="66">
        <f t="shared" ca="1" si="4"/>
        <v>131.69000000000003</v>
      </c>
    </row>
    <row r="179" spans="1:10" hidden="1" x14ac:dyDescent="0.2">
      <c r="A179" s="62">
        <v>177</v>
      </c>
      <c r="B179" s="62" t="s">
        <v>973</v>
      </c>
      <c r="C179" s="62" t="s">
        <v>973</v>
      </c>
      <c r="D179" s="62" t="s">
        <v>1612</v>
      </c>
      <c r="E179" s="62" t="s">
        <v>1614</v>
      </c>
      <c r="F179" s="63">
        <f>IF(COUNTIF(E$3:E179,E179)=1,MAX(F$2:F178)+1,VLOOKUP(E179,E$2:G178,2,0))</f>
        <v>25072</v>
      </c>
      <c r="G179" s="65">
        <v>12.700000000000001</v>
      </c>
      <c r="I179" s="19">
        <f t="shared" si="5"/>
        <v>25142</v>
      </c>
      <c r="J179" s="66">
        <f t="shared" ca="1" si="4"/>
        <v>0.01</v>
      </c>
    </row>
    <row r="180" spans="1:10" hidden="1" x14ac:dyDescent="0.2">
      <c r="A180" s="62">
        <v>178</v>
      </c>
      <c r="B180" s="62" t="s">
        <v>973</v>
      </c>
      <c r="C180" s="62" t="s">
        <v>610</v>
      </c>
      <c r="D180" s="62" t="s">
        <v>1612</v>
      </c>
      <c r="E180" s="62" t="s">
        <v>1614</v>
      </c>
      <c r="F180" s="63">
        <f>IF(COUNTIF(E$3:E180,E180)=1,MAX(F$2:F179)+1,VLOOKUP(E180,E$2:G179,2,0))</f>
        <v>25072</v>
      </c>
      <c r="G180" s="65">
        <v>27.81</v>
      </c>
      <c r="I180" s="19">
        <f t="shared" si="5"/>
        <v>25143</v>
      </c>
      <c r="J180" s="66">
        <f t="shared" ca="1" si="4"/>
        <v>12.43</v>
      </c>
    </row>
    <row r="181" spans="1:10" hidden="1" x14ac:dyDescent="0.2">
      <c r="A181" s="62">
        <v>179</v>
      </c>
      <c r="B181" s="62" t="s">
        <v>611</v>
      </c>
      <c r="C181" s="62" t="s">
        <v>611</v>
      </c>
      <c r="D181" s="62" t="s">
        <v>1618</v>
      </c>
      <c r="E181" s="62" t="s">
        <v>1620</v>
      </c>
      <c r="F181" s="63">
        <f>IF(COUNTIF(E$3:E181,E181)=1,MAX(F$2:F180)+1,VLOOKUP(E181,E$2:G180,2,0))</f>
        <v>25073</v>
      </c>
      <c r="G181" s="65">
        <v>709.65</v>
      </c>
      <c r="I181" s="19">
        <f t="shared" si="5"/>
        <v>25144</v>
      </c>
      <c r="J181" s="66">
        <f t="shared" ca="1" si="4"/>
        <v>428.31000000000006</v>
      </c>
    </row>
    <row r="182" spans="1:10" hidden="1" x14ac:dyDescent="0.2">
      <c r="A182" s="62">
        <v>180</v>
      </c>
      <c r="B182" s="62" t="s">
        <v>974</v>
      </c>
      <c r="C182" s="62" t="s">
        <v>974</v>
      </c>
      <c r="D182" s="62" t="s">
        <v>2197</v>
      </c>
      <c r="E182" s="62" t="s">
        <v>2199</v>
      </c>
      <c r="F182" s="63">
        <f>IF(COUNTIF(E$3:E182,E182)=1,MAX(F$2:F181)+1,VLOOKUP(E182,E$2:G181,2,0))</f>
        <v>25074</v>
      </c>
      <c r="G182" s="65">
        <v>0.11</v>
      </c>
      <c r="I182" s="19">
        <f t="shared" si="5"/>
        <v>25145</v>
      </c>
      <c r="J182" s="66">
        <f t="shared" ca="1" si="4"/>
        <v>1638.78</v>
      </c>
    </row>
    <row r="183" spans="1:10" hidden="1" x14ac:dyDescent="0.2">
      <c r="A183" s="62">
        <v>181</v>
      </c>
      <c r="B183" s="62" t="s">
        <v>974</v>
      </c>
      <c r="C183" s="62" t="s">
        <v>612</v>
      </c>
      <c r="D183" s="62" t="s">
        <v>2197</v>
      </c>
      <c r="E183" s="62" t="s">
        <v>2199</v>
      </c>
      <c r="F183" s="63">
        <f>IF(COUNTIF(E$3:E183,E183)=1,MAX(F$2:F182)+1,VLOOKUP(E183,E$2:G182,2,0))</f>
        <v>25074</v>
      </c>
      <c r="G183" s="65">
        <v>22.07</v>
      </c>
      <c r="I183" s="19">
        <f t="shared" si="5"/>
        <v>25146</v>
      </c>
      <c r="J183" s="66">
        <f t="shared" ca="1" si="4"/>
        <v>155.66999999999999</v>
      </c>
    </row>
    <row r="184" spans="1:10" hidden="1" x14ac:dyDescent="0.2">
      <c r="A184" s="62">
        <v>182</v>
      </c>
      <c r="B184" s="62" t="s">
        <v>975</v>
      </c>
      <c r="C184" s="62" t="s">
        <v>975</v>
      </c>
      <c r="D184" s="62" t="s">
        <v>2538</v>
      </c>
      <c r="E184" s="62" t="s">
        <v>2540</v>
      </c>
      <c r="F184" s="63">
        <f>IF(COUNTIF(E$3:E184,E184)=1,MAX(F$2:F183)+1,VLOOKUP(E184,E$2:G183,2,0))</f>
        <v>25075</v>
      </c>
      <c r="G184" s="65">
        <v>11.15</v>
      </c>
      <c r="I184" s="19">
        <f t="shared" si="5"/>
        <v>25147</v>
      </c>
      <c r="J184" s="66">
        <f t="shared" ca="1" si="4"/>
        <v>9.99</v>
      </c>
    </row>
    <row r="185" spans="1:10" hidden="1" x14ac:dyDescent="0.2">
      <c r="A185" s="62">
        <v>183</v>
      </c>
      <c r="B185" s="62" t="s">
        <v>975</v>
      </c>
      <c r="C185" s="62" t="s">
        <v>613</v>
      </c>
      <c r="D185" s="62" t="s">
        <v>2538</v>
      </c>
      <c r="E185" s="62" t="s">
        <v>2540</v>
      </c>
      <c r="F185" s="63">
        <f>IF(COUNTIF(E$3:E185,E185)=1,MAX(F$2:F184)+1,VLOOKUP(E185,E$2:G184,2,0))</f>
        <v>25075</v>
      </c>
      <c r="G185" s="65">
        <v>0.03</v>
      </c>
      <c r="I185" s="19">
        <f t="shared" si="5"/>
        <v>25148</v>
      </c>
      <c r="J185" s="66">
        <f t="shared" ca="1" si="4"/>
        <v>1266.29</v>
      </c>
    </row>
    <row r="186" spans="1:10" hidden="1" x14ac:dyDescent="0.2">
      <c r="A186" s="62">
        <v>184</v>
      </c>
      <c r="B186" s="62" t="s">
        <v>614</v>
      </c>
      <c r="C186" s="62" t="s">
        <v>614</v>
      </c>
      <c r="D186" s="62" t="s">
        <v>2541</v>
      </c>
      <c r="E186" s="62" t="s">
        <v>2543</v>
      </c>
      <c r="F186" s="63">
        <f>IF(COUNTIF(E$3:E186,E186)=1,MAX(F$2:F185)+1,VLOOKUP(E186,E$2:G185,2,0))</f>
        <v>25076</v>
      </c>
      <c r="G186" s="65">
        <v>0.43</v>
      </c>
      <c r="I186" s="19">
        <f t="shared" si="5"/>
        <v>25149</v>
      </c>
      <c r="J186" s="66">
        <f t="shared" ca="1" si="4"/>
        <v>6244.85</v>
      </c>
    </row>
    <row r="187" spans="1:10" hidden="1" x14ac:dyDescent="0.2">
      <c r="A187" s="62">
        <v>185</v>
      </c>
      <c r="B187" s="62" t="s">
        <v>614</v>
      </c>
      <c r="C187" s="62" t="s">
        <v>615</v>
      </c>
      <c r="D187" s="62" t="s">
        <v>2541</v>
      </c>
      <c r="E187" s="62" t="s">
        <v>2543</v>
      </c>
      <c r="F187" s="63">
        <f>IF(COUNTIF(E$3:E187,E187)=1,MAX(F$2:F186)+1,VLOOKUP(E187,E$2:G186,2,0))</f>
        <v>25076</v>
      </c>
      <c r="G187" s="65">
        <v>0.51</v>
      </c>
      <c r="I187" s="19">
        <f t="shared" si="5"/>
        <v>25150</v>
      </c>
      <c r="J187" s="66">
        <f t="shared" ca="1" si="4"/>
        <v>2950.1200000000003</v>
      </c>
    </row>
    <row r="188" spans="1:10" hidden="1" x14ac:dyDescent="0.2">
      <c r="A188" s="62">
        <v>186</v>
      </c>
      <c r="B188" s="62" t="s">
        <v>976</v>
      </c>
      <c r="C188" s="62" t="s">
        <v>976</v>
      </c>
      <c r="D188" s="62" t="s">
        <v>2544</v>
      </c>
      <c r="E188" s="62" t="s">
        <v>2546</v>
      </c>
      <c r="F188" s="63">
        <f>IF(COUNTIF(E$3:E188,E188)=1,MAX(F$2:F187)+1,VLOOKUP(E188,E$2:G187,2,0))</f>
        <v>25077</v>
      </c>
      <c r="G188" s="65">
        <v>0.7</v>
      </c>
      <c r="I188" s="19">
        <f t="shared" si="5"/>
        <v>25151</v>
      </c>
      <c r="J188" s="66">
        <f t="shared" ca="1" si="4"/>
        <v>427.10000000000008</v>
      </c>
    </row>
    <row r="189" spans="1:10" hidden="1" x14ac:dyDescent="0.2">
      <c r="A189" s="62">
        <v>187</v>
      </c>
      <c r="B189" s="62" t="s">
        <v>976</v>
      </c>
      <c r="C189" s="62" t="s">
        <v>977</v>
      </c>
      <c r="D189" s="62" t="s">
        <v>2544</v>
      </c>
      <c r="E189" s="62" t="s">
        <v>2546</v>
      </c>
      <c r="F189" s="63">
        <f>IF(COUNTIF(E$3:E189,E189)=1,MAX(F$2:F188)+1,VLOOKUP(E189,E$2:G188,2,0))</f>
        <v>25077</v>
      </c>
      <c r="G189" s="65">
        <v>0.01</v>
      </c>
      <c r="I189" s="19">
        <f t="shared" si="5"/>
        <v>25152</v>
      </c>
      <c r="J189" s="66">
        <f t="shared" ca="1" si="4"/>
        <v>366.96</v>
      </c>
    </row>
    <row r="190" spans="1:10" hidden="1" x14ac:dyDescent="0.2">
      <c r="A190" s="62">
        <v>188</v>
      </c>
      <c r="B190" s="62" t="s">
        <v>616</v>
      </c>
      <c r="C190" s="62" t="s">
        <v>616</v>
      </c>
      <c r="D190" s="62" t="s">
        <v>1621</v>
      </c>
      <c r="E190" s="62" t="s">
        <v>1623</v>
      </c>
      <c r="F190" s="63">
        <f>IF(COUNTIF(E$3:E190,E190)=1,MAX(F$2:F189)+1,VLOOKUP(E190,E$2:G189,2,0))</f>
        <v>25078</v>
      </c>
      <c r="G190" s="65">
        <v>0.91</v>
      </c>
      <c r="I190" s="19">
        <f t="shared" si="5"/>
        <v>25153</v>
      </c>
      <c r="J190" s="66">
        <f t="shared" ca="1" si="4"/>
        <v>85.32</v>
      </c>
    </row>
    <row r="191" spans="1:10" hidden="1" x14ac:dyDescent="0.2">
      <c r="A191" s="62">
        <v>189</v>
      </c>
      <c r="B191" s="62" t="s">
        <v>616</v>
      </c>
      <c r="C191" s="62" t="s">
        <v>617</v>
      </c>
      <c r="D191" s="62" t="s">
        <v>1621</v>
      </c>
      <c r="E191" s="62" t="s">
        <v>1623</v>
      </c>
      <c r="F191" s="63">
        <f>IF(COUNTIF(E$3:E191,E191)=1,MAX(F$2:F190)+1,VLOOKUP(E191,E$2:G190,2,0))</f>
        <v>25078</v>
      </c>
      <c r="G191" s="65">
        <v>4.9400000000000004</v>
      </c>
      <c r="I191" s="19">
        <f t="shared" si="5"/>
        <v>25154</v>
      </c>
      <c r="J191" s="66">
        <f t="shared" ca="1" si="4"/>
        <v>43.61</v>
      </c>
    </row>
    <row r="192" spans="1:10" hidden="1" x14ac:dyDescent="0.2">
      <c r="A192" s="62">
        <v>190</v>
      </c>
      <c r="B192" s="62" t="s">
        <v>616</v>
      </c>
      <c r="C192" s="62" t="s">
        <v>618</v>
      </c>
      <c r="D192" s="62" t="s">
        <v>1621</v>
      </c>
      <c r="E192" s="62" t="s">
        <v>1623</v>
      </c>
      <c r="F192" s="63">
        <f>IF(COUNTIF(E$3:E192,E192)=1,MAX(F$2:F191)+1,VLOOKUP(E192,E$2:G191,2,0))</f>
        <v>25078</v>
      </c>
      <c r="G192" s="65">
        <v>0.85</v>
      </c>
      <c r="I192" s="19">
        <f t="shared" si="5"/>
        <v>25155</v>
      </c>
      <c r="J192" s="66">
        <f t="shared" ca="1" si="4"/>
        <v>8421.59</v>
      </c>
    </row>
    <row r="193" spans="1:10" hidden="1" x14ac:dyDescent="0.2">
      <c r="A193" s="62">
        <v>191</v>
      </c>
      <c r="B193" s="62" t="s">
        <v>616</v>
      </c>
      <c r="C193" s="62" t="s">
        <v>619</v>
      </c>
      <c r="D193" s="62" t="s">
        <v>1621</v>
      </c>
      <c r="E193" s="62" t="s">
        <v>1623</v>
      </c>
      <c r="F193" s="63">
        <f>IF(COUNTIF(E$3:E193,E193)=1,MAX(F$2:F192)+1,VLOOKUP(E193,E$2:G192,2,0))</f>
        <v>25078</v>
      </c>
      <c r="G193" s="65">
        <v>3.75</v>
      </c>
      <c r="I193" s="19">
        <f t="shared" si="5"/>
        <v>25156</v>
      </c>
      <c r="J193" s="66">
        <f t="shared" ca="1" si="4"/>
        <v>2981.62</v>
      </c>
    </row>
    <row r="194" spans="1:10" hidden="1" x14ac:dyDescent="0.2">
      <c r="A194" s="62">
        <v>192</v>
      </c>
      <c r="B194" s="62" t="s">
        <v>620</v>
      </c>
      <c r="C194" s="62" t="s">
        <v>620</v>
      </c>
      <c r="D194" s="62" t="s">
        <v>2547</v>
      </c>
      <c r="E194" s="62" t="s">
        <v>1623</v>
      </c>
      <c r="F194" s="63">
        <f>IF(COUNTIF(E$3:E194,E194)=1,MAX(F$2:F193)+1,VLOOKUP(E194,E$2:G193,2,0))</f>
        <v>25078</v>
      </c>
      <c r="G194" s="65">
        <v>0.04</v>
      </c>
      <c r="I194" s="19">
        <f t="shared" si="5"/>
        <v>25157</v>
      </c>
      <c r="J194" s="66">
        <f t="shared" ca="1" si="4"/>
        <v>9650.880000000001</v>
      </c>
    </row>
    <row r="195" spans="1:10" hidden="1" x14ac:dyDescent="0.2">
      <c r="A195" s="62">
        <v>193</v>
      </c>
      <c r="B195" s="62" t="s">
        <v>616</v>
      </c>
      <c r="C195" s="62" t="s">
        <v>621</v>
      </c>
      <c r="D195" s="62" t="s">
        <v>1621</v>
      </c>
      <c r="E195" s="62" t="s">
        <v>1623</v>
      </c>
      <c r="F195" s="63">
        <f>IF(COUNTIF(E$3:E195,E195)=1,MAX(F$2:F194)+1,VLOOKUP(E195,E$2:G194,2,0))</f>
        <v>25078</v>
      </c>
      <c r="G195" s="65">
        <v>0.04</v>
      </c>
      <c r="I195" s="19">
        <f t="shared" si="5"/>
        <v>25158</v>
      </c>
      <c r="J195" s="66">
        <f t="shared" ca="1" si="4"/>
        <v>304.56000000000006</v>
      </c>
    </row>
    <row r="196" spans="1:10" hidden="1" x14ac:dyDescent="0.2">
      <c r="A196" s="62">
        <v>194</v>
      </c>
      <c r="B196" s="62" t="s">
        <v>616</v>
      </c>
      <c r="C196" s="62" t="s">
        <v>622</v>
      </c>
      <c r="D196" s="62" t="s">
        <v>1621</v>
      </c>
      <c r="E196" s="62" t="s">
        <v>1623</v>
      </c>
      <c r="F196" s="63">
        <f>IF(COUNTIF(E$3:E196,E196)=1,MAX(F$2:F195)+1,VLOOKUP(E196,E$2:G195,2,0))</f>
        <v>25078</v>
      </c>
      <c r="G196" s="65">
        <v>0.08</v>
      </c>
      <c r="I196" s="19">
        <f t="shared" si="5"/>
        <v>25159</v>
      </c>
      <c r="J196" s="66">
        <f t="shared" ca="1" si="4"/>
        <v>70.739999999999995</v>
      </c>
    </row>
    <row r="197" spans="1:10" hidden="1" x14ac:dyDescent="0.2">
      <c r="A197" s="62">
        <v>195</v>
      </c>
      <c r="B197" s="62" t="s">
        <v>616</v>
      </c>
      <c r="C197" s="62" t="s">
        <v>623</v>
      </c>
      <c r="D197" s="62" t="s">
        <v>1621</v>
      </c>
      <c r="E197" s="62" t="s">
        <v>1623</v>
      </c>
      <c r="F197" s="63">
        <f>IF(COUNTIF(E$3:E197,E197)=1,MAX(F$2:F196)+1,VLOOKUP(E197,E$2:G196,2,0))</f>
        <v>25078</v>
      </c>
      <c r="G197" s="65">
        <v>0.32</v>
      </c>
      <c r="I197" s="19">
        <f t="shared" si="5"/>
        <v>25160</v>
      </c>
      <c r="J197" s="66">
        <f t="shared" ca="1" si="4"/>
        <v>37.129999999999995</v>
      </c>
    </row>
    <row r="198" spans="1:10" hidden="1" x14ac:dyDescent="0.2">
      <c r="A198" s="62">
        <v>196</v>
      </c>
      <c r="B198" s="62" t="s">
        <v>620</v>
      </c>
      <c r="C198" s="62" t="s">
        <v>624</v>
      </c>
      <c r="D198" s="62" t="s">
        <v>2547</v>
      </c>
      <c r="E198" s="62" t="s">
        <v>1623</v>
      </c>
      <c r="F198" s="63">
        <f>IF(COUNTIF(E$3:E198,E198)=1,MAX(F$2:F197)+1,VLOOKUP(E198,E$2:G197,2,0))</f>
        <v>25078</v>
      </c>
      <c r="G198" s="65">
        <v>0.1</v>
      </c>
      <c r="I198" s="19">
        <f t="shared" si="5"/>
        <v>25161</v>
      </c>
      <c r="J198" s="66">
        <f t="shared" ca="1" si="4"/>
        <v>3883.78</v>
      </c>
    </row>
    <row r="199" spans="1:10" hidden="1" x14ac:dyDescent="0.2">
      <c r="A199" s="62">
        <v>197</v>
      </c>
      <c r="B199" s="62" t="s">
        <v>616</v>
      </c>
      <c r="C199" s="62" t="s">
        <v>625</v>
      </c>
      <c r="D199" s="62" t="s">
        <v>1621</v>
      </c>
      <c r="E199" s="62" t="s">
        <v>1623</v>
      </c>
      <c r="F199" s="63">
        <f>IF(COUNTIF(E$3:E199,E199)=1,MAX(F$2:F198)+1,VLOOKUP(E199,E$2:G198,2,0))</f>
        <v>25078</v>
      </c>
      <c r="G199" s="65">
        <v>0.14000000000000001</v>
      </c>
      <c r="I199" s="19">
        <f t="shared" si="5"/>
        <v>25162</v>
      </c>
      <c r="J199" s="66">
        <f t="shared" ref="J199:J262" ca="1" si="6">SUMIF($F$3:$G$1300,I199,$G$3:$G$1300)</f>
        <v>18.100000000000001</v>
      </c>
    </row>
    <row r="200" spans="1:10" x14ac:dyDescent="0.2">
      <c r="A200" s="62">
        <v>621</v>
      </c>
      <c r="B200" s="62" t="s">
        <v>872</v>
      </c>
      <c r="C200" s="62" t="s">
        <v>873</v>
      </c>
      <c r="D200" s="62" t="s">
        <v>1256</v>
      </c>
      <c r="E200" s="62" t="s">
        <v>1258</v>
      </c>
      <c r="F200" s="63">
        <f>IF(COUNTIF(E$3:E200,E200)=1,MAX(F$2:F199)+1,VLOOKUP(E200,E$2:G199,2,0))</f>
        <v>25079</v>
      </c>
      <c r="G200" s="64">
        <v>0</v>
      </c>
      <c r="I200" s="19">
        <f t="shared" ref="I200:I263" si="7">I199+1</f>
        <v>25163</v>
      </c>
      <c r="J200" s="66">
        <f t="shared" ca="1" si="6"/>
        <v>5431.920000000001</v>
      </c>
    </row>
    <row r="201" spans="1:10" hidden="1" x14ac:dyDescent="0.2">
      <c r="A201" s="62">
        <v>199</v>
      </c>
      <c r="B201" s="62" t="s">
        <v>978</v>
      </c>
      <c r="C201" s="62" t="s">
        <v>979</v>
      </c>
      <c r="D201" s="62" t="s">
        <v>1630</v>
      </c>
      <c r="E201" s="62" t="s">
        <v>1632</v>
      </c>
      <c r="F201" s="63">
        <f>IF(COUNTIF(E$3:E201,E201)=1,MAX(F$2:F200)+1,VLOOKUP(E201,E$2:G200,2,0))</f>
        <v>25080</v>
      </c>
      <c r="G201" s="65">
        <v>207.64000000000001</v>
      </c>
      <c r="I201" s="19">
        <f t="shared" si="7"/>
        <v>25164</v>
      </c>
      <c r="J201" s="66">
        <f t="shared" ca="1" si="6"/>
        <v>43.8</v>
      </c>
    </row>
    <row r="202" spans="1:10" hidden="1" x14ac:dyDescent="0.2">
      <c r="A202" s="62">
        <v>200</v>
      </c>
      <c r="B202" s="62" t="s">
        <v>980</v>
      </c>
      <c r="C202" s="62" t="s">
        <v>980</v>
      </c>
      <c r="D202" s="62" t="s">
        <v>1636</v>
      </c>
      <c r="E202" s="62" t="s">
        <v>1638</v>
      </c>
      <c r="F202" s="63">
        <f>IF(COUNTIF(E$3:E202,E202)=1,MAX(F$2:F201)+1,VLOOKUP(E202,E$2:G201,2,0))</f>
        <v>25081</v>
      </c>
      <c r="G202" s="65">
        <v>3.44</v>
      </c>
      <c r="I202" s="19">
        <f t="shared" si="7"/>
        <v>25165</v>
      </c>
      <c r="J202" s="66">
        <f t="shared" ca="1" si="6"/>
        <v>11308.289999999999</v>
      </c>
    </row>
    <row r="203" spans="1:10" hidden="1" x14ac:dyDescent="0.2">
      <c r="A203" s="62">
        <v>201</v>
      </c>
      <c r="B203" s="62" t="s">
        <v>980</v>
      </c>
      <c r="C203" s="62" t="s">
        <v>626</v>
      </c>
      <c r="D203" s="62" t="s">
        <v>1636</v>
      </c>
      <c r="E203" s="62" t="s">
        <v>1638</v>
      </c>
      <c r="F203" s="63">
        <f>IF(COUNTIF(E$3:E203,E203)=1,MAX(F$2:F202)+1,VLOOKUP(E203,E$2:G202,2,0))</f>
        <v>25081</v>
      </c>
      <c r="G203" s="65">
        <v>0.01</v>
      </c>
      <c r="I203" s="19">
        <f t="shared" si="7"/>
        <v>25166</v>
      </c>
      <c r="J203" s="66">
        <f t="shared" ca="1" si="6"/>
        <v>3389.3300000000004</v>
      </c>
    </row>
    <row r="204" spans="1:10" hidden="1" x14ac:dyDescent="0.2">
      <c r="A204" s="62">
        <v>202</v>
      </c>
      <c r="B204" s="62" t="s">
        <v>981</v>
      </c>
      <c r="C204" s="62" t="s">
        <v>981</v>
      </c>
      <c r="D204" s="62" t="s">
        <v>1624</v>
      </c>
      <c r="E204" s="62" t="s">
        <v>1626</v>
      </c>
      <c r="F204" s="63">
        <f>IF(COUNTIF(E$3:E204,E204)=1,MAX(F$2:F203)+1,VLOOKUP(E204,E$2:G203,2,0))</f>
        <v>25082</v>
      </c>
      <c r="G204" s="65">
        <v>15.690000000000001</v>
      </c>
      <c r="I204" s="19">
        <f t="shared" si="7"/>
        <v>25167</v>
      </c>
      <c r="J204" s="66">
        <f t="shared" ca="1" si="6"/>
        <v>2998.1600000000003</v>
      </c>
    </row>
    <row r="205" spans="1:10" hidden="1" x14ac:dyDescent="0.2">
      <c r="A205" s="62">
        <v>203</v>
      </c>
      <c r="B205" s="62" t="s">
        <v>981</v>
      </c>
      <c r="C205" s="62" t="s">
        <v>627</v>
      </c>
      <c r="D205" s="62" t="s">
        <v>1624</v>
      </c>
      <c r="E205" s="62" t="s">
        <v>1626</v>
      </c>
      <c r="F205" s="63">
        <f>IF(COUNTIF(E$3:E205,E205)=1,MAX(F$2:F204)+1,VLOOKUP(E205,E$2:G204,2,0))</f>
        <v>25082</v>
      </c>
      <c r="G205" s="65">
        <v>65.7</v>
      </c>
      <c r="I205" s="19">
        <f t="shared" si="7"/>
        <v>25168</v>
      </c>
      <c r="J205" s="66">
        <f t="shared" ca="1" si="6"/>
        <v>36.11</v>
      </c>
    </row>
    <row r="206" spans="1:10" hidden="1" x14ac:dyDescent="0.2">
      <c r="A206" s="62">
        <v>204</v>
      </c>
      <c r="B206" s="62" t="s">
        <v>982</v>
      </c>
      <c r="C206" s="62" t="s">
        <v>982</v>
      </c>
      <c r="D206" s="62" t="s">
        <v>2339</v>
      </c>
      <c r="E206" s="62" t="s">
        <v>2341</v>
      </c>
      <c r="F206" s="63">
        <f>IF(COUNTIF(E$3:E206,E206)=1,MAX(F$2:F205)+1,VLOOKUP(E206,E$2:G205,2,0))</f>
        <v>25083</v>
      </c>
      <c r="G206" s="65">
        <v>1.19</v>
      </c>
      <c r="I206" s="19">
        <f t="shared" si="7"/>
        <v>25169</v>
      </c>
      <c r="J206" s="66">
        <f t="shared" ca="1" si="6"/>
        <v>1076.6800000000003</v>
      </c>
    </row>
    <row r="207" spans="1:10" hidden="1" x14ac:dyDescent="0.2">
      <c r="A207" s="62">
        <v>205</v>
      </c>
      <c r="B207" s="62" t="s">
        <v>982</v>
      </c>
      <c r="C207" s="62" t="s">
        <v>983</v>
      </c>
      <c r="D207" s="62" t="s">
        <v>2339</v>
      </c>
      <c r="E207" s="62" t="s">
        <v>2341</v>
      </c>
      <c r="F207" s="63">
        <f>IF(COUNTIF(E$3:E207,E207)=1,MAX(F$2:F206)+1,VLOOKUP(E207,E$2:G206,2,0))</f>
        <v>25083</v>
      </c>
      <c r="G207" s="65">
        <v>0.09</v>
      </c>
      <c r="I207" s="19">
        <f t="shared" si="7"/>
        <v>25170</v>
      </c>
      <c r="J207" s="66">
        <f t="shared" ca="1" si="6"/>
        <v>202.92000000000002</v>
      </c>
    </row>
    <row r="208" spans="1:10" hidden="1" x14ac:dyDescent="0.2">
      <c r="A208" s="62">
        <v>206</v>
      </c>
      <c r="B208" s="62" t="s">
        <v>984</v>
      </c>
      <c r="C208" s="62" t="s">
        <v>985</v>
      </c>
      <c r="D208" s="62" t="s">
        <v>1627</v>
      </c>
      <c r="E208" s="62" t="s">
        <v>1629</v>
      </c>
      <c r="F208" s="63">
        <f>IF(COUNTIF(E$3:E208,E208)=1,MAX(F$2:F207)+1,VLOOKUP(E208,E$2:G207,2,0))</f>
        <v>25084</v>
      </c>
      <c r="G208" s="65">
        <v>3.6</v>
      </c>
      <c r="I208" s="19">
        <f t="shared" si="7"/>
        <v>25171</v>
      </c>
      <c r="J208" s="66">
        <f t="shared" ca="1" si="6"/>
        <v>3.6</v>
      </c>
    </row>
    <row r="209" spans="1:10" hidden="1" x14ac:dyDescent="0.2">
      <c r="A209" s="62">
        <v>207</v>
      </c>
      <c r="B209" s="62" t="s">
        <v>986</v>
      </c>
      <c r="C209" s="62" t="s">
        <v>986</v>
      </c>
      <c r="D209" s="62" t="s">
        <v>1669</v>
      </c>
      <c r="E209" s="62" t="s">
        <v>1671</v>
      </c>
      <c r="F209" s="63">
        <f>IF(COUNTIF(E$3:E209,E209)=1,MAX(F$2:F208)+1,VLOOKUP(E209,E$2:G208,2,0))</f>
        <v>25085</v>
      </c>
      <c r="G209" s="65">
        <v>1.1400000000000001</v>
      </c>
      <c r="I209" s="19">
        <f t="shared" si="7"/>
        <v>25172</v>
      </c>
      <c r="J209" s="66">
        <f t="shared" ca="1" si="6"/>
        <v>18.740000000000002</v>
      </c>
    </row>
    <row r="210" spans="1:10" hidden="1" x14ac:dyDescent="0.2">
      <c r="A210" s="62">
        <v>208</v>
      </c>
      <c r="B210" s="62" t="s">
        <v>986</v>
      </c>
      <c r="C210" s="62" t="s">
        <v>987</v>
      </c>
      <c r="D210" s="62" t="s">
        <v>1669</v>
      </c>
      <c r="E210" s="62" t="s">
        <v>1671</v>
      </c>
      <c r="F210" s="63">
        <f>IF(COUNTIF(E$3:E210,E210)=1,MAX(F$2:F209)+1,VLOOKUP(E210,E$2:G209,2,0))</f>
        <v>25085</v>
      </c>
      <c r="G210" s="65">
        <v>10.620000000000001</v>
      </c>
      <c r="I210" s="19">
        <f t="shared" si="7"/>
        <v>25173</v>
      </c>
      <c r="J210" s="66">
        <f t="shared" ca="1" si="6"/>
        <v>6.02</v>
      </c>
    </row>
    <row r="211" spans="1:10" hidden="1" x14ac:dyDescent="0.2">
      <c r="A211" s="62">
        <v>209</v>
      </c>
      <c r="B211" s="62" t="s">
        <v>988</v>
      </c>
      <c r="C211" s="62" t="s">
        <v>988</v>
      </c>
      <c r="D211" s="62" t="s">
        <v>2549</v>
      </c>
      <c r="E211" s="62" t="s">
        <v>2551</v>
      </c>
      <c r="F211" s="63">
        <f>IF(COUNTIF(E$3:E211,E211)=1,MAX(F$2:F210)+1,VLOOKUP(E211,E$2:G210,2,0))</f>
        <v>25086</v>
      </c>
      <c r="G211" s="65">
        <v>5449.16</v>
      </c>
      <c r="I211" s="19">
        <f t="shared" si="7"/>
        <v>25174</v>
      </c>
      <c r="J211" s="66">
        <f t="shared" ca="1" si="6"/>
        <v>0.02</v>
      </c>
    </row>
    <row r="212" spans="1:10" hidden="1" x14ac:dyDescent="0.2">
      <c r="A212" s="62">
        <v>210</v>
      </c>
      <c r="B212" s="62" t="s">
        <v>989</v>
      </c>
      <c r="C212" s="62" t="s">
        <v>989</v>
      </c>
      <c r="D212" s="62" t="s">
        <v>1663</v>
      </c>
      <c r="E212" s="62" t="s">
        <v>1665</v>
      </c>
      <c r="F212" s="63">
        <f>IF(COUNTIF(E$3:E212,E212)=1,MAX(F$2:F211)+1,VLOOKUP(E212,E$2:G211,2,0))</f>
        <v>25087</v>
      </c>
      <c r="G212" s="65">
        <v>4231.0899999999992</v>
      </c>
      <c r="I212" s="19">
        <f t="shared" si="7"/>
        <v>25175</v>
      </c>
      <c r="J212" s="66">
        <f t="shared" ca="1" si="6"/>
        <v>311.5499999999999</v>
      </c>
    </row>
    <row r="213" spans="1:10" hidden="1" x14ac:dyDescent="0.2">
      <c r="A213" s="62">
        <v>211</v>
      </c>
      <c r="B213" s="62" t="s">
        <v>990</v>
      </c>
      <c r="C213" s="62" t="s">
        <v>990</v>
      </c>
      <c r="D213" s="62" t="s">
        <v>1675</v>
      </c>
      <c r="E213" s="62" t="s">
        <v>1677</v>
      </c>
      <c r="F213" s="63">
        <f>IF(COUNTIF(E$3:E213,E213)=1,MAX(F$2:F212)+1,VLOOKUP(E213,E$2:G212,2,0))</f>
        <v>25088</v>
      </c>
      <c r="G213" s="65">
        <v>2426.2699999999995</v>
      </c>
      <c r="I213" s="19">
        <f t="shared" si="7"/>
        <v>25176</v>
      </c>
      <c r="J213" s="66">
        <f t="shared" ca="1" si="6"/>
        <v>3954.0600000000009</v>
      </c>
    </row>
    <row r="214" spans="1:10" hidden="1" x14ac:dyDescent="0.2">
      <c r="A214" s="62">
        <v>212</v>
      </c>
      <c r="B214" s="62" t="s">
        <v>991</v>
      </c>
      <c r="C214" s="62" t="s">
        <v>991</v>
      </c>
      <c r="D214" s="62" t="s">
        <v>1649</v>
      </c>
      <c r="E214" s="62" t="s">
        <v>1651</v>
      </c>
      <c r="F214" s="63">
        <f>IF(COUNTIF(E$3:E214,E214)=1,MAX(F$2:F213)+1,VLOOKUP(E214,E$2:G213,2,0))</f>
        <v>25089</v>
      </c>
      <c r="G214" s="65">
        <v>7838.15</v>
      </c>
      <c r="I214" s="19">
        <f t="shared" si="7"/>
        <v>25177</v>
      </c>
      <c r="J214" s="66">
        <f t="shared" ca="1" si="6"/>
        <v>770.68999999999994</v>
      </c>
    </row>
    <row r="215" spans="1:10" hidden="1" x14ac:dyDescent="0.2">
      <c r="A215" s="62">
        <v>213</v>
      </c>
      <c r="B215" s="62" t="s">
        <v>992</v>
      </c>
      <c r="C215" s="62" t="s">
        <v>992</v>
      </c>
      <c r="D215" s="62" t="s">
        <v>1652</v>
      </c>
      <c r="E215" s="62" t="s">
        <v>1654</v>
      </c>
      <c r="F215" s="63">
        <f>IF(COUNTIF(E$3:E215,E215)=1,MAX(F$2:F214)+1,VLOOKUP(E215,E$2:G214,2,0))</f>
        <v>25090</v>
      </c>
      <c r="G215" s="65">
        <v>4919.6000000000004</v>
      </c>
      <c r="I215" s="19">
        <f t="shared" si="7"/>
        <v>25178</v>
      </c>
      <c r="J215" s="66">
        <f t="shared" ca="1" si="6"/>
        <v>10169.929999999998</v>
      </c>
    </row>
    <row r="216" spans="1:10" hidden="1" x14ac:dyDescent="0.2">
      <c r="A216" s="62">
        <v>214</v>
      </c>
      <c r="B216" s="62" t="s">
        <v>993</v>
      </c>
      <c r="C216" s="62" t="s">
        <v>993</v>
      </c>
      <c r="D216" s="62" t="s">
        <v>1655</v>
      </c>
      <c r="E216" s="62" t="s">
        <v>1657</v>
      </c>
      <c r="F216" s="63">
        <f>IF(COUNTIF(E$3:E216,E216)=1,MAX(F$2:F215)+1,VLOOKUP(E216,E$2:G215,2,0))</f>
        <v>25091</v>
      </c>
      <c r="G216" s="65">
        <v>3572.46</v>
      </c>
      <c r="I216" s="19">
        <f t="shared" si="7"/>
        <v>25179</v>
      </c>
      <c r="J216" s="66">
        <f t="shared" ca="1" si="6"/>
        <v>8774.5400000000009</v>
      </c>
    </row>
    <row r="217" spans="1:10" hidden="1" x14ac:dyDescent="0.2">
      <c r="A217" s="62">
        <v>215</v>
      </c>
      <c r="B217" s="62" t="s">
        <v>628</v>
      </c>
      <c r="C217" s="62" t="s">
        <v>628</v>
      </c>
      <c r="D217" s="62" t="s">
        <v>2434</v>
      </c>
      <c r="E217" s="62">
        <v>746356438</v>
      </c>
      <c r="F217" s="63">
        <f>IF(COUNTIF(E$3:E217,E217)=1,MAX(F$2:F216)+1,VLOOKUP(E217,E$2:G216,2,0))</f>
        <v>25092</v>
      </c>
      <c r="G217" s="65">
        <v>3.6799999999999997</v>
      </c>
      <c r="I217" s="19">
        <f t="shared" si="7"/>
        <v>25180</v>
      </c>
      <c r="J217" s="66">
        <f t="shared" ca="1" si="6"/>
        <v>387</v>
      </c>
    </row>
    <row r="218" spans="1:10" hidden="1" x14ac:dyDescent="0.2">
      <c r="A218" s="62">
        <v>216</v>
      </c>
      <c r="B218" s="62" t="s">
        <v>628</v>
      </c>
      <c r="C218" s="62" t="s">
        <v>629</v>
      </c>
      <c r="D218" s="62" t="s">
        <v>2434</v>
      </c>
      <c r="E218" s="62">
        <v>746356438</v>
      </c>
      <c r="F218" s="63">
        <f>IF(COUNTIF(E$3:E218,E218)=1,MAX(F$2:F217)+1,VLOOKUP(E218,E$2:G217,2,0))</f>
        <v>25092</v>
      </c>
      <c r="G218" s="65">
        <v>61</v>
      </c>
      <c r="I218" s="19">
        <f t="shared" si="7"/>
        <v>25181</v>
      </c>
      <c r="J218" s="66">
        <f t="shared" ca="1" si="6"/>
        <v>523.79</v>
      </c>
    </row>
    <row r="219" spans="1:10" hidden="1" x14ac:dyDescent="0.2">
      <c r="A219" s="62">
        <v>217</v>
      </c>
      <c r="B219" s="62" t="s">
        <v>994</v>
      </c>
      <c r="C219" s="62" t="s">
        <v>994</v>
      </c>
      <c r="D219" s="62" t="s">
        <v>1639</v>
      </c>
      <c r="E219" s="62" t="s">
        <v>1641</v>
      </c>
      <c r="F219" s="63">
        <f>IF(COUNTIF(E$3:E219,E219)=1,MAX(F$2:F218)+1,VLOOKUP(E219,E$2:G218,2,0))</f>
        <v>25093</v>
      </c>
      <c r="G219" s="65">
        <v>0.80999999999999994</v>
      </c>
      <c r="I219" s="19">
        <f t="shared" si="7"/>
        <v>25182</v>
      </c>
      <c r="J219" s="66">
        <f t="shared" ca="1" si="6"/>
        <v>15.53</v>
      </c>
    </row>
    <row r="220" spans="1:10" hidden="1" x14ac:dyDescent="0.2">
      <c r="A220" s="62">
        <v>218</v>
      </c>
      <c r="B220" s="62" t="s">
        <v>994</v>
      </c>
      <c r="C220" s="62" t="s">
        <v>630</v>
      </c>
      <c r="D220" s="62" t="s">
        <v>1639</v>
      </c>
      <c r="E220" s="62" t="s">
        <v>1641</v>
      </c>
      <c r="F220" s="63">
        <f>IF(COUNTIF(E$3:E220,E220)=1,MAX(F$2:F219)+1,VLOOKUP(E220,E$2:G219,2,0))</f>
        <v>25093</v>
      </c>
      <c r="G220" s="65">
        <v>19.96</v>
      </c>
      <c r="I220" s="19">
        <f t="shared" si="7"/>
        <v>25183</v>
      </c>
      <c r="J220" s="66">
        <f t="shared" ca="1" si="6"/>
        <v>6751.5999999999995</v>
      </c>
    </row>
    <row r="221" spans="1:10" x14ac:dyDescent="0.2">
      <c r="A221" s="62">
        <v>622</v>
      </c>
      <c r="B221" s="62" t="s">
        <v>496</v>
      </c>
      <c r="C221" s="62" t="s">
        <v>496</v>
      </c>
      <c r="D221" s="62" t="s">
        <v>1256</v>
      </c>
      <c r="E221" s="62" t="s">
        <v>1258</v>
      </c>
      <c r="F221" s="63">
        <f>IF(COUNTIF(E$3:E221,E221)=1,MAX(F$2:F220)+1,VLOOKUP(E221,E$2:G220,2,0))</f>
        <v>25079</v>
      </c>
      <c r="G221" s="64">
        <v>0</v>
      </c>
      <c r="I221" s="19">
        <f t="shared" si="7"/>
        <v>25184</v>
      </c>
      <c r="J221" s="66">
        <f t="shared" ca="1" si="6"/>
        <v>4135.8999999999996</v>
      </c>
    </row>
    <row r="222" spans="1:10" hidden="1" x14ac:dyDescent="0.2">
      <c r="A222" s="62">
        <v>220</v>
      </c>
      <c r="B222" s="62" t="s">
        <v>995</v>
      </c>
      <c r="C222" s="62" t="s">
        <v>1187</v>
      </c>
      <c r="D222" s="62" t="s">
        <v>1642</v>
      </c>
      <c r="E222" s="62" t="s">
        <v>1644</v>
      </c>
      <c r="F222" s="63">
        <f>IF(COUNTIF(E$3:E222,E222)=1,MAX(F$2:F221)+1,VLOOKUP(E222,E$2:G221,2,0))</f>
        <v>25094</v>
      </c>
      <c r="G222" s="65">
        <v>37.370000000000005</v>
      </c>
      <c r="I222" s="19">
        <f t="shared" si="7"/>
        <v>25185</v>
      </c>
      <c r="J222" s="66">
        <f t="shared" ca="1" si="6"/>
        <v>0.04</v>
      </c>
    </row>
    <row r="223" spans="1:10" hidden="1" x14ac:dyDescent="0.2">
      <c r="A223" s="62">
        <v>221</v>
      </c>
      <c r="B223" s="62" t="s">
        <v>996</v>
      </c>
      <c r="C223" s="62" t="s">
        <v>996</v>
      </c>
      <c r="D223" s="62" t="s">
        <v>1679</v>
      </c>
      <c r="E223" s="62" t="s">
        <v>1681</v>
      </c>
      <c r="F223" s="63">
        <f>IF(COUNTIF(E$3:E223,E223)=1,MAX(F$2:F222)+1,VLOOKUP(E223,E$2:G222,2,0))</f>
        <v>25095</v>
      </c>
      <c r="G223" s="65">
        <v>16385.12</v>
      </c>
      <c r="I223" s="19">
        <f t="shared" si="7"/>
        <v>25186</v>
      </c>
      <c r="J223" s="66">
        <f t="shared" ca="1" si="6"/>
        <v>3279.95</v>
      </c>
    </row>
    <row r="224" spans="1:10" hidden="1" x14ac:dyDescent="0.2">
      <c r="A224" s="62">
        <v>222</v>
      </c>
      <c r="B224" s="62" t="s">
        <v>997</v>
      </c>
      <c r="C224" s="62" t="s">
        <v>997</v>
      </c>
      <c r="D224" s="62" t="s">
        <v>1682</v>
      </c>
      <c r="E224" s="62" t="s">
        <v>1684</v>
      </c>
      <c r="F224" s="63">
        <f>IF(COUNTIF(E$3:E224,E224)=1,MAX(F$2:F223)+1,VLOOKUP(E224,E$2:G223,2,0))</f>
        <v>25096</v>
      </c>
      <c r="G224" s="65">
        <v>8924.14</v>
      </c>
      <c r="I224" s="19">
        <f t="shared" si="7"/>
        <v>25187</v>
      </c>
      <c r="J224" s="66">
        <f t="shared" ca="1" si="6"/>
        <v>0.79</v>
      </c>
    </row>
    <row r="225" spans="1:10" hidden="1" x14ac:dyDescent="0.2">
      <c r="A225" s="62">
        <v>223</v>
      </c>
      <c r="B225" s="62" t="s">
        <v>998</v>
      </c>
      <c r="C225" s="62" t="s">
        <v>998</v>
      </c>
      <c r="D225" s="62" t="s">
        <v>1659</v>
      </c>
      <c r="E225" s="62" t="s">
        <v>1661</v>
      </c>
      <c r="F225" s="63">
        <f>IF(COUNTIF(E$3:E225,E225)=1,MAX(F$2:F224)+1,VLOOKUP(E225,E$2:G224,2,0))</f>
        <v>25097</v>
      </c>
      <c r="G225" s="65">
        <v>0.24</v>
      </c>
      <c r="I225" s="19">
        <f t="shared" si="7"/>
        <v>25188</v>
      </c>
      <c r="J225" s="66">
        <f t="shared" ca="1" si="6"/>
        <v>26.900000000000002</v>
      </c>
    </row>
    <row r="226" spans="1:10" hidden="1" x14ac:dyDescent="0.2">
      <c r="A226" s="62">
        <v>224</v>
      </c>
      <c r="B226" s="62" t="s">
        <v>631</v>
      </c>
      <c r="C226" s="62" t="s">
        <v>631</v>
      </c>
      <c r="D226" s="62" t="s">
        <v>1693</v>
      </c>
      <c r="E226" s="62" t="s">
        <v>1695</v>
      </c>
      <c r="F226" s="63">
        <f>IF(COUNTIF(E$3:E226,E226)=1,MAX(F$2:F225)+1,VLOOKUP(E226,E$2:G225,2,0))</f>
        <v>25098</v>
      </c>
      <c r="G226" s="65">
        <v>1452.2099999999998</v>
      </c>
      <c r="I226" s="19">
        <f t="shared" si="7"/>
        <v>25189</v>
      </c>
      <c r="J226" s="66">
        <f t="shared" ca="1" si="6"/>
        <v>9.98</v>
      </c>
    </row>
    <row r="227" spans="1:10" hidden="1" x14ac:dyDescent="0.2">
      <c r="A227" s="62">
        <v>225</v>
      </c>
      <c r="B227" s="62" t="s">
        <v>631</v>
      </c>
      <c r="C227" s="62" t="s">
        <v>632</v>
      </c>
      <c r="D227" s="62" t="s">
        <v>1693</v>
      </c>
      <c r="E227" s="62" t="s">
        <v>1695</v>
      </c>
      <c r="F227" s="63">
        <f>IF(COUNTIF(E$3:E227,E227)=1,MAX(F$2:F226)+1,VLOOKUP(E227,E$2:G226,2,0))</f>
        <v>25098</v>
      </c>
      <c r="G227" s="65">
        <v>3108.15</v>
      </c>
      <c r="I227" s="19">
        <f t="shared" si="7"/>
        <v>25190</v>
      </c>
      <c r="J227" s="66">
        <f t="shared" ca="1" si="6"/>
        <v>770.3</v>
      </c>
    </row>
    <row r="228" spans="1:10" hidden="1" x14ac:dyDescent="0.2">
      <c r="A228" s="62">
        <v>226</v>
      </c>
      <c r="B228" s="62" t="s">
        <v>999</v>
      </c>
      <c r="C228" s="62" t="s">
        <v>999</v>
      </c>
      <c r="D228" s="62" t="s">
        <v>1696</v>
      </c>
      <c r="E228" s="62" t="s">
        <v>1698</v>
      </c>
      <c r="F228" s="63">
        <f>IF(COUNTIF(E$3:E228,E228)=1,MAX(F$2:F227)+1,VLOOKUP(E228,E$2:G227,2,0))</f>
        <v>25099</v>
      </c>
      <c r="G228" s="65">
        <v>100.99</v>
      </c>
      <c r="I228" s="19">
        <f t="shared" si="7"/>
        <v>25191</v>
      </c>
      <c r="J228" s="66">
        <f t="shared" ca="1" si="6"/>
        <v>14212.39</v>
      </c>
    </row>
    <row r="229" spans="1:10" hidden="1" x14ac:dyDescent="0.2">
      <c r="A229" s="62">
        <v>227</v>
      </c>
      <c r="B229" s="62" t="s">
        <v>999</v>
      </c>
      <c r="C229" s="62" t="s">
        <v>633</v>
      </c>
      <c r="D229" s="62" t="s">
        <v>1696</v>
      </c>
      <c r="E229" s="62" t="s">
        <v>1698</v>
      </c>
      <c r="F229" s="63">
        <f>IF(COUNTIF(E$3:E229,E229)=1,MAX(F$2:F228)+1,VLOOKUP(E229,E$2:G228,2,0))</f>
        <v>25099</v>
      </c>
      <c r="G229" s="65">
        <v>103.28</v>
      </c>
      <c r="I229" s="19">
        <f t="shared" si="7"/>
        <v>25192</v>
      </c>
      <c r="J229" s="66">
        <f t="shared" ca="1" si="6"/>
        <v>0.53</v>
      </c>
    </row>
    <row r="230" spans="1:10" hidden="1" x14ac:dyDescent="0.2">
      <c r="A230" s="62">
        <v>228</v>
      </c>
      <c r="B230" s="62" t="s">
        <v>1000</v>
      </c>
      <c r="C230" s="62" t="s">
        <v>1000</v>
      </c>
      <c r="D230" s="62" t="s">
        <v>1705</v>
      </c>
      <c r="E230" s="62" t="s">
        <v>1707</v>
      </c>
      <c r="F230" s="63">
        <f>IF(COUNTIF(E$3:E230,E230)=1,MAX(F$2:F229)+1,VLOOKUP(E230,E$2:G229,2,0))</f>
        <v>25100</v>
      </c>
      <c r="G230" s="65">
        <v>95.5</v>
      </c>
      <c r="I230" s="19">
        <f t="shared" si="7"/>
        <v>25193</v>
      </c>
      <c r="J230" s="66">
        <f t="shared" ca="1" si="6"/>
        <v>41360.980000000003</v>
      </c>
    </row>
    <row r="231" spans="1:10" hidden="1" x14ac:dyDescent="0.2">
      <c r="A231" s="62">
        <v>229</v>
      </c>
      <c r="B231" s="62" t="s">
        <v>1001</v>
      </c>
      <c r="C231" s="62" t="s">
        <v>634</v>
      </c>
      <c r="D231" s="62" t="s">
        <v>1705</v>
      </c>
      <c r="E231" s="62" t="s">
        <v>1707</v>
      </c>
      <c r="F231" s="63">
        <f>IF(COUNTIF(E$3:E231,E231)=1,MAX(F$2:F230)+1,VLOOKUP(E231,E$2:G230,2,0))</f>
        <v>25100</v>
      </c>
      <c r="G231" s="65">
        <v>24.84</v>
      </c>
      <c r="I231" s="19">
        <f t="shared" si="7"/>
        <v>25194</v>
      </c>
      <c r="J231" s="66">
        <f t="shared" ca="1" si="6"/>
        <v>670.17000000000007</v>
      </c>
    </row>
    <row r="232" spans="1:10" hidden="1" x14ac:dyDescent="0.2">
      <c r="A232" s="62">
        <v>230</v>
      </c>
      <c r="B232" s="62" t="s">
        <v>1003</v>
      </c>
      <c r="C232" s="62" t="s">
        <v>1003</v>
      </c>
      <c r="D232" s="62" t="s">
        <v>1699</v>
      </c>
      <c r="E232" s="62" t="s">
        <v>1701</v>
      </c>
      <c r="F232" s="63">
        <f>IF(COUNTIF(E$3:E232,E232)=1,MAX(F$2:F231)+1,VLOOKUP(E232,E$2:G231,2,0))</f>
        <v>25101</v>
      </c>
      <c r="G232" s="65">
        <v>678.15</v>
      </c>
      <c r="I232" s="19">
        <f t="shared" si="7"/>
        <v>25195</v>
      </c>
      <c r="J232" s="66">
        <f t="shared" ca="1" si="6"/>
        <v>0.01</v>
      </c>
    </row>
    <row r="233" spans="1:10" x14ac:dyDescent="0.2">
      <c r="A233" s="62">
        <v>594</v>
      </c>
      <c r="B233" s="62" t="s">
        <v>478</v>
      </c>
      <c r="C233" s="62" t="s">
        <v>478</v>
      </c>
      <c r="D233" s="62" t="s">
        <v>2465</v>
      </c>
      <c r="E233" s="62" t="s">
        <v>2467</v>
      </c>
      <c r="F233" s="63"/>
      <c r="G233" s="64">
        <v>0</v>
      </c>
      <c r="I233" s="19">
        <f t="shared" si="7"/>
        <v>25196</v>
      </c>
      <c r="J233" s="66">
        <f t="shared" ca="1" si="6"/>
        <v>40.07</v>
      </c>
    </row>
    <row r="234" spans="1:10" hidden="1" x14ac:dyDescent="0.2">
      <c r="A234" s="62">
        <v>232</v>
      </c>
      <c r="B234" s="62" t="s">
        <v>635</v>
      </c>
      <c r="C234" s="62" t="s">
        <v>636</v>
      </c>
      <c r="D234" s="62" t="s">
        <v>2552</v>
      </c>
      <c r="E234" s="62" t="s">
        <v>2554</v>
      </c>
      <c r="F234" s="63">
        <f>IF(COUNTIF(E$3:E234,E234)=1,MAX(F$2:F233)+1,VLOOKUP(E234,E$2:G233,2,0))</f>
        <v>25102</v>
      </c>
      <c r="G234" s="65">
        <v>67.75</v>
      </c>
      <c r="I234" s="19">
        <f t="shared" si="7"/>
        <v>25197</v>
      </c>
      <c r="J234" s="66">
        <f t="shared" ca="1" si="6"/>
        <v>4269.8499999999995</v>
      </c>
    </row>
    <row r="235" spans="1:10" hidden="1" x14ac:dyDescent="0.2">
      <c r="A235" s="62">
        <v>233</v>
      </c>
      <c r="B235" s="62" t="s">
        <v>637</v>
      </c>
      <c r="C235" s="62" t="s">
        <v>637</v>
      </c>
      <c r="D235" s="62" t="s">
        <v>1702</v>
      </c>
      <c r="E235" s="62" t="s">
        <v>1704</v>
      </c>
      <c r="F235" s="63">
        <f>IF(COUNTIF(E$3:E235,E235)=1,MAX(F$2:F234)+1,VLOOKUP(E235,E$2:G234,2,0))</f>
        <v>25103</v>
      </c>
      <c r="G235" s="65">
        <v>3537.6699999999996</v>
      </c>
      <c r="I235" s="19">
        <f t="shared" si="7"/>
        <v>25198</v>
      </c>
      <c r="J235" s="66">
        <f t="shared" ca="1" si="6"/>
        <v>736.07999999999993</v>
      </c>
    </row>
    <row r="236" spans="1:10" hidden="1" x14ac:dyDescent="0.2">
      <c r="A236" s="62">
        <v>234</v>
      </c>
      <c r="B236" s="62" t="s">
        <v>637</v>
      </c>
      <c r="C236" s="62" t="s">
        <v>638</v>
      </c>
      <c r="D236" s="62" t="s">
        <v>1702</v>
      </c>
      <c r="E236" s="62" t="s">
        <v>1704</v>
      </c>
      <c r="F236" s="63">
        <f>IF(COUNTIF(E$3:E236,E236)=1,MAX(F$2:F235)+1,VLOOKUP(E236,E$2:G235,2,0))</f>
        <v>25103</v>
      </c>
      <c r="G236" s="65">
        <v>138.57</v>
      </c>
      <c r="I236" s="19">
        <f t="shared" si="7"/>
        <v>25199</v>
      </c>
      <c r="J236" s="66">
        <f t="shared" ca="1" si="6"/>
        <v>757.04</v>
      </c>
    </row>
    <row r="237" spans="1:10" hidden="1" x14ac:dyDescent="0.2">
      <c r="A237" s="62">
        <v>235</v>
      </c>
      <c r="B237" s="62" t="s">
        <v>1004</v>
      </c>
      <c r="C237" s="62" t="s">
        <v>1004</v>
      </c>
      <c r="D237" s="62" t="s">
        <v>2329</v>
      </c>
      <c r="E237" s="62" t="s">
        <v>2331</v>
      </c>
      <c r="F237" s="63">
        <f>IF(COUNTIF(E$3:E237,E237)=1,MAX(F$2:F236)+1,VLOOKUP(E237,E$2:G236,2,0))</f>
        <v>25104</v>
      </c>
      <c r="G237" s="65">
        <v>216.18</v>
      </c>
      <c r="I237" s="19">
        <f t="shared" si="7"/>
        <v>25200</v>
      </c>
      <c r="J237" s="66">
        <f t="shared" ca="1" si="6"/>
        <v>2450.34</v>
      </c>
    </row>
    <row r="238" spans="1:10" hidden="1" x14ac:dyDescent="0.2">
      <c r="A238" s="62">
        <v>236</v>
      </c>
      <c r="B238" s="62" t="s">
        <v>1005</v>
      </c>
      <c r="C238" s="62" t="s">
        <v>1005</v>
      </c>
      <c r="D238" s="62" t="s">
        <v>1728</v>
      </c>
      <c r="E238" s="62" t="s">
        <v>1730</v>
      </c>
      <c r="F238" s="63">
        <f>IF(COUNTIF(E$3:E238,E238)=1,MAX(F$2:F237)+1,VLOOKUP(E238,E$2:G237,2,0))</f>
        <v>25105</v>
      </c>
      <c r="G238" s="65">
        <v>1559.13</v>
      </c>
      <c r="I238" s="19">
        <f t="shared" si="7"/>
        <v>25201</v>
      </c>
      <c r="J238" s="66">
        <f t="shared" ca="1" si="6"/>
        <v>11.6</v>
      </c>
    </row>
    <row r="239" spans="1:10" hidden="1" x14ac:dyDescent="0.2">
      <c r="A239" s="62">
        <v>237</v>
      </c>
      <c r="B239" s="62" t="s">
        <v>1006</v>
      </c>
      <c r="C239" s="62" t="s">
        <v>1006</v>
      </c>
      <c r="D239" s="62" t="s">
        <v>2261</v>
      </c>
      <c r="E239" s="62" t="s">
        <v>2262</v>
      </c>
      <c r="F239" s="63">
        <f>IF(COUNTIF(E$3:E239,E239)=1,MAX(F$2:F238)+1,VLOOKUP(E239,E$2:G238,2,0))</f>
        <v>25106</v>
      </c>
      <c r="G239" s="65">
        <v>0.87</v>
      </c>
      <c r="I239" s="19">
        <f t="shared" si="7"/>
        <v>25202</v>
      </c>
      <c r="J239" s="66">
        <f t="shared" ca="1" si="6"/>
        <v>1354.18</v>
      </c>
    </row>
    <row r="240" spans="1:10" hidden="1" x14ac:dyDescent="0.2">
      <c r="A240" s="62">
        <v>238</v>
      </c>
      <c r="B240" s="62" t="s">
        <v>1006</v>
      </c>
      <c r="C240" s="62" t="s">
        <v>639</v>
      </c>
      <c r="D240" s="62" t="s">
        <v>2261</v>
      </c>
      <c r="E240" s="62" t="s">
        <v>2262</v>
      </c>
      <c r="F240" s="63">
        <f>IF(COUNTIF(E$3:E240,E240)=1,MAX(F$2:F239)+1,VLOOKUP(E240,E$2:G239,2,0))</f>
        <v>25106</v>
      </c>
      <c r="G240" s="65">
        <v>0.03</v>
      </c>
      <c r="I240" s="19">
        <f t="shared" si="7"/>
        <v>25203</v>
      </c>
      <c r="J240" s="66">
        <f t="shared" ca="1" si="6"/>
        <v>0.97</v>
      </c>
    </row>
    <row r="241" spans="1:10" hidden="1" x14ac:dyDescent="0.2">
      <c r="A241" s="62">
        <v>239</v>
      </c>
      <c r="B241" s="62" t="s">
        <v>1007</v>
      </c>
      <c r="C241" s="62" t="s">
        <v>1007</v>
      </c>
      <c r="D241" s="62" t="s">
        <v>2558</v>
      </c>
      <c r="E241" s="62" t="s">
        <v>2560</v>
      </c>
      <c r="F241" s="63">
        <f>IF(COUNTIF(E$3:E241,E241)=1,MAX(F$2:F240)+1,VLOOKUP(E241,E$2:G240,2,0))</f>
        <v>25107</v>
      </c>
      <c r="G241" s="65">
        <v>3.6</v>
      </c>
      <c r="I241" s="19">
        <f t="shared" si="7"/>
        <v>25204</v>
      </c>
      <c r="J241" s="66">
        <f t="shared" ca="1" si="6"/>
        <v>420.46000000000004</v>
      </c>
    </row>
    <row r="242" spans="1:10" hidden="1" x14ac:dyDescent="0.2">
      <c r="A242" s="62">
        <v>240</v>
      </c>
      <c r="B242" s="62" t="s">
        <v>1007</v>
      </c>
      <c r="C242" s="62" t="s">
        <v>640</v>
      </c>
      <c r="D242" s="62" t="s">
        <v>2558</v>
      </c>
      <c r="E242" s="62" t="s">
        <v>2560</v>
      </c>
      <c r="F242" s="63">
        <f>IF(COUNTIF(E$3:E242,E242)=1,MAX(F$2:F241)+1,VLOOKUP(E242,E$2:G241,2,0))</f>
        <v>25107</v>
      </c>
      <c r="G242" s="65">
        <v>8.0299999999999994</v>
      </c>
      <c r="I242" s="19">
        <f t="shared" si="7"/>
        <v>25205</v>
      </c>
      <c r="J242" s="66">
        <f t="shared" ca="1" si="6"/>
        <v>0.11</v>
      </c>
    </row>
    <row r="243" spans="1:10" hidden="1" x14ac:dyDescent="0.2">
      <c r="A243" s="62">
        <v>241</v>
      </c>
      <c r="B243" s="62" t="s">
        <v>1008</v>
      </c>
      <c r="C243" s="62" t="s">
        <v>1008</v>
      </c>
      <c r="D243" s="62" t="s">
        <v>2561</v>
      </c>
      <c r="E243" s="62" t="s">
        <v>2563</v>
      </c>
      <c r="F243" s="63">
        <f>IF(COUNTIF(E$3:E243,E243)=1,MAX(F$2:F242)+1,VLOOKUP(E243,E$2:G242,2,0))</f>
        <v>25108</v>
      </c>
      <c r="G243" s="65">
        <v>262.90000000000003</v>
      </c>
      <c r="I243" s="19">
        <f t="shared" si="7"/>
        <v>25206</v>
      </c>
      <c r="J243" s="66">
        <f t="shared" ca="1" si="6"/>
        <v>2816.19</v>
      </c>
    </row>
    <row r="244" spans="1:10" hidden="1" x14ac:dyDescent="0.2">
      <c r="A244" s="62">
        <v>242</v>
      </c>
      <c r="B244" s="62" t="s">
        <v>641</v>
      </c>
      <c r="C244" s="62" t="s">
        <v>641</v>
      </c>
      <c r="D244" s="62" t="s">
        <v>1710</v>
      </c>
      <c r="E244" s="62" t="s">
        <v>1712</v>
      </c>
      <c r="F244" s="63">
        <f>IF(COUNTIF(E$3:E244,E244)=1,MAX(F$2:F243)+1,VLOOKUP(E244,E$2:G243,2,0))</f>
        <v>25109</v>
      </c>
      <c r="G244" s="65">
        <v>7233.9400000000005</v>
      </c>
      <c r="I244" s="19">
        <f t="shared" si="7"/>
        <v>25207</v>
      </c>
      <c r="J244" s="66">
        <f t="shared" ca="1" si="6"/>
        <v>919.15</v>
      </c>
    </row>
    <row r="245" spans="1:10" hidden="1" x14ac:dyDescent="0.2">
      <c r="A245" s="62">
        <v>243</v>
      </c>
      <c r="B245" s="62" t="s">
        <v>642</v>
      </c>
      <c r="C245" s="62" t="s">
        <v>642</v>
      </c>
      <c r="D245" s="62" t="s">
        <v>1713</v>
      </c>
      <c r="E245" s="62" t="s">
        <v>1715</v>
      </c>
      <c r="F245" s="63">
        <f>IF(COUNTIF(E$3:E245,E245)=1,MAX(F$2:F244)+1,VLOOKUP(E245,E$2:G244,2,0))</f>
        <v>25110</v>
      </c>
      <c r="G245" s="65">
        <v>2194.5899999999997</v>
      </c>
      <c r="I245" s="19">
        <f t="shared" si="7"/>
        <v>25208</v>
      </c>
      <c r="J245" s="66">
        <f t="shared" ca="1" si="6"/>
        <v>8410.35</v>
      </c>
    </row>
    <row r="246" spans="1:10" hidden="1" x14ac:dyDescent="0.2">
      <c r="A246" s="62">
        <v>244</v>
      </c>
      <c r="B246" s="62" t="s">
        <v>643</v>
      </c>
      <c r="C246" s="62" t="s">
        <v>643</v>
      </c>
      <c r="D246" s="62" t="s">
        <v>1716</v>
      </c>
      <c r="E246" s="62" t="s">
        <v>1718</v>
      </c>
      <c r="F246" s="63">
        <f>IF(COUNTIF(E$3:E246,E246)=1,MAX(F$2:F245)+1,VLOOKUP(E246,E$2:G245,2,0))</f>
        <v>25111</v>
      </c>
      <c r="G246" s="65">
        <v>3311.47</v>
      </c>
      <c r="I246" s="19">
        <f t="shared" si="7"/>
        <v>25209</v>
      </c>
      <c r="J246" s="66">
        <f t="shared" ca="1" si="6"/>
        <v>388.22999999999996</v>
      </c>
    </row>
    <row r="247" spans="1:10" hidden="1" x14ac:dyDescent="0.2">
      <c r="A247" s="62">
        <v>245</v>
      </c>
      <c r="B247" s="62" t="s">
        <v>644</v>
      </c>
      <c r="C247" s="62" t="s">
        <v>644</v>
      </c>
      <c r="D247" s="62" t="s">
        <v>1719</v>
      </c>
      <c r="E247" s="62" t="s">
        <v>1721</v>
      </c>
      <c r="F247" s="63">
        <f>IF(COUNTIF(E$3:E247,E247)=1,MAX(F$2:F246)+1,VLOOKUP(E247,E$2:G246,2,0))</f>
        <v>25112</v>
      </c>
      <c r="G247" s="65">
        <v>8516.2799999999988</v>
      </c>
      <c r="I247" s="19">
        <f t="shared" si="7"/>
        <v>25210</v>
      </c>
      <c r="J247" s="66">
        <f t="shared" ca="1" si="6"/>
        <v>175.77</v>
      </c>
    </row>
    <row r="248" spans="1:10" hidden="1" x14ac:dyDescent="0.2">
      <c r="A248" s="62">
        <v>246</v>
      </c>
      <c r="B248" s="62" t="s">
        <v>645</v>
      </c>
      <c r="C248" s="62" t="s">
        <v>645</v>
      </c>
      <c r="D248" s="62" t="s">
        <v>2332</v>
      </c>
      <c r="E248" s="62" t="s">
        <v>2334</v>
      </c>
      <c r="F248" s="63">
        <f>IF(COUNTIF(E$3:E248,E248)=1,MAX(F$2:F247)+1,VLOOKUP(E248,E$2:G247,2,0))</f>
        <v>25113</v>
      </c>
      <c r="G248" s="65">
        <v>2.73</v>
      </c>
      <c r="I248" s="19">
        <f t="shared" si="7"/>
        <v>25211</v>
      </c>
      <c r="J248" s="66">
        <f t="shared" ca="1" si="6"/>
        <v>3580.5200000000009</v>
      </c>
    </row>
    <row r="249" spans="1:10" hidden="1" x14ac:dyDescent="0.2">
      <c r="A249" s="62">
        <v>247</v>
      </c>
      <c r="B249" s="62" t="s">
        <v>1009</v>
      </c>
      <c r="C249" s="62" t="s">
        <v>1009</v>
      </c>
      <c r="D249" s="62" t="s">
        <v>2705</v>
      </c>
      <c r="E249" s="62" t="s">
        <v>2707</v>
      </c>
      <c r="F249" s="63">
        <f>IF(COUNTIF(E$3:E249,E249)=1,MAX(F$2:F248)+1,VLOOKUP(E249,E$2:G248,2,0))</f>
        <v>25114</v>
      </c>
      <c r="G249" s="65">
        <v>28.81</v>
      </c>
      <c r="I249" s="19">
        <f t="shared" si="7"/>
        <v>25212</v>
      </c>
      <c r="J249" s="66">
        <f t="shared" ca="1" si="6"/>
        <v>158.80000000000001</v>
      </c>
    </row>
    <row r="250" spans="1:10" hidden="1" x14ac:dyDescent="0.2">
      <c r="A250" s="62">
        <v>248</v>
      </c>
      <c r="B250" s="62" t="s">
        <v>1010</v>
      </c>
      <c r="C250" s="62" t="s">
        <v>1010</v>
      </c>
      <c r="D250" s="62" t="s">
        <v>1722</v>
      </c>
      <c r="E250" s="62" t="s">
        <v>1724</v>
      </c>
      <c r="F250" s="63">
        <f>IF(COUNTIF(E$3:E250,E250)=1,MAX(F$2:F249)+1,VLOOKUP(E250,E$2:G249,2,0))</f>
        <v>25115</v>
      </c>
      <c r="G250" s="65">
        <v>1899.9</v>
      </c>
      <c r="I250" s="19">
        <f t="shared" si="7"/>
        <v>25213</v>
      </c>
      <c r="J250" s="66">
        <f t="shared" ca="1" si="6"/>
        <v>41.779999999999994</v>
      </c>
    </row>
    <row r="251" spans="1:10" hidden="1" x14ac:dyDescent="0.2">
      <c r="A251" s="62">
        <v>249</v>
      </c>
      <c r="B251" s="62" t="s">
        <v>646</v>
      </c>
      <c r="C251" s="62" t="s">
        <v>646</v>
      </c>
      <c r="D251" s="62" t="s">
        <v>2092</v>
      </c>
      <c r="E251" s="62" t="s">
        <v>2094</v>
      </c>
      <c r="F251" s="63">
        <f>IF(COUNTIF(E$3:E251,E251)=1,MAX(F$2:F250)+1,VLOOKUP(E251,E$2:G250,2,0))</f>
        <v>25116</v>
      </c>
      <c r="G251" s="65">
        <v>68538.19</v>
      </c>
      <c r="I251" s="19">
        <f t="shared" si="7"/>
        <v>25214</v>
      </c>
      <c r="J251" s="66">
        <f t="shared" ca="1" si="6"/>
        <v>1.1499999999999999</v>
      </c>
    </row>
    <row r="252" spans="1:10" hidden="1" x14ac:dyDescent="0.2">
      <c r="A252" s="62">
        <v>250</v>
      </c>
      <c r="B252" s="62" t="s">
        <v>646</v>
      </c>
      <c r="C252" s="62" t="s">
        <v>647</v>
      </c>
      <c r="D252" s="62" t="s">
        <v>2092</v>
      </c>
      <c r="E252" s="62" t="s">
        <v>2094</v>
      </c>
      <c r="F252" s="63">
        <f>IF(COUNTIF(E$3:E252,E252)=1,MAX(F$2:F251)+1,VLOOKUP(E252,E$2:G251,2,0))</f>
        <v>25116</v>
      </c>
      <c r="G252" s="65">
        <v>2.68</v>
      </c>
      <c r="I252" s="19">
        <f t="shared" si="7"/>
        <v>25215</v>
      </c>
      <c r="J252" s="66">
        <f t="shared" ca="1" si="6"/>
        <v>134.05000000000001</v>
      </c>
    </row>
    <row r="253" spans="1:10" hidden="1" x14ac:dyDescent="0.2">
      <c r="A253" s="62">
        <v>251</v>
      </c>
      <c r="B253" s="62" t="s">
        <v>646</v>
      </c>
      <c r="C253" s="62" t="s">
        <v>648</v>
      </c>
      <c r="D253" s="62" t="s">
        <v>2092</v>
      </c>
      <c r="E253" s="62" t="s">
        <v>2094</v>
      </c>
      <c r="F253" s="63">
        <f>IF(COUNTIF(E$3:E253,E253)=1,MAX(F$2:F252)+1,VLOOKUP(E253,E$2:G252,2,0))</f>
        <v>25116</v>
      </c>
      <c r="G253" s="65">
        <v>127.49000000000001</v>
      </c>
      <c r="I253" s="19">
        <f t="shared" si="7"/>
        <v>25216</v>
      </c>
      <c r="J253" s="66">
        <f t="shared" ca="1" si="6"/>
        <v>32.699999999999996</v>
      </c>
    </row>
    <row r="254" spans="1:10" hidden="1" x14ac:dyDescent="0.2">
      <c r="A254" s="62">
        <v>252</v>
      </c>
      <c r="B254" s="62" t="s">
        <v>646</v>
      </c>
      <c r="C254" s="62" t="s">
        <v>649</v>
      </c>
      <c r="D254" s="62" t="s">
        <v>2092</v>
      </c>
      <c r="E254" s="62" t="s">
        <v>2094</v>
      </c>
      <c r="F254" s="63">
        <f>IF(COUNTIF(E$3:E254,E254)=1,MAX(F$2:F253)+1,VLOOKUP(E254,E$2:G253,2,0))</f>
        <v>25116</v>
      </c>
      <c r="G254" s="65">
        <v>137.96</v>
      </c>
      <c r="I254" s="19">
        <f t="shared" si="7"/>
        <v>25217</v>
      </c>
      <c r="J254" s="66">
        <f t="shared" ca="1" si="6"/>
        <v>28.330000000000002</v>
      </c>
    </row>
    <row r="255" spans="1:10" hidden="1" x14ac:dyDescent="0.2">
      <c r="A255" s="62">
        <v>253</v>
      </c>
      <c r="B255" s="62" t="s">
        <v>650</v>
      </c>
      <c r="C255" s="62" t="s">
        <v>650</v>
      </c>
      <c r="D255" s="62" t="s">
        <v>2092</v>
      </c>
      <c r="E255" s="62" t="s">
        <v>2094</v>
      </c>
      <c r="F255" s="63">
        <f>IF(COUNTIF(E$3:E255,E255)=1,MAX(F$2:F254)+1,VLOOKUP(E255,E$2:G254,2,0))</f>
        <v>25116</v>
      </c>
      <c r="G255" s="65">
        <v>4669.7000000000007</v>
      </c>
      <c r="I255" s="19">
        <f t="shared" si="7"/>
        <v>25218</v>
      </c>
      <c r="J255" s="66">
        <f t="shared" ca="1" si="6"/>
        <v>725.1400000000001</v>
      </c>
    </row>
    <row r="256" spans="1:10" hidden="1" x14ac:dyDescent="0.2">
      <c r="A256" s="62">
        <v>254</v>
      </c>
      <c r="B256" s="62" t="s">
        <v>650</v>
      </c>
      <c r="C256" s="62" t="s">
        <v>651</v>
      </c>
      <c r="D256" s="62" t="s">
        <v>2092</v>
      </c>
      <c r="E256" s="62" t="s">
        <v>2094</v>
      </c>
      <c r="F256" s="63">
        <f>IF(COUNTIF(E$3:E256,E256)=1,MAX(F$2:F255)+1,VLOOKUP(E256,E$2:G255,2,0))</f>
        <v>25116</v>
      </c>
      <c r="G256" s="65">
        <v>2969.1</v>
      </c>
      <c r="I256" s="19">
        <f t="shared" si="7"/>
        <v>25219</v>
      </c>
      <c r="J256" s="66">
        <f t="shared" ca="1" si="6"/>
        <v>3445.9500000000003</v>
      </c>
    </row>
    <row r="257" spans="1:10" hidden="1" x14ac:dyDescent="0.2">
      <c r="A257" s="62">
        <v>255</v>
      </c>
      <c r="B257" s="62" t="s">
        <v>1011</v>
      </c>
      <c r="C257" s="62" t="s">
        <v>1011</v>
      </c>
      <c r="D257" s="62" t="s">
        <v>1725</v>
      </c>
      <c r="E257" s="62" t="s">
        <v>1727</v>
      </c>
      <c r="F257" s="63">
        <f>IF(COUNTIF(E$3:E257,E257)=1,MAX(F$2:F256)+1,VLOOKUP(E257,E$2:G256,2,0))</f>
        <v>25117</v>
      </c>
      <c r="G257" s="65">
        <v>42.1</v>
      </c>
      <c r="I257" s="19">
        <f t="shared" si="7"/>
        <v>25220</v>
      </c>
      <c r="J257" s="66">
        <f t="shared" ca="1" si="6"/>
        <v>4882.6600000000008</v>
      </c>
    </row>
    <row r="258" spans="1:10" hidden="1" x14ac:dyDescent="0.2">
      <c r="A258" s="62">
        <v>256</v>
      </c>
      <c r="B258" s="62" t="s">
        <v>652</v>
      </c>
      <c r="C258" s="62" t="s">
        <v>652</v>
      </c>
      <c r="D258" s="62" t="s">
        <v>1767</v>
      </c>
      <c r="E258" s="62" t="s">
        <v>1818</v>
      </c>
      <c r="F258" s="63">
        <f>IF(COUNTIF(E$3:E258,E258)=1,MAX(F$2:F257)+1,VLOOKUP(E258,E$2:G257,2,0))</f>
        <v>25118</v>
      </c>
      <c r="G258" s="65">
        <v>238.64</v>
      </c>
      <c r="I258" s="19">
        <f t="shared" si="7"/>
        <v>25221</v>
      </c>
      <c r="J258" s="66">
        <f t="shared" ca="1" si="6"/>
        <v>165.70999999999998</v>
      </c>
    </row>
    <row r="259" spans="1:10" hidden="1" x14ac:dyDescent="0.2">
      <c r="A259" s="62">
        <v>257</v>
      </c>
      <c r="B259" s="62" t="s">
        <v>1012</v>
      </c>
      <c r="C259" s="62" t="s">
        <v>1012</v>
      </c>
      <c r="D259" s="62" t="s">
        <v>2577</v>
      </c>
      <c r="E259" s="62" t="s">
        <v>2579</v>
      </c>
      <c r="F259" s="63">
        <f>IF(COUNTIF(E$3:E259,E259)=1,MAX(F$2:F258)+1,VLOOKUP(E259,E$2:G258,2,0))</f>
        <v>25119</v>
      </c>
      <c r="G259" s="65">
        <v>13.56</v>
      </c>
      <c r="I259" s="19">
        <f t="shared" si="7"/>
        <v>25222</v>
      </c>
      <c r="J259" s="66">
        <f t="shared" ca="1" si="6"/>
        <v>54.000000000000007</v>
      </c>
    </row>
    <row r="260" spans="1:10" hidden="1" x14ac:dyDescent="0.2">
      <c r="A260" s="62">
        <v>258</v>
      </c>
      <c r="B260" s="62" t="s">
        <v>1013</v>
      </c>
      <c r="C260" s="62" t="s">
        <v>1013</v>
      </c>
      <c r="D260" s="62" t="s">
        <v>1780</v>
      </c>
      <c r="E260" s="62" t="s">
        <v>1782</v>
      </c>
      <c r="F260" s="63">
        <f>IF(COUNTIF(E$3:E260,E260)=1,MAX(F$2:F259)+1,VLOOKUP(E260,E$2:G259,2,0))</f>
        <v>25120</v>
      </c>
      <c r="G260" s="65">
        <v>0.12</v>
      </c>
      <c r="I260" s="19">
        <f t="shared" si="7"/>
        <v>25223</v>
      </c>
      <c r="J260" s="66">
        <f t="shared" ca="1" si="6"/>
        <v>74.02</v>
      </c>
    </row>
    <row r="261" spans="1:10" hidden="1" x14ac:dyDescent="0.2">
      <c r="A261" s="62">
        <v>259</v>
      </c>
      <c r="B261" s="62" t="s">
        <v>1013</v>
      </c>
      <c r="C261" s="62" t="s">
        <v>1014</v>
      </c>
      <c r="D261" s="62" t="s">
        <v>1780</v>
      </c>
      <c r="E261" s="62" t="s">
        <v>1782</v>
      </c>
      <c r="F261" s="63">
        <f>IF(COUNTIF(E$3:E261,E261)=1,MAX(F$2:F260)+1,VLOOKUP(E261,E$2:G260,2,0))</f>
        <v>25120</v>
      </c>
      <c r="G261" s="65">
        <v>1.49</v>
      </c>
      <c r="I261" s="19">
        <f t="shared" si="7"/>
        <v>25224</v>
      </c>
      <c r="J261" s="66">
        <f t="shared" ca="1" si="6"/>
        <v>32.33</v>
      </c>
    </row>
    <row r="262" spans="1:10" ht="22.5" hidden="1" x14ac:dyDescent="0.2">
      <c r="A262" s="62">
        <v>260</v>
      </c>
      <c r="B262" s="62" t="s">
        <v>653</v>
      </c>
      <c r="C262" s="62" t="s">
        <v>653</v>
      </c>
      <c r="D262" s="62" t="s">
        <v>2591</v>
      </c>
      <c r="E262" s="62" t="s">
        <v>2593</v>
      </c>
      <c r="F262" s="63">
        <f>IF(COUNTIF(E$3:E262,E262)=1,MAX(F$2:F261)+1,VLOOKUP(E262,E$2:G261,2,0))</f>
        <v>25121</v>
      </c>
      <c r="G262" s="65">
        <v>1408.4900000000002</v>
      </c>
      <c r="I262" s="19">
        <f t="shared" si="7"/>
        <v>25225</v>
      </c>
      <c r="J262" s="66">
        <f t="shared" ca="1" si="6"/>
        <v>29.73</v>
      </c>
    </row>
    <row r="263" spans="1:10" hidden="1" x14ac:dyDescent="0.2">
      <c r="A263" s="62">
        <v>261</v>
      </c>
      <c r="B263" s="62" t="s">
        <v>1015</v>
      </c>
      <c r="C263" s="62" t="s">
        <v>1015</v>
      </c>
      <c r="D263" s="62" t="s">
        <v>1801</v>
      </c>
      <c r="E263" s="62" t="s">
        <v>1803</v>
      </c>
      <c r="F263" s="63">
        <f>IF(COUNTIF(E$3:E263,E263)=1,MAX(F$2:F262)+1,VLOOKUP(E263,E$2:G262,2,0))</f>
        <v>25122</v>
      </c>
      <c r="G263" s="65">
        <v>9867.5299999999988</v>
      </c>
      <c r="I263" s="19">
        <f t="shared" si="7"/>
        <v>25226</v>
      </c>
      <c r="J263" s="66">
        <f t="shared" ref="J263:J326" ca="1" si="8">SUMIF($F$3:$G$1300,I263,$G$3:$G$1300)</f>
        <v>14943.25</v>
      </c>
    </row>
    <row r="264" spans="1:10" x14ac:dyDescent="0.2">
      <c r="A264" s="62">
        <v>595</v>
      </c>
      <c r="B264" s="62" t="s">
        <v>478</v>
      </c>
      <c r="C264" s="62" t="s">
        <v>479</v>
      </c>
      <c r="D264" s="62" t="s">
        <v>2465</v>
      </c>
      <c r="E264" s="62" t="s">
        <v>2467</v>
      </c>
      <c r="F264" s="63"/>
      <c r="G264" s="64">
        <v>0</v>
      </c>
      <c r="I264" s="19">
        <f t="shared" ref="I264:I327" si="9">I263+1</f>
        <v>25227</v>
      </c>
      <c r="J264" s="66">
        <f t="shared" ca="1" si="8"/>
        <v>10.879999999999999</v>
      </c>
    </row>
    <row r="265" spans="1:10" hidden="1" x14ac:dyDescent="0.2">
      <c r="A265" s="62">
        <v>263</v>
      </c>
      <c r="B265" s="62" t="s">
        <v>1016</v>
      </c>
      <c r="C265" s="62" t="s">
        <v>654</v>
      </c>
      <c r="D265" s="62" t="s">
        <v>1804</v>
      </c>
      <c r="E265" s="62" t="s">
        <v>1806</v>
      </c>
      <c r="F265" s="63">
        <f>IF(COUNTIF(E$3:E265,E265)=1,MAX(F$2:F264)+1,VLOOKUP(E265,E$2:G264,2,0))</f>
        <v>25123</v>
      </c>
      <c r="G265" s="65">
        <v>38.709999999999994</v>
      </c>
      <c r="I265" s="19">
        <f t="shared" si="9"/>
        <v>25228</v>
      </c>
      <c r="J265" s="66">
        <f t="shared" ca="1" si="8"/>
        <v>370.65</v>
      </c>
    </row>
    <row r="266" spans="1:10" hidden="1" x14ac:dyDescent="0.2">
      <c r="A266" s="62">
        <v>264</v>
      </c>
      <c r="B266" s="62" t="s">
        <v>655</v>
      </c>
      <c r="C266" s="62" t="s">
        <v>655</v>
      </c>
      <c r="D266" s="62" t="s">
        <v>1757</v>
      </c>
      <c r="E266" s="62" t="s">
        <v>1759</v>
      </c>
      <c r="F266" s="63">
        <f>IF(COUNTIF(E$3:E266,E266)=1,MAX(F$2:F265)+1,VLOOKUP(E266,E$2:G265,2,0))</f>
        <v>25124</v>
      </c>
      <c r="G266" s="65">
        <v>138.61999999999998</v>
      </c>
      <c r="I266" s="19">
        <f t="shared" si="9"/>
        <v>25229</v>
      </c>
      <c r="J266" s="66">
        <f t="shared" ca="1" si="8"/>
        <v>3290.85</v>
      </c>
    </row>
    <row r="267" spans="1:10" hidden="1" x14ac:dyDescent="0.2">
      <c r="A267" s="62">
        <v>265</v>
      </c>
      <c r="B267" s="62" t="s">
        <v>1017</v>
      </c>
      <c r="C267" s="62" t="s">
        <v>1017</v>
      </c>
      <c r="D267" s="62" t="s">
        <v>2564</v>
      </c>
      <c r="E267" s="62" t="s">
        <v>2566</v>
      </c>
      <c r="F267" s="63">
        <f>IF(COUNTIF(E$3:E267,E267)=1,MAX(F$2:F266)+1,VLOOKUP(E267,E$2:G266,2,0))</f>
        <v>25125</v>
      </c>
      <c r="G267" s="65">
        <v>0.43</v>
      </c>
      <c r="I267" s="19">
        <f t="shared" si="9"/>
        <v>25230</v>
      </c>
      <c r="J267" s="66">
        <f t="shared" ca="1" si="8"/>
        <v>136.74</v>
      </c>
    </row>
    <row r="268" spans="1:10" hidden="1" x14ac:dyDescent="0.2">
      <c r="A268" s="62">
        <v>266</v>
      </c>
      <c r="B268" s="62" t="s">
        <v>1018</v>
      </c>
      <c r="C268" s="62" t="s">
        <v>1018</v>
      </c>
      <c r="D268" s="62" t="s">
        <v>1754</v>
      </c>
      <c r="E268" s="62" t="s">
        <v>1756</v>
      </c>
      <c r="F268" s="63">
        <f>IF(COUNTIF(E$3:E268,E268)=1,MAX(F$2:F267)+1,VLOOKUP(E268,E$2:G267,2,0))</f>
        <v>25126</v>
      </c>
      <c r="G268" s="65">
        <v>28131.749999999996</v>
      </c>
      <c r="I268" s="19">
        <f t="shared" si="9"/>
        <v>25231</v>
      </c>
      <c r="J268" s="66">
        <f t="shared" ca="1" si="8"/>
        <v>1561.58</v>
      </c>
    </row>
    <row r="269" spans="1:10" hidden="1" x14ac:dyDescent="0.2">
      <c r="A269" s="62">
        <v>267</v>
      </c>
      <c r="B269" s="62" t="s">
        <v>1019</v>
      </c>
      <c r="C269" s="62" t="s">
        <v>1019</v>
      </c>
      <c r="D269" s="62" t="s">
        <v>1774</v>
      </c>
      <c r="E269" s="62" t="s">
        <v>1776</v>
      </c>
      <c r="F269" s="63">
        <f>IF(COUNTIF(E$3:E269,E269)=1,MAX(F$2:F268)+1,VLOOKUP(E269,E$2:G268,2,0))</f>
        <v>25127</v>
      </c>
      <c r="G269" s="65">
        <v>652.27</v>
      </c>
      <c r="I269" s="19">
        <f t="shared" si="9"/>
        <v>25232</v>
      </c>
      <c r="J269" s="66">
        <f t="shared" ca="1" si="8"/>
        <v>2.37</v>
      </c>
    </row>
    <row r="270" spans="1:10" hidden="1" x14ac:dyDescent="0.2">
      <c r="A270" s="62">
        <v>268</v>
      </c>
      <c r="B270" s="62" t="s">
        <v>1020</v>
      </c>
      <c r="C270" s="62" t="s">
        <v>1020</v>
      </c>
      <c r="D270" s="62" t="s">
        <v>1784</v>
      </c>
      <c r="E270" s="62" t="s">
        <v>1786</v>
      </c>
      <c r="F270" s="63">
        <f>IF(COUNTIF(E$3:E270,E270)=1,MAX(F$2:F269)+1,VLOOKUP(E270,E$2:G269,2,0))</f>
        <v>25128</v>
      </c>
      <c r="G270" s="65">
        <v>622.84999999999991</v>
      </c>
      <c r="I270" s="19">
        <f t="shared" si="9"/>
        <v>25233</v>
      </c>
      <c r="J270" s="66">
        <f t="shared" ca="1" si="8"/>
        <v>103.9</v>
      </c>
    </row>
    <row r="271" spans="1:10" hidden="1" x14ac:dyDescent="0.2">
      <c r="A271" s="62">
        <v>269</v>
      </c>
      <c r="B271" s="62" t="s">
        <v>1021</v>
      </c>
      <c r="C271" s="62" t="s">
        <v>1021</v>
      </c>
      <c r="D271" s="62" t="s">
        <v>1788</v>
      </c>
      <c r="E271" s="62" t="s">
        <v>1790</v>
      </c>
      <c r="F271" s="63">
        <f>IF(COUNTIF(E$3:E271,E271)=1,MAX(F$2:F270)+1,VLOOKUP(E271,E$2:G270,2,0))</f>
        <v>25129</v>
      </c>
      <c r="G271" s="65">
        <v>0.15</v>
      </c>
      <c r="I271" s="19">
        <f t="shared" si="9"/>
        <v>25234</v>
      </c>
      <c r="J271" s="66">
        <f t="shared" ca="1" si="8"/>
        <v>2.66</v>
      </c>
    </row>
    <row r="272" spans="1:10" hidden="1" x14ac:dyDescent="0.2">
      <c r="A272" s="62">
        <v>270</v>
      </c>
      <c r="B272" s="62" t="s">
        <v>1022</v>
      </c>
      <c r="C272" s="62" t="s">
        <v>1022</v>
      </c>
      <c r="D272" s="62" t="s">
        <v>1749</v>
      </c>
      <c r="E272" s="62" t="s">
        <v>1751</v>
      </c>
      <c r="F272" s="63">
        <f>IF(COUNTIF(E$3:E272,E272)=1,MAX(F$2:F271)+1,VLOOKUP(E272,E$2:G271,2,0))</f>
        <v>25130</v>
      </c>
      <c r="G272" s="65">
        <v>2.0500000000000003</v>
      </c>
      <c r="I272" s="19">
        <f t="shared" si="9"/>
        <v>25235</v>
      </c>
      <c r="J272" s="66">
        <f t="shared" ca="1" si="8"/>
        <v>0.27</v>
      </c>
    </row>
    <row r="273" spans="1:10" hidden="1" x14ac:dyDescent="0.2">
      <c r="A273" s="62">
        <v>271</v>
      </c>
      <c r="B273" s="62" t="s">
        <v>1022</v>
      </c>
      <c r="C273" s="62" t="s">
        <v>1023</v>
      </c>
      <c r="D273" s="62" t="s">
        <v>1749</v>
      </c>
      <c r="E273" s="62" t="s">
        <v>1751</v>
      </c>
      <c r="F273" s="63">
        <f>IF(COUNTIF(E$3:E273,E273)=1,MAX(F$2:F272)+1,VLOOKUP(E273,E$2:G272,2,0))</f>
        <v>25130</v>
      </c>
      <c r="G273" s="65">
        <v>26.02</v>
      </c>
      <c r="I273" s="19">
        <f t="shared" si="9"/>
        <v>25236</v>
      </c>
      <c r="J273" s="66">
        <f t="shared" ca="1" si="8"/>
        <v>25.770000000000003</v>
      </c>
    </row>
    <row r="274" spans="1:10" hidden="1" x14ac:dyDescent="0.2">
      <c r="A274" s="62">
        <v>272</v>
      </c>
      <c r="B274" s="62" t="s">
        <v>1024</v>
      </c>
      <c r="C274" s="62" t="s">
        <v>1024</v>
      </c>
      <c r="D274" s="62" t="s">
        <v>2627</v>
      </c>
      <c r="E274" s="62" t="s">
        <v>2629</v>
      </c>
      <c r="F274" s="63">
        <f>IF(COUNTIF(E$3:E274,E274)=1,MAX(F$2:F273)+1,VLOOKUP(E274,E$2:G273,2,0))</f>
        <v>25131</v>
      </c>
      <c r="G274" s="65">
        <v>19.319999999999997</v>
      </c>
      <c r="I274" s="19">
        <f t="shared" si="9"/>
        <v>25237</v>
      </c>
      <c r="J274" s="66">
        <f t="shared" ca="1" si="8"/>
        <v>100.68</v>
      </c>
    </row>
    <row r="275" spans="1:10" hidden="1" x14ac:dyDescent="0.2">
      <c r="A275" s="62">
        <v>273</v>
      </c>
      <c r="B275" s="62" t="s">
        <v>1024</v>
      </c>
      <c r="C275" s="62" t="s">
        <v>656</v>
      </c>
      <c r="D275" s="62" t="s">
        <v>2627</v>
      </c>
      <c r="E275" s="62" t="s">
        <v>2629</v>
      </c>
      <c r="F275" s="63">
        <f>IF(COUNTIF(E$3:E275,E275)=1,MAX(F$2:F274)+1,VLOOKUP(E275,E$2:G274,2,0))</f>
        <v>25131</v>
      </c>
      <c r="G275" s="65">
        <v>44.82</v>
      </c>
      <c r="I275" s="19">
        <f t="shared" si="9"/>
        <v>25238</v>
      </c>
      <c r="J275" s="66">
        <f t="shared" ca="1" si="8"/>
        <v>1886.4</v>
      </c>
    </row>
    <row r="276" spans="1:10" hidden="1" x14ac:dyDescent="0.2">
      <c r="A276" s="62">
        <v>274</v>
      </c>
      <c r="B276" s="62" t="s">
        <v>1024</v>
      </c>
      <c r="C276" s="62" t="s">
        <v>1025</v>
      </c>
      <c r="D276" s="62" t="s">
        <v>2627</v>
      </c>
      <c r="E276" s="62" t="s">
        <v>2629</v>
      </c>
      <c r="F276" s="63">
        <f>IF(COUNTIF(E$3:E276,E276)=1,MAX(F$2:F275)+1,VLOOKUP(E276,E$2:G275,2,0))</f>
        <v>25131</v>
      </c>
      <c r="G276" s="65">
        <v>173.51</v>
      </c>
      <c r="I276" s="19">
        <f t="shared" si="9"/>
        <v>25239</v>
      </c>
      <c r="J276" s="66">
        <f t="shared" ca="1" si="8"/>
        <v>4301.9800000000005</v>
      </c>
    </row>
    <row r="277" spans="1:10" hidden="1" x14ac:dyDescent="0.2">
      <c r="A277" s="62">
        <v>275</v>
      </c>
      <c r="B277" s="62" t="s">
        <v>1026</v>
      </c>
      <c r="C277" s="62" t="s">
        <v>1026</v>
      </c>
      <c r="D277" s="62" t="s">
        <v>1742</v>
      </c>
      <c r="E277" s="62" t="s">
        <v>1744</v>
      </c>
      <c r="F277" s="63">
        <f>IF(COUNTIF(E$3:E277,E277)=1,MAX(F$2:F276)+1,VLOOKUP(E277,E$2:G276,2,0))</f>
        <v>25132</v>
      </c>
      <c r="G277" s="65">
        <v>477.41999999999996</v>
      </c>
      <c r="I277" s="19">
        <f t="shared" si="9"/>
        <v>25240</v>
      </c>
      <c r="J277" s="66">
        <f t="shared" ca="1" si="8"/>
        <v>3826.5399999999995</v>
      </c>
    </row>
    <row r="278" spans="1:10" hidden="1" x14ac:dyDescent="0.2">
      <c r="A278" s="62">
        <v>276</v>
      </c>
      <c r="B278" s="62" t="s">
        <v>658</v>
      </c>
      <c r="C278" s="62" t="s">
        <v>657</v>
      </c>
      <c r="D278" s="62" t="s">
        <v>1767</v>
      </c>
      <c r="E278" s="62" t="s">
        <v>1769</v>
      </c>
      <c r="F278" s="63">
        <f>IF(COUNTIF(E$3:E278,E278)=1,MAX(F$2:F277)+1,VLOOKUP(E278,E$2:G277,2,0))</f>
        <v>25133</v>
      </c>
      <c r="G278" s="65">
        <v>1591.76</v>
      </c>
      <c r="I278" s="19">
        <f t="shared" si="9"/>
        <v>25241</v>
      </c>
      <c r="J278" s="66">
        <f t="shared" ca="1" si="8"/>
        <v>6758.41</v>
      </c>
    </row>
    <row r="279" spans="1:10" hidden="1" x14ac:dyDescent="0.2">
      <c r="A279" s="62">
        <v>277</v>
      </c>
      <c r="B279" s="62" t="s">
        <v>658</v>
      </c>
      <c r="C279" s="62" t="s">
        <v>658</v>
      </c>
      <c r="D279" s="62" t="s">
        <v>1767</v>
      </c>
      <c r="E279" s="62" t="s">
        <v>1769</v>
      </c>
      <c r="F279" s="63">
        <f>IF(COUNTIF(E$3:E279,E279)=1,MAX(F$2:F278)+1,VLOOKUP(E279,E$2:G278,2,0))</f>
        <v>25133</v>
      </c>
      <c r="G279" s="65">
        <v>372691.37999999995</v>
      </c>
      <c r="I279" s="19">
        <f t="shared" si="9"/>
        <v>25242</v>
      </c>
      <c r="J279" s="66">
        <f t="shared" ca="1" si="8"/>
        <v>37002.100000000006</v>
      </c>
    </row>
    <row r="280" spans="1:10" hidden="1" x14ac:dyDescent="0.2">
      <c r="A280" s="62">
        <v>278</v>
      </c>
      <c r="B280" s="62" t="s">
        <v>659</v>
      </c>
      <c r="C280" s="62" t="s">
        <v>659</v>
      </c>
      <c r="D280" s="62" t="s">
        <v>1767</v>
      </c>
      <c r="E280" s="62" t="s">
        <v>1818</v>
      </c>
      <c r="F280" s="63">
        <f>IF(COUNTIF(E$3:E280,E280)=1,MAX(F$2:F279)+1,VLOOKUP(E280,E$2:G279,2,0))</f>
        <v>25118</v>
      </c>
      <c r="G280" s="65">
        <v>4340.3599999999997</v>
      </c>
      <c r="I280" s="19">
        <f t="shared" si="9"/>
        <v>25243</v>
      </c>
      <c r="J280" s="66">
        <f t="shared" ca="1" si="8"/>
        <v>50.95</v>
      </c>
    </row>
    <row r="281" spans="1:10" hidden="1" x14ac:dyDescent="0.2">
      <c r="A281" s="62">
        <v>279</v>
      </c>
      <c r="B281" s="62" t="s">
        <v>1027</v>
      </c>
      <c r="C281" s="62" t="s">
        <v>1027</v>
      </c>
      <c r="D281" s="62" t="s">
        <v>2567</v>
      </c>
      <c r="E281" s="62" t="s">
        <v>2569</v>
      </c>
      <c r="F281" s="63">
        <f>IF(COUNTIF(E$3:E281,E281)=1,MAX(F$2:F280)+1,VLOOKUP(E281,E$2:G280,2,0))</f>
        <v>25134</v>
      </c>
      <c r="G281" s="65">
        <v>0.30000000000000004</v>
      </c>
      <c r="I281" s="19">
        <f t="shared" si="9"/>
        <v>25244</v>
      </c>
      <c r="J281" s="66">
        <f t="shared" ca="1" si="8"/>
        <v>337.81</v>
      </c>
    </row>
    <row r="282" spans="1:10" x14ac:dyDescent="0.2">
      <c r="A282" s="62">
        <v>627</v>
      </c>
      <c r="B282" s="62" t="s">
        <v>880</v>
      </c>
      <c r="C282" s="62" t="s">
        <v>880</v>
      </c>
      <c r="D282" s="62" t="s">
        <v>1263</v>
      </c>
      <c r="E282" s="62" t="s">
        <v>1265</v>
      </c>
      <c r="F282" s="63"/>
      <c r="G282" s="64">
        <v>0</v>
      </c>
      <c r="I282" s="19">
        <f t="shared" si="9"/>
        <v>25245</v>
      </c>
      <c r="J282" s="66">
        <f t="shared" ca="1" si="8"/>
        <v>3443.94</v>
      </c>
    </row>
    <row r="283" spans="1:10" hidden="1" x14ac:dyDescent="0.2">
      <c r="A283" s="62">
        <v>281</v>
      </c>
      <c r="B283" s="62" t="s">
        <v>1028</v>
      </c>
      <c r="C283" s="62" t="s">
        <v>1029</v>
      </c>
      <c r="D283" s="62" t="s">
        <v>2574</v>
      </c>
      <c r="E283" s="62" t="s">
        <v>2576</v>
      </c>
      <c r="F283" s="63">
        <f>IF(COUNTIF(E$3:E283,E283)=1,MAX(F$2:F282)+1,VLOOKUP(E283,E$2:G282,2,0))</f>
        <v>25135</v>
      </c>
      <c r="G283" s="65">
        <v>34.769999999999996</v>
      </c>
      <c r="I283" s="19">
        <f t="shared" si="9"/>
        <v>25246</v>
      </c>
      <c r="J283" s="66">
        <f t="shared" ca="1" si="8"/>
        <v>70.22</v>
      </c>
    </row>
    <row r="284" spans="1:10" hidden="1" x14ac:dyDescent="0.2">
      <c r="A284" s="62">
        <v>282</v>
      </c>
      <c r="B284" s="62" t="s">
        <v>1030</v>
      </c>
      <c r="C284" s="62" t="s">
        <v>1030</v>
      </c>
      <c r="D284" s="62" t="s">
        <v>1807</v>
      </c>
      <c r="E284" s="62" t="s">
        <v>1809</v>
      </c>
      <c r="F284" s="63">
        <f>IF(COUNTIF(E$3:E284,E284)=1,MAX(F$2:F283)+1,VLOOKUP(E284,E$2:G283,2,0))</f>
        <v>25136</v>
      </c>
      <c r="G284" s="65">
        <v>663.06000000000006</v>
      </c>
      <c r="I284" s="19">
        <f t="shared" si="9"/>
        <v>25247</v>
      </c>
      <c r="J284" s="66">
        <f t="shared" ca="1" si="8"/>
        <v>3.65</v>
      </c>
    </row>
    <row r="285" spans="1:10" hidden="1" x14ac:dyDescent="0.2">
      <c r="A285" s="62">
        <v>283</v>
      </c>
      <c r="B285" s="62" t="s">
        <v>1030</v>
      </c>
      <c r="C285" s="62" t="s">
        <v>1031</v>
      </c>
      <c r="D285" s="62" t="s">
        <v>1807</v>
      </c>
      <c r="E285" s="62" t="s">
        <v>1809</v>
      </c>
      <c r="F285" s="63">
        <f>IF(COUNTIF(E$3:E285,E285)=1,MAX(F$2:F284)+1,VLOOKUP(E285,E$2:G284,2,0))</f>
        <v>25136</v>
      </c>
      <c r="G285" s="65">
        <v>335.06000000000006</v>
      </c>
      <c r="I285" s="19">
        <f t="shared" si="9"/>
        <v>25248</v>
      </c>
      <c r="J285" s="66">
        <f t="shared" ca="1" si="8"/>
        <v>0.05</v>
      </c>
    </row>
    <row r="286" spans="1:10" hidden="1" x14ac:dyDescent="0.2">
      <c r="A286" s="62">
        <v>284</v>
      </c>
      <c r="B286" s="62" t="s">
        <v>1032</v>
      </c>
      <c r="C286" s="62" t="s">
        <v>1032</v>
      </c>
      <c r="D286" s="62" t="s">
        <v>1811</v>
      </c>
      <c r="E286" s="62" t="s">
        <v>1813</v>
      </c>
      <c r="F286" s="63">
        <f>IF(COUNTIF(E$3:E286,E286)=1,MAX(F$2:F285)+1,VLOOKUP(E286,E$2:G285,2,0))</f>
        <v>25137</v>
      </c>
      <c r="G286" s="65">
        <v>9659.7300000000014</v>
      </c>
      <c r="I286" s="19">
        <f t="shared" si="9"/>
        <v>25249</v>
      </c>
      <c r="J286" s="66">
        <f t="shared" ca="1" si="8"/>
        <v>20126.020000000008</v>
      </c>
    </row>
    <row r="287" spans="1:10" hidden="1" x14ac:dyDescent="0.2">
      <c r="A287" s="62">
        <v>285</v>
      </c>
      <c r="B287" s="62" t="s">
        <v>1032</v>
      </c>
      <c r="C287" s="62" t="s">
        <v>660</v>
      </c>
      <c r="D287" s="62" t="s">
        <v>1811</v>
      </c>
      <c r="E287" s="62" t="s">
        <v>1813</v>
      </c>
      <c r="F287" s="63">
        <f>IF(COUNTIF(E$3:E287,E287)=1,MAX(F$2:F286)+1,VLOOKUP(E287,E$2:G286,2,0))</f>
        <v>25137</v>
      </c>
      <c r="G287" s="65">
        <v>38.739999999999995</v>
      </c>
      <c r="I287" s="19">
        <f t="shared" si="9"/>
        <v>25250</v>
      </c>
      <c r="J287" s="66">
        <f t="shared" ca="1" si="8"/>
        <v>3700.37</v>
      </c>
    </row>
    <row r="288" spans="1:10" hidden="1" x14ac:dyDescent="0.2">
      <c r="A288" s="62">
        <v>286</v>
      </c>
      <c r="B288" s="62" t="s">
        <v>1032</v>
      </c>
      <c r="C288" s="62" t="s">
        <v>661</v>
      </c>
      <c r="D288" s="62" t="s">
        <v>1811</v>
      </c>
      <c r="E288" s="62" t="s">
        <v>1813</v>
      </c>
      <c r="F288" s="63">
        <f>IF(COUNTIF(E$3:E288,E288)=1,MAX(F$2:F287)+1,VLOOKUP(E288,E$2:G287,2,0))</f>
        <v>25137</v>
      </c>
      <c r="G288" s="65">
        <v>1224.51</v>
      </c>
      <c r="I288" s="19">
        <f t="shared" si="9"/>
        <v>25251</v>
      </c>
      <c r="J288" s="66">
        <f t="shared" ca="1" si="8"/>
        <v>24.3</v>
      </c>
    </row>
    <row r="289" spans="1:12" hidden="1" x14ac:dyDescent="0.2">
      <c r="A289" s="62">
        <v>287</v>
      </c>
      <c r="B289" s="62" t="s">
        <v>1032</v>
      </c>
      <c r="C289" s="62" t="s">
        <v>1033</v>
      </c>
      <c r="D289" s="62" t="s">
        <v>1811</v>
      </c>
      <c r="E289" s="62" t="s">
        <v>1813</v>
      </c>
      <c r="F289" s="63">
        <f>IF(COUNTIF(E$3:E289,E289)=1,MAX(F$2:F288)+1,VLOOKUP(E289,E$2:G288,2,0))</f>
        <v>25137</v>
      </c>
      <c r="G289" s="65">
        <v>9905.48</v>
      </c>
      <c r="I289" s="19">
        <f t="shared" si="9"/>
        <v>25252</v>
      </c>
      <c r="J289" s="66">
        <f t="shared" ca="1" si="8"/>
        <v>2.88</v>
      </c>
    </row>
    <row r="290" spans="1:12" hidden="1" x14ac:dyDescent="0.2">
      <c r="A290" s="62">
        <v>288</v>
      </c>
      <c r="B290" s="62" t="s">
        <v>662</v>
      </c>
      <c r="C290" s="62" t="s">
        <v>662</v>
      </c>
      <c r="D290" s="62" t="s">
        <v>1811</v>
      </c>
      <c r="E290" s="62" t="s">
        <v>1813</v>
      </c>
      <c r="F290" s="63">
        <f>IF(COUNTIF(E$3:E290,E290)=1,MAX(F$2:F289)+1,VLOOKUP(E290,E$2:G289,2,0))</f>
        <v>25137</v>
      </c>
      <c r="G290" s="65">
        <v>418.84999999999997</v>
      </c>
      <c r="I290" s="19">
        <f t="shared" si="9"/>
        <v>25253</v>
      </c>
      <c r="J290" s="66">
        <f t="shared" ca="1" si="8"/>
        <v>2675.8399999999997</v>
      </c>
    </row>
    <row r="291" spans="1:12" hidden="1" x14ac:dyDescent="0.2">
      <c r="A291" s="62">
        <v>289</v>
      </c>
      <c r="B291" s="62" t="s">
        <v>662</v>
      </c>
      <c r="C291" s="62" t="s">
        <v>663</v>
      </c>
      <c r="D291" s="62" t="s">
        <v>1811</v>
      </c>
      <c r="E291" s="62" t="s">
        <v>1813</v>
      </c>
      <c r="F291" s="63">
        <f>IF(COUNTIF(E$3:E291,E291)=1,MAX(F$2:F290)+1,VLOOKUP(E291,E$2:G290,2,0))</f>
        <v>25137</v>
      </c>
      <c r="G291" s="65">
        <v>29.07</v>
      </c>
      <c r="I291" s="19">
        <f t="shared" si="9"/>
        <v>25254</v>
      </c>
      <c r="J291" s="66">
        <f t="shared" ca="1" si="8"/>
        <v>254.54</v>
      </c>
    </row>
    <row r="292" spans="1:12" hidden="1" x14ac:dyDescent="0.2">
      <c r="A292" s="62">
        <v>290</v>
      </c>
      <c r="B292" s="62" t="s">
        <v>662</v>
      </c>
      <c r="C292" s="62" t="s">
        <v>664</v>
      </c>
      <c r="D292" s="62" t="s">
        <v>1811</v>
      </c>
      <c r="E292" s="62" t="s">
        <v>1813</v>
      </c>
      <c r="F292" s="63">
        <f>IF(COUNTIF(E$3:E292,E292)=1,MAX(F$2:F291)+1,VLOOKUP(E292,E$2:G291,2,0))</f>
        <v>25137</v>
      </c>
      <c r="G292" s="65">
        <v>80.37</v>
      </c>
      <c r="I292" s="19">
        <f t="shared" si="9"/>
        <v>25255</v>
      </c>
      <c r="J292" s="66">
        <f t="shared" ca="1" si="8"/>
        <v>342.79999999999995</v>
      </c>
    </row>
    <row r="293" spans="1:12" hidden="1" x14ac:dyDescent="0.2">
      <c r="A293" s="62">
        <v>291</v>
      </c>
      <c r="B293" s="62" t="s">
        <v>1032</v>
      </c>
      <c r="C293" s="62" t="s">
        <v>665</v>
      </c>
      <c r="D293" s="62" t="s">
        <v>1811</v>
      </c>
      <c r="E293" s="62" t="s">
        <v>1813</v>
      </c>
      <c r="F293" s="63">
        <f>IF(COUNTIF(E$3:E293,E293)=1,MAX(F$2:F292)+1,VLOOKUP(E293,E$2:G292,2,0))</f>
        <v>25137</v>
      </c>
      <c r="G293" s="65">
        <v>4</v>
      </c>
      <c r="I293" s="19">
        <f t="shared" si="9"/>
        <v>25256</v>
      </c>
      <c r="J293" s="66">
        <f t="shared" ca="1" si="8"/>
        <v>1.44</v>
      </c>
    </row>
    <row r="294" spans="1:12" hidden="1" x14ac:dyDescent="0.2">
      <c r="A294" s="62">
        <v>292</v>
      </c>
      <c r="B294" s="62" t="s">
        <v>1032</v>
      </c>
      <c r="C294" s="62" t="s">
        <v>1034</v>
      </c>
      <c r="D294" s="62" t="s">
        <v>1811</v>
      </c>
      <c r="E294" s="62" t="s">
        <v>1813</v>
      </c>
      <c r="F294" s="63">
        <f>IF(COUNTIF(E$3:E294,E294)=1,MAX(F$2:F293)+1,VLOOKUP(E294,E$2:G293,2,0))</f>
        <v>25137</v>
      </c>
      <c r="G294" s="65">
        <v>1874.73</v>
      </c>
      <c r="I294" s="19">
        <f t="shared" si="9"/>
        <v>25257</v>
      </c>
      <c r="J294" s="66">
        <f t="shared" ca="1" si="8"/>
        <v>7.29</v>
      </c>
    </row>
    <row r="295" spans="1:12" hidden="1" x14ac:dyDescent="0.2">
      <c r="A295" s="62">
        <v>293</v>
      </c>
      <c r="B295" s="62" t="s">
        <v>1035</v>
      </c>
      <c r="C295" s="62" t="s">
        <v>1035</v>
      </c>
      <c r="D295" s="62" t="s">
        <v>2321</v>
      </c>
      <c r="E295" s="62" t="s">
        <v>2323</v>
      </c>
      <c r="F295" s="63">
        <f>IF(COUNTIF(E$3:E295,E295)=1,MAX(F$2:F294)+1,VLOOKUP(E295,E$2:G294,2,0))</f>
        <v>25138</v>
      </c>
      <c r="G295" s="65">
        <v>1.8</v>
      </c>
      <c r="I295" s="19">
        <f t="shared" si="9"/>
        <v>25258</v>
      </c>
      <c r="J295" s="66">
        <f t="shared" ca="1" si="8"/>
        <v>3489.56</v>
      </c>
    </row>
    <row r="296" spans="1:12" hidden="1" x14ac:dyDescent="0.2">
      <c r="A296" s="62">
        <v>294</v>
      </c>
      <c r="B296" s="62" t="s">
        <v>1035</v>
      </c>
      <c r="C296" s="62" t="s">
        <v>666</v>
      </c>
      <c r="D296" s="62" t="s">
        <v>2321</v>
      </c>
      <c r="E296" s="62" t="s">
        <v>2323</v>
      </c>
      <c r="F296" s="63">
        <f>IF(COUNTIF(E$3:E296,E296)=1,MAX(F$2:F295)+1,VLOOKUP(E296,E$2:G295,2,0))</f>
        <v>25138</v>
      </c>
      <c r="G296" s="65">
        <v>0.08</v>
      </c>
      <c r="I296" s="19">
        <f t="shared" si="9"/>
        <v>25259</v>
      </c>
      <c r="J296" s="66">
        <f t="shared" ca="1" si="8"/>
        <v>9160.24</v>
      </c>
    </row>
    <row r="297" spans="1:12" x14ac:dyDescent="0.2">
      <c r="A297" s="62">
        <v>597</v>
      </c>
      <c r="B297" s="62" t="s">
        <v>860</v>
      </c>
      <c r="C297" s="62" t="s">
        <v>861</v>
      </c>
      <c r="D297" s="62" t="s">
        <v>1266</v>
      </c>
      <c r="E297" s="62" t="s">
        <v>1268</v>
      </c>
      <c r="F297" s="63">
        <f>IF(COUNTIF(E$3:E297,E297)=1,MAX(F$2:F296)+1,VLOOKUP(E297,E$2:G296,2,0))</f>
        <v>25139</v>
      </c>
      <c r="G297" s="64">
        <v>0</v>
      </c>
      <c r="I297" s="19">
        <f t="shared" si="9"/>
        <v>25260</v>
      </c>
      <c r="J297" s="66">
        <f t="shared" ca="1" si="8"/>
        <v>4381.4699999999993</v>
      </c>
    </row>
    <row r="298" spans="1:12" hidden="1" x14ac:dyDescent="0.2">
      <c r="A298" s="62">
        <v>296</v>
      </c>
      <c r="B298" s="62" t="s">
        <v>1036</v>
      </c>
      <c r="C298" s="62" t="s">
        <v>1037</v>
      </c>
      <c r="D298" s="62" t="s">
        <v>2412</v>
      </c>
      <c r="E298" s="62" t="s">
        <v>2414</v>
      </c>
      <c r="F298" s="63">
        <f>IF(COUNTIF(E$3:E298,E298)=1,MAX(F$2:F297)+1,VLOOKUP(E298,E$2:G297,2,0))</f>
        <v>25140</v>
      </c>
      <c r="G298" s="65">
        <v>42.739999999999995</v>
      </c>
      <c r="I298" s="19">
        <f t="shared" si="9"/>
        <v>25261</v>
      </c>
      <c r="J298" s="66">
        <f t="shared" ca="1" si="8"/>
        <v>4703.4599999999991</v>
      </c>
      <c r="K298" s="19"/>
      <c r="L298" s="19"/>
    </row>
    <row r="299" spans="1:12" hidden="1" x14ac:dyDescent="0.2">
      <c r="A299" s="62">
        <v>297</v>
      </c>
      <c r="B299" s="62" t="s">
        <v>667</v>
      </c>
      <c r="C299" s="62" t="s">
        <v>667</v>
      </c>
      <c r="D299" s="62" t="s">
        <v>1771</v>
      </c>
      <c r="E299" s="62" t="s">
        <v>1773</v>
      </c>
      <c r="F299" s="63">
        <f>IF(COUNTIF(E$3:E299,E299)=1,MAX(F$2:F298)+1,VLOOKUP(E299,E$2:G298,2,0))</f>
        <v>25141</v>
      </c>
      <c r="G299" s="65">
        <v>131.65000000000003</v>
      </c>
      <c r="I299" s="19">
        <f t="shared" si="9"/>
        <v>25262</v>
      </c>
      <c r="J299" s="66">
        <f t="shared" ca="1" si="8"/>
        <v>1806.8600000000001</v>
      </c>
      <c r="K299" s="19"/>
      <c r="L299" s="19"/>
    </row>
    <row r="300" spans="1:12" x14ac:dyDescent="0.2">
      <c r="A300" s="62">
        <v>618</v>
      </c>
      <c r="B300" s="62" t="s">
        <v>870</v>
      </c>
      <c r="C300" s="62" t="s">
        <v>870</v>
      </c>
      <c r="D300" s="62" t="s">
        <v>2372</v>
      </c>
      <c r="E300" s="62" t="s">
        <v>2374</v>
      </c>
      <c r="F300" s="63"/>
      <c r="G300" s="64">
        <v>0</v>
      </c>
      <c r="I300" s="19">
        <f t="shared" si="9"/>
        <v>25263</v>
      </c>
      <c r="J300" s="66">
        <f t="shared" ca="1" si="8"/>
        <v>22.9</v>
      </c>
      <c r="K300" s="19"/>
      <c r="L300" s="19"/>
    </row>
    <row r="301" spans="1:12" hidden="1" x14ac:dyDescent="0.2">
      <c r="A301" s="62">
        <v>299</v>
      </c>
      <c r="B301" s="62" t="s">
        <v>669</v>
      </c>
      <c r="C301" s="62" t="s">
        <v>669</v>
      </c>
      <c r="D301" s="62" t="s">
        <v>2585</v>
      </c>
      <c r="E301" s="62" t="s">
        <v>2587</v>
      </c>
      <c r="F301" s="63">
        <f>IF(COUNTIF(E$3:E301,E301)=1,MAX(F$2:F300)+1,VLOOKUP(E301,E$2:G300,2,0))</f>
        <v>25142</v>
      </c>
      <c r="G301" s="65">
        <v>0.01</v>
      </c>
      <c r="I301" s="19">
        <f t="shared" si="9"/>
        <v>25264</v>
      </c>
      <c r="J301" s="66">
        <f t="shared" ca="1" si="8"/>
        <v>9887.6400000000012</v>
      </c>
      <c r="K301" s="19"/>
      <c r="L301" s="19"/>
    </row>
    <row r="302" spans="1:12" hidden="1" x14ac:dyDescent="0.2">
      <c r="A302" s="62">
        <v>300</v>
      </c>
      <c r="B302" s="62" t="s">
        <v>1040</v>
      </c>
      <c r="C302" s="62" t="s">
        <v>1040</v>
      </c>
      <c r="D302" s="62" t="s">
        <v>1739</v>
      </c>
      <c r="E302" s="62" t="s">
        <v>1741</v>
      </c>
      <c r="F302" s="63">
        <f>IF(COUNTIF(E$3:E302,E302)=1,MAX(F$2:F301)+1,VLOOKUP(E302,E$2:G301,2,0))</f>
        <v>25143</v>
      </c>
      <c r="G302" s="65">
        <v>1.52</v>
      </c>
      <c r="I302" s="19">
        <f t="shared" si="9"/>
        <v>25265</v>
      </c>
      <c r="J302" s="66">
        <f t="shared" ca="1" si="8"/>
        <v>69.349999999999994</v>
      </c>
      <c r="K302" s="19"/>
      <c r="L302" s="19"/>
    </row>
    <row r="303" spans="1:12" hidden="1" x14ac:dyDescent="0.2">
      <c r="A303" s="62">
        <v>301</v>
      </c>
      <c r="B303" s="62" t="s">
        <v>1040</v>
      </c>
      <c r="C303" s="62" t="s">
        <v>1041</v>
      </c>
      <c r="D303" s="62" t="s">
        <v>1739</v>
      </c>
      <c r="E303" s="62" t="s">
        <v>1741</v>
      </c>
      <c r="F303" s="63">
        <f>IF(COUNTIF(E$3:E303,E303)=1,MAX(F$2:F302)+1,VLOOKUP(E303,E$2:G302,2,0))</f>
        <v>25143</v>
      </c>
      <c r="G303" s="65">
        <v>10.91</v>
      </c>
      <c r="I303" s="19">
        <f t="shared" si="9"/>
        <v>25266</v>
      </c>
      <c r="J303" s="66">
        <f t="shared" ca="1" si="8"/>
        <v>5835.08</v>
      </c>
      <c r="K303" s="19"/>
      <c r="L303" s="19"/>
    </row>
    <row r="304" spans="1:12" hidden="1" x14ac:dyDescent="0.2">
      <c r="A304" s="62">
        <v>302</v>
      </c>
      <c r="B304" s="62" t="s">
        <v>670</v>
      </c>
      <c r="C304" s="62" t="s">
        <v>670</v>
      </c>
      <c r="D304" s="62" t="s">
        <v>2588</v>
      </c>
      <c r="E304" s="62" t="s">
        <v>2590</v>
      </c>
      <c r="F304" s="63">
        <f>IF(COUNTIF(E$3:E304,E304)=1,MAX(F$2:F303)+1,VLOOKUP(E304,E$2:G303,2,0))</f>
        <v>25144</v>
      </c>
      <c r="G304" s="65">
        <v>428.15000000000003</v>
      </c>
      <c r="I304" s="19">
        <f t="shared" si="9"/>
        <v>25267</v>
      </c>
      <c r="J304" s="66">
        <f t="shared" ca="1" si="8"/>
        <v>543.15</v>
      </c>
      <c r="K304" s="19"/>
      <c r="L304" s="19"/>
    </row>
    <row r="305" spans="1:12" hidden="1" x14ac:dyDescent="0.2">
      <c r="A305" s="62">
        <v>303</v>
      </c>
      <c r="B305" s="62" t="s">
        <v>671</v>
      </c>
      <c r="C305" s="62" t="s">
        <v>671</v>
      </c>
      <c r="D305" s="62" t="s">
        <v>2722</v>
      </c>
      <c r="E305" s="62" t="s">
        <v>2724</v>
      </c>
      <c r="F305" s="63">
        <f>IF(COUNTIF(E$3:E305,E305)=1,MAX(F$2:F304)+1,VLOOKUP(E305,E$2:G304,2,0))</f>
        <v>25145</v>
      </c>
      <c r="G305" s="65">
        <v>1638.17</v>
      </c>
      <c r="I305" s="19">
        <f t="shared" si="9"/>
        <v>25268</v>
      </c>
      <c r="J305" s="66">
        <f t="shared" ca="1" si="8"/>
        <v>990.41999999999985</v>
      </c>
      <c r="K305" s="19"/>
      <c r="L305" s="19"/>
    </row>
    <row r="306" spans="1:12" ht="22.5" hidden="1" x14ac:dyDescent="0.2">
      <c r="A306" s="62">
        <v>304</v>
      </c>
      <c r="B306" s="62" t="s">
        <v>672</v>
      </c>
      <c r="C306" s="62" t="s">
        <v>672</v>
      </c>
      <c r="D306" s="62" t="s">
        <v>2594</v>
      </c>
      <c r="E306" s="62" t="s">
        <v>2596</v>
      </c>
      <c r="F306" s="63">
        <f>IF(COUNTIF(E$3:E306,E306)=1,MAX(F$2:F305)+1,VLOOKUP(E306,E$2:G305,2,0))</f>
        <v>25146</v>
      </c>
      <c r="G306" s="65">
        <v>155.60999999999999</v>
      </c>
      <c r="I306" s="19">
        <f t="shared" si="9"/>
        <v>25269</v>
      </c>
      <c r="J306" s="66">
        <f t="shared" ca="1" si="8"/>
        <v>6.87</v>
      </c>
      <c r="K306" s="19"/>
      <c r="L306" s="19"/>
    </row>
    <row r="307" spans="1:12" x14ac:dyDescent="0.2">
      <c r="A307" s="62">
        <v>630</v>
      </c>
      <c r="B307" s="62" t="s">
        <v>883</v>
      </c>
      <c r="C307" s="62" t="s">
        <v>883</v>
      </c>
      <c r="D307" s="62" t="s">
        <v>2475</v>
      </c>
      <c r="E307" s="62" t="s">
        <v>2477</v>
      </c>
      <c r="F307" s="63"/>
      <c r="G307" s="64">
        <v>0</v>
      </c>
      <c r="I307" s="19">
        <f t="shared" si="9"/>
        <v>25270</v>
      </c>
      <c r="J307" s="66">
        <f t="shared" ca="1" si="8"/>
        <v>2024.64</v>
      </c>
      <c r="K307" s="19"/>
      <c r="L307" s="19"/>
    </row>
    <row r="308" spans="1:12" hidden="1" x14ac:dyDescent="0.2">
      <c r="A308" s="62">
        <v>306</v>
      </c>
      <c r="B308" s="62" t="s">
        <v>673</v>
      </c>
      <c r="C308" s="62" t="s">
        <v>673</v>
      </c>
      <c r="D308" s="62" t="s">
        <v>1795</v>
      </c>
      <c r="E308" s="62" t="s">
        <v>1797</v>
      </c>
      <c r="F308" s="63">
        <f>IF(COUNTIF(E$3:E308,E308)=1,MAX(F$2:F307)+1,VLOOKUP(E308,E$2:G307,2,0))</f>
        <v>25147</v>
      </c>
      <c r="G308" s="65">
        <v>2.09</v>
      </c>
      <c r="I308" s="19">
        <f t="shared" si="9"/>
        <v>25271</v>
      </c>
      <c r="J308" s="66">
        <f t="shared" ca="1" si="8"/>
        <v>234.53</v>
      </c>
      <c r="K308" s="19"/>
      <c r="L308" s="19"/>
    </row>
    <row r="309" spans="1:12" hidden="1" x14ac:dyDescent="0.2">
      <c r="A309" s="62">
        <v>307</v>
      </c>
      <c r="B309" s="62" t="s">
        <v>673</v>
      </c>
      <c r="C309" s="62" t="s">
        <v>674</v>
      </c>
      <c r="D309" s="62" t="s">
        <v>1795</v>
      </c>
      <c r="E309" s="62" t="s">
        <v>1797</v>
      </c>
      <c r="F309" s="63">
        <f>IF(COUNTIF(E$3:E309,E309)=1,MAX(F$2:F308)+1,VLOOKUP(E309,E$2:G308,2,0))</f>
        <v>25147</v>
      </c>
      <c r="G309" s="65">
        <v>7.9</v>
      </c>
      <c r="I309" s="19">
        <f t="shared" si="9"/>
        <v>25272</v>
      </c>
      <c r="J309" s="66">
        <f t="shared" ca="1" si="8"/>
        <v>657.8</v>
      </c>
      <c r="K309" s="19"/>
      <c r="L309" s="19"/>
    </row>
    <row r="310" spans="1:12" hidden="1" x14ac:dyDescent="0.2">
      <c r="A310" s="62">
        <v>308</v>
      </c>
      <c r="B310" s="62" t="s">
        <v>675</v>
      </c>
      <c r="C310" s="62" t="s">
        <v>675</v>
      </c>
      <c r="D310" s="62" t="s">
        <v>1798</v>
      </c>
      <c r="E310" s="62" t="s">
        <v>1800</v>
      </c>
      <c r="F310" s="63">
        <f>IF(COUNTIF(E$3:E310,E310)=1,MAX(F$2:F309)+1,VLOOKUP(E310,E$2:G309,2,0))</f>
        <v>25148</v>
      </c>
      <c r="G310" s="65">
        <v>1265.82</v>
      </c>
      <c r="I310" s="19">
        <f t="shared" si="9"/>
        <v>25273</v>
      </c>
      <c r="J310" s="66">
        <f t="shared" ca="1" si="8"/>
        <v>2.89</v>
      </c>
      <c r="K310" s="19"/>
      <c r="L310" s="19"/>
    </row>
    <row r="311" spans="1:12" hidden="1" x14ac:dyDescent="0.2">
      <c r="A311" s="62">
        <v>309</v>
      </c>
      <c r="B311" s="62" t="s">
        <v>676</v>
      </c>
      <c r="C311" s="62" t="s">
        <v>676</v>
      </c>
      <c r="D311" s="62" t="s">
        <v>2505</v>
      </c>
      <c r="E311" s="62" t="s">
        <v>2507</v>
      </c>
      <c r="F311" s="63">
        <f>IF(COUNTIF(E$3:E311,E311)=1,MAX(F$2:F310)+1,VLOOKUP(E311,E$2:G310,2,0))</f>
        <v>25149</v>
      </c>
      <c r="G311" s="65">
        <v>6242.54</v>
      </c>
      <c r="I311" s="19">
        <f t="shared" si="9"/>
        <v>25274</v>
      </c>
      <c r="J311" s="66">
        <f t="shared" ca="1" si="8"/>
        <v>0.7</v>
      </c>
      <c r="K311" s="19"/>
      <c r="L311" s="19"/>
    </row>
    <row r="312" spans="1:12" hidden="1" x14ac:dyDescent="0.2">
      <c r="A312" s="62">
        <v>310</v>
      </c>
      <c r="B312" s="62" t="s">
        <v>1044</v>
      </c>
      <c r="C312" s="62" t="s">
        <v>1044</v>
      </c>
      <c r="D312" s="62" t="s">
        <v>1834</v>
      </c>
      <c r="E312" s="62" t="s">
        <v>1836</v>
      </c>
      <c r="F312" s="63">
        <f>IF(COUNTIF(E$3:E312,E312)=1,MAX(F$2:F311)+1,VLOOKUP(E312,E$2:G311,2,0))</f>
        <v>25150</v>
      </c>
      <c r="G312" s="65">
        <v>1179.31</v>
      </c>
      <c r="I312" s="19">
        <f t="shared" si="9"/>
        <v>25275</v>
      </c>
      <c r="J312" s="66">
        <f t="shared" ca="1" si="8"/>
        <v>14128.15</v>
      </c>
      <c r="K312" s="19"/>
      <c r="L312" s="19"/>
    </row>
    <row r="313" spans="1:12" hidden="1" x14ac:dyDescent="0.2">
      <c r="A313" s="62">
        <v>311</v>
      </c>
      <c r="B313" s="62" t="s">
        <v>677</v>
      </c>
      <c r="C313" s="62" t="s">
        <v>677</v>
      </c>
      <c r="D313" s="62" t="s">
        <v>1834</v>
      </c>
      <c r="E313" s="62" t="s">
        <v>1836</v>
      </c>
      <c r="F313" s="63">
        <f>IF(COUNTIF(E$3:E313,E313)=1,MAX(F$2:F312)+1,VLOOKUP(E313,E$2:G312,2,0))</f>
        <v>25150</v>
      </c>
      <c r="G313" s="65">
        <v>761.59</v>
      </c>
      <c r="I313" s="19">
        <f t="shared" si="9"/>
        <v>25276</v>
      </c>
      <c r="J313" s="66">
        <f t="shared" ca="1" si="8"/>
        <v>564.08000000000004</v>
      </c>
      <c r="K313" s="19"/>
      <c r="L313" s="19"/>
    </row>
    <row r="314" spans="1:12" hidden="1" x14ac:dyDescent="0.2">
      <c r="A314" s="62">
        <v>312</v>
      </c>
      <c r="B314" s="62" t="s">
        <v>1044</v>
      </c>
      <c r="C314" s="62" t="s">
        <v>678</v>
      </c>
      <c r="D314" s="62" t="s">
        <v>1834</v>
      </c>
      <c r="E314" s="62" t="s">
        <v>1836</v>
      </c>
      <c r="F314" s="63">
        <f>IF(COUNTIF(E$3:E314,E314)=1,MAX(F$2:F313)+1,VLOOKUP(E314,E$2:G313,2,0))</f>
        <v>25150</v>
      </c>
      <c r="G314" s="65">
        <v>1008.13</v>
      </c>
      <c r="I314" s="19">
        <f t="shared" si="9"/>
        <v>25277</v>
      </c>
      <c r="J314" s="66">
        <f t="shared" ca="1" si="8"/>
        <v>50050.280000000006</v>
      </c>
      <c r="K314" s="19"/>
      <c r="L314" s="19"/>
    </row>
    <row r="315" spans="1:12" hidden="1" x14ac:dyDescent="0.2">
      <c r="A315" s="62">
        <v>313</v>
      </c>
      <c r="B315" s="62" t="s">
        <v>1045</v>
      </c>
      <c r="C315" s="62" t="s">
        <v>1045</v>
      </c>
      <c r="D315" s="62" t="s">
        <v>1837</v>
      </c>
      <c r="E315" s="62" t="s">
        <v>1839</v>
      </c>
      <c r="F315" s="63">
        <f>IF(COUNTIF(E$3:E315,E315)=1,MAX(F$2:F314)+1,VLOOKUP(E315,E$2:G314,2,0))</f>
        <v>25151</v>
      </c>
      <c r="G315" s="65">
        <v>0.90999999999999992</v>
      </c>
      <c r="I315" s="19">
        <f t="shared" si="9"/>
        <v>25278</v>
      </c>
      <c r="J315" s="66">
        <f t="shared" ca="1" si="8"/>
        <v>3.7600000000000002</v>
      </c>
      <c r="K315" s="19"/>
      <c r="L315" s="19"/>
    </row>
    <row r="316" spans="1:12" hidden="1" x14ac:dyDescent="0.2">
      <c r="A316" s="62">
        <v>314</v>
      </c>
      <c r="B316" s="62" t="s">
        <v>1045</v>
      </c>
      <c r="C316" s="62" t="s">
        <v>1046</v>
      </c>
      <c r="D316" s="62" t="s">
        <v>1837</v>
      </c>
      <c r="E316" s="62" t="s">
        <v>1839</v>
      </c>
      <c r="F316" s="63">
        <f>IF(COUNTIF(E$3:E316,E316)=1,MAX(F$2:F315)+1,VLOOKUP(E316,E$2:G315,2,0))</f>
        <v>25151</v>
      </c>
      <c r="G316" s="65">
        <v>261.19</v>
      </c>
      <c r="I316" s="19">
        <f t="shared" si="9"/>
        <v>25279</v>
      </c>
      <c r="J316" s="66">
        <f t="shared" ca="1" si="8"/>
        <v>35.499999999999993</v>
      </c>
      <c r="K316" s="19"/>
      <c r="L316" s="19"/>
    </row>
    <row r="317" spans="1:12" hidden="1" x14ac:dyDescent="0.2">
      <c r="A317" s="62">
        <v>315</v>
      </c>
      <c r="B317" s="62" t="s">
        <v>1045</v>
      </c>
      <c r="C317" s="62" t="s">
        <v>679</v>
      </c>
      <c r="D317" s="62" t="s">
        <v>1837</v>
      </c>
      <c r="E317" s="62" t="s">
        <v>1839</v>
      </c>
      <c r="F317" s="63">
        <f>IF(COUNTIF(E$3:E317,E317)=1,MAX(F$2:F316)+1,VLOOKUP(E317,E$2:G316,2,0))</f>
        <v>25151</v>
      </c>
      <c r="G317" s="65">
        <v>6.22</v>
      </c>
      <c r="I317" s="19">
        <f t="shared" si="9"/>
        <v>25280</v>
      </c>
      <c r="J317" s="66">
        <f t="shared" ca="1" si="8"/>
        <v>9.14</v>
      </c>
      <c r="K317" s="19"/>
      <c r="L317" s="19"/>
    </row>
    <row r="318" spans="1:12" ht="22.5" hidden="1" x14ac:dyDescent="0.2">
      <c r="A318" s="62">
        <v>316</v>
      </c>
      <c r="B318" s="62" t="s">
        <v>1047</v>
      </c>
      <c r="C318" s="62" t="s">
        <v>1047</v>
      </c>
      <c r="D318" s="62" t="s">
        <v>1840</v>
      </c>
      <c r="E318" s="62" t="s">
        <v>1839</v>
      </c>
      <c r="F318" s="63">
        <f>IF(COUNTIF(E$3:E318,E318)=1,MAX(F$2:F317)+1,VLOOKUP(E318,E$2:G317,2,0))</f>
        <v>25151</v>
      </c>
      <c r="G318" s="65">
        <v>158.62</v>
      </c>
      <c r="I318" s="19">
        <f t="shared" si="9"/>
        <v>25281</v>
      </c>
      <c r="J318" s="66">
        <f t="shared" ca="1" si="8"/>
        <v>4145.53</v>
      </c>
    </row>
    <row r="319" spans="1:12" hidden="1" x14ac:dyDescent="0.2">
      <c r="A319" s="62">
        <v>317</v>
      </c>
      <c r="B319" s="62" t="s">
        <v>680</v>
      </c>
      <c r="C319" s="62" t="s">
        <v>680</v>
      </c>
      <c r="D319" s="62" t="s">
        <v>1841</v>
      </c>
      <c r="E319" s="62" t="s">
        <v>1843</v>
      </c>
      <c r="F319" s="63">
        <f>IF(COUNTIF(E$3:E319,E319)=1,MAX(F$2:F318)+1,VLOOKUP(E319,E$2:G318,2,0))</f>
        <v>25152</v>
      </c>
      <c r="G319" s="65">
        <v>366.83</v>
      </c>
      <c r="I319" s="19">
        <f t="shared" si="9"/>
        <v>25282</v>
      </c>
      <c r="J319" s="66">
        <f t="shared" ca="1" si="8"/>
        <v>403.59000000000003</v>
      </c>
    </row>
    <row r="320" spans="1:12" hidden="1" x14ac:dyDescent="0.2">
      <c r="A320" s="62">
        <v>318</v>
      </c>
      <c r="B320" s="62" t="s">
        <v>681</v>
      </c>
      <c r="C320" s="62" t="s">
        <v>681</v>
      </c>
      <c r="D320" s="62" t="s">
        <v>2326</v>
      </c>
      <c r="E320" s="62" t="s">
        <v>2328</v>
      </c>
      <c r="F320" s="63">
        <f>IF(COUNTIF(E$3:E320,E320)=1,MAX(F$2:F319)+1,VLOOKUP(E320,E$2:G319,2,0))</f>
        <v>25153</v>
      </c>
      <c r="G320" s="65">
        <v>12.07</v>
      </c>
      <c r="I320" s="19">
        <f t="shared" si="9"/>
        <v>25283</v>
      </c>
      <c r="J320" s="66">
        <f t="shared" ca="1" si="8"/>
        <v>3353.94</v>
      </c>
    </row>
    <row r="321" spans="1:11" hidden="1" x14ac:dyDescent="0.2">
      <c r="A321" s="62">
        <v>319</v>
      </c>
      <c r="B321" s="62" t="s">
        <v>681</v>
      </c>
      <c r="C321" s="62" t="s">
        <v>682</v>
      </c>
      <c r="D321" s="62" t="s">
        <v>2326</v>
      </c>
      <c r="E321" s="62" t="s">
        <v>2328</v>
      </c>
      <c r="F321" s="63">
        <f>IF(COUNTIF(E$3:E321,E321)=1,MAX(F$2:F320)+1,VLOOKUP(E321,E$2:G320,2,0))</f>
        <v>25153</v>
      </c>
      <c r="G321" s="65">
        <v>73.22</v>
      </c>
      <c r="I321" s="19">
        <f t="shared" si="9"/>
        <v>25284</v>
      </c>
      <c r="J321" s="66">
        <f t="shared" ca="1" si="8"/>
        <v>3903.53</v>
      </c>
    </row>
    <row r="322" spans="1:11" hidden="1" x14ac:dyDescent="0.2">
      <c r="A322" s="62">
        <v>320</v>
      </c>
      <c r="B322" s="62" t="s">
        <v>1048</v>
      </c>
      <c r="C322" s="62" t="s">
        <v>1048</v>
      </c>
      <c r="D322" s="62" t="s">
        <v>1844</v>
      </c>
      <c r="E322" s="62" t="s">
        <v>1846</v>
      </c>
      <c r="F322" s="63">
        <f>IF(COUNTIF(E$3:E322,E322)=1,MAX(F$2:F321)+1,VLOOKUP(E322,E$2:G321,2,0))</f>
        <v>25154</v>
      </c>
      <c r="G322" s="65">
        <v>3.24</v>
      </c>
      <c r="I322" s="19">
        <f t="shared" si="9"/>
        <v>25285</v>
      </c>
      <c r="J322" s="66">
        <f t="shared" ca="1" si="8"/>
        <v>438.89</v>
      </c>
    </row>
    <row r="323" spans="1:11" hidden="1" x14ac:dyDescent="0.2">
      <c r="A323" s="62">
        <v>321</v>
      </c>
      <c r="B323" s="62" t="s">
        <v>1048</v>
      </c>
      <c r="C323" s="62" t="s">
        <v>1049</v>
      </c>
      <c r="D323" s="62" t="s">
        <v>1844</v>
      </c>
      <c r="E323" s="62" t="s">
        <v>1846</v>
      </c>
      <c r="F323" s="63">
        <f>IF(COUNTIF(E$3:E323,E323)=1,MAX(F$2:F322)+1,VLOOKUP(E323,E$2:G322,2,0))</f>
        <v>25154</v>
      </c>
      <c r="G323" s="65">
        <v>15.389999999999999</v>
      </c>
      <c r="I323" s="19">
        <f t="shared" si="9"/>
        <v>25286</v>
      </c>
      <c r="J323" s="66">
        <f t="shared" ca="1" si="8"/>
        <v>2366.1499999999996</v>
      </c>
    </row>
    <row r="324" spans="1:11" hidden="1" x14ac:dyDescent="0.2">
      <c r="A324" s="62">
        <v>322</v>
      </c>
      <c r="B324" s="62" t="s">
        <v>1050</v>
      </c>
      <c r="C324" s="62" t="s">
        <v>1050</v>
      </c>
      <c r="D324" s="62" t="s">
        <v>1847</v>
      </c>
      <c r="E324" s="62" t="s">
        <v>1846</v>
      </c>
      <c r="F324" s="63">
        <f>IF(COUNTIF(E$3:E324,E324)=1,MAX(F$2:F323)+1,VLOOKUP(E324,E$2:G323,2,0))</f>
        <v>25154</v>
      </c>
      <c r="G324" s="65">
        <v>6.21</v>
      </c>
      <c r="I324" s="19">
        <f t="shared" si="9"/>
        <v>25287</v>
      </c>
      <c r="J324" s="66">
        <f t="shared" ca="1" si="8"/>
        <v>0.08</v>
      </c>
    </row>
    <row r="325" spans="1:11" hidden="1" x14ac:dyDescent="0.2">
      <c r="A325" s="62">
        <v>323</v>
      </c>
      <c r="B325" s="62" t="s">
        <v>1050</v>
      </c>
      <c r="C325" s="62" t="s">
        <v>683</v>
      </c>
      <c r="D325" s="62" t="s">
        <v>1847</v>
      </c>
      <c r="E325" s="62" t="s">
        <v>1846</v>
      </c>
      <c r="F325" s="63">
        <f>IF(COUNTIF(E$3:E325,E325)=1,MAX(F$2:F324)+1,VLOOKUP(E325,E$2:G324,2,0))</f>
        <v>25154</v>
      </c>
      <c r="G325" s="65">
        <v>18.75</v>
      </c>
      <c r="I325" s="19">
        <f t="shared" si="9"/>
        <v>25288</v>
      </c>
      <c r="J325" s="66">
        <f t="shared" ca="1" si="8"/>
        <v>0.24</v>
      </c>
      <c r="K325" s="19"/>
    </row>
    <row r="326" spans="1:11" ht="22.5" hidden="1" x14ac:dyDescent="0.2">
      <c r="A326" s="62">
        <v>324</v>
      </c>
      <c r="B326" s="62" t="s">
        <v>684</v>
      </c>
      <c r="C326" s="62" t="s">
        <v>684</v>
      </c>
      <c r="D326" s="62" t="s">
        <v>1855</v>
      </c>
      <c r="E326" s="62" t="s">
        <v>1857</v>
      </c>
      <c r="F326" s="63">
        <f>IF(COUNTIF(E$3:E326,E326)=1,MAX(F$2:F325)+1,VLOOKUP(E326,E$2:G325,2,0))</f>
        <v>25155</v>
      </c>
      <c r="G326" s="65">
        <v>8418.48</v>
      </c>
      <c r="I326" s="19">
        <f t="shared" si="9"/>
        <v>25289</v>
      </c>
      <c r="J326" s="66">
        <f t="shared" ca="1" si="8"/>
        <v>6.2799999999999994</v>
      </c>
      <c r="K326" s="19"/>
    </row>
    <row r="327" spans="1:11" hidden="1" x14ac:dyDescent="0.2">
      <c r="A327" s="62">
        <v>325</v>
      </c>
      <c r="B327" s="62" t="s">
        <v>685</v>
      </c>
      <c r="C327" s="62" t="s">
        <v>685</v>
      </c>
      <c r="D327" s="62" t="s">
        <v>1861</v>
      </c>
      <c r="E327" s="62" t="s">
        <v>1863</v>
      </c>
      <c r="F327" s="63">
        <f>IF(COUNTIF(E$3:E327,E327)=1,MAX(F$2:F326)+1,VLOOKUP(E327,E$2:G326,2,0))</f>
        <v>25156</v>
      </c>
      <c r="G327" s="65">
        <v>2980.52</v>
      </c>
      <c r="I327" s="19">
        <f t="shared" si="9"/>
        <v>25290</v>
      </c>
      <c r="J327" s="66">
        <f t="shared" ref="J327:J346" ca="1" si="10">SUMIF($F$3:$G$1300,I327,$G$3:$G$1300)</f>
        <v>0.13</v>
      </c>
      <c r="K327" s="19"/>
    </row>
    <row r="328" spans="1:11" ht="22.5" hidden="1" x14ac:dyDescent="0.2">
      <c r="A328" s="62">
        <v>326</v>
      </c>
      <c r="B328" s="62" t="s">
        <v>686</v>
      </c>
      <c r="C328" s="62" t="s">
        <v>686</v>
      </c>
      <c r="D328" s="62" t="s">
        <v>1864</v>
      </c>
      <c r="E328" s="62" t="s">
        <v>1866</v>
      </c>
      <c r="F328" s="63">
        <f>IF(COUNTIF(E$3:E328,E328)=1,MAX(F$2:F327)+1,VLOOKUP(E328,E$2:G327,2,0))</f>
        <v>25157</v>
      </c>
      <c r="G328" s="65">
        <v>9647.3100000000013</v>
      </c>
      <c r="I328" s="19">
        <f t="shared" ref="I328:I336" si="11">I327+1</f>
        <v>25291</v>
      </c>
      <c r="J328" s="66">
        <f t="shared" ca="1" si="10"/>
        <v>1.38</v>
      </c>
      <c r="K328" s="19"/>
    </row>
    <row r="329" spans="1:11" hidden="1" x14ac:dyDescent="0.2">
      <c r="A329" s="62">
        <v>327</v>
      </c>
      <c r="B329" s="62" t="s">
        <v>687</v>
      </c>
      <c r="C329" s="62" t="s">
        <v>687</v>
      </c>
      <c r="D329" s="62" t="s">
        <v>2598</v>
      </c>
      <c r="E329" s="62" t="s">
        <v>2600</v>
      </c>
      <c r="F329" s="63">
        <f>IF(COUNTIF(E$3:E329,E329)=1,MAX(F$2:F328)+1,VLOOKUP(E329,E$2:G328,2,0))</f>
        <v>25158</v>
      </c>
      <c r="G329" s="65">
        <v>304.45000000000005</v>
      </c>
      <c r="I329" s="19">
        <f t="shared" si="11"/>
        <v>25292</v>
      </c>
      <c r="J329" s="66">
        <f t="shared" ca="1" si="10"/>
        <v>1.95</v>
      </c>
      <c r="K329" s="19"/>
    </row>
    <row r="330" spans="1:11" x14ac:dyDescent="0.2">
      <c r="A330" s="62">
        <v>391</v>
      </c>
      <c r="B330" s="62" t="s">
        <v>1088</v>
      </c>
      <c r="C330" s="62" t="s">
        <v>1088</v>
      </c>
      <c r="D330" s="62" t="s">
        <v>1280</v>
      </c>
      <c r="E330" s="62" t="s">
        <v>1282</v>
      </c>
      <c r="F330" s="63"/>
      <c r="G330" s="65">
        <v>0</v>
      </c>
      <c r="I330" s="19">
        <f t="shared" si="11"/>
        <v>25293</v>
      </c>
      <c r="J330" s="66">
        <f t="shared" ca="1" si="10"/>
        <v>8.59</v>
      </c>
      <c r="K330" s="19"/>
    </row>
    <row r="331" spans="1:11" hidden="1" x14ac:dyDescent="0.2">
      <c r="A331" s="62">
        <v>329</v>
      </c>
      <c r="B331" s="62" t="s">
        <v>1052</v>
      </c>
      <c r="C331" s="62" t="s">
        <v>1052</v>
      </c>
      <c r="D331" s="62" t="s">
        <v>1848</v>
      </c>
      <c r="E331" s="62" t="s">
        <v>1850</v>
      </c>
      <c r="F331" s="63">
        <f>IF(COUNTIF(E$3:E331,E331)=1,MAX(F$2:F330)+1,VLOOKUP(E331,E$2:G330,2,0))</f>
        <v>25159</v>
      </c>
      <c r="G331" s="65">
        <v>0.80999999999999994</v>
      </c>
      <c r="I331" s="19">
        <f t="shared" si="11"/>
        <v>25294</v>
      </c>
      <c r="J331" s="66">
        <f t="shared" ca="1" si="10"/>
        <v>1</v>
      </c>
      <c r="K331" s="19"/>
    </row>
    <row r="332" spans="1:11" hidden="1" x14ac:dyDescent="0.2">
      <c r="A332" s="62">
        <v>330</v>
      </c>
      <c r="B332" s="62" t="s">
        <v>1052</v>
      </c>
      <c r="C332" s="62" t="s">
        <v>688</v>
      </c>
      <c r="D332" s="62" t="s">
        <v>1848</v>
      </c>
      <c r="E332" s="62" t="s">
        <v>1850</v>
      </c>
      <c r="F332" s="63">
        <f>IF(COUNTIF(E$3:E332,E332)=1,MAX(F$2:F331)+1,VLOOKUP(E332,E$2:G331,2,0))</f>
        <v>25159</v>
      </c>
      <c r="G332" s="65">
        <v>69.899999999999991</v>
      </c>
      <c r="I332" s="19">
        <f t="shared" si="11"/>
        <v>25295</v>
      </c>
      <c r="J332" s="66">
        <f t="shared" ca="1" si="10"/>
        <v>0.04</v>
      </c>
      <c r="K332" s="19"/>
    </row>
    <row r="333" spans="1:11" hidden="1" x14ac:dyDescent="0.2">
      <c r="A333" s="62">
        <v>331</v>
      </c>
      <c r="B333" s="62" t="s">
        <v>1053</v>
      </c>
      <c r="C333" s="62" t="s">
        <v>689</v>
      </c>
      <c r="D333" s="62" t="s">
        <v>1851</v>
      </c>
      <c r="E333" s="62" t="s">
        <v>1853</v>
      </c>
      <c r="F333" s="63">
        <f>IF(COUNTIF(E$3:E333,E333)=1,MAX(F$2:F332)+1,VLOOKUP(E333,E$2:G332,2,0))</f>
        <v>25160</v>
      </c>
      <c r="G333" s="65">
        <v>37.119999999999997</v>
      </c>
      <c r="I333" s="19">
        <f t="shared" si="11"/>
        <v>25296</v>
      </c>
      <c r="J333" s="66">
        <f t="shared" ca="1" si="10"/>
        <v>2.54</v>
      </c>
      <c r="K333" s="19"/>
    </row>
    <row r="334" spans="1:11" hidden="1" x14ac:dyDescent="0.2">
      <c r="A334" s="62">
        <v>332</v>
      </c>
      <c r="B334" s="62" t="s">
        <v>690</v>
      </c>
      <c r="C334" s="62" t="s">
        <v>690</v>
      </c>
      <c r="D334" s="62" t="s">
        <v>1858</v>
      </c>
      <c r="E334" s="62" t="s">
        <v>1860</v>
      </c>
      <c r="F334" s="63">
        <f>IF(COUNTIF(E$3:E334,E334)=1,MAX(F$2:F333)+1,VLOOKUP(E334,E$2:G333,2,0))</f>
        <v>25161</v>
      </c>
      <c r="G334" s="65">
        <v>3882.34</v>
      </c>
      <c r="I334" s="19">
        <f t="shared" si="11"/>
        <v>25297</v>
      </c>
      <c r="J334" s="66">
        <f t="shared" ca="1" si="10"/>
        <v>0.53</v>
      </c>
      <c r="K334" s="19"/>
    </row>
    <row r="335" spans="1:11" hidden="1" x14ac:dyDescent="0.2">
      <c r="A335" s="62">
        <v>333</v>
      </c>
      <c r="B335" s="62" t="s">
        <v>1054</v>
      </c>
      <c r="C335" s="62" t="s">
        <v>1054</v>
      </c>
      <c r="D335" s="62" t="s">
        <v>1873</v>
      </c>
      <c r="E335" s="62" t="s">
        <v>1875</v>
      </c>
      <c r="F335" s="63">
        <f>IF(COUNTIF(E$3:E335,E335)=1,MAX(F$2:F334)+1,VLOOKUP(E335,E$2:G334,2,0))</f>
        <v>25162</v>
      </c>
      <c r="G335" s="65">
        <v>18.02</v>
      </c>
      <c r="I335" s="19">
        <f t="shared" si="11"/>
        <v>25298</v>
      </c>
      <c r="J335" s="66">
        <f t="shared" ca="1" si="10"/>
        <v>0.03</v>
      </c>
      <c r="K335" s="19"/>
    </row>
    <row r="336" spans="1:11" hidden="1" x14ac:dyDescent="0.2">
      <c r="A336" s="62">
        <v>334</v>
      </c>
      <c r="B336" s="62" t="s">
        <v>1054</v>
      </c>
      <c r="C336" s="62" t="s">
        <v>1055</v>
      </c>
      <c r="D336" s="62" t="s">
        <v>1873</v>
      </c>
      <c r="E336" s="62" t="s">
        <v>1875</v>
      </c>
      <c r="F336" s="63">
        <f>IF(COUNTIF(E$3:E336,E336)=1,MAX(F$2:F335)+1,VLOOKUP(E336,E$2:G335,2,0))</f>
        <v>25162</v>
      </c>
      <c r="G336" s="65">
        <v>6.9999999999999993E-2</v>
      </c>
      <c r="I336" s="19">
        <f t="shared" si="11"/>
        <v>25299</v>
      </c>
      <c r="J336" s="66">
        <f t="shared" ca="1" si="10"/>
        <v>0.03</v>
      </c>
    </row>
    <row r="337" spans="1:11" hidden="1" x14ac:dyDescent="0.2">
      <c r="A337" s="62">
        <v>335</v>
      </c>
      <c r="B337" s="62" t="s">
        <v>691</v>
      </c>
      <c r="C337" s="62" t="s">
        <v>691</v>
      </c>
      <c r="D337" s="62" t="s">
        <v>1867</v>
      </c>
      <c r="E337" s="62" t="s">
        <v>1869</v>
      </c>
      <c r="F337" s="63">
        <f>IF(COUNTIF(E$3:E337,E337)=1,MAX(F$2:F336)+1,VLOOKUP(E337,E$2:G336,2,0))</f>
        <v>25163</v>
      </c>
      <c r="G337" s="65">
        <v>5429.9100000000008</v>
      </c>
      <c r="I337" s="19"/>
      <c r="J337" s="66">
        <f t="shared" ca="1" si="10"/>
        <v>0</v>
      </c>
    </row>
    <row r="338" spans="1:11" hidden="1" x14ac:dyDescent="0.2">
      <c r="A338" s="62">
        <v>336</v>
      </c>
      <c r="B338" s="62" t="s">
        <v>692</v>
      </c>
      <c r="C338" s="62" t="s">
        <v>692</v>
      </c>
      <c r="D338" s="62" t="s">
        <v>1870</v>
      </c>
      <c r="E338" s="62" t="s">
        <v>1872</v>
      </c>
      <c r="F338" s="63">
        <f>IF(COUNTIF(E$3:E338,E338)=1,MAX(F$2:F337)+1,VLOOKUP(E338,E$2:G337,2,0))</f>
        <v>25164</v>
      </c>
      <c r="G338" s="65">
        <v>0.18</v>
      </c>
      <c r="I338" s="19"/>
      <c r="J338" s="66">
        <f t="shared" ca="1" si="10"/>
        <v>0</v>
      </c>
    </row>
    <row r="339" spans="1:11" hidden="1" x14ac:dyDescent="0.2">
      <c r="A339" s="62">
        <v>337</v>
      </c>
      <c r="B339" s="62" t="s">
        <v>692</v>
      </c>
      <c r="C339" s="62" t="s">
        <v>1056</v>
      </c>
      <c r="D339" s="62" t="s">
        <v>1870</v>
      </c>
      <c r="E339" s="62" t="s">
        <v>1872</v>
      </c>
      <c r="F339" s="63">
        <f>IF(COUNTIF(E$3:E339,E339)=1,MAX(F$2:F338)+1,VLOOKUP(E339,E$2:G338,2,0))</f>
        <v>25164</v>
      </c>
      <c r="G339" s="65">
        <v>0.48</v>
      </c>
      <c r="I339" s="19"/>
      <c r="J339" s="66">
        <f t="shared" ca="1" si="10"/>
        <v>0</v>
      </c>
    </row>
    <row r="340" spans="1:11" hidden="1" x14ac:dyDescent="0.2">
      <c r="A340" s="62">
        <v>338</v>
      </c>
      <c r="B340" s="62" t="s">
        <v>692</v>
      </c>
      <c r="C340" s="62" t="s">
        <v>693</v>
      </c>
      <c r="D340" s="62" t="s">
        <v>1870</v>
      </c>
      <c r="E340" s="62" t="s">
        <v>1872</v>
      </c>
      <c r="F340" s="63">
        <f>IF(COUNTIF(E$3:E340,E340)=1,MAX(F$2:F339)+1,VLOOKUP(E340,E$2:G339,2,0))</f>
        <v>25164</v>
      </c>
      <c r="G340" s="65">
        <v>29.03</v>
      </c>
      <c r="I340" s="19"/>
      <c r="J340" s="66">
        <f t="shared" ca="1" si="10"/>
        <v>0</v>
      </c>
    </row>
    <row r="341" spans="1:11" hidden="1" x14ac:dyDescent="0.2">
      <c r="A341" s="62">
        <v>339</v>
      </c>
      <c r="B341" s="62" t="s">
        <v>692</v>
      </c>
      <c r="C341" s="62" t="s">
        <v>694</v>
      </c>
      <c r="D341" s="62" t="s">
        <v>1870</v>
      </c>
      <c r="E341" s="62" t="s">
        <v>1872</v>
      </c>
      <c r="F341" s="63">
        <f>IF(COUNTIF(E$3:E341,E341)=1,MAX(F$2:F340)+1,VLOOKUP(E341,E$2:G340,2,0))</f>
        <v>25164</v>
      </c>
      <c r="G341" s="65">
        <v>14.090000000000002</v>
      </c>
      <c r="I341" s="19"/>
      <c r="J341" s="66">
        <f t="shared" ca="1" si="10"/>
        <v>0</v>
      </c>
    </row>
    <row r="342" spans="1:11" hidden="1" x14ac:dyDescent="0.2">
      <c r="A342" s="62">
        <v>340</v>
      </c>
      <c r="B342" s="62" t="s">
        <v>1057</v>
      </c>
      <c r="C342" s="62" t="s">
        <v>1057</v>
      </c>
      <c r="D342" s="62" t="s">
        <v>1821</v>
      </c>
      <c r="E342" s="62" t="s">
        <v>1823</v>
      </c>
      <c r="F342" s="63">
        <f>IF(COUNTIF(E$3:E342,E342)=1,MAX(F$2:F341)+1,VLOOKUP(E342,E$2:G341,2,0))</f>
        <v>25165</v>
      </c>
      <c r="G342" s="65">
        <v>11304.109999999999</v>
      </c>
      <c r="I342" s="19"/>
      <c r="J342" s="66">
        <f t="shared" ca="1" si="10"/>
        <v>0</v>
      </c>
    </row>
    <row r="343" spans="1:11" hidden="1" x14ac:dyDescent="0.2">
      <c r="A343" s="62">
        <v>341</v>
      </c>
      <c r="B343" s="62" t="s">
        <v>695</v>
      </c>
      <c r="C343" s="62" t="s">
        <v>695</v>
      </c>
      <c r="D343" s="62" t="s">
        <v>1828</v>
      </c>
      <c r="E343" s="62" t="s">
        <v>1830</v>
      </c>
      <c r="F343" s="63">
        <f>IF(COUNTIF(E$3:E343,E343)=1,MAX(F$2:F342)+1,VLOOKUP(E343,E$2:G342,2,0))</f>
        <v>25166</v>
      </c>
      <c r="G343" s="65">
        <v>3388.07</v>
      </c>
      <c r="I343" s="19"/>
      <c r="J343" s="66">
        <f t="shared" ca="1" si="10"/>
        <v>0</v>
      </c>
    </row>
    <row r="344" spans="1:11" ht="22.5" hidden="1" x14ac:dyDescent="0.2">
      <c r="A344" s="62">
        <v>342</v>
      </c>
      <c r="B344" s="62" t="s">
        <v>1058</v>
      </c>
      <c r="C344" s="62" t="s">
        <v>1058</v>
      </c>
      <c r="D344" s="62" t="s">
        <v>1825</v>
      </c>
      <c r="E344" s="62" t="s">
        <v>1827</v>
      </c>
      <c r="F344" s="63">
        <f>IF(COUNTIF(E$3:E344,E344)=1,MAX(F$2:F343)+1,VLOOKUP(E344,E$2:G343,2,0))</f>
        <v>25167</v>
      </c>
      <c r="G344" s="65">
        <v>2997.05</v>
      </c>
      <c r="I344" s="19"/>
      <c r="J344" s="66">
        <f t="shared" ca="1" si="10"/>
        <v>0</v>
      </c>
    </row>
    <row r="345" spans="1:11" hidden="1" x14ac:dyDescent="0.2">
      <c r="A345" s="62">
        <v>343</v>
      </c>
      <c r="B345" s="62" t="s">
        <v>1059</v>
      </c>
      <c r="C345" s="62" t="s">
        <v>1060</v>
      </c>
      <c r="D345" s="62" t="s">
        <v>1879</v>
      </c>
      <c r="E345" s="62" t="s">
        <v>1881</v>
      </c>
      <c r="F345" s="63">
        <f>IF(COUNTIF(E$3:E345,E345)=1,MAX(F$2:F344)+1,VLOOKUP(E345,E$2:G344,2,0))</f>
        <v>25168</v>
      </c>
      <c r="G345" s="65">
        <v>36.1</v>
      </c>
      <c r="I345" s="19"/>
      <c r="J345" s="66">
        <f t="shared" ca="1" si="10"/>
        <v>0</v>
      </c>
    </row>
    <row r="346" spans="1:11" hidden="1" x14ac:dyDescent="0.2">
      <c r="A346" s="62">
        <v>344</v>
      </c>
      <c r="B346" s="62" t="s">
        <v>1061</v>
      </c>
      <c r="C346" s="62" t="s">
        <v>1061</v>
      </c>
      <c r="D346" s="62" t="s">
        <v>1890</v>
      </c>
      <c r="E346" s="62" t="s">
        <v>1892</v>
      </c>
      <c r="F346" s="63">
        <f>IF(COUNTIF(E$3:E346,E346)=1,MAX(F$2:F345)+1,VLOOKUP(E346,E$2:G345,2,0))</f>
        <v>25169</v>
      </c>
      <c r="G346" s="65">
        <v>1076.2900000000002</v>
      </c>
      <c r="I346" s="19"/>
      <c r="J346" s="66">
        <f t="shared" ca="1" si="10"/>
        <v>0</v>
      </c>
    </row>
    <row r="347" spans="1:11" x14ac:dyDescent="0.2">
      <c r="A347" s="62">
        <v>985</v>
      </c>
      <c r="B347" s="62" t="s">
        <v>1088</v>
      </c>
      <c r="C347" s="62" t="s">
        <v>1088</v>
      </c>
      <c r="D347" s="62" t="s">
        <v>1280</v>
      </c>
      <c r="E347" s="62" t="s">
        <v>1282</v>
      </c>
      <c r="F347" s="63"/>
      <c r="G347" s="64">
        <v>0</v>
      </c>
      <c r="I347" s="19"/>
      <c r="J347" s="66"/>
    </row>
    <row r="348" spans="1:11" hidden="1" x14ac:dyDescent="0.2">
      <c r="A348" s="62">
        <v>346</v>
      </c>
      <c r="B348" s="62" t="s">
        <v>1062</v>
      </c>
      <c r="C348" s="62" t="s">
        <v>696</v>
      </c>
      <c r="D348" s="62" t="s">
        <v>1896</v>
      </c>
      <c r="E348" s="62" t="s">
        <v>1898</v>
      </c>
      <c r="F348" s="63">
        <f>IF(COUNTIF(E$3:E348,E348)=1,MAX(F$2:F347)+1,VLOOKUP(E348,E$2:G347,2,0))</f>
        <v>25170</v>
      </c>
      <c r="G348" s="65">
        <v>202.84</v>
      </c>
      <c r="I348" s="19"/>
      <c r="J348" s="66"/>
    </row>
    <row r="349" spans="1:11" ht="22.5" hidden="1" x14ac:dyDescent="0.2">
      <c r="A349" s="62">
        <v>347</v>
      </c>
      <c r="B349" s="62" t="s">
        <v>1063</v>
      </c>
      <c r="C349" s="62" t="s">
        <v>1063</v>
      </c>
      <c r="D349" s="62" t="s">
        <v>1893</v>
      </c>
      <c r="E349" s="62" t="s">
        <v>1895</v>
      </c>
      <c r="F349" s="63">
        <f>IF(COUNTIF(E$3:E349,E349)=1,MAX(F$2:F348)+1,VLOOKUP(E349,E$2:G348,2,0))</f>
        <v>25171</v>
      </c>
      <c r="G349" s="65">
        <v>3.04</v>
      </c>
      <c r="I349" s="19"/>
    </row>
    <row r="350" spans="1:11" ht="22.5" hidden="1" x14ac:dyDescent="0.2">
      <c r="A350" s="62">
        <v>348</v>
      </c>
      <c r="B350" s="62" t="s">
        <v>1063</v>
      </c>
      <c r="C350" s="62" t="s">
        <v>697</v>
      </c>
      <c r="D350" s="62" t="s">
        <v>1893</v>
      </c>
      <c r="E350" s="62" t="s">
        <v>1895</v>
      </c>
      <c r="F350" s="63">
        <f>IF(COUNTIF(E$3:E350,E350)=1,MAX(F$2:F349)+1,VLOOKUP(E350,E$2:G349,2,0))</f>
        <v>25171</v>
      </c>
      <c r="G350" s="65">
        <v>0.56000000000000005</v>
      </c>
      <c r="I350" s="19"/>
      <c r="J350" s="67">
        <f ca="1">SUM(J6:J348)</f>
        <v>1357040.02</v>
      </c>
    </row>
    <row r="351" spans="1:11" hidden="1" x14ac:dyDescent="0.2">
      <c r="A351" s="62">
        <v>349</v>
      </c>
      <c r="B351" s="62" t="s">
        <v>1064</v>
      </c>
      <c r="C351" s="62" t="s">
        <v>1064</v>
      </c>
      <c r="D351" s="62" t="s">
        <v>2358</v>
      </c>
      <c r="E351" s="62" t="s">
        <v>2360</v>
      </c>
      <c r="F351" s="63">
        <f>IF(COUNTIF(E$3:E351,E351)=1,MAX(F$2:F350)+1,VLOOKUP(E351,E$2:G350,2,0))</f>
        <v>25172</v>
      </c>
      <c r="G351" s="65">
        <v>11</v>
      </c>
      <c r="I351" s="19"/>
      <c r="J351" s="68">
        <f>SUM('ADJUSTED SORTED'!O3:O60)</f>
        <v>95720.370000000024</v>
      </c>
      <c r="K351" s="106" t="s">
        <v>2768</v>
      </c>
    </row>
    <row r="352" spans="1:11" hidden="1" x14ac:dyDescent="0.2">
      <c r="A352" s="62">
        <v>350</v>
      </c>
      <c r="B352" s="62" t="s">
        <v>1064</v>
      </c>
      <c r="C352" s="62" t="s">
        <v>698</v>
      </c>
      <c r="D352" s="62" t="s">
        <v>2358</v>
      </c>
      <c r="E352" s="62" t="s">
        <v>2360</v>
      </c>
      <c r="F352" s="63">
        <f>IF(COUNTIF(E$3:E352,E352)=1,MAX(F$2:F351)+1,VLOOKUP(E352,E$2:G351,2,0))</f>
        <v>25172</v>
      </c>
      <c r="G352" s="65">
        <v>7.74</v>
      </c>
      <c r="I352" s="19"/>
      <c r="J352" s="132">
        <f ca="1">J350+J351</f>
        <v>1452760.3900000001</v>
      </c>
    </row>
    <row r="353" spans="1:9" x14ac:dyDescent="0.2">
      <c r="A353" s="62">
        <v>653</v>
      </c>
      <c r="B353" s="62" t="s">
        <v>905</v>
      </c>
      <c r="C353" s="62" t="s">
        <v>905</v>
      </c>
      <c r="D353" s="62" t="s">
        <v>1294</v>
      </c>
      <c r="E353" s="62" t="s">
        <v>1296</v>
      </c>
      <c r="F353" s="63">
        <f>IF(COUNTIF(E$3:E353,E353)=1,MAX(F$2:F352)+1,VLOOKUP(E353,E$2:G352,2,0))</f>
        <v>24979</v>
      </c>
      <c r="G353" s="64">
        <v>0</v>
      </c>
      <c r="I353" s="19"/>
    </row>
    <row r="354" spans="1:9" x14ac:dyDescent="0.2">
      <c r="A354" s="62">
        <v>633</v>
      </c>
      <c r="B354" s="62" t="s">
        <v>499</v>
      </c>
      <c r="C354" s="62" t="s">
        <v>499</v>
      </c>
      <c r="D354" s="62" t="s">
        <v>1297</v>
      </c>
      <c r="E354" s="62" t="s">
        <v>1299</v>
      </c>
      <c r="F354" s="63"/>
      <c r="G354" s="64">
        <v>0</v>
      </c>
      <c r="I354" s="19"/>
    </row>
    <row r="355" spans="1:9" hidden="1" x14ac:dyDescent="0.2">
      <c r="A355" s="62">
        <v>353</v>
      </c>
      <c r="B355" s="62" t="s">
        <v>700</v>
      </c>
      <c r="C355" s="62" t="s">
        <v>701</v>
      </c>
      <c r="D355" s="62" t="s">
        <v>2617</v>
      </c>
      <c r="E355" s="62" t="s">
        <v>2619</v>
      </c>
      <c r="F355" s="63">
        <f>IF(COUNTIF(E$3:E355,E355)=1,MAX(F$2:F354)+1,VLOOKUP(E355,E$2:G354,2,0))</f>
        <v>25173</v>
      </c>
      <c r="G355" s="65">
        <v>6.02</v>
      </c>
      <c r="I355" s="19"/>
    </row>
    <row r="356" spans="1:9" x14ac:dyDescent="0.2">
      <c r="A356" s="62">
        <v>634</v>
      </c>
      <c r="B356" s="62" t="s">
        <v>887</v>
      </c>
      <c r="C356" s="62" t="s">
        <v>887</v>
      </c>
      <c r="D356" s="62" t="s">
        <v>1315</v>
      </c>
      <c r="E356" s="62" t="s">
        <v>1317</v>
      </c>
      <c r="F356" s="63"/>
      <c r="G356" s="64">
        <v>0</v>
      </c>
      <c r="I356" s="19"/>
    </row>
    <row r="357" spans="1:9" hidden="1" x14ac:dyDescent="0.2">
      <c r="A357" s="62">
        <v>355</v>
      </c>
      <c r="B357" s="62" t="s">
        <v>1066</v>
      </c>
      <c r="C357" s="62" t="s">
        <v>1066</v>
      </c>
      <c r="D357" s="62" t="s">
        <v>1965</v>
      </c>
      <c r="E357" s="62" t="s">
        <v>1967</v>
      </c>
      <c r="F357" s="63">
        <f>IF(COUNTIF(E$3:E357,E357)=1,MAX(F$2:F356)+1,VLOOKUP(E357,E$2:G356,2,0))</f>
        <v>25174</v>
      </c>
      <c r="G357" s="65">
        <v>0.02</v>
      </c>
      <c r="I357" s="19"/>
    </row>
    <row r="358" spans="1:9" hidden="1" x14ac:dyDescent="0.2">
      <c r="A358" s="62">
        <v>356</v>
      </c>
      <c r="B358" s="62" t="s">
        <v>1067</v>
      </c>
      <c r="C358" s="62" t="s">
        <v>1067</v>
      </c>
      <c r="D358" s="62" t="s">
        <v>2355</v>
      </c>
      <c r="E358" s="62" t="s">
        <v>2357</v>
      </c>
      <c r="F358" s="63">
        <f>IF(COUNTIF(E$3:E358,E358)=1,MAX(F$2:F357)+1,VLOOKUP(E358,E$2:G357,2,0))</f>
        <v>25175</v>
      </c>
      <c r="G358" s="65">
        <v>21.75</v>
      </c>
      <c r="I358" s="19"/>
    </row>
    <row r="359" spans="1:9" hidden="1" x14ac:dyDescent="0.2">
      <c r="A359" s="62">
        <v>357</v>
      </c>
      <c r="B359" s="62" t="s">
        <v>1067</v>
      </c>
      <c r="C359" s="62" t="s">
        <v>1068</v>
      </c>
      <c r="D359" s="62" t="s">
        <v>2355</v>
      </c>
      <c r="E359" s="62" t="s">
        <v>2357</v>
      </c>
      <c r="F359" s="63">
        <f>IF(COUNTIF(E$3:E359,E359)=1,MAX(F$2:F358)+1,VLOOKUP(E359,E$2:G358,2,0))</f>
        <v>25175</v>
      </c>
      <c r="G359" s="65">
        <v>184.6</v>
      </c>
      <c r="I359" s="19"/>
    </row>
    <row r="360" spans="1:9" hidden="1" x14ac:dyDescent="0.2">
      <c r="A360" s="62">
        <v>358</v>
      </c>
      <c r="B360" s="62" t="s">
        <v>1067</v>
      </c>
      <c r="C360" s="62" t="s">
        <v>702</v>
      </c>
      <c r="D360" s="62" t="s">
        <v>2355</v>
      </c>
      <c r="E360" s="62" t="s">
        <v>2357</v>
      </c>
      <c r="F360" s="63">
        <f>IF(COUNTIF(E$3:E360,E360)=1,MAX(F$2:F359)+1,VLOOKUP(E360,E$2:G359,2,0))</f>
        <v>25175</v>
      </c>
      <c r="G360" s="65">
        <v>34.229999999999997</v>
      </c>
      <c r="I360" s="19"/>
    </row>
    <row r="361" spans="1:9" hidden="1" x14ac:dyDescent="0.2">
      <c r="A361" s="62">
        <v>359</v>
      </c>
      <c r="B361" s="62" t="s">
        <v>1067</v>
      </c>
      <c r="C361" s="62" t="s">
        <v>703</v>
      </c>
      <c r="D361" s="62" t="s">
        <v>2355</v>
      </c>
      <c r="E361" s="62" t="s">
        <v>2357</v>
      </c>
      <c r="F361" s="63">
        <f>IF(COUNTIF(E$3:E361,E361)=1,MAX(F$2:F360)+1,VLOOKUP(E361,E$2:G360,2,0))</f>
        <v>25175</v>
      </c>
      <c r="G361" s="65">
        <v>70.849999999999994</v>
      </c>
      <c r="I361" s="19"/>
    </row>
    <row r="362" spans="1:9" hidden="1" x14ac:dyDescent="0.2">
      <c r="A362" s="62">
        <v>360</v>
      </c>
      <c r="B362" s="62" t="s">
        <v>1069</v>
      </c>
      <c r="C362" s="62" t="s">
        <v>1069</v>
      </c>
      <c r="D362" s="62" t="s">
        <v>1914</v>
      </c>
      <c r="E362" s="62" t="s">
        <v>1916</v>
      </c>
      <c r="F362" s="63">
        <f>IF(COUNTIF(E$3:E362,E362)=1,MAX(F$2:F361)+1,VLOOKUP(E362,E$2:G361,2,0))</f>
        <v>25176</v>
      </c>
      <c r="G362" s="65">
        <v>3588.0200000000004</v>
      </c>
      <c r="I362" s="19"/>
    </row>
    <row r="363" spans="1:9" hidden="1" x14ac:dyDescent="0.2">
      <c r="A363" s="62">
        <v>361</v>
      </c>
      <c r="B363" s="62" t="s">
        <v>1069</v>
      </c>
      <c r="C363" s="62" t="s">
        <v>1188</v>
      </c>
      <c r="D363" s="62" t="s">
        <v>1914</v>
      </c>
      <c r="E363" s="62" t="s">
        <v>1916</v>
      </c>
      <c r="F363" s="63">
        <f>IF(COUNTIF(E$3:E363,E363)=1,MAX(F$2:F362)+1,VLOOKUP(E363,E$2:G362,2,0))</f>
        <v>25176</v>
      </c>
      <c r="G363" s="65">
        <v>364.57</v>
      </c>
      <c r="I363" s="19"/>
    </row>
    <row r="364" spans="1:9" hidden="1" x14ac:dyDescent="0.2">
      <c r="A364" s="62">
        <v>362</v>
      </c>
      <c r="B364" s="62" t="s">
        <v>1070</v>
      </c>
      <c r="C364" s="62" t="s">
        <v>1070</v>
      </c>
      <c r="D364" s="62" t="s">
        <v>1911</v>
      </c>
      <c r="E364" s="62" t="s">
        <v>1913</v>
      </c>
      <c r="F364" s="63">
        <f>IF(COUNTIF(E$3:E364,E364)=1,MAX(F$2:F363)+1,VLOOKUP(E364,E$2:G363,2,0))</f>
        <v>25177</v>
      </c>
      <c r="G364" s="65">
        <v>730.5</v>
      </c>
      <c r="I364" s="19"/>
    </row>
    <row r="365" spans="1:9" hidden="1" x14ac:dyDescent="0.2">
      <c r="A365" s="62">
        <v>363</v>
      </c>
      <c r="B365" s="62" t="s">
        <v>1070</v>
      </c>
      <c r="C365" s="62" t="s">
        <v>1071</v>
      </c>
      <c r="D365" s="62" t="s">
        <v>1911</v>
      </c>
      <c r="E365" s="62" t="s">
        <v>1913</v>
      </c>
      <c r="F365" s="63">
        <f>IF(COUNTIF(E$3:E365,E365)=1,MAX(F$2:F364)+1,VLOOKUP(E365,E$2:G364,2,0))</f>
        <v>25177</v>
      </c>
      <c r="G365" s="65">
        <v>39.900000000000006</v>
      </c>
      <c r="I365" s="19"/>
    </row>
    <row r="366" spans="1:9" hidden="1" x14ac:dyDescent="0.2">
      <c r="A366" s="62">
        <v>364</v>
      </c>
      <c r="B366" s="62" t="s">
        <v>1072</v>
      </c>
      <c r="C366" s="62" t="s">
        <v>1072</v>
      </c>
      <c r="D366" s="62" t="s">
        <v>1924</v>
      </c>
      <c r="E366" s="62" t="s">
        <v>1926</v>
      </c>
      <c r="F366" s="63">
        <f>IF(COUNTIF(E$3:E366,E366)=1,MAX(F$2:F365)+1,VLOOKUP(E366,E$2:G365,2,0))</f>
        <v>25178</v>
      </c>
      <c r="G366" s="65">
        <v>10166.169999999998</v>
      </c>
      <c r="I366" s="19"/>
    </row>
    <row r="367" spans="1:9" hidden="1" x14ac:dyDescent="0.2">
      <c r="A367" s="62">
        <v>365</v>
      </c>
      <c r="B367" s="62" t="s">
        <v>1073</v>
      </c>
      <c r="C367" s="62" t="s">
        <v>1073</v>
      </c>
      <c r="D367" s="62" t="s">
        <v>1927</v>
      </c>
      <c r="E367" s="62" t="s">
        <v>1929</v>
      </c>
      <c r="F367" s="63">
        <f>IF(COUNTIF(E$3:E367,E367)=1,MAX(F$2:F366)+1,VLOOKUP(E367,E$2:G366,2,0))</f>
        <v>25179</v>
      </c>
      <c r="G367" s="65">
        <v>8771.3000000000011</v>
      </c>
      <c r="I367" s="19"/>
    </row>
    <row r="368" spans="1:9" x14ac:dyDescent="0.2">
      <c r="A368" s="62">
        <v>655</v>
      </c>
      <c r="B368" s="62" t="s">
        <v>509</v>
      </c>
      <c r="C368" s="62" t="s">
        <v>509</v>
      </c>
      <c r="D368" s="62" t="s">
        <v>2381</v>
      </c>
      <c r="E368" s="62" t="s">
        <v>2383</v>
      </c>
      <c r="F368" s="63">
        <f>IF(COUNTIF(E$3:E368,E368)=1,MAX(F$2:F367)+1,VLOOKUP(E368,E$2:G367,2,0))</f>
        <v>24981</v>
      </c>
      <c r="G368" s="64">
        <v>0</v>
      </c>
      <c r="I368" s="19"/>
    </row>
    <row r="369" spans="1:9" hidden="1" x14ac:dyDescent="0.2">
      <c r="A369" s="62">
        <v>367</v>
      </c>
      <c r="B369" s="62" t="s">
        <v>704</v>
      </c>
      <c r="C369" s="62" t="s">
        <v>705</v>
      </c>
      <c r="D369" s="62" t="s">
        <v>1899</v>
      </c>
      <c r="E369" s="62" t="s">
        <v>1901</v>
      </c>
      <c r="F369" s="63">
        <f>IF(COUNTIF(E$3:E369,E369)=1,MAX(F$2:F368)+1,VLOOKUP(E369,E$2:G368,2,0))</f>
        <v>25180</v>
      </c>
      <c r="G369" s="65">
        <v>386.85</v>
      </c>
      <c r="I369" s="19"/>
    </row>
    <row r="370" spans="1:9" hidden="1" x14ac:dyDescent="0.2">
      <c r="A370" s="62">
        <v>368</v>
      </c>
      <c r="B370" s="62" t="s">
        <v>1074</v>
      </c>
      <c r="C370" s="62" t="s">
        <v>1074</v>
      </c>
      <c r="D370" s="62" t="s">
        <v>1921</v>
      </c>
      <c r="E370" s="62" t="s">
        <v>1923</v>
      </c>
      <c r="F370" s="63">
        <f>IF(COUNTIF(E$3:E370,E370)=1,MAX(F$2:F369)+1,VLOOKUP(E370,E$2:G369,2,0))</f>
        <v>25181</v>
      </c>
      <c r="G370" s="65">
        <v>501.96999999999997</v>
      </c>
      <c r="I370" s="19"/>
    </row>
    <row r="371" spans="1:9" hidden="1" x14ac:dyDescent="0.2">
      <c r="A371" s="62">
        <v>369</v>
      </c>
      <c r="B371" s="62" t="s">
        <v>1074</v>
      </c>
      <c r="C371" s="62" t="s">
        <v>1075</v>
      </c>
      <c r="D371" s="62" t="s">
        <v>1921</v>
      </c>
      <c r="E371" s="62" t="s">
        <v>1923</v>
      </c>
      <c r="F371" s="63">
        <f>IF(COUNTIF(E$3:E371,E371)=1,MAX(F$2:F370)+1,VLOOKUP(E371,E$2:G370,2,0))</f>
        <v>25181</v>
      </c>
      <c r="G371" s="65">
        <v>21.619999999999997</v>
      </c>
      <c r="I371" s="19"/>
    </row>
    <row r="372" spans="1:9" x14ac:dyDescent="0.2">
      <c r="A372" s="62">
        <v>659</v>
      </c>
      <c r="B372" s="62" t="s">
        <v>513</v>
      </c>
      <c r="C372" s="62" t="s">
        <v>513</v>
      </c>
      <c r="D372" s="62" t="s">
        <v>1339</v>
      </c>
      <c r="E372" s="62" t="s">
        <v>1341</v>
      </c>
      <c r="F372" s="63">
        <f>IF(COUNTIF(E$3:E372,E372)=1,MAX(F$2:F371)+1,VLOOKUP(E372,E$2:G371,2,0))</f>
        <v>24985</v>
      </c>
      <c r="G372" s="64">
        <v>0</v>
      </c>
      <c r="I372" s="19"/>
    </row>
    <row r="373" spans="1:9" hidden="1" x14ac:dyDescent="0.2">
      <c r="A373" s="62">
        <v>371</v>
      </c>
      <c r="B373" s="62" t="s">
        <v>1076</v>
      </c>
      <c r="C373" s="62" t="s">
        <v>1077</v>
      </c>
      <c r="D373" s="62" t="s">
        <v>1975</v>
      </c>
      <c r="E373" s="62" t="s">
        <v>1977</v>
      </c>
      <c r="F373" s="63">
        <f>IF(COUNTIF(E$3:E373,E373)=1,MAX(F$2:F372)+1,VLOOKUP(E373,E$2:G372,2,0))</f>
        <v>25182</v>
      </c>
      <c r="G373" s="65">
        <v>15.52</v>
      </c>
      <c r="I373" s="19"/>
    </row>
    <row r="374" spans="1:9" hidden="1" x14ac:dyDescent="0.2">
      <c r="A374" s="62">
        <v>372</v>
      </c>
      <c r="B374" s="62" t="s">
        <v>706</v>
      </c>
      <c r="C374" s="62" t="s">
        <v>706</v>
      </c>
      <c r="D374" s="62" t="s">
        <v>1902</v>
      </c>
      <c r="E374" s="62" t="s">
        <v>1904</v>
      </c>
      <c r="F374" s="63">
        <f>IF(COUNTIF(E$3:E374,E374)=1,MAX(F$2:F373)+1,VLOOKUP(E374,E$2:G373,2,0))</f>
        <v>25183</v>
      </c>
      <c r="G374" s="65">
        <v>6749.11</v>
      </c>
      <c r="I374" s="19"/>
    </row>
    <row r="375" spans="1:9" hidden="1" x14ac:dyDescent="0.2">
      <c r="A375" s="62">
        <v>373</v>
      </c>
      <c r="B375" s="62" t="s">
        <v>707</v>
      </c>
      <c r="C375" s="62" t="s">
        <v>707</v>
      </c>
      <c r="D375" s="62" t="s">
        <v>1905</v>
      </c>
      <c r="E375" s="62" t="s">
        <v>1907</v>
      </c>
      <c r="F375" s="63">
        <f>IF(COUNTIF(E$3:E375,E375)=1,MAX(F$2:F374)+1,VLOOKUP(E375,E$2:G374,2,0))</f>
        <v>25184</v>
      </c>
      <c r="G375" s="65">
        <v>4134.37</v>
      </c>
      <c r="I375" s="19"/>
    </row>
    <row r="376" spans="1:9" hidden="1" x14ac:dyDescent="0.2">
      <c r="A376" s="62">
        <v>374</v>
      </c>
      <c r="B376" s="62" t="s">
        <v>1078</v>
      </c>
      <c r="C376" s="62" t="s">
        <v>1078</v>
      </c>
      <c r="D376" s="62" t="s">
        <v>1950</v>
      </c>
      <c r="E376" s="62" t="s">
        <v>1952</v>
      </c>
      <c r="F376" s="63">
        <f>IF(COUNTIF(E$3:E376,E376)=1,MAX(F$2:F375)+1,VLOOKUP(E376,E$2:G375,2,0))</f>
        <v>25185</v>
      </c>
      <c r="G376" s="65">
        <v>0.04</v>
      </c>
      <c r="I376" s="19"/>
    </row>
    <row r="377" spans="1:9" hidden="1" x14ac:dyDescent="0.2">
      <c r="A377" s="62">
        <v>375</v>
      </c>
      <c r="B377" s="62" t="s">
        <v>708</v>
      </c>
      <c r="C377" s="62" t="s">
        <v>708</v>
      </c>
      <c r="D377" s="62" t="s">
        <v>1930</v>
      </c>
      <c r="E377" s="62" t="s">
        <v>1932</v>
      </c>
      <c r="F377" s="63">
        <f>IF(COUNTIF(E$3:E377,E377)=1,MAX(F$2:F376)+1,VLOOKUP(E377,E$2:G376,2,0))</f>
        <v>25186</v>
      </c>
      <c r="G377" s="65">
        <v>3278.74</v>
      </c>
      <c r="I377" s="19"/>
    </row>
    <row r="378" spans="1:9" hidden="1" x14ac:dyDescent="0.2">
      <c r="A378" s="62">
        <v>376</v>
      </c>
      <c r="B378" s="62" t="s">
        <v>1079</v>
      </c>
      <c r="C378" s="62" t="s">
        <v>1079</v>
      </c>
      <c r="D378" s="62" t="s">
        <v>1937</v>
      </c>
      <c r="E378" s="62" t="s">
        <v>1939</v>
      </c>
      <c r="F378" s="63">
        <f>IF(COUNTIF(E$3:E378,E378)=1,MAX(F$2:F377)+1,VLOOKUP(E378,E$2:G377,2,0))</f>
        <v>25187</v>
      </c>
      <c r="G378" s="65">
        <v>0.48</v>
      </c>
      <c r="I378" s="19"/>
    </row>
    <row r="379" spans="1:9" hidden="1" x14ac:dyDescent="0.2">
      <c r="A379" s="62">
        <v>377</v>
      </c>
      <c r="B379" s="62" t="s">
        <v>1079</v>
      </c>
      <c r="C379" s="62" t="s">
        <v>1080</v>
      </c>
      <c r="D379" s="62" t="s">
        <v>1937</v>
      </c>
      <c r="E379" s="62" t="s">
        <v>1939</v>
      </c>
      <c r="F379" s="63">
        <f>IF(COUNTIF(E$3:E379,E379)=1,MAX(F$2:F378)+1,VLOOKUP(E379,E$2:G378,2,0))</f>
        <v>25187</v>
      </c>
      <c r="G379" s="65">
        <v>0.31</v>
      </c>
      <c r="I379" s="19"/>
    </row>
    <row r="380" spans="1:9" hidden="1" x14ac:dyDescent="0.2">
      <c r="A380" s="62">
        <v>378</v>
      </c>
      <c r="B380" s="62" t="s">
        <v>709</v>
      </c>
      <c r="C380" s="62" t="s">
        <v>709</v>
      </c>
      <c r="D380" s="62" t="s">
        <v>1944</v>
      </c>
      <c r="E380" s="62" t="s">
        <v>1946</v>
      </c>
      <c r="F380" s="63">
        <f>IF(COUNTIF(E$3:E380,E380)=1,MAX(F$2:F379)+1,VLOOKUP(E380,E$2:G379,2,0))</f>
        <v>25188</v>
      </c>
      <c r="G380" s="65">
        <v>18.099999999999998</v>
      </c>
      <c r="I380" s="19"/>
    </row>
    <row r="381" spans="1:9" hidden="1" x14ac:dyDescent="0.2">
      <c r="A381" s="62">
        <v>379</v>
      </c>
      <c r="B381" s="62" t="s">
        <v>709</v>
      </c>
      <c r="C381" s="62" t="s">
        <v>1081</v>
      </c>
      <c r="D381" s="62" t="s">
        <v>1944</v>
      </c>
      <c r="E381" s="62" t="s">
        <v>1946</v>
      </c>
      <c r="F381" s="63">
        <f>IF(COUNTIF(E$3:E381,E381)=1,MAX(F$2:F380)+1,VLOOKUP(E381,E$2:G380,2,0))</f>
        <v>25188</v>
      </c>
      <c r="G381" s="65">
        <v>4.12</v>
      </c>
      <c r="I381" s="19"/>
    </row>
    <row r="382" spans="1:9" hidden="1" x14ac:dyDescent="0.2">
      <c r="A382" s="62">
        <v>380</v>
      </c>
      <c r="B382" s="62" t="s">
        <v>709</v>
      </c>
      <c r="C382" s="62" t="s">
        <v>710</v>
      </c>
      <c r="D382" s="62" t="s">
        <v>1944</v>
      </c>
      <c r="E382" s="62" t="s">
        <v>1946</v>
      </c>
      <c r="F382" s="63">
        <f>IF(COUNTIF(E$3:E382,E382)=1,MAX(F$2:F381)+1,VLOOKUP(E382,E$2:G381,2,0))</f>
        <v>25188</v>
      </c>
      <c r="G382" s="65">
        <v>4.67</v>
      </c>
      <c r="I382" s="19"/>
    </row>
    <row r="383" spans="1:9" hidden="1" x14ac:dyDescent="0.2">
      <c r="A383" s="62">
        <v>381</v>
      </c>
      <c r="B383" s="62" t="s">
        <v>1082</v>
      </c>
      <c r="C383" s="62" t="s">
        <v>1082</v>
      </c>
      <c r="D383" s="62" t="s">
        <v>2006</v>
      </c>
      <c r="E383" s="62" t="s">
        <v>2008</v>
      </c>
      <c r="F383" s="63">
        <f>IF(COUNTIF(E$3:E383,E383)=1,MAX(F$2:F382)+1,VLOOKUP(E383,E$2:G382,2,0))</f>
        <v>25189</v>
      </c>
      <c r="G383" s="65">
        <v>0.43</v>
      </c>
      <c r="I383" s="19"/>
    </row>
    <row r="384" spans="1:9" hidden="1" x14ac:dyDescent="0.2">
      <c r="A384" s="62">
        <v>382</v>
      </c>
      <c r="B384" s="62" t="s">
        <v>1082</v>
      </c>
      <c r="C384" s="62" t="s">
        <v>711</v>
      </c>
      <c r="D384" s="62" t="s">
        <v>2006</v>
      </c>
      <c r="E384" s="62" t="s">
        <v>2008</v>
      </c>
      <c r="F384" s="63">
        <f>IF(COUNTIF(E$3:E384,E384)=1,MAX(F$2:F383)+1,VLOOKUP(E384,E$2:G383,2,0))</f>
        <v>25189</v>
      </c>
      <c r="G384" s="65">
        <v>0.18</v>
      </c>
      <c r="I384" s="19"/>
    </row>
    <row r="385" spans="1:9" hidden="1" x14ac:dyDescent="0.2">
      <c r="A385" s="62">
        <v>383</v>
      </c>
      <c r="B385" s="62" t="s">
        <v>1082</v>
      </c>
      <c r="C385" s="62" t="s">
        <v>1083</v>
      </c>
      <c r="D385" s="62" t="s">
        <v>2006</v>
      </c>
      <c r="E385" s="62" t="s">
        <v>2008</v>
      </c>
      <c r="F385" s="63">
        <f>IF(COUNTIF(E$3:E385,E385)=1,MAX(F$2:F384)+1,VLOOKUP(E385,E$2:G384,2,0))</f>
        <v>25189</v>
      </c>
      <c r="G385" s="65">
        <v>8.4</v>
      </c>
      <c r="I385" s="19"/>
    </row>
    <row r="386" spans="1:9" hidden="1" x14ac:dyDescent="0.2">
      <c r="A386" s="62">
        <v>384</v>
      </c>
      <c r="B386" s="62" t="s">
        <v>1082</v>
      </c>
      <c r="C386" s="62" t="s">
        <v>712</v>
      </c>
      <c r="D386" s="62" t="s">
        <v>2006</v>
      </c>
      <c r="E386" s="62" t="s">
        <v>2008</v>
      </c>
      <c r="F386" s="63">
        <f>IF(COUNTIF(E$3:E386,E386)=1,MAX(F$2:F385)+1,VLOOKUP(E386,E$2:G385,2,0))</f>
        <v>25189</v>
      </c>
      <c r="G386" s="65">
        <v>0.97</v>
      </c>
      <c r="I386" s="19"/>
    </row>
    <row r="387" spans="1:9" hidden="1" x14ac:dyDescent="0.2">
      <c r="A387" s="62">
        <v>385</v>
      </c>
      <c r="B387" s="62" t="s">
        <v>713</v>
      </c>
      <c r="C387" s="62" t="s">
        <v>713</v>
      </c>
      <c r="D387" s="62" t="s">
        <v>1941</v>
      </c>
      <c r="E387" s="62" t="s">
        <v>1943</v>
      </c>
      <c r="F387" s="63">
        <f>IF(COUNTIF(E$3:E387,E387)=1,MAX(F$2:F386)+1,VLOOKUP(E387,E$2:G386,2,0))</f>
        <v>25190</v>
      </c>
      <c r="G387" s="65">
        <v>5.65</v>
      </c>
      <c r="I387" s="19"/>
    </row>
    <row r="388" spans="1:9" hidden="1" x14ac:dyDescent="0.2">
      <c r="A388" s="62">
        <v>386</v>
      </c>
      <c r="B388" s="62" t="s">
        <v>713</v>
      </c>
      <c r="C388" s="62" t="s">
        <v>714</v>
      </c>
      <c r="D388" s="62" t="s">
        <v>1941</v>
      </c>
      <c r="E388" s="62" t="s">
        <v>1943</v>
      </c>
      <c r="F388" s="63">
        <f>IF(COUNTIF(E$3:E388,E388)=1,MAX(F$2:F387)+1,VLOOKUP(E388,E$2:G387,2,0))</f>
        <v>25190</v>
      </c>
      <c r="G388" s="65">
        <v>764.37</v>
      </c>
      <c r="I388" s="19"/>
    </row>
    <row r="389" spans="1:9" ht="22.5" hidden="1" x14ac:dyDescent="0.2">
      <c r="A389" s="62">
        <v>387</v>
      </c>
      <c r="B389" s="62" t="s">
        <v>1084</v>
      </c>
      <c r="C389" s="62" t="s">
        <v>1084</v>
      </c>
      <c r="D389" s="62" t="s">
        <v>1908</v>
      </c>
      <c r="E389" s="62" t="s">
        <v>1910</v>
      </c>
      <c r="F389" s="63">
        <f>IF(COUNTIF(E$3:E389,E389)=1,MAX(F$2:F388)+1,VLOOKUP(E389,E$2:G388,2,0))</f>
        <v>25191</v>
      </c>
      <c r="G389" s="65">
        <v>14207.14</v>
      </c>
      <c r="I389" s="19"/>
    </row>
    <row r="390" spans="1:9" hidden="1" x14ac:dyDescent="0.2">
      <c r="A390" s="62">
        <v>388</v>
      </c>
      <c r="B390" s="62" t="s">
        <v>1085</v>
      </c>
      <c r="C390" s="62" t="s">
        <v>1085</v>
      </c>
      <c r="D390" s="62" t="s">
        <v>1978</v>
      </c>
      <c r="E390" s="62" t="s">
        <v>1980</v>
      </c>
      <c r="F390" s="63">
        <f>IF(COUNTIF(E$3:E390,E390)=1,MAX(F$2:F389)+1,VLOOKUP(E390,E$2:G389,2,0))</f>
        <v>25192</v>
      </c>
      <c r="G390" s="65">
        <v>0.22</v>
      </c>
      <c r="I390" s="19"/>
    </row>
    <row r="391" spans="1:9" hidden="1" x14ac:dyDescent="0.2">
      <c r="A391" s="62">
        <v>389</v>
      </c>
      <c r="B391" s="62" t="s">
        <v>1085</v>
      </c>
      <c r="C391" s="62" t="s">
        <v>1086</v>
      </c>
      <c r="D391" s="62" t="s">
        <v>1978</v>
      </c>
      <c r="E391" s="62" t="s">
        <v>1980</v>
      </c>
      <c r="F391" s="63">
        <f>IF(COUNTIF(E$3:E391,E391)=1,MAX(F$2:F390)+1,VLOOKUP(E391,E$2:G390,2,0))</f>
        <v>25192</v>
      </c>
      <c r="G391" s="65">
        <v>0.22</v>
      </c>
      <c r="I391" s="19"/>
    </row>
    <row r="392" spans="1:9" hidden="1" x14ac:dyDescent="0.2">
      <c r="A392" s="62">
        <v>390</v>
      </c>
      <c r="B392" s="62" t="s">
        <v>1085</v>
      </c>
      <c r="C392" s="62" t="s">
        <v>1087</v>
      </c>
      <c r="D392" s="62" t="s">
        <v>1978</v>
      </c>
      <c r="E392" s="62" t="s">
        <v>1980</v>
      </c>
      <c r="F392" s="63">
        <f>IF(COUNTIF(E$3:E392,E392)=1,MAX(F$2:F391)+1,VLOOKUP(E392,E$2:G391,2,0))</f>
        <v>25192</v>
      </c>
      <c r="G392" s="65">
        <v>0.09</v>
      </c>
      <c r="I392" s="19"/>
    </row>
    <row r="393" spans="1:9" x14ac:dyDescent="0.2">
      <c r="A393" s="62">
        <v>646</v>
      </c>
      <c r="B393" s="62" t="s">
        <v>899</v>
      </c>
      <c r="C393" s="62" t="s">
        <v>899</v>
      </c>
      <c r="D393" s="62" t="s">
        <v>1346</v>
      </c>
      <c r="E393" s="62" t="s">
        <v>1348</v>
      </c>
      <c r="F393" s="63">
        <f>IF(COUNTIF(E$3:E393,E393)=1,MAX(F$2:F392)+1,VLOOKUP(E393,E$2:G392,2,0))</f>
        <v>24973</v>
      </c>
      <c r="G393" s="64">
        <v>0</v>
      </c>
      <c r="I393" s="19"/>
    </row>
    <row r="394" spans="1:9" ht="22.5" hidden="1" x14ac:dyDescent="0.2">
      <c r="A394" s="62">
        <v>392</v>
      </c>
      <c r="B394" s="62" t="s">
        <v>1089</v>
      </c>
      <c r="C394" s="62" t="s">
        <v>1089</v>
      </c>
      <c r="D394" s="62" t="s">
        <v>1986</v>
      </c>
      <c r="E394" s="62" t="s">
        <v>1988</v>
      </c>
      <c r="F394" s="63">
        <f>IF(COUNTIF(E$3:E394,E394)=1,MAX(F$2:F393)+1,VLOOKUP(E394,E$2:G393,2,0))</f>
        <v>25193</v>
      </c>
      <c r="G394" s="65">
        <v>40810.619999999995</v>
      </c>
      <c r="I394" s="19"/>
    </row>
    <row r="395" spans="1:9" ht="22.5" hidden="1" x14ac:dyDescent="0.2">
      <c r="A395" s="62">
        <v>393</v>
      </c>
      <c r="B395" s="62" t="s">
        <v>715</v>
      </c>
      <c r="C395" s="62" t="s">
        <v>715</v>
      </c>
      <c r="D395" s="62" t="s">
        <v>2623</v>
      </c>
      <c r="E395" s="62" t="s">
        <v>1988</v>
      </c>
      <c r="F395" s="63">
        <f>IF(COUNTIF(E$3:E395,E395)=1,MAX(F$2:F394)+1,VLOOKUP(E395,E$2:G394,2,0))</f>
        <v>25193</v>
      </c>
      <c r="G395" s="65">
        <v>3.5500000000000003</v>
      </c>
      <c r="I395" s="19"/>
    </row>
    <row r="396" spans="1:9" ht="22.5" hidden="1" x14ac:dyDescent="0.2">
      <c r="A396" s="62">
        <v>394</v>
      </c>
      <c r="B396" s="62" t="s">
        <v>715</v>
      </c>
      <c r="C396" s="62" t="s">
        <v>716</v>
      </c>
      <c r="D396" s="62" t="s">
        <v>2623</v>
      </c>
      <c r="E396" s="62" t="s">
        <v>1988</v>
      </c>
      <c r="F396" s="63">
        <f>IF(COUNTIF(E$3:E396,E396)=1,MAX(F$2:F395)+1,VLOOKUP(E396,E$2:G395,2,0))</f>
        <v>25193</v>
      </c>
      <c r="G396" s="65">
        <v>44.82</v>
      </c>
      <c r="I396" s="19"/>
    </row>
    <row r="397" spans="1:9" ht="22.5" hidden="1" x14ac:dyDescent="0.2">
      <c r="A397" s="62">
        <v>395</v>
      </c>
      <c r="B397" s="62" t="s">
        <v>1089</v>
      </c>
      <c r="C397" s="62" t="s">
        <v>1090</v>
      </c>
      <c r="D397" s="62" t="s">
        <v>1986</v>
      </c>
      <c r="E397" s="62" t="s">
        <v>1988</v>
      </c>
      <c r="F397" s="63">
        <f>IF(COUNTIF(E$3:E397,E397)=1,MAX(F$2:F396)+1,VLOOKUP(E397,E$2:G396,2,0))</f>
        <v>25193</v>
      </c>
      <c r="G397" s="65">
        <v>15.89</v>
      </c>
      <c r="I397" s="19"/>
    </row>
    <row r="398" spans="1:9" ht="22.5" hidden="1" x14ac:dyDescent="0.2">
      <c r="A398" s="62">
        <v>396</v>
      </c>
      <c r="B398" s="62" t="s">
        <v>715</v>
      </c>
      <c r="C398" s="62" t="s">
        <v>717</v>
      </c>
      <c r="D398" s="62" t="s">
        <v>2623</v>
      </c>
      <c r="E398" s="62" t="s">
        <v>1988</v>
      </c>
      <c r="F398" s="63">
        <f>IF(COUNTIF(E$3:E398,E398)=1,MAX(F$2:F397)+1,VLOOKUP(E398,E$2:G397,2,0))</f>
        <v>25193</v>
      </c>
      <c r="G398" s="65">
        <v>2.33</v>
      </c>
      <c r="I398" s="19"/>
    </row>
    <row r="399" spans="1:9" ht="22.5" hidden="1" x14ac:dyDescent="0.2">
      <c r="A399" s="62">
        <v>397</v>
      </c>
      <c r="B399" s="62" t="s">
        <v>715</v>
      </c>
      <c r="C399" s="62" t="s">
        <v>718</v>
      </c>
      <c r="D399" s="62" t="s">
        <v>2623</v>
      </c>
      <c r="E399" s="62" t="s">
        <v>1988</v>
      </c>
      <c r="F399" s="63">
        <f>IF(COUNTIF(E$3:E399,E399)=1,MAX(F$2:F398)+1,VLOOKUP(E399,E$2:G398,2,0))</f>
        <v>25193</v>
      </c>
      <c r="G399" s="65">
        <v>10.050000000000001</v>
      </c>
      <c r="I399" s="19"/>
    </row>
    <row r="400" spans="1:9" ht="22.5" hidden="1" x14ac:dyDescent="0.2">
      <c r="A400" s="62">
        <v>398</v>
      </c>
      <c r="B400" s="62" t="s">
        <v>715</v>
      </c>
      <c r="C400" s="62" t="s">
        <v>1092</v>
      </c>
      <c r="D400" s="62" t="s">
        <v>2623</v>
      </c>
      <c r="E400" s="62" t="s">
        <v>1988</v>
      </c>
      <c r="F400" s="63">
        <f>IF(COUNTIF(E$3:E400,E400)=1,MAX(F$2:F399)+1,VLOOKUP(E400,E$2:G399,2,0))</f>
        <v>25193</v>
      </c>
      <c r="G400" s="65">
        <v>6.9999999999999993E-2</v>
      </c>
      <c r="I400" s="19"/>
    </row>
    <row r="401" spans="1:9" ht="22.5" hidden="1" x14ac:dyDescent="0.2">
      <c r="A401" s="62">
        <v>399</v>
      </c>
      <c r="B401" s="62" t="s">
        <v>715</v>
      </c>
      <c r="C401" s="62" t="s">
        <v>719</v>
      </c>
      <c r="D401" s="62" t="s">
        <v>2623</v>
      </c>
      <c r="E401" s="62" t="s">
        <v>1988</v>
      </c>
      <c r="F401" s="63">
        <f>IF(COUNTIF(E$3:E401,E401)=1,MAX(F$2:F400)+1,VLOOKUP(E401,E$2:G400,2,0))</f>
        <v>25193</v>
      </c>
      <c r="G401" s="65">
        <v>1.38</v>
      </c>
      <c r="I401" s="19"/>
    </row>
    <row r="402" spans="1:9" ht="22.5" hidden="1" x14ac:dyDescent="0.2">
      <c r="A402" s="62">
        <v>400</v>
      </c>
      <c r="B402" s="62" t="s">
        <v>715</v>
      </c>
      <c r="C402" s="62" t="s">
        <v>1093</v>
      </c>
      <c r="D402" s="62" t="s">
        <v>2623</v>
      </c>
      <c r="E402" s="62" t="s">
        <v>1988</v>
      </c>
      <c r="F402" s="63">
        <f>IF(COUNTIF(E$3:E402,E402)=1,MAX(F$2:F401)+1,VLOOKUP(E402,E$2:G401,2,0))</f>
        <v>25193</v>
      </c>
      <c r="G402" s="65">
        <v>0.98</v>
      </c>
      <c r="I402" s="19"/>
    </row>
    <row r="403" spans="1:9" ht="22.5" hidden="1" x14ac:dyDescent="0.2">
      <c r="A403" s="62">
        <v>401</v>
      </c>
      <c r="B403" s="62" t="s">
        <v>715</v>
      </c>
      <c r="C403" s="62" t="s">
        <v>720</v>
      </c>
      <c r="D403" s="62" t="s">
        <v>2623</v>
      </c>
      <c r="E403" s="62" t="s">
        <v>1988</v>
      </c>
      <c r="F403" s="63">
        <f>IF(COUNTIF(E$3:E403,E403)=1,MAX(F$2:F402)+1,VLOOKUP(E403,E$2:G402,2,0))</f>
        <v>25193</v>
      </c>
      <c r="G403" s="65">
        <v>0.22</v>
      </c>
      <c r="I403" s="19"/>
    </row>
    <row r="404" spans="1:9" ht="22.5" hidden="1" x14ac:dyDescent="0.2">
      <c r="A404" s="62">
        <v>402</v>
      </c>
      <c r="B404" s="62" t="s">
        <v>715</v>
      </c>
      <c r="C404" s="62" t="s">
        <v>721</v>
      </c>
      <c r="D404" s="62" t="s">
        <v>2623</v>
      </c>
      <c r="E404" s="62" t="s">
        <v>1988</v>
      </c>
      <c r="F404" s="63">
        <f>IF(COUNTIF(E$3:E404,E404)=1,MAX(F$2:F403)+1,VLOOKUP(E404,E$2:G403,2,0))</f>
        <v>25193</v>
      </c>
      <c r="G404" s="65">
        <v>6.08</v>
      </c>
      <c r="I404" s="19"/>
    </row>
    <row r="405" spans="1:9" ht="22.5" hidden="1" x14ac:dyDescent="0.2">
      <c r="A405" s="62">
        <v>403</v>
      </c>
      <c r="B405" s="62" t="s">
        <v>1089</v>
      </c>
      <c r="C405" s="62" t="s">
        <v>722</v>
      </c>
      <c r="D405" s="62" t="s">
        <v>1986</v>
      </c>
      <c r="E405" s="62" t="s">
        <v>1988</v>
      </c>
      <c r="F405" s="63">
        <f>IF(COUNTIF(E$3:E405,E405)=1,MAX(F$2:F404)+1,VLOOKUP(E405,E$2:G404,2,0))</f>
        <v>25193</v>
      </c>
      <c r="G405" s="65">
        <v>449.68</v>
      </c>
      <c r="I405" s="19"/>
    </row>
    <row r="406" spans="1:9" ht="22.5" hidden="1" x14ac:dyDescent="0.2">
      <c r="A406" s="62">
        <v>404</v>
      </c>
      <c r="B406" s="62" t="s">
        <v>715</v>
      </c>
      <c r="C406" s="62" t="s">
        <v>723</v>
      </c>
      <c r="D406" s="62" t="s">
        <v>2623</v>
      </c>
      <c r="E406" s="62" t="s">
        <v>1988</v>
      </c>
      <c r="F406" s="63">
        <f>IF(COUNTIF(E$3:E406,E406)=1,MAX(F$2:F405)+1,VLOOKUP(E406,E$2:G405,2,0))</f>
        <v>25193</v>
      </c>
      <c r="G406" s="65">
        <v>0.01</v>
      </c>
      <c r="I406" s="19"/>
    </row>
    <row r="407" spans="1:9" hidden="1" x14ac:dyDescent="0.2">
      <c r="A407" s="62">
        <v>405</v>
      </c>
      <c r="B407" s="62" t="s">
        <v>1095</v>
      </c>
      <c r="C407" s="62" t="s">
        <v>1095</v>
      </c>
      <c r="D407" s="62" t="s">
        <v>2624</v>
      </c>
      <c r="E407" s="62" t="s">
        <v>2626</v>
      </c>
      <c r="F407" s="63">
        <f>IF(COUNTIF(E$3:E407,E407)=1,MAX(F$2:F406)+1,VLOOKUP(E407,E$2:G406,2,0))</f>
        <v>25194</v>
      </c>
      <c r="G407" s="65">
        <v>669.91000000000008</v>
      </c>
      <c r="I407" s="19"/>
    </row>
    <row r="408" spans="1:9" hidden="1" x14ac:dyDescent="0.2">
      <c r="A408" s="62">
        <v>406</v>
      </c>
      <c r="B408" s="62" t="s">
        <v>1096</v>
      </c>
      <c r="C408" s="62" t="s">
        <v>1096</v>
      </c>
      <c r="D408" s="62" t="s">
        <v>2324</v>
      </c>
      <c r="E408" s="62">
        <v>916406700000</v>
      </c>
      <c r="F408" s="63">
        <f>IF(COUNTIF(E$3:E408,E408)=1,MAX(F$2:F407)+1,VLOOKUP(E408,E$2:G407,2,0))</f>
        <v>25195</v>
      </c>
      <c r="G408" s="65">
        <v>0.01</v>
      </c>
      <c r="I408" s="19"/>
    </row>
    <row r="409" spans="1:9" hidden="1" x14ac:dyDescent="0.2">
      <c r="A409" s="62">
        <v>407</v>
      </c>
      <c r="B409" s="62" t="s">
        <v>1097</v>
      </c>
      <c r="C409" s="62" t="s">
        <v>1097</v>
      </c>
      <c r="D409" s="62" t="s">
        <v>1972</v>
      </c>
      <c r="E409" s="62" t="s">
        <v>1974</v>
      </c>
      <c r="F409" s="63">
        <f>IF(COUNTIF(E$3:E409,E409)=1,MAX(F$2:F408)+1,VLOOKUP(E409,E$2:G408,2,0))</f>
        <v>25196</v>
      </c>
      <c r="G409" s="65">
        <v>35.590000000000003</v>
      </c>
      <c r="I409" s="19"/>
    </row>
    <row r="410" spans="1:9" hidden="1" x14ac:dyDescent="0.2">
      <c r="A410" s="62">
        <v>408</v>
      </c>
      <c r="B410" s="62" t="s">
        <v>1097</v>
      </c>
      <c r="C410" s="62" t="s">
        <v>1189</v>
      </c>
      <c r="D410" s="62" t="s">
        <v>1972</v>
      </c>
      <c r="E410" s="62" t="s">
        <v>1974</v>
      </c>
      <c r="F410" s="63">
        <f>IF(COUNTIF(E$3:E410,E410)=1,MAX(F$2:F409)+1,VLOOKUP(E410,E$2:G409,2,0))</f>
        <v>25196</v>
      </c>
      <c r="G410" s="65">
        <v>4.47</v>
      </c>
      <c r="I410" s="19"/>
    </row>
    <row r="411" spans="1:9" hidden="1" x14ac:dyDescent="0.2">
      <c r="A411" s="62">
        <v>409</v>
      </c>
      <c r="B411" s="62" t="s">
        <v>724</v>
      </c>
      <c r="C411" s="62" t="s">
        <v>724</v>
      </c>
      <c r="D411" s="62" t="s">
        <v>2012</v>
      </c>
      <c r="E411" s="62" t="s">
        <v>2014</v>
      </c>
      <c r="F411" s="63">
        <f>IF(COUNTIF(E$3:E411,E411)=1,MAX(F$2:F410)+1,VLOOKUP(E411,E$2:G410,2,0))</f>
        <v>25197</v>
      </c>
      <c r="G411" s="65">
        <v>4268.2699999999995</v>
      </c>
      <c r="I411" s="19"/>
    </row>
    <row r="412" spans="1:9" hidden="1" x14ac:dyDescent="0.2">
      <c r="A412" s="62">
        <v>410</v>
      </c>
      <c r="B412" s="62" t="s">
        <v>725</v>
      </c>
      <c r="C412" s="62" t="s">
        <v>725</v>
      </c>
      <c r="D412" s="62" t="s">
        <v>2015</v>
      </c>
      <c r="E412" s="62" t="s">
        <v>2017</v>
      </c>
      <c r="F412" s="63">
        <f>IF(COUNTIF(E$3:E412,E412)=1,MAX(F$2:F411)+1,VLOOKUP(E412,E$2:G411,2,0))</f>
        <v>25198</v>
      </c>
      <c r="G412" s="65">
        <v>735.8</v>
      </c>
      <c r="I412" s="19"/>
    </row>
    <row r="413" spans="1:9" hidden="1" x14ac:dyDescent="0.2">
      <c r="A413" s="62">
        <v>411</v>
      </c>
      <c r="B413" s="62" t="s">
        <v>1098</v>
      </c>
      <c r="C413" s="62" t="s">
        <v>1098</v>
      </c>
      <c r="D413" s="62" t="s">
        <v>2009</v>
      </c>
      <c r="E413" s="62" t="s">
        <v>2011</v>
      </c>
      <c r="F413" s="63">
        <f>IF(COUNTIF(E$3:E413,E413)=1,MAX(F$2:F412)+1,VLOOKUP(E413,E$2:G412,2,0))</f>
        <v>25199</v>
      </c>
      <c r="G413" s="65">
        <v>392.65999999999997</v>
      </c>
      <c r="I413" s="19"/>
    </row>
    <row r="414" spans="1:9" hidden="1" x14ac:dyDescent="0.2">
      <c r="A414" s="62">
        <v>412</v>
      </c>
      <c r="B414" s="62" t="s">
        <v>1098</v>
      </c>
      <c r="C414" s="62" t="s">
        <v>1099</v>
      </c>
      <c r="D414" s="62" t="s">
        <v>2009</v>
      </c>
      <c r="E414" s="62" t="s">
        <v>2011</v>
      </c>
      <c r="F414" s="63">
        <f>IF(COUNTIF(E$3:E414,E414)=1,MAX(F$2:F413)+1,VLOOKUP(E414,E$2:G413,2,0))</f>
        <v>25199</v>
      </c>
      <c r="G414" s="65">
        <v>364.1</v>
      </c>
      <c r="I414" s="19"/>
    </row>
    <row r="415" spans="1:9" hidden="1" x14ac:dyDescent="0.2">
      <c r="A415" s="62">
        <v>413</v>
      </c>
      <c r="B415" s="62" t="s">
        <v>726</v>
      </c>
      <c r="C415" s="62" t="s">
        <v>726</v>
      </c>
      <c r="D415" s="62" t="s">
        <v>2315</v>
      </c>
      <c r="E415" s="62" t="s">
        <v>2317</v>
      </c>
      <c r="F415" s="63">
        <f>IF(COUNTIF(E$3:E415,E415)=1,MAX(F$2:F414)+1,VLOOKUP(E415,E$2:G414,2,0))</f>
        <v>25200</v>
      </c>
      <c r="G415" s="65">
        <v>2449.44</v>
      </c>
      <c r="I415" s="19"/>
    </row>
    <row r="416" spans="1:9" hidden="1" x14ac:dyDescent="0.2">
      <c r="A416" s="62">
        <v>414</v>
      </c>
      <c r="B416" s="62" t="s">
        <v>1100</v>
      </c>
      <c r="C416" s="62" t="s">
        <v>1100</v>
      </c>
      <c r="D416" s="62" t="s">
        <v>2018</v>
      </c>
      <c r="E416" s="62" t="s">
        <v>2020</v>
      </c>
      <c r="F416" s="63">
        <f>IF(COUNTIF(E$3:E416,E416)=1,MAX(F$2:F415)+1,VLOOKUP(E416,E$2:G415,2,0))</f>
        <v>25201</v>
      </c>
      <c r="G416" s="65">
        <v>1.1600000000000001</v>
      </c>
      <c r="I416" s="19"/>
    </row>
    <row r="417" spans="1:9" hidden="1" x14ac:dyDescent="0.2">
      <c r="A417" s="62">
        <v>415</v>
      </c>
      <c r="B417" s="62" t="s">
        <v>1100</v>
      </c>
      <c r="C417" s="62" t="s">
        <v>1101</v>
      </c>
      <c r="D417" s="62" t="s">
        <v>2018</v>
      </c>
      <c r="E417" s="62" t="s">
        <v>2020</v>
      </c>
      <c r="F417" s="63">
        <f>IF(COUNTIF(E$3:E417,E417)=1,MAX(F$2:F416)+1,VLOOKUP(E417,E$2:G416,2,0))</f>
        <v>25201</v>
      </c>
      <c r="G417" s="65">
        <v>1.5699999999999998</v>
      </c>
      <c r="I417" s="19"/>
    </row>
    <row r="418" spans="1:9" hidden="1" x14ac:dyDescent="0.2">
      <c r="A418" s="62">
        <v>416</v>
      </c>
      <c r="B418" s="62" t="s">
        <v>1100</v>
      </c>
      <c r="C418" s="62" t="s">
        <v>1102</v>
      </c>
      <c r="D418" s="62" t="s">
        <v>2018</v>
      </c>
      <c r="E418" s="62" t="s">
        <v>2020</v>
      </c>
      <c r="F418" s="63">
        <f>IF(COUNTIF(E$3:E418,E418)=1,MAX(F$2:F417)+1,VLOOKUP(E418,E$2:G417,2,0))</f>
        <v>25201</v>
      </c>
      <c r="G418" s="65">
        <v>2.48</v>
      </c>
      <c r="I418" s="19"/>
    </row>
    <row r="419" spans="1:9" hidden="1" x14ac:dyDescent="0.2">
      <c r="A419" s="62">
        <v>417</v>
      </c>
      <c r="B419" s="62" t="s">
        <v>1100</v>
      </c>
      <c r="C419" s="62" t="s">
        <v>1103</v>
      </c>
      <c r="D419" s="62" t="s">
        <v>2018</v>
      </c>
      <c r="E419" s="62" t="s">
        <v>2020</v>
      </c>
      <c r="F419" s="63">
        <f>IF(COUNTIF(E$3:E419,E419)=1,MAX(F$2:F418)+1,VLOOKUP(E419,E$2:G418,2,0))</f>
        <v>25201</v>
      </c>
      <c r="G419" s="65">
        <v>6.39</v>
      </c>
      <c r="I419" s="19"/>
    </row>
    <row r="420" spans="1:9" hidden="1" x14ac:dyDescent="0.2">
      <c r="A420" s="62">
        <v>418</v>
      </c>
      <c r="B420" s="62" t="s">
        <v>727</v>
      </c>
      <c r="C420" s="62" t="s">
        <v>727</v>
      </c>
      <c r="D420" s="62" t="s">
        <v>2406</v>
      </c>
      <c r="E420" s="62" t="s">
        <v>2408</v>
      </c>
      <c r="F420" s="63">
        <f>IF(COUNTIF(E$3:E420,E420)=1,MAX(F$2:F419)+1,VLOOKUP(E420,E$2:G419,2,0))</f>
        <v>25202</v>
      </c>
      <c r="G420" s="65">
        <v>1353.67</v>
      </c>
      <c r="I420" s="19"/>
    </row>
    <row r="421" spans="1:9" hidden="1" x14ac:dyDescent="0.2">
      <c r="A421" s="62">
        <v>419</v>
      </c>
      <c r="B421" s="62" t="s">
        <v>1104</v>
      </c>
      <c r="C421" s="62" t="s">
        <v>1104</v>
      </c>
      <c r="D421" s="62" t="s">
        <v>2023</v>
      </c>
      <c r="E421" s="62" t="s">
        <v>2025</v>
      </c>
      <c r="F421" s="63">
        <f>IF(COUNTIF(E$3:E421,E421)=1,MAX(F$2:F420)+1,VLOOKUP(E421,E$2:G420,2,0))</f>
        <v>25203</v>
      </c>
      <c r="G421" s="65">
        <v>0.97</v>
      </c>
      <c r="I421" s="19"/>
    </row>
    <row r="422" spans="1:9" hidden="1" x14ac:dyDescent="0.2">
      <c r="A422" s="62">
        <v>420</v>
      </c>
      <c r="B422" s="62" t="s">
        <v>728</v>
      </c>
      <c r="C422" s="62" t="s">
        <v>728</v>
      </c>
      <c r="D422" s="62" t="s">
        <v>2027</v>
      </c>
      <c r="E422" s="62" t="s">
        <v>2029</v>
      </c>
      <c r="F422" s="63">
        <f>IF(COUNTIF(E$3:E422,E422)=1,MAX(F$2:F421)+1,VLOOKUP(E422,E$2:G421,2,0))</f>
        <v>25204</v>
      </c>
      <c r="G422" s="65">
        <v>420.3</v>
      </c>
      <c r="I422" s="19"/>
    </row>
    <row r="423" spans="1:9" hidden="1" x14ac:dyDescent="0.2">
      <c r="A423" s="62">
        <v>421</v>
      </c>
      <c r="B423" s="62" t="s">
        <v>1105</v>
      </c>
      <c r="C423" s="62" t="s">
        <v>1105</v>
      </c>
      <c r="D423" s="62" t="s">
        <v>2051</v>
      </c>
      <c r="E423" s="62" t="s">
        <v>2053</v>
      </c>
      <c r="F423" s="63">
        <f>IF(COUNTIF(E$3:E423,E423)=1,MAX(F$2:F422)+1,VLOOKUP(E423,E$2:G422,2,0))</f>
        <v>25205</v>
      </c>
      <c r="G423" s="65">
        <v>0.11</v>
      </c>
      <c r="I423" s="19"/>
    </row>
    <row r="424" spans="1:9" hidden="1" x14ac:dyDescent="0.2">
      <c r="A424" s="62">
        <v>422</v>
      </c>
      <c r="B424" s="62" t="s">
        <v>729</v>
      </c>
      <c r="C424" s="62" t="s">
        <v>729</v>
      </c>
      <c r="D424" s="62" t="s">
        <v>2060</v>
      </c>
      <c r="E424" s="62" t="s">
        <v>2062</v>
      </c>
      <c r="F424" s="63">
        <f>IF(COUNTIF(E$3:E424,E424)=1,MAX(F$2:F423)+1,VLOOKUP(E424,E$2:G423,2,0))</f>
        <v>25206</v>
      </c>
      <c r="G424" s="65">
        <v>4.37</v>
      </c>
      <c r="I424" s="19"/>
    </row>
    <row r="425" spans="1:9" hidden="1" x14ac:dyDescent="0.2">
      <c r="A425" s="62">
        <v>423</v>
      </c>
      <c r="B425" s="62" t="s">
        <v>729</v>
      </c>
      <c r="C425" s="62" t="s">
        <v>730</v>
      </c>
      <c r="D425" s="62" t="s">
        <v>2060</v>
      </c>
      <c r="E425" s="62" t="s">
        <v>2062</v>
      </c>
      <c r="F425" s="63">
        <f>IF(COUNTIF(E$3:E425,E425)=1,MAX(F$2:F424)+1,VLOOKUP(E425,E$2:G424,2,0))</f>
        <v>25206</v>
      </c>
      <c r="G425" s="65">
        <v>2810.78</v>
      </c>
      <c r="I425" s="19"/>
    </row>
    <row r="426" spans="1:9" hidden="1" x14ac:dyDescent="0.2">
      <c r="A426" s="62">
        <v>424</v>
      </c>
      <c r="B426" s="62" t="s">
        <v>1106</v>
      </c>
      <c r="C426" s="62" t="s">
        <v>1106</v>
      </c>
      <c r="D426" s="62" t="s">
        <v>2054</v>
      </c>
      <c r="E426" s="62" t="s">
        <v>2056</v>
      </c>
      <c r="F426" s="63">
        <f>IF(COUNTIF(E$3:E426,E426)=1,MAX(F$2:F425)+1,VLOOKUP(E426,E$2:G425,2,0))</f>
        <v>25207</v>
      </c>
      <c r="G426" s="65">
        <v>917.89</v>
      </c>
      <c r="I426" s="19"/>
    </row>
    <row r="427" spans="1:9" hidden="1" x14ac:dyDescent="0.2">
      <c r="A427" s="62">
        <v>425</v>
      </c>
      <c r="B427" s="62" t="s">
        <v>1106</v>
      </c>
      <c r="C427" s="62" t="s">
        <v>1107</v>
      </c>
      <c r="D427" s="62" t="s">
        <v>2054</v>
      </c>
      <c r="E427" s="62" t="s">
        <v>2056</v>
      </c>
      <c r="F427" s="63">
        <f>IF(COUNTIF(E$3:E427,E427)=1,MAX(F$2:F426)+1,VLOOKUP(E427,E$2:G426,2,0))</f>
        <v>25207</v>
      </c>
      <c r="G427" s="65">
        <v>0.91999999999999993</v>
      </c>
      <c r="I427" s="19"/>
    </row>
    <row r="428" spans="1:9" hidden="1" x14ac:dyDescent="0.2">
      <c r="A428" s="62">
        <v>426</v>
      </c>
      <c r="B428" s="62" t="s">
        <v>1108</v>
      </c>
      <c r="C428" s="62" t="s">
        <v>1108</v>
      </c>
      <c r="D428" s="62" t="s">
        <v>2270</v>
      </c>
      <c r="E428" s="62" t="s">
        <v>2272</v>
      </c>
      <c r="F428" s="63">
        <f>IF(COUNTIF(E$3:E428,E428)=1,MAX(F$2:F427)+1,VLOOKUP(E428,E$2:G427,2,0))</f>
        <v>25208</v>
      </c>
      <c r="G428" s="65">
        <v>3.26</v>
      </c>
      <c r="I428" s="19"/>
    </row>
    <row r="429" spans="1:9" hidden="1" x14ac:dyDescent="0.2">
      <c r="A429" s="62">
        <v>427</v>
      </c>
      <c r="B429" s="62" t="s">
        <v>731</v>
      </c>
      <c r="C429" s="62" t="s">
        <v>731</v>
      </c>
      <c r="D429" s="62" t="s">
        <v>2667</v>
      </c>
      <c r="E429" s="62" t="s">
        <v>2272</v>
      </c>
      <c r="F429" s="63">
        <f>IF(COUNTIF(E$3:E429,E429)=1,MAX(F$2:F428)+1,VLOOKUP(E429,E$2:G428,2,0))</f>
        <v>25208</v>
      </c>
      <c r="G429" s="65">
        <v>0.65999999999999992</v>
      </c>
      <c r="I429" s="19"/>
    </row>
    <row r="430" spans="1:9" ht="22.5" x14ac:dyDescent="0.2">
      <c r="A430" s="62">
        <v>636</v>
      </c>
      <c r="B430" s="62" t="s">
        <v>890</v>
      </c>
      <c r="C430" s="62" t="s">
        <v>890</v>
      </c>
      <c r="D430" s="62" t="s">
        <v>1349</v>
      </c>
      <c r="E430" s="62" t="s">
        <v>1351</v>
      </c>
      <c r="F430" s="63"/>
      <c r="G430" s="64">
        <v>0</v>
      </c>
      <c r="I430" s="19"/>
    </row>
    <row r="431" spans="1:9" hidden="1" x14ac:dyDescent="0.2">
      <c r="A431" s="62">
        <v>429</v>
      </c>
      <c r="B431" s="62" t="s">
        <v>731</v>
      </c>
      <c r="C431" s="62" t="s">
        <v>732</v>
      </c>
      <c r="D431" s="62" t="s">
        <v>2667</v>
      </c>
      <c r="E431" s="62" t="s">
        <v>2272</v>
      </c>
      <c r="F431" s="63">
        <f>IF(COUNTIF(E$3:E431,E431)=1,MAX(F$2:F430)+1,VLOOKUP(E431,E$2:G430,2,0))</f>
        <v>25208</v>
      </c>
      <c r="G431" s="65">
        <v>994.70999999999992</v>
      </c>
      <c r="I431" s="19"/>
    </row>
    <row r="432" spans="1:9" hidden="1" x14ac:dyDescent="0.2">
      <c r="A432" s="62">
        <v>430</v>
      </c>
      <c r="B432" s="62" t="s">
        <v>1108</v>
      </c>
      <c r="C432" s="62" t="s">
        <v>1110</v>
      </c>
      <c r="D432" s="62" t="s">
        <v>2270</v>
      </c>
      <c r="E432" s="62" t="s">
        <v>2272</v>
      </c>
      <c r="F432" s="63">
        <f>IF(COUNTIF(E$3:E432,E432)=1,MAX(F$2:F431)+1,VLOOKUP(E432,E$2:G431,2,0))</f>
        <v>25208</v>
      </c>
      <c r="G432" s="65">
        <v>7023.86</v>
      </c>
      <c r="I432" s="19"/>
    </row>
    <row r="433" spans="1:9" hidden="1" x14ac:dyDescent="0.2">
      <c r="A433" s="62">
        <v>431</v>
      </c>
      <c r="B433" s="62" t="s">
        <v>1108</v>
      </c>
      <c r="C433" s="62" t="s">
        <v>733</v>
      </c>
      <c r="D433" s="62" t="s">
        <v>2270</v>
      </c>
      <c r="E433" s="62" t="s">
        <v>2272</v>
      </c>
      <c r="F433" s="63">
        <f>IF(COUNTIF(E$3:E433,E433)=1,MAX(F$2:F432)+1,VLOOKUP(E433,E$2:G432,2,0))</f>
        <v>25208</v>
      </c>
      <c r="G433" s="65">
        <v>384.76</v>
      </c>
      <c r="I433" s="19"/>
    </row>
    <row r="434" spans="1:9" hidden="1" x14ac:dyDescent="0.2">
      <c r="A434" s="62">
        <v>432</v>
      </c>
      <c r="B434" s="62" t="s">
        <v>1111</v>
      </c>
      <c r="C434" s="62" t="s">
        <v>1111</v>
      </c>
      <c r="D434" s="62" t="s">
        <v>2159</v>
      </c>
      <c r="E434" s="62" t="s">
        <v>2161</v>
      </c>
      <c r="F434" s="63">
        <f>IF(COUNTIF(E$3:E434,E434)=1,MAX(F$2:F433)+1,VLOOKUP(E434,E$2:G433,2,0))</f>
        <v>25209</v>
      </c>
      <c r="G434" s="65">
        <v>0.33999999999999997</v>
      </c>
      <c r="I434" s="19"/>
    </row>
    <row r="435" spans="1:9" hidden="1" x14ac:dyDescent="0.2">
      <c r="A435" s="62">
        <v>433</v>
      </c>
      <c r="B435" s="62" t="s">
        <v>1111</v>
      </c>
      <c r="C435" s="62" t="s">
        <v>734</v>
      </c>
      <c r="D435" s="62" t="s">
        <v>2159</v>
      </c>
      <c r="E435" s="62" t="s">
        <v>2161</v>
      </c>
      <c r="F435" s="63">
        <f>IF(COUNTIF(E$3:E435,E435)=1,MAX(F$2:F434)+1,VLOOKUP(E435,E$2:G434,2,0))</f>
        <v>25209</v>
      </c>
      <c r="G435" s="65">
        <v>387.74</v>
      </c>
      <c r="I435" s="19"/>
    </row>
    <row r="436" spans="1:9" hidden="1" x14ac:dyDescent="0.2">
      <c r="A436" s="62">
        <v>434</v>
      </c>
      <c r="B436" s="62" t="s">
        <v>735</v>
      </c>
      <c r="C436" s="62" t="s">
        <v>735</v>
      </c>
      <c r="D436" s="62" t="s">
        <v>2116</v>
      </c>
      <c r="E436" s="62" t="s">
        <v>2118</v>
      </c>
      <c r="F436" s="63">
        <f>IF(COUNTIF(E$3:E436,E436)=1,MAX(F$2:F435)+1,VLOOKUP(E436,E$2:G435,2,0))</f>
        <v>25210</v>
      </c>
      <c r="G436" s="65">
        <v>86.33</v>
      </c>
      <c r="I436" s="19"/>
    </row>
    <row r="437" spans="1:9" hidden="1" x14ac:dyDescent="0.2">
      <c r="A437" s="62">
        <v>435</v>
      </c>
      <c r="B437" s="62" t="s">
        <v>735</v>
      </c>
      <c r="C437" s="62" t="s">
        <v>1112</v>
      </c>
      <c r="D437" s="62" t="s">
        <v>2116</v>
      </c>
      <c r="E437" s="62" t="s">
        <v>2118</v>
      </c>
      <c r="F437" s="63">
        <f>IF(COUNTIF(E$3:E437,E437)=1,MAX(F$2:F436)+1,VLOOKUP(E437,E$2:G436,2,0))</f>
        <v>25210</v>
      </c>
      <c r="G437" s="65">
        <v>88.34</v>
      </c>
      <c r="I437" s="19"/>
    </row>
    <row r="438" spans="1:9" hidden="1" x14ac:dyDescent="0.2">
      <c r="A438" s="62">
        <v>436</v>
      </c>
      <c r="B438" s="62" t="s">
        <v>735</v>
      </c>
      <c r="C438" s="62" t="s">
        <v>736</v>
      </c>
      <c r="D438" s="62" t="s">
        <v>2116</v>
      </c>
      <c r="E438" s="62" t="s">
        <v>2118</v>
      </c>
      <c r="F438" s="63">
        <f>IF(COUNTIF(E$3:E438,E438)=1,MAX(F$2:F437)+1,VLOOKUP(E438,E$2:G437,2,0))</f>
        <v>25210</v>
      </c>
      <c r="G438" s="65">
        <v>1.04</v>
      </c>
      <c r="I438" s="19"/>
    </row>
    <row r="439" spans="1:9" hidden="1" x14ac:dyDescent="0.2">
      <c r="A439" s="62">
        <v>437</v>
      </c>
      <c r="B439" s="62" t="s">
        <v>737</v>
      </c>
      <c r="C439" s="62" t="s">
        <v>737</v>
      </c>
      <c r="D439" s="62" t="s">
        <v>2120</v>
      </c>
      <c r="E439" s="62" t="s">
        <v>2114</v>
      </c>
      <c r="F439" s="63">
        <f>IF(COUNTIF(E$3:E439,E439)=1,MAX(F$2:F438)+1,VLOOKUP(E439,E$2:G438,2,0))</f>
        <v>25211</v>
      </c>
      <c r="G439" s="65">
        <v>3.91</v>
      </c>
      <c r="I439" s="19"/>
    </row>
    <row r="440" spans="1:9" hidden="1" x14ac:dyDescent="0.2">
      <c r="A440" s="62">
        <v>438</v>
      </c>
      <c r="B440" s="62" t="s">
        <v>737</v>
      </c>
      <c r="C440" s="62" t="s">
        <v>738</v>
      </c>
      <c r="D440" s="62" t="s">
        <v>2120</v>
      </c>
      <c r="E440" s="62" t="s">
        <v>2114</v>
      </c>
      <c r="F440" s="63">
        <f>IF(COUNTIF(E$3:E440,E440)=1,MAX(F$2:F439)+1,VLOOKUP(E440,E$2:G439,2,0))</f>
        <v>25211</v>
      </c>
      <c r="G440" s="65">
        <v>130.01999999999998</v>
      </c>
      <c r="I440" s="19"/>
    </row>
    <row r="441" spans="1:9" hidden="1" x14ac:dyDescent="0.2">
      <c r="A441" s="62">
        <v>439</v>
      </c>
      <c r="B441" s="62" t="s">
        <v>1113</v>
      </c>
      <c r="C441" s="62" t="s">
        <v>739</v>
      </c>
      <c r="D441" s="62" t="s">
        <v>2112</v>
      </c>
      <c r="E441" s="62" t="s">
        <v>2114</v>
      </c>
      <c r="F441" s="63">
        <f>IF(COUNTIF(E$3:E441,E441)=1,MAX(F$2:F440)+1,VLOOKUP(E441,E$2:G440,2,0))</f>
        <v>25211</v>
      </c>
      <c r="G441" s="65">
        <v>0.45</v>
      </c>
      <c r="I441" s="19"/>
    </row>
    <row r="442" spans="1:9" hidden="1" x14ac:dyDescent="0.2">
      <c r="A442" s="62">
        <v>440</v>
      </c>
      <c r="B442" s="62" t="s">
        <v>1113</v>
      </c>
      <c r="C442" s="62" t="s">
        <v>1113</v>
      </c>
      <c r="D442" s="62" t="s">
        <v>2112</v>
      </c>
      <c r="E442" s="62" t="s">
        <v>2114</v>
      </c>
      <c r="F442" s="63">
        <f>IF(COUNTIF(E$3:E442,E442)=1,MAX(F$2:F441)+1,VLOOKUP(E442,E$2:G441,2,0))</f>
        <v>25211</v>
      </c>
      <c r="G442" s="64">
        <v>3292.01</v>
      </c>
      <c r="I442" s="19"/>
    </row>
    <row r="443" spans="1:9" hidden="1" x14ac:dyDescent="0.2">
      <c r="A443" s="62">
        <v>441</v>
      </c>
      <c r="B443" s="62" t="s">
        <v>1113</v>
      </c>
      <c r="C443" s="62" t="s">
        <v>740</v>
      </c>
      <c r="D443" s="62" t="s">
        <v>2112</v>
      </c>
      <c r="E443" s="62" t="s">
        <v>2114</v>
      </c>
      <c r="F443" s="63">
        <f>IF(COUNTIF(E$3:E443,E443)=1,MAX(F$2:F442)+1,VLOOKUP(E443,E$2:G442,2,0))</f>
        <v>25211</v>
      </c>
      <c r="G443" s="64">
        <v>0.02</v>
      </c>
      <c r="I443" s="19"/>
    </row>
    <row r="444" spans="1:9" hidden="1" x14ac:dyDescent="0.2">
      <c r="A444" s="62">
        <v>442</v>
      </c>
      <c r="B444" s="62" t="s">
        <v>1113</v>
      </c>
      <c r="C444" s="62" t="s">
        <v>741</v>
      </c>
      <c r="D444" s="62" t="s">
        <v>2112</v>
      </c>
      <c r="E444" s="62" t="s">
        <v>2114</v>
      </c>
      <c r="F444" s="63">
        <f>IF(COUNTIF(E$3:E444,E444)=1,MAX(F$2:F443)+1,VLOOKUP(E444,E$2:G443,2,0))</f>
        <v>25211</v>
      </c>
      <c r="G444" s="64">
        <v>23.36</v>
      </c>
      <c r="I444" s="19"/>
    </row>
    <row r="445" spans="1:9" hidden="1" x14ac:dyDescent="0.2">
      <c r="A445" s="62">
        <v>443</v>
      </c>
      <c r="B445" s="62" t="s">
        <v>1113</v>
      </c>
      <c r="C445" s="62" t="s">
        <v>1114</v>
      </c>
      <c r="D445" s="62" t="s">
        <v>2112</v>
      </c>
      <c r="E445" s="62" t="s">
        <v>2114</v>
      </c>
      <c r="F445" s="63">
        <f>IF(COUNTIF(E$3:E445,E445)=1,MAX(F$2:F444)+1,VLOOKUP(E445,E$2:G444,2,0))</f>
        <v>25211</v>
      </c>
      <c r="G445" s="64">
        <v>19.339999999999996</v>
      </c>
      <c r="I445" s="19"/>
    </row>
    <row r="446" spans="1:9" hidden="1" x14ac:dyDescent="0.2">
      <c r="A446" s="62">
        <v>444</v>
      </c>
      <c r="B446" s="62" t="s">
        <v>1113</v>
      </c>
      <c r="C446" s="62" t="s">
        <v>742</v>
      </c>
      <c r="D446" s="62" t="s">
        <v>2112</v>
      </c>
      <c r="E446" s="62" t="s">
        <v>2114</v>
      </c>
      <c r="F446" s="63">
        <f>IF(COUNTIF(E$3:E446,E446)=1,MAX(F$2:F445)+1,VLOOKUP(E446,E$2:G445,2,0))</f>
        <v>25211</v>
      </c>
      <c r="G446" s="64">
        <v>2.25</v>
      </c>
      <c r="I446" s="19"/>
    </row>
    <row r="447" spans="1:9" hidden="1" x14ac:dyDescent="0.2">
      <c r="A447" s="62">
        <v>445</v>
      </c>
      <c r="B447" s="62" t="s">
        <v>743</v>
      </c>
      <c r="C447" s="62" t="s">
        <v>743</v>
      </c>
      <c r="D447" s="62" t="s">
        <v>2119</v>
      </c>
      <c r="E447" s="62" t="s">
        <v>2114</v>
      </c>
      <c r="F447" s="63">
        <f>IF(COUNTIF(E$3:E447,E447)=1,MAX(F$2:F446)+1,VLOOKUP(E447,E$2:G446,2,0))</f>
        <v>25211</v>
      </c>
      <c r="G447" s="64">
        <v>0.91999999999999993</v>
      </c>
      <c r="I447" s="19"/>
    </row>
    <row r="448" spans="1:9" hidden="1" x14ac:dyDescent="0.2">
      <c r="A448" s="62">
        <v>446</v>
      </c>
      <c r="B448" s="62" t="s">
        <v>1113</v>
      </c>
      <c r="C448" s="62" t="s">
        <v>1115</v>
      </c>
      <c r="D448" s="62" t="s">
        <v>2112</v>
      </c>
      <c r="E448" s="62" t="s">
        <v>2114</v>
      </c>
      <c r="F448" s="63">
        <f>IF(COUNTIF(E$3:E448,E448)=1,MAX(F$2:F447)+1,VLOOKUP(E448,E$2:G447,2,0))</f>
        <v>25211</v>
      </c>
      <c r="G448" s="64">
        <v>106.91</v>
      </c>
      <c r="I448" s="19"/>
    </row>
    <row r="449" spans="1:9" hidden="1" x14ac:dyDescent="0.2">
      <c r="A449" s="62">
        <v>447</v>
      </c>
      <c r="B449" s="62" t="s">
        <v>744</v>
      </c>
      <c r="C449" s="62" t="s">
        <v>744</v>
      </c>
      <c r="D449" s="62" t="s">
        <v>2121</v>
      </c>
      <c r="E449" s="62" t="s">
        <v>2123</v>
      </c>
      <c r="F449" s="63">
        <f>IF(COUNTIF(E$3:E449,E449)=1,MAX(F$2:F448)+1,VLOOKUP(E449,E$2:G448,2,0))</f>
        <v>25212</v>
      </c>
      <c r="G449" s="64">
        <v>4.18</v>
      </c>
      <c r="I449" s="19"/>
    </row>
    <row r="450" spans="1:9" hidden="1" x14ac:dyDescent="0.2">
      <c r="A450" s="62">
        <v>448</v>
      </c>
      <c r="B450" s="62" t="s">
        <v>744</v>
      </c>
      <c r="C450" s="62" t="s">
        <v>745</v>
      </c>
      <c r="D450" s="62" t="s">
        <v>2121</v>
      </c>
      <c r="E450" s="62" t="s">
        <v>2123</v>
      </c>
      <c r="F450" s="63">
        <f>IF(COUNTIF(E$3:E450,E450)=1,MAX(F$2:F449)+1,VLOOKUP(E450,E$2:G449,2,0))</f>
        <v>25212</v>
      </c>
      <c r="G450" s="64">
        <v>154.56</v>
      </c>
      <c r="I450" s="19"/>
    </row>
    <row r="451" spans="1:9" hidden="1" x14ac:dyDescent="0.2">
      <c r="A451" s="62">
        <v>449</v>
      </c>
      <c r="B451" s="62" t="s">
        <v>746</v>
      </c>
      <c r="C451" s="62" t="s">
        <v>746</v>
      </c>
      <c r="D451" s="62" t="s">
        <v>2127</v>
      </c>
      <c r="E451" s="62" t="s">
        <v>2129</v>
      </c>
      <c r="F451" s="63">
        <f>IF(COUNTIF(E$3:E451,E451)=1,MAX(F$2:F450)+1,VLOOKUP(E451,E$2:G450,2,0))</f>
        <v>25213</v>
      </c>
      <c r="G451" s="64">
        <v>12.52</v>
      </c>
      <c r="I451" s="19"/>
    </row>
    <row r="452" spans="1:9" hidden="1" x14ac:dyDescent="0.2">
      <c r="A452" s="62">
        <v>450</v>
      </c>
      <c r="B452" s="62" t="s">
        <v>746</v>
      </c>
      <c r="C452" s="62" t="s">
        <v>747</v>
      </c>
      <c r="D452" s="62" t="s">
        <v>2127</v>
      </c>
      <c r="E452" s="62" t="s">
        <v>2129</v>
      </c>
      <c r="F452" s="63">
        <f>IF(COUNTIF(E$3:E452,E452)=1,MAX(F$2:F451)+1,VLOOKUP(E452,E$2:G451,2,0))</f>
        <v>25213</v>
      </c>
      <c r="G452" s="64">
        <v>29.25</v>
      </c>
      <c r="I452" s="19"/>
    </row>
    <row r="453" spans="1:9" ht="22.5" hidden="1" x14ac:dyDescent="0.2">
      <c r="A453" s="62">
        <v>451</v>
      </c>
      <c r="B453" s="62" t="s">
        <v>1116</v>
      </c>
      <c r="C453" s="62" t="s">
        <v>1116</v>
      </c>
      <c r="D453" s="62" t="s">
        <v>2145</v>
      </c>
      <c r="E453" s="62" t="s">
        <v>2147</v>
      </c>
      <c r="F453" s="63">
        <f>IF(COUNTIF(E$3:E453,E453)=1,MAX(F$2:F452)+1,VLOOKUP(E453,E$2:G452,2,0))</f>
        <v>25214</v>
      </c>
      <c r="G453" s="64">
        <v>0.39</v>
      </c>
      <c r="I453" s="19"/>
    </row>
    <row r="454" spans="1:9" ht="22.5" hidden="1" x14ac:dyDescent="0.2">
      <c r="A454" s="62">
        <v>452</v>
      </c>
      <c r="B454" s="62" t="s">
        <v>1116</v>
      </c>
      <c r="C454" s="62" t="s">
        <v>1117</v>
      </c>
      <c r="D454" s="62" t="s">
        <v>2145</v>
      </c>
      <c r="E454" s="62" t="s">
        <v>2147</v>
      </c>
      <c r="F454" s="63">
        <f>IF(COUNTIF(E$3:E454,E454)=1,MAX(F$2:F453)+1,VLOOKUP(E454,E$2:G453,2,0))</f>
        <v>25214</v>
      </c>
      <c r="G454" s="64">
        <v>0.48</v>
      </c>
      <c r="I454" s="19"/>
    </row>
    <row r="455" spans="1:9" ht="22.5" hidden="1" x14ac:dyDescent="0.2">
      <c r="A455" s="62">
        <v>453</v>
      </c>
      <c r="B455" s="62" t="s">
        <v>1116</v>
      </c>
      <c r="C455" s="62" t="s">
        <v>1118</v>
      </c>
      <c r="D455" s="62" t="s">
        <v>2145</v>
      </c>
      <c r="E455" s="62" t="s">
        <v>2147</v>
      </c>
      <c r="F455" s="63">
        <f>IF(COUNTIF(E$3:E455,E455)=1,MAX(F$2:F454)+1,VLOOKUP(E455,E$2:G454,2,0))</f>
        <v>25214</v>
      </c>
      <c r="G455" s="64">
        <v>0.27999999999999997</v>
      </c>
      <c r="I455" s="19"/>
    </row>
    <row r="456" spans="1:9" hidden="1" x14ac:dyDescent="0.2">
      <c r="A456" s="62">
        <v>454</v>
      </c>
      <c r="B456" s="62" t="s">
        <v>1119</v>
      </c>
      <c r="C456" s="62" t="s">
        <v>1119</v>
      </c>
      <c r="D456" s="62" t="s">
        <v>2082</v>
      </c>
      <c r="E456" s="62" t="s">
        <v>2084</v>
      </c>
      <c r="F456" s="63">
        <f>IF(COUNTIF(E$3:E456,E456)=1,MAX(F$2:F455)+1,VLOOKUP(E456,E$2:G455,2,0))</f>
        <v>25215</v>
      </c>
      <c r="G456" s="64">
        <v>6.9999999999999993E-2</v>
      </c>
      <c r="I456" s="19"/>
    </row>
    <row r="457" spans="1:9" hidden="1" x14ac:dyDescent="0.2">
      <c r="A457" s="62">
        <v>455</v>
      </c>
      <c r="B457" s="62" t="s">
        <v>1119</v>
      </c>
      <c r="C457" s="62" t="s">
        <v>1120</v>
      </c>
      <c r="D457" s="62" t="s">
        <v>2082</v>
      </c>
      <c r="E457" s="62" t="s">
        <v>2084</v>
      </c>
      <c r="F457" s="63">
        <f>IF(COUNTIF(E$3:E457,E457)=1,MAX(F$2:F456)+1,VLOOKUP(E457,E$2:G456,2,0))</f>
        <v>25215</v>
      </c>
      <c r="G457" s="64">
        <v>133.92000000000002</v>
      </c>
      <c r="I457" s="19"/>
    </row>
    <row r="458" spans="1:9" x14ac:dyDescent="0.2">
      <c r="A458" s="62">
        <v>645</v>
      </c>
      <c r="B458" s="62" t="s">
        <v>897</v>
      </c>
      <c r="C458" s="62" t="s">
        <v>897</v>
      </c>
      <c r="D458" s="62" t="s">
        <v>1355</v>
      </c>
      <c r="E458" s="62" t="s">
        <v>1357</v>
      </c>
      <c r="F458" s="63">
        <f>IF(COUNTIF(E$3:E458,E458)=1,MAX(F$2:F457)+1,VLOOKUP(E458,E$2:G457,2,0))</f>
        <v>24972</v>
      </c>
      <c r="G458" s="64">
        <v>0</v>
      </c>
      <c r="I458" s="19"/>
    </row>
    <row r="459" spans="1:9" hidden="1" x14ac:dyDescent="0.2">
      <c r="A459" s="62">
        <v>457</v>
      </c>
      <c r="B459" s="62" t="s">
        <v>748</v>
      </c>
      <c r="C459" s="62" t="s">
        <v>749</v>
      </c>
      <c r="D459" s="62" t="s">
        <v>2153</v>
      </c>
      <c r="E459" s="62" t="s">
        <v>2155</v>
      </c>
      <c r="F459" s="63">
        <f>IF(COUNTIF(E$3:E459,E459)=1,MAX(F$2:F458)+1,VLOOKUP(E459,E$2:G458,2,0))</f>
        <v>25216</v>
      </c>
      <c r="G459" s="64">
        <v>32.69</v>
      </c>
      <c r="I459" s="19"/>
    </row>
    <row r="460" spans="1:9" hidden="1" x14ac:dyDescent="0.2">
      <c r="A460" s="62">
        <v>458</v>
      </c>
      <c r="B460" s="62" t="s">
        <v>750</v>
      </c>
      <c r="C460" s="62" t="s">
        <v>750</v>
      </c>
      <c r="D460" s="62" t="s">
        <v>2646</v>
      </c>
      <c r="E460" s="62" t="s">
        <v>2648</v>
      </c>
      <c r="F460" s="63">
        <f>IF(COUNTIF(E$3:E460,E460)=1,MAX(F$2:F459)+1,VLOOKUP(E460,E$2:G459,2,0))</f>
        <v>25217</v>
      </c>
      <c r="G460" s="64">
        <v>28.32</v>
      </c>
      <c r="I460" s="19"/>
    </row>
    <row r="461" spans="1:9" hidden="1" x14ac:dyDescent="0.2">
      <c r="A461" s="62">
        <v>459</v>
      </c>
      <c r="B461" s="62" t="s">
        <v>751</v>
      </c>
      <c r="C461" s="62" t="s">
        <v>751</v>
      </c>
      <c r="D461" s="62" t="s">
        <v>2658</v>
      </c>
      <c r="E461" s="62" t="s">
        <v>2660</v>
      </c>
      <c r="F461" s="63">
        <f>IF(COUNTIF(E$3:E461,E461)=1,MAX(F$2:F460)+1,VLOOKUP(E461,E$2:G460,2,0))</f>
        <v>25218</v>
      </c>
      <c r="G461" s="64">
        <v>724.87000000000012</v>
      </c>
      <c r="I461" s="19"/>
    </row>
    <row r="462" spans="1:9" hidden="1" x14ac:dyDescent="0.2">
      <c r="A462" s="62">
        <v>460</v>
      </c>
      <c r="B462" s="62" t="s">
        <v>752</v>
      </c>
      <c r="C462" s="62" t="s">
        <v>752</v>
      </c>
      <c r="D462" s="62" t="s">
        <v>2036</v>
      </c>
      <c r="E462" s="62" t="s">
        <v>2038</v>
      </c>
      <c r="F462" s="63">
        <f>IF(COUNTIF(E$3:E462,E462)=1,MAX(F$2:F461)+1,VLOOKUP(E462,E$2:G461,2,0))</f>
        <v>25219</v>
      </c>
      <c r="G462" s="64">
        <v>3444.67</v>
      </c>
      <c r="I462" s="19"/>
    </row>
    <row r="463" spans="1:9" hidden="1" x14ac:dyDescent="0.2">
      <c r="A463" s="62">
        <v>461</v>
      </c>
      <c r="B463" s="62" t="s">
        <v>753</v>
      </c>
      <c r="C463" s="62" t="s">
        <v>753</v>
      </c>
      <c r="D463" s="62" t="s">
        <v>2039</v>
      </c>
      <c r="E463" s="62" t="s">
        <v>2041</v>
      </c>
      <c r="F463" s="63">
        <f>IF(COUNTIF(E$3:E463,E463)=1,MAX(F$2:F462)+1,VLOOKUP(E463,E$2:G462,2,0))</f>
        <v>25220</v>
      </c>
      <c r="G463" s="64">
        <v>4880.8500000000004</v>
      </c>
      <c r="I463" s="19"/>
    </row>
    <row r="464" spans="1:9" hidden="1" x14ac:dyDescent="0.2">
      <c r="A464" s="62">
        <v>462</v>
      </c>
      <c r="B464" s="62" t="s">
        <v>1121</v>
      </c>
      <c r="C464" s="62" t="s">
        <v>1121</v>
      </c>
      <c r="D464" s="62" t="s">
        <v>2042</v>
      </c>
      <c r="E464" s="62" t="s">
        <v>2044</v>
      </c>
      <c r="F464" s="63">
        <f>IF(COUNTIF(E$3:E464,E464)=1,MAX(F$2:F463)+1,VLOOKUP(E464,E$2:G463,2,0))</f>
        <v>25221</v>
      </c>
      <c r="G464" s="64">
        <v>141.88999999999999</v>
      </c>
      <c r="I464" s="19"/>
    </row>
    <row r="465" spans="1:9" hidden="1" x14ac:dyDescent="0.2">
      <c r="A465" s="62">
        <v>463</v>
      </c>
      <c r="B465" s="62" t="s">
        <v>1121</v>
      </c>
      <c r="C465" s="62" t="s">
        <v>754</v>
      </c>
      <c r="D465" s="62" t="s">
        <v>2042</v>
      </c>
      <c r="E465" s="62" t="s">
        <v>2044</v>
      </c>
      <c r="F465" s="63">
        <f>IF(COUNTIF(E$3:E465,E465)=1,MAX(F$2:F464)+1,VLOOKUP(E465,E$2:G464,2,0))</f>
        <v>25221</v>
      </c>
      <c r="G465" s="64">
        <v>23.75</v>
      </c>
      <c r="I465" s="19"/>
    </row>
    <row r="466" spans="1:9" hidden="1" x14ac:dyDescent="0.2">
      <c r="A466" s="62">
        <v>464</v>
      </c>
      <c r="B466" s="62" t="s">
        <v>1122</v>
      </c>
      <c r="C466" s="62" t="s">
        <v>1123</v>
      </c>
      <c r="D466" s="62" t="s">
        <v>2045</v>
      </c>
      <c r="E466" s="62" t="s">
        <v>2047</v>
      </c>
      <c r="F466" s="63">
        <f>IF(COUNTIF(E$3:E466,E466)=1,MAX(F$2:F465)+1,VLOOKUP(E466,E$2:G465,2,0))</f>
        <v>25222</v>
      </c>
      <c r="G466" s="64">
        <v>53.980000000000004</v>
      </c>
      <c r="I466" s="19"/>
    </row>
    <row r="467" spans="1:9" hidden="1" x14ac:dyDescent="0.2">
      <c r="A467" s="62">
        <v>465</v>
      </c>
      <c r="B467" s="62" t="s">
        <v>824</v>
      </c>
      <c r="C467" s="62" t="s">
        <v>755</v>
      </c>
      <c r="D467" s="62" t="s">
        <v>2048</v>
      </c>
      <c r="E467" s="62" t="s">
        <v>2050</v>
      </c>
      <c r="F467" s="63">
        <f>IF(COUNTIF(E$3:E467,E467)=1,MAX(F$2:F466)+1,VLOOKUP(E467,E$2:G466,2,0))</f>
        <v>25223</v>
      </c>
      <c r="G467" s="64">
        <v>73.989999999999995</v>
      </c>
      <c r="I467" s="19"/>
    </row>
    <row r="468" spans="1:9" hidden="1" x14ac:dyDescent="0.2">
      <c r="A468" s="62">
        <v>466</v>
      </c>
      <c r="B468" s="62" t="s">
        <v>756</v>
      </c>
      <c r="C468" s="62" t="s">
        <v>756</v>
      </c>
      <c r="D468" s="62" t="s">
        <v>2030</v>
      </c>
      <c r="E468" s="62" t="s">
        <v>2032</v>
      </c>
      <c r="F468" s="63">
        <f>IF(COUNTIF(E$3:E468,E468)=1,MAX(F$2:F467)+1,VLOOKUP(E468,E$2:G467,2,0))</f>
        <v>25224</v>
      </c>
      <c r="G468" s="64">
        <v>2.04</v>
      </c>
      <c r="I468" s="19"/>
    </row>
    <row r="469" spans="1:9" hidden="1" x14ac:dyDescent="0.2">
      <c r="A469" s="62">
        <v>467</v>
      </c>
      <c r="B469" s="62" t="s">
        <v>756</v>
      </c>
      <c r="C469" s="62" t="s">
        <v>757</v>
      </c>
      <c r="D469" s="62" t="s">
        <v>2030</v>
      </c>
      <c r="E469" s="62" t="s">
        <v>2032</v>
      </c>
      <c r="F469" s="63">
        <f>IF(COUNTIF(E$3:E469,E469)=1,MAX(F$2:F468)+1,VLOOKUP(E469,E$2:G468,2,0))</f>
        <v>25224</v>
      </c>
      <c r="G469" s="64">
        <v>2.89</v>
      </c>
      <c r="I469" s="19"/>
    </row>
    <row r="470" spans="1:9" hidden="1" x14ac:dyDescent="0.2">
      <c r="A470" s="62">
        <v>468</v>
      </c>
      <c r="B470" s="62" t="s">
        <v>756</v>
      </c>
      <c r="C470" s="62" t="s">
        <v>758</v>
      </c>
      <c r="D470" s="62" t="s">
        <v>2030</v>
      </c>
      <c r="E470" s="62" t="s">
        <v>2032</v>
      </c>
      <c r="F470" s="63">
        <f>IF(COUNTIF(E$3:E470,E470)=1,MAX(F$2:F469)+1,VLOOKUP(E470,E$2:G469,2,0))</f>
        <v>25224</v>
      </c>
      <c r="G470" s="64">
        <v>11.75</v>
      </c>
      <c r="I470" s="19"/>
    </row>
    <row r="471" spans="1:9" hidden="1" x14ac:dyDescent="0.2">
      <c r="A471" s="62">
        <v>469</v>
      </c>
      <c r="B471" s="62" t="s">
        <v>756</v>
      </c>
      <c r="C471" s="62" t="s">
        <v>759</v>
      </c>
      <c r="D471" s="62" t="s">
        <v>2030</v>
      </c>
      <c r="E471" s="62" t="s">
        <v>2032</v>
      </c>
      <c r="F471" s="63">
        <f>IF(COUNTIF(E$3:E471,E471)=1,MAX(F$2:F470)+1,VLOOKUP(E471,E$2:G470,2,0))</f>
        <v>25224</v>
      </c>
      <c r="G471" s="64">
        <v>15.64</v>
      </c>
      <c r="I471" s="19"/>
    </row>
    <row r="472" spans="1:9" hidden="1" x14ac:dyDescent="0.2">
      <c r="A472" s="62">
        <v>470</v>
      </c>
      <c r="B472" s="62" t="s">
        <v>760</v>
      </c>
      <c r="C472" s="62" t="s">
        <v>760</v>
      </c>
      <c r="D472" s="62" t="s">
        <v>2033</v>
      </c>
      <c r="E472" s="62" t="s">
        <v>2035</v>
      </c>
      <c r="F472" s="63">
        <f>IF(COUNTIF(E$3:E472,E472)=1,MAX(F$2:F471)+1,VLOOKUP(E472,E$2:G471,2,0))</f>
        <v>25225</v>
      </c>
      <c r="G472" s="64">
        <v>8.98</v>
      </c>
      <c r="I472" s="19"/>
    </row>
    <row r="473" spans="1:9" hidden="1" x14ac:dyDescent="0.2">
      <c r="A473" s="62">
        <v>471</v>
      </c>
      <c r="B473" s="62" t="s">
        <v>760</v>
      </c>
      <c r="C473" s="62" t="s">
        <v>761</v>
      </c>
      <c r="D473" s="62" t="s">
        <v>2033</v>
      </c>
      <c r="E473" s="62" t="s">
        <v>2035</v>
      </c>
      <c r="F473" s="63">
        <f>IF(COUNTIF(E$3:E473,E473)=1,MAX(F$2:F472)+1,VLOOKUP(E473,E$2:G472,2,0))</f>
        <v>25225</v>
      </c>
      <c r="G473" s="64">
        <v>20.74</v>
      </c>
      <c r="I473" s="19"/>
    </row>
    <row r="474" spans="1:9" ht="22.5" hidden="1" x14ac:dyDescent="0.2">
      <c r="A474" s="62">
        <v>472</v>
      </c>
      <c r="B474" s="62" t="s">
        <v>762</v>
      </c>
      <c r="C474" s="62" t="s">
        <v>762</v>
      </c>
      <c r="D474" s="62" t="s">
        <v>2073</v>
      </c>
      <c r="E474" s="62" t="s">
        <v>2075</v>
      </c>
      <c r="F474" s="63">
        <f>IF(COUNTIF(E$3:E474,E474)=1,MAX(F$2:F473)+1,VLOOKUP(E474,E$2:G473,2,0))</f>
        <v>25226</v>
      </c>
      <c r="G474" s="64">
        <v>14937.73</v>
      </c>
      <c r="I474" s="19"/>
    </row>
    <row r="475" spans="1:9" hidden="1" x14ac:dyDescent="0.2">
      <c r="A475" s="62">
        <v>473</v>
      </c>
      <c r="B475" s="62" t="s">
        <v>1124</v>
      </c>
      <c r="C475" s="62" t="s">
        <v>1124</v>
      </c>
      <c r="D475" s="62" t="s">
        <v>1672</v>
      </c>
      <c r="E475" s="62" t="s">
        <v>1674</v>
      </c>
      <c r="F475" s="63">
        <f>IF(COUNTIF(E$3:E475,E475)=1,MAX(F$2:F474)+1,VLOOKUP(E475,E$2:G474,2,0))</f>
        <v>25227</v>
      </c>
      <c r="G475" s="64">
        <v>0.91999999999999993</v>
      </c>
      <c r="I475" s="19"/>
    </row>
    <row r="476" spans="1:9" hidden="1" x14ac:dyDescent="0.2">
      <c r="A476" s="62">
        <v>474</v>
      </c>
      <c r="B476" s="62" t="s">
        <v>1124</v>
      </c>
      <c r="C476" s="62" t="s">
        <v>763</v>
      </c>
      <c r="D476" s="62" t="s">
        <v>1672</v>
      </c>
      <c r="E476" s="62" t="s">
        <v>1674</v>
      </c>
      <c r="F476" s="63">
        <f>IF(COUNTIF(E$3:E476,E476)=1,MAX(F$2:F475)+1,VLOOKUP(E476,E$2:G475,2,0))</f>
        <v>25227</v>
      </c>
      <c r="G476" s="64">
        <v>1.0900000000000001</v>
      </c>
      <c r="I476" s="19"/>
    </row>
    <row r="477" spans="1:9" hidden="1" x14ac:dyDescent="0.2">
      <c r="A477" s="62">
        <v>475</v>
      </c>
      <c r="B477" s="62" t="s">
        <v>1124</v>
      </c>
      <c r="C477" s="62" t="s">
        <v>764</v>
      </c>
      <c r="D477" s="62" t="s">
        <v>1672</v>
      </c>
      <c r="E477" s="62" t="s">
        <v>1674</v>
      </c>
      <c r="F477" s="63">
        <f>IF(COUNTIF(E$3:E477,E477)=1,MAX(F$2:F476)+1,VLOOKUP(E477,E$2:G476,2,0))</f>
        <v>25227</v>
      </c>
      <c r="G477" s="64">
        <v>0.18</v>
      </c>
      <c r="I477" s="19"/>
    </row>
    <row r="478" spans="1:9" hidden="1" x14ac:dyDescent="0.2">
      <c r="A478" s="62">
        <v>476</v>
      </c>
      <c r="B478" s="62" t="s">
        <v>1124</v>
      </c>
      <c r="C478" s="62" t="s">
        <v>765</v>
      </c>
      <c r="D478" s="62" t="s">
        <v>1672</v>
      </c>
      <c r="E478" s="62" t="s">
        <v>1674</v>
      </c>
      <c r="F478" s="63">
        <f>IF(COUNTIF(E$3:E478,E478)=1,MAX(F$2:F477)+1,VLOOKUP(E478,E$2:G477,2,0))</f>
        <v>25227</v>
      </c>
      <c r="G478" s="64">
        <v>8.69</v>
      </c>
      <c r="I478" s="19"/>
    </row>
    <row r="479" spans="1:9" ht="22.5" hidden="1" x14ac:dyDescent="0.2">
      <c r="A479" s="62">
        <v>477</v>
      </c>
      <c r="B479" s="62" t="s">
        <v>1125</v>
      </c>
      <c r="C479" s="62" t="s">
        <v>1125</v>
      </c>
      <c r="D479" s="62" t="s">
        <v>2156</v>
      </c>
      <c r="E479" s="62" t="s">
        <v>2158</v>
      </c>
      <c r="F479" s="63">
        <f>IF(COUNTIF(E$3:E479,E479)=1,MAX(F$2:F478)+1,VLOOKUP(E479,E$2:G478,2,0))</f>
        <v>25228</v>
      </c>
      <c r="G479" s="64">
        <v>370.52</v>
      </c>
      <c r="I479" s="19"/>
    </row>
    <row r="480" spans="1:9" hidden="1" x14ac:dyDescent="0.2">
      <c r="A480" s="62">
        <v>478</v>
      </c>
      <c r="B480" s="62" t="s">
        <v>1127</v>
      </c>
      <c r="C480" s="62" t="s">
        <v>1127</v>
      </c>
      <c r="D480" s="62" t="s">
        <v>2369</v>
      </c>
      <c r="E480" s="62" t="s">
        <v>2371</v>
      </c>
      <c r="F480" s="63">
        <f>IF(COUNTIF(E$3:E480,E480)=1,MAX(F$2:F479)+1,VLOOKUP(E480,E$2:G479,2,0))</f>
        <v>25229</v>
      </c>
      <c r="G480" s="64">
        <v>3194.23</v>
      </c>
      <c r="I480" s="19"/>
    </row>
    <row r="481" spans="1:9" hidden="1" x14ac:dyDescent="0.2">
      <c r="A481" s="62">
        <v>479</v>
      </c>
      <c r="B481" s="62" t="s">
        <v>1127</v>
      </c>
      <c r="C481" s="62" t="s">
        <v>766</v>
      </c>
      <c r="D481" s="62" t="s">
        <v>2369</v>
      </c>
      <c r="E481" s="62" t="s">
        <v>2371</v>
      </c>
      <c r="F481" s="63">
        <f>IF(COUNTIF(E$3:E481,E481)=1,MAX(F$2:F480)+1,VLOOKUP(E481,E$2:G480,2,0))</f>
        <v>25229</v>
      </c>
      <c r="G481" s="64">
        <v>95.4</v>
      </c>
      <c r="I481" s="19"/>
    </row>
    <row r="482" spans="1:9" hidden="1" x14ac:dyDescent="0.2">
      <c r="A482" s="62">
        <v>480</v>
      </c>
      <c r="B482" s="62" t="s">
        <v>1128</v>
      </c>
      <c r="C482" s="62" t="s">
        <v>1128</v>
      </c>
      <c r="D482" s="62" t="s">
        <v>2630</v>
      </c>
      <c r="E482" s="62" t="s">
        <v>2632</v>
      </c>
      <c r="F482" s="63">
        <f>IF(COUNTIF(E$3:E482,E482)=1,MAX(F$2:F481)+1,VLOOKUP(E482,E$2:G481,2,0))</f>
        <v>25230</v>
      </c>
      <c r="G482" s="64">
        <v>136.64000000000001</v>
      </c>
      <c r="I482" s="19"/>
    </row>
    <row r="483" spans="1:9" hidden="1" x14ac:dyDescent="0.2">
      <c r="A483" s="62">
        <v>481</v>
      </c>
      <c r="B483" s="62" t="s">
        <v>1128</v>
      </c>
      <c r="C483" s="62" t="s">
        <v>1129</v>
      </c>
      <c r="D483" s="62" t="s">
        <v>2630</v>
      </c>
      <c r="E483" s="62" t="s">
        <v>2632</v>
      </c>
      <c r="F483" s="63">
        <f>IF(COUNTIF(E$3:E483,E483)=1,MAX(F$2:F482)+1,VLOOKUP(E483,E$2:G482,2,0))</f>
        <v>25230</v>
      </c>
      <c r="G483" s="64">
        <v>0.04</v>
      </c>
      <c r="I483" s="19"/>
    </row>
    <row r="484" spans="1:9" hidden="1" x14ac:dyDescent="0.2">
      <c r="A484" s="62">
        <v>482</v>
      </c>
      <c r="B484" s="62" t="s">
        <v>767</v>
      </c>
      <c r="C484" s="62" t="s">
        <v>767</v>
      </c>
      <c r="D484" s="62" t="s">
        <v>2066</v>
      </c>
      <c r="E484" s="62" t="s">
        <v>1748</v>
      </c>
      <c r="F484" s="63">
        <f>IF(COUNTIF(E$3:E484,E484)=1,MAX(F$2:F483)+1,VLOOKUP(E484,E$2:G483,2,0))</f>
        <v>25231</v>
      </c>
      <c r="G484" s="64">
        <v>0.51</v>
      </c>
      <c r="I484" s="19"/>
    </row>
    <row r="485" spans="1:9" hidden="1" x14ac:dyDescent="0.2">
      <c r="A485" s="62">
        <v>483</v>
      </c>
      <c r="B485" s="62" t="s">
        <v>768</v>
      </c>
      <c r="C485" s="62" t="s">
        <v>768</v>
      </c>
      <c r="D485" s="62" t="s">
        <v>1746</v>
      </c>
      <c r="E485" s="62" t="s">
        <v>1748</v>
      </c>
      <c r="F485" s="63">
        <f>IF(COUNTIF(E$3:E485,E485)=1,MAX(F$2:F484)+1,VLOOKUP(E485,E$2:G484,2,0))</f>
        <v>25231</v>
      </c>
      <c r="G485" s="64">
        <v>467.02</v>
      </c>
      <c r="I485" s="19"/>
    </row>
    <row r="486" spans="1:9" hidden="1" x14ac:dyDescent="0.2">
      <c r="A486" s="62">
        <v>484</v>
      </c>
      <c r="B486" s="62" t="s">
        <v>768</v>
      </c>
      <c r="C486" s="62" t="s">
        <v>769</v>
      </c>
      <c r="D486" s="62" t="s">
        <v>1746</v>
      </c>
      <c r="E486" s="62" t="s">
        <v>1748</v>
      </c>
      <c r="F486" s="63">
        <f>IF(COUNTIF(E$3:E486,E486)=1,MAX(F$2:F485)+1,VLOOKUP(E486,E$2:G485,2,0))</f>
        <v>25231</v>
      </c>
      <c r="G486" s="64">
        <v>1093.4699999999998</v>
      </c>
      <c r="I486" s="19"/>
    </row>
    <row r="487" spans="1:9" hidden="1" x14ac:dyDescent="0.2">
      <c r="A487" s="62">
        <v>485</v>
      </c>
      <c r="B487" s="62" t="s">
        <v>1190</v>
      </c>
      <c r="C487" s="62" t="s">
        <v>770</v>
      </c>
      <c r="D487" s="62" t="s">
        <v>2445</v>
      </c>
      <c r="E487" s="62" t="s">
        <v>2447</v>
      </c>
      <c r="F487" s="63">
        <f>IF(COUNTIF(E$3:E487,E487)=1,MAX(F$2:F486)+1,VLOOKUP(E487,E$2:G486,2,0))</f>
        <v>25232</v>
      </c>
      <c r="G487" s="64">
        <v>2.37</v>
      </c>
      <c r="I487" s="19"/>
    </row>
    <row r="488" spans="1:9" hidden="1" x14ac:dyDescent="0.2">
      <c r="A488" s="62">
        <v>486</v>
      </c>
      <c r="B488" s="62" t="s">
        <v>1130</v>
      </c>
      <c r="C488" s="62" t="s">
        <v>771</v>
      </c>
      <c r="D488" s="62" t="s">
        <v>2633</v>
      </c>
      <c r="E488" s="62" t="s">
        <v>2635</v>
      </c>
      <c r="F488" s="63">
        <f>IF(COUNTIF(E$3:E488,E488)=1,MAX(F$2:F487)+1,VLOOKUP(E488,E$2:G487,2,0))</f>
        <v>25233</v>
      </c>
      <c r="G488" s="64">
        <v>103.87</v>
      </c>
      <c r="I488" s="19"/>
    </row>
    <row r="489" spans="1:9" hidden="1" x14ac:dyDescent="0.2">
      <c r="A489" s="62">
        <v>487</v>
      </c>
      <c r="B489" s="62" t="s">
        <v>1131</v>
      </c>
      <c r="C489" s="62" t="s">
        <v>1131</v>
      </c>
      <c r="D489" s="62" t="s">
        <v>2714</v>
      </c>
      <c r="E489" s="62" t="s">
        <v>2716</v>
      </c>
      <c r="F489" s="63">
        <f>IF(COUNTIF(E$3:E489,E489)=1,MAX(F$2:F488)+1,VLOOKUP(E489,E$2:G488,2,0))</f>
        <v>25234</v>
      </c>
      <c r="G489" s="64">
        <v>2.66</v>
      </c>
      <c r="I489" s="19"/>
    </row>
    <row r="490" spans="1:9" hidden="1" x14ac:dyDescent="0.2">
      <c r="A490" s="62">
        <v>488</v>
      </c>
      <c r="B490" s="62" t="s">
        <v>772</v>
      </c>
      <c r="C490" s="62" t="s">
        <v>772</v>
      </c>
      <c r="D490" s="62" t="s">
        <v>2109</v>
      </c>
      <c r="E490" s="62" t="s">
        <v>2111</v>
      </c>
      <c r="F490" s="63">
        <f>IF(COUNTIF(E$3:E490,E490)=1,MAX(F$2:F489)+1,VLOOKUP(E490,E$2:G489,2,0))</f>
        <v>25235</v>
      </c>
      <c r="G490" s="64">
        <v>0.27</v>
      </c>
      <c r="I490" s="19"/>
    </row>
    <row r="491" spans="1:9" hidden="1" x14ac:dyDescent="0.2">
      <c r="A491" s="62">
        <v>489</v>
      </c>
      <c r="B491" s="62" t="s">
        <v>773</v>
      </c>
      <c r="C491" s="62" t="s">
        <v>773</v>
      </c>
      <c r="D491" s="62" t="s">
        <v>2130</v>
      </c>
      <c r="E491" s="62" t="s">
        <v>2132</v>
      </c>
      <c r="F491" s="63">
        <f>IF(COUNTIF(E$3:E491,E491)=1,MAX(F$2:F490)+1,VLOOKUP(E491,E$2:G490,2,0))</f>
        <v>25236</v>
      </c>
      <c r="G491" s="64">
        <v>7.71</v>
      </c>
      <c r="I491" s="19"/>
    </row>
    <row r="492" spans="1:9" hidden="1" x14ac:dyDescent="0.2">
      <c r="A492" s="62">
        <v>490</v>
      </c>
      <c r="B492" s="62" t="s">
        <v>773</v>
      </c>
      <c r="C492" s="62" t="s">
        <v>774</v>
      </c>
      <c r="D492" s="62" t="s">
        <v>2130</v>
      </c>
      <c r="E492" s="62" t="s">
        <v>2132</v>
      </c>
      <c r="F492" s="63">
        <f>IF(COUNTIF(E$3:E492,E492)=1,MAX(F$2:F491)+1,VLOOKUP(E492,E$2:G491,2,0))</f>
        <v>25236</v>
      </c>
      <c r="G492" s="64">
        <v>18.05</v>
      </c>
      <c r="I492" s="19"/>
    </row>
    <row r="493" spans="1:9" hidden="1" x14ac:dyDescent="0.2">
      <c r="A493" s="62">
        <v>491</v>
      </c>
      <c r="B493" s="62" t="s">
        <v>775</v>
      </c>
      <c r="C493" s="62" t="s">
        <v>775</v>
      </c>
      <c r="D493" s="62" t="s">
        <v>2133</v>
      </c>
      <c r="E493" s="62" t="s">
        <v>2135</v>
      </c>
      <c r="F493" s="63">
        <f>IF(COUNTIF(E$3:E493,E493)=1,MAX(F$2:F492)+1,VLOOKUP(E493,E$2:G492,2,0))</f>
        <v>25237</v>
      </c>
      <c r="G493" s="64">
        <v>64.3</v>
      </c>
      <c r="I493" s="19"/>
    </row>
    <row r="494" spans="1:9" hidden="1" x14ac:dyDescent="0.2">
      <c r="A494" s="62">
        <v>492</v>
      </c>
      <c r="B494" s="62" t="s">
        <v>775</v>
      </c>
      <c r="C494" s="62" t="s">
        <v>776</v>
      </c>
      <c r="D494" s="62" t="s">
        <v>2133</v>
      </c>
      <c r="E494" s="62" t="s">
        <v>2135</v>
      </c>
      <c r="F494" s="63">
        <f>IF(COUNTIF(E$3:E494,E494)=1,MAX(F$2:F493)+1,VLOOKUP(E494,E$2:G493,2,0))</f>
        <v>25237</v>
      </c>
      <c r="G494" s="64">
        <v>36.35</v>
      </c>
      <c r="I494" s="19"/>
    </row>
    <row r="495" spans="1:9" hidden="1" x14ac:dyDescent="0.2">
      <c r="A495" s="62">
        <v>493</v>
      </c>
      <c r="B495" s="62" t="s">
        <v>777</v>
      </c>
      <c r="C495" s="62" t="s">
        <v>777</v>
      </c>
      <c r="D495" s="62" t="s">
        <v>2139</v>
      </c>
      <c r="E495" s="62" t="s">
        <v>2141</v>
      </c>
      <c r="F495" s="63">
        <f>IF(COUNTIF(E$3:E495,E495)=1,MAX(F$2:F494)+1,VLOOKUP(E495,E$2:G494,2,0))</f>
        <v>25238</v>
      </c>
      <c r="G495" s="64">
        <v>1885.7</v>
      </c>
      <c r="I495" s="19"/>
    </row>
    <row r="496" spans="1:9" hidden="1" x14ac:dyDescent="0.2">
      <c r="A496" s="62">
        <v>494</v>
      </c>
      <c r="B496" s="62" t="s">
        <v>778</v>
      </c>
      <c r="C496" s="62" t="s">
        <v>778</v>
      </c>
      <c r="D496" s="62" t="s">
        <v>2142</v>
      </c>
      <c r="E496" s="62" t="s">
        <v>2144</v>
      </c>
      <c r="F496" s="63">
        <f>IF(COUNTIF(E$3:E496,E496)=1,MAX(F$2:F495)+1,VLOOKUP(E496,E$2:G495,2,0))</f>
        <v>25239</v>
      </c>
      <c r="G496" s="64">
        <v>4300.3900000000003</v>
      </c>
      <c r="I496" s="19"/>
    </row>
    <row r="497" spans="1:9" hidden="1" x14ac:dyDescent="0.2">
      <c r="A497" s="62">
        <v>495</v>
      </c>
      <c r="B497" s="62" t="s">
        <v>779</v>
      </c>
      <c r="C497" s="62" t="s">
        <v>779</v>
      </c>
      <c r="D497" s="62" t="s">
        <v>2637</v>
      </c>
      <c r="E497" s="62" t="s">
        <v>2687</v>
      </c>
      <c r="F497" s="63">
        <f>IF(COUNTIF(E$3:E497,E497)=1,MAX(F$2:F496)+1,VLOOKUP(E497,E$2:G496,2,0))</f>
        <v>25240</v>
      </c>
      <c r="G497" s="64">
        <v>3825.1299999999997</v>
      </c>
      <c r="I497" s="19"/>
    </row>
    <row r="498" spans="1:9" hidden="1" x14ac:dyDescent="0.2">
      <c r="A498" s="62">
        <v>496</v>
      </c>
      <c r="B498" s="62" t="s">
        <v>780</v>
      </c>
      <c r="C498" s="62" t="s">
        <v>780</v>
      </c>
      <c r="D498" s="62" t="s">
        <v>2640</v>
      </c>
      <c r="E498" s="62" t="s">
        <v>2642</v>
      </c>
      <c r="F498" s="63">
        <f>IF(COUNTIF(E$3:E498,E498)=1,MAX(F$2:F497)+1,VLOOKUP(E498,E$2:G497,2,0))</f>
        <v>25241</v>
      </c>
      <c r="G498" s="64">
        <v>6755.92</v>
      </c>
      <c r="I498" s="19"/>
    </row>
    <row r="499" spans="1:9" hidden="1" x14ac:dyDescent="0.2">
      <c r="A499" s="62">
        <v>497</v>
      </c>
      <c r="B499" s="62" t="s">
        <v>1132</v>
      </c>
      <c r="C499" s="62" t="s">
        <v>1132</v>
      </c>
      <c r="D499" s="62" t="s">
        <v>2089</v>
      </c>
      <c r="E499" s="62" t="s">
        <v>2091</v>
      </c>
      <c r="F499" s="63">
        <f>IF(COUNTIF(E$3:E499,E499)=1,MAX(F$2:F498)+1,VLOOKUP(E499,E$2:G498,2,0))</f>
        <v>25242</v>
      </c>
      <c r="G499" s="64">
        <v>30248.23</v>
      </c>
      <c r="I499" s="19"/>
    </row>
    <row r="500" spans="1:9" hidden="1" x14ac:dyDescent="0.2">
      <c r="A500" s="62">
        <v>498</v>
      </c>
      <c r="B500" s="62" t="s">
        <v>1132</v>
      </c>
      <c r="C500" s="62" t="s">
        <v>1191</v>
      </c>
      <c r="D500" s="62" t="s">
        <v>2089</v>
      </c>
      <c r="E500" s="62" t="s">
        <v>2091</v>
      </c>
      <c r="F500" s="63">
        <f>IF(COUNTIF(E$3:E500,E500)=1,MAX(F$2:F499)+1,VLOOKUP(E500,E$2:G499,2,0))</f>
        <v>25242</v>
      </c>
      <c r="G500" s="64">
        <v>0.24</v>
      </c>
      <c r="I500" s="19"/>
    </row>
    <row r="501" spans="1:9" hidden="1" x14ac:dyDescent="0.2">
      <c r="A501" s="62">
        <v>499</v>
      </c>
      <c r="B501" s="62" t="s">
        <v>1132</v>
      </c>
      <c r="C501" s="62" t="s">
        <v>1133</v>
      </c>
      <c r="D501" s="62" t="s">
        <v>2089</v>
      </c>
      <c r="E501" s="62" t="s">
        <v>2091</v>
      </c>
      <c r="F501" s="63">
        <f>IF(COUNTIF(E$3:E501,E501)=1,MAX(F$2:F500)+1,VLOOKUP(E501,E$2:G500,2,0))</f>
        <v>25242</v>
      </c>
      <c r="G501" s="64">
        <v>6616.2599999999993</v>
      </c>
      <c r="I501" s="19"/>
    </row>
    <row r="502" spans="1:9" hidden="1" x14ac:dyDescent="0.2">
      <c r="A502" s="62">
        <v>500</v>
      </c>
      <c r="B502" s="62" t="s">
        <v>1132</v>
      </c>
      <c r="C502" s="62" t="s">
        <v>781</v>
      </c>
      <c r="D502" s="62" t="s">
        <v>2089</v>
      </c>
      <c r="E502" s="62" t="s">
        <v>2091</v>
      </c>
      <c r="F502" s="63">
        <f>IF(COUNTIF(E$3:E502,E502)=1,MAX(F$2:F501)+1,VLOOKUP(E502,E$2:G501,2,0))</f>
        <v>25242</v>
      </c>
      <c r="G502" s="64">
        <v>123.69</v>
      </c>
      <c r="I502" s="19"/>
    </row>
    <row r="503" spans="1:9" hidden="1" x14ac:dyDescent="0.2">
      <c r="A503" s="62">
        <v>501</v>
      </c>
      <c r="B503" s="62" t="s">
        <v>1134</v>
      </c>
      <c r="C503" s="62" t="s">
        <v>782</v>
      </c>
      <c r="D503" s="62" t="s">
        <v>2124</v>
      </c>
      <c r="E503" s="62" t="s">
        <v>2126</v>
      </c>
      <c r="F503" s="63">
        <f>IF(COUNTIF(E$3:E503,E503)=1,MAX(F$2:F502)+1,VLOOKUP(E503,E$2:G502,2,0))</f>
        <v>25243</v>
      </c>
      <c r="G503" s="64">
        <v>50.93</v>
      </c>
      <c r="I503" s="19"/>
    </row>
    <row r="504" spans="1:9" hidden="1" x14ac:dyDescent="0.2">
      <c r="A504" s="62">
        <v>502</v>
      </c>
      <c r="B504" s="62" t="s">
        <v>1135</v>
      </c>
      <c r="C504" s="62" t="s">
        <v>1135</v>
      </c>
      <c r="D504" s="62" t="s">
        <v>2167</v>
      </c>
      <c r="E504" s="62" t="s">
        <v>2169</v>
      </c>
      <c r="F504" s="63">
        <f>IF(COUNTIF(E$3:E504,E504)=1,MAX(F$2:F503)+1,VLOOKUP(E504,E$2:G503,2,0))</f>
        <v>25244</v>
      </c>
      <c r="G504" s="64">
        <v>284.57</v>
      </c>
      <c r="I504" s="19"/>
    </row>
    <row r="505" spans="1:9" hidden="1" x14ac:dyDescent="0.2">
      <c r="A505" s="62">
        <v>503</v>
      </c>
      <c r="B505" s="62" t="s">
        <v>1135</v>
      </c>
      <c r="C505" s="62" t="s">
        <v>1192</v>
      </c>
      <c r="D505" s="62" t="s">
        <v>2167</v>
      </c>
      <c r="E505" s="62" t="s">
        <v>2169</v>
      </c>
      <c r="F505" s="63">
        <f>IF(COUNTIF(E$3:E505,E505)=1,MAX(F$2:F504)+1,VLOOKUP(E505,E$2:G504,2,0))</f>
        <v>25244</v>
      </c>
      <c r="G505" s="64">
        <v>53.11</v>
      </c>
      <c r="I505" s="19"/>
    </row>
    <row r="506" spans="1:9" hidden="1" x14ac:dyDescent="0.2">
      <c r="A506" s="62">
        <v>504</v>
      </c>
      <c r="B506" s="62" t="s">
        <v>1136</v>
      </c>
      <c r="C506" s="62" t="s">
        <v>1136</v>
      </c>
      <c r="D506" s="62" t="s">
        <v>2136</v>
      </c>
      <c r="E506" s="62" t="s">
        <v>2138</v>
      </c>
      <c r="F506" s="63">
        <f>IF(COUNTIF(E$3:E506,E506)=1,MAX(F$2:F505)+1,VLOOKUP(E506,E$2:G505,2,0))</f>
        <v>25245</v>
      </c>
      <c r="G506" s="64">
        <v>3442.66</v>
      </c>
      <c r="I506" s="19"/>
    </row>
    <row r="507" spans="1:9" ht="22.5" hidden="1" x14ac:dyDescent="0.2">
      <c r="A507" s="62">
        <v>505</v>
      </c>
      <c r="B507" s="62" t="s">
        <v>1137</v>
      </c>
      <c r="C507" s="62" t="s">
        <v>1137</v>
      </c>
      <c r="D507" s="62" t="s">
        <v>2085</v>
      </c>
      <c r="E507" s="62" t="s">
        <v>2086</v>
      </c>
      <c r="F507" s="63">
        <f>IF(COUNTIF(E$3:E507,E507)=1,MAX(F$2:F506)+1,VLOOKUP(E507,E$2:G506,2,0))</f>
        <v>25246</v>
      </c>
      <c r="G507" s="64">
        <v>70.2</v>
      </c>
      <c r="I507" s="19"/>
    </row>
    <row r="508" spans="1:9" hidden="1" x14ac:dyDescent="0.2">
      <c r="A508" s="62">
        <v>506</v>
      </c>
      <c r="B508" s="62" t="s">
        <v>783</v>
      </c>
      <c r="C508" s="62" t="s">
        <v>783</v>
      </c>
      <c r="D508" s="62" t="s">
        <v>2180</v>
      </c>
      <c r="E508" s="62" t="s">
        <v>2182</v>
      </c>
      <c r="F508" s="63">
        <f>IF(COUNTIF(E$3:E508,E508)=1,MAX(F$2:F507)+1,VLOOKUP(E508,E$2:G507,2,0))</f>
        <v>25247</v>
      </c>
      <c r="G508" s="64">
        <v>3.07</v>
      </c>
      <c r="I508" s="19"/>
    </row>
    <row r="509" spans="1:9" x14ac:dyDescent="0.2">
      <c r="A509" s="62">
        <v>697</v>
      </c>
      <c r="B509" s="62" t="s">
        <v>543</v>
      </c>
      <c r="C509" s="62" t="s">
        <v>543</v>
      </c>
      <c r="D509" s="62" t="s">
        <v>1360</v>
      </c>
      <c r="E509" s="62" t="s">
        <v>1362</v>
      </c>
      <c r="F509" s="63">
        <f>IF(COUNTIF(E$3:E509,E509)=1,MAX(F$2:F508)+1,VLOOKUP(E509,E$2:G508,2,0))</f>
        <v>25016</v>
      </c>
      <c r="G509" s="64">
        <v>0</v>
      </c>
      <c r="I509" s="19"/>
    </row>
    <row r="510" spans="1:9" hidden="1" x14ac:dyDescent="0.2">
      <c r="A510" s="62">
        <v>508</v>
      </c>
      <c r="B510" s="62" t="s">
        <v>783</v>
      </c>
      <c r="C510" s="62" t="s">
        <v>785</v>
      </c>
      <c r="D510" s="62" t="s">
        <v>2180</v>
      </c>
      <c r="E510" s="62" t="s">
        <v>2182</v>
      </c>
      <c r="F510" s="63">
        <f>IF(COUNTIF(E$3:E510,E510)=1,MAX(F$2:F509)+1,VLOOKUP(E510,E$2:G509,2,0))</f>
        <v>25247</v>
      </c>
      <c r="G510" s="64">
        <v>0.57999999999999996</v>
      </c>
      <c r="I510" s="19"/>
    </row>
    <row r="511" spans="1:9" hidden="1" x14ac:dyDescent="0.2">
      <c r="A511" s="62">
        <v>509</v>
      </c>
      <c r="B511" s="62" t="s">
        <v>1138</v>
      </c>
      <c r="C511" s="62" t="s">
        <v>1138</v>
      </c>
      <c r="D511" s="62" t="s">
        <v>2643</v>
      </c>
      <c r="E511" s="62" t="s">
        <v>2645</v>
      </c>
      <c r="F511" s="63">
        <f>IF(COUNTIF(E$3:E511,E511)=1,MAX(F$2:F510)+1,VLOOKUP(E511,E$2:G510,2,0))</f>
        <v>25248</v>
      </c>
      <c r="G511" s="64">
        <v>0.01</v>
      </c>
      <c r="I511" s="19"/>
    </row>
    <row r="512" spans="1:9" hidden="1" x14ac:dyDescent="0.2">
      <c r="A512" s="62">
        <v>510</v>
      </c>
      <c r="B512" s="62" t="s">
        <v>1138</v>
      </c>
      <c r="C512" s="62" t="s">
        <v>1139</v>
      </c>
      <c r="D512" s="62" t="s">
        <v>2643</v>
      </c>
      <c r="E512" s="62" t="s">
        <v>2645</v>
      </c>
      <c r="F512" s="63">
        <f>IF(COUNTIF(E$3:E512,E512)=1,MAX(F$2:F511)+1,VLOOKUP(E512,E$2:G511,2,0))</f>
        <v>25248</v>
      </c>
      <c r="G512" s="64">
        <v>0.04</v>
      </c>
      <c r="I512" s="19"/>
    </row>
    <row r="513" spans="1:9" hidden="1" x14ac:dyDescent="0.2">
      <c r="A513" s="62">
        <v>511</v>
      </c>
      <c r="B513" s="62" t="s">
        <v>1140</v>
      </c>
      <c r="C513" s="62" t="s">
        <v>1140</v>
      </c>
      <c r="D513" s="62" t="s">
        <v>2095</v>
      </c>
      <c r="E513" s="62" t="s">
        <v>2097</v>
      </c>
      <c r="F513" s="63">
        <f>IF(COUNTIF(E$3:E513,E513)=1,MAX(F$2:F512)+1,VLOOKUP(E513,E$2:G512,2,0))</f>
        <v>25249</v>
      </c>
      <c r="G513" s="64">
        <v>16901.740000000002</v>
      </c>
      <c r="I513" s="19"/>
    </row>
    <row r="514" spans="1:9" hidden="1" x14ac:dyDescent="0.2">
      <c r="A514" s="62">
        <v>512</v>
      </c>
      <c r="B514" s="62" t="s">
        <v>1140</v>
      </c>
      <c r="C514" s="62" t="s">
        <v>786</v>
      </c>
      <c r="D514" s="62" t="s">
        <v>2095</v>
      </c>
      <c r="E514" s="62" t="s">
        <v>2097</v>
      </c>
      <c r="F514" s="63">
        <f>IF(COUNTIF(E$3:E514,E514)=1,MAX(F$2:F513)+1,VLOOKUP(E514,E$2:G513,2,0))</f>
        <v>25249</v>
      </c>
      <c r="G514" s="64">
        <v>658.41</v>
      </c>
      <c r="I514" s="19"/>
    </row>
    <row r="515" spans="1:9" hidden="1" x14ac:dyDescent="0.2">
      <c r="A515" s="62">
        <v>513</v>
      </c>
      <c r="B515" s="62" t="s">
        <v>1140</v>
      </c>
      <c r="C515" s="62" t="s">
        <v>787</v>
      </c>
      <c r="D515" s="62" t="s">
        <v>2095</v>
      </c>
      <c r="E515" s="62" t="s">
        <v>2097</v>
      </c>
      <c r="F515" s="63">
        <f>IF(COUNTIF(E$3:E515,E515)=1,MAX(F$2:F514)+1,VLOOKUP(E515,E$2:G514,2,0))</f>
        <v>25249</v>
      </c>
      <c r="G515" s="64">
        <v>6.63</v>
      </c>
      <c r="I515" s="19"/>
    </row>
    <row r="516" spans="1:9" hidden="1" x14ac:dyDescent="0.2">
      <c r="A516" s="62">
        <v>514</v>
      </c>
      <c r="B516" s="62" t="s">
        <v>1140</v>
      </c>
      <c r="C516" s="62" t="s">
        <v>1142</v>
      </c>
      <c r="D516" s="62" t="s">
        <v>2095</v>
      </c>
      <c r="E516" s="62" t="s">
        <v>2097</v>
      </c>
      <c r="F516" s="63">
        <f>IF(COUNTIF(E$3:E516,E516)=1,MAX(F$2:F515)+1,VLOOKUP(E516,E$2:G515,2,0))</f>
        <v>25249</v>
      </c>
      <c r="G516" s="64">
        <v>2.02</v>
      </c>
      <c r="I516" s="19"/>
    </row>
    <row r="517" spans="1:9" hidden="1" x14ac:dyDescent="0.2">
      <c r="A517" s="62">
        <v>515</v>
      </c>
      <c r="B517" s="62" t="s">
        <v>1140</v>
      </c>
      <c r="C517" s="62" t="s">
        <v>1143</v>
      </c>
      <c r="D517" s="62" t="s">
        <v>2095</v>
      </c>
      <c r="E517" s="62" t="s">
        <v>2097</v>
      </c>
      <c r="F517" s="63">
        <f>IF(COUNTIF(E$3:E517,E517)=1,MAX(F$2:F516)+1,VLOOKUP(E517,E$2:G516,2,0))</f>
        <v>25249</v>
      </c>
      <c r="G517" s="64">
        <v>0.95</v>
      </c>
      <c r="I517" s="19"/>
    </row>
    <row r="518" spans="1:9" hidden="1" x14ac:dyDescent="0.2">
      <c r="A518" s="62">
        <v>516</v>
      </c>
      <c r="B518" s="62" t="s">
        <v>1140</v>
      </c>
      <c r="C518" s="62" t="s">
        <v>788</v>
      </c>
      <c r="D518" s="62" t="s">
        <v>2095</v>
      </c>
      <c r="E518" s="62" t="s">
        <v>2097</v>
      </c>
      <c r="F518" s="63">
        <f>IF(COUNTIF(E$3:E518,E518)=1,MAX(F$2:F517)+1,VLOOKUP(E518,E$2:G517,2,0))</f>
        <v>25249</v>
      </c>
      <c r="G518" s="64">
        <v>1354.3799999999999</v>
      </c>
      <c r="I518" s="19"/>
    </row>
    <row r="519" spans="1:9" hidden="1" x14ac:dyDescent="0.2">
      <c r="A519" s="62">
        <v>517</v>
      </c>
      <c r="B519" s="62" t="s">
        <v>1140</v>
      </c>
      <c r="C519" s="62" t="s">
        <v>1144</v>
      </c>
      <c r="D519" s="62" t="s">
        <v>2095</v>
      </c>
      <c r="E519" s="62" t="s">
        <v>2097</v>
      </c>
      <c r="F519" s="63">
        <f>IF(COUNTIF(E$3:E519,E519)=1,MAX(F$2:F518)+1,VLOOKUP(E519,E$2:G518,2,0))</f>
        <v>25249</v>
      </c>
      <c r="G519" s="64">
        <v>5.7700000000000005</v>
      </c>
      <c r="I519" s="19"/>
    </row>
    <row r="520" spans="1:9" hidden="1" x14ac:dyDescent="0.2">
      <c r="A520" s="62">
        <v>518</v>
      </c>
      <c r="B520" s="62" t="s">
        <v>1140</v>
      </c>
      <c r="C520" s="62" t="s">
        <v>789</v>
      </c>
      <c r="D520" s="62" t="s">
        <v>2095</v>
      </c>
      <c r="E520" s="62" t="s">
        <v>2097</v>
      </c>
      <c r="F520" s="63">
        <f>IF(COUNTIF(E$3:E520,E520)=1,MAX(F$2:F519)+1,VLOOKUP(E520,E$2:G519,2,0))</f>
        <v>25249</v>
      </c>
      <c r="G520" s="64">
        <v>640.58000000000004</v>
      </c>
      <c r="I520" s="19"/>
    </row>
    <row r="521" spans="1:9" hidden="1" x14ac:dyDescent="0.2">
      <c r="A521" s="62">
        <v>519</v>
      </c>
      <c r="B521" s="62" t="s">
        <v>1140</v>
      </c>
      <c r="C521" s="62" t="s">
        <v>790</v>
      </c>
      <c r="D521" s="62" t="s">
        <v>2095</v>
      </c>
      <c r="E521" s="62" t="s">
        <v>2097</v>
      </c>
      <c r="F521" s="63">
        <f>IF(COUNTIF(E$3:E521,E521)=1,MAX(F$2:F520)+1,VLOOKUP(E521,E$2:G520,2,0))</f>
        <v>25249</v>
      </c>
      <c r="G521" s="64">
        <v>427.81000000000006</v>
      </c>
      <c r="I521" s="19"/>
    </row>
    <row r="522" spans="1:9" hidden="1" x14ac:dyDescent="0.2">
      <c r="A522" s="62">
        <v>520</v>
      </c>
      <c r="B522" s="62" t="s">
        <v>1140</v>
      </c>
      <c r="C522" s="62" t="s">
        <v>791</v>
      </c>
      <c r="D522" s="62" t="s">
        <v>2095</v>
      </c>
      <c r="E522" s="62" t="s">
        <v>2097</v>
      </c>
      <c r="F522" s="63">
        <f>IF(COUNTIF(E$3:E522,E522)=1,MAX(F$2:F521)+1,VLOOKUP(E522,E$2:G521,2,0))</f>
        <v>25249</v>
      </c>
      <c r="G522" s="64">
        <v>120</v>
      </c>
      <c r="I522" s="19"/>
    </row>
    <row r="523" spans="1:9" hidden="1" x14ac:dyDescent="0.2">
      <c r="A523" s="62">
        <v>521</v>
      </c>
      <c r="B523" s="62" t="s">
        <v>1140</v>
      </c>
      <c r="C523" s="62" t="s">
        <v>1145</v>
      </c>
      <c r="D523" s="62" t="s">
        <v>2095</v>
      </c>
      <c r="E523" s="62" t="s">
        <v>2097</v>
      </c>
      <c r="F523" s="63">
        <f>IF(COUNTIF(E$3:E523,E523)=1,MAX(F$2:F522)+1,VLOOKUP(E523,E$2:G522,2,0))</f>
        <v>25249</v>
      </c>
      <c r="G523" s="64">
        <v>0.27</v>
      </c>
      <c r="I523" s="19"/>
    </row>
    <row r="524" spans="1:9" hidden="1" x14ac:dyDescent="0.2">
      <c r="A524" s="62">
        <v>522</v>
      </c>
      <c r="B524" s="62" t="s">
        <v>1146</v>
      </c>
      <c r="C524" s="62" t="s">
        <v>1146</v>
      </c>
      <c r="D524" s="62" t="s">
        <v>2067</v>
      </c>
      <c r="E524" s="62" t="s">
        <v>2069</v>
      </c>
      <c r="F524" s="63">
        <f>IF(COUNTIF(E$3:E524,E524)=1,MAX(F$2:F523)+1,VLOOKUP(E524,E$2:G523,2,0))</f>
        <v>25250</v>
      </c>
      <c r="G524" s="64">
        <v>3699</v>
      </c>
      <c r="I524" s="19"/>
    </row>
    <row r="525" spans="1:9" hidden="1" x14ac:dyDescent="0.2">
      <c r="A525" s="62">
        <v>523</v>
      </c>
      <c r="B525" s="62" t="s">
        <v>792</v>
      </c>
      <c r="C525" s="62" t="s">
        <v>792</v>
      </c>
      <c r="D525" s="62" t="s">
        <v>2063</v>
      </c>
      <c r="E525" s="62" t="s">
        <v>2065</v>
      </c>
      <c r="F525" s="63">
        <f>IF(COUNTIF(E$3:E525,E525)=1,MAX(F$2:F524)+1,VLOOKUP(E525,E$2:G524,2,0))</f>
        <v>25251</v>
      </c>
      <c r="G525" s="64">
        <v>0.03</v>
      </c>
      <c r="I525" s="19"/>
    </row>
    <row r="526" spans="1:9" hidden="1" x14ac:dyDescent="0.2">
      <c r="A526" s="62">
        <v>524</v>
      </c>
      <c r="B526" s="62" t="s">
        <v>792</v>
      </c>
      <c r="C526" s="62" t="s">
        <v>793</v>
      </c>
      <c r="D526" s="62" t="s">
        <v>2063</v>
      </c>
      <c r="E526" s="62" t="s">
        <v>2065</v>
      </c>
      <c r="F526" s="63">
        <f>IF(COUNTIF(E$3:E526,E526)=1,MAX(F$2:F525)+1,VLOOKUP(E526,E$2:G525,2,0))</f>
        <v>25251</v>
      </c>
      <c r="G526" s="64">
        <v>24.259999999999998</v>
      </c>
      <c r="I526" s="19"/>
    </row>
    <row r="527" spans="1:9" hidden="1" x14ac:dyDescent="0.2">
      <c r="A527" s="62">
        <v>525</v>
      </c>
      <c r="B527" s="62" t="s">
        <v>794</v>
      </c>
      <c r="C527" s="62" t="s">
        <v>794</v>
      </c>
      <c r="D527" s="62" t="s">
        <v>2185</v>
      </c>
      <c r="E527" s="62" t="s">
        <v>2187</v>
      </c>
      <c r="F527" s="63">
        <f>IF(COUNTIF(E$3:E527,E527)=1,MAX(F$2:F526)+1,VLOOKUP(E527,E$2:G526,2,0))</f>
        <v>25252</v>
      </c>
      <c r="G527" s="64">
        <v>1.77</v>
      </c>
      <c r="I527" s="19"/>
    </row>
    <row r="528" spans="1:9" hidden="1" x14ac:dyDescent="0.2">
      <c r="A528" s="62">
        <v>526</v>
      </c>
      <c r="B528" s="62" t="s">
        <v>794</v>
      </c>
      <c r="C528" s="62" t="s">
        <v>795</v>
      </c>
      <c r="D528" s="62" t="s">
        <v>2185</v>
      </c>
      <c r="E528" s="62" t="s">
        <v>2187</v>
      </c>
      <c r="F528" s="63">
        <f>IF(COUNTIF(E$3:E528,E528)=1,MAX(F$2:F527)+1,VLOOKUP(E528,E$2:G527,2,0))</f>
        <v>25252</v>
      </c>
      <c r="G528" s="64">
        <v>1.1100000000000001</v>
      </c>
      <c r="I528" s="19"/>
    </row>
    <row r="529" spans="1:9" x14ac:dyDescent="0.2">
      <c r="A529" s="62">
        <v>649</v>
      </c>
      <c r="B529" s="62" t="s">
        <v>901</v>
      </c>
      <c r="C529" s="62" t="s">
        <v>901</v>
      </c>
      <c r="D529" s="62" t="s">
        <v>1363</v>
      </c>
      <c r="E529" s="62" t="s">
        <v>1365</v>
      </c>
      <c r="F529" s="63">
        <f>IF(COUNTIF(E$3:E529,E529)=1,MAX(F$2:F528)+1,VLOOKUP(E529,E$2:G528,2,0))</f>
        <v>24976</v>
      </c>
      <c r="G529" s="64">
        <v>0</v>
      </c>
      <c r="I529" s="19"/>
    </row>
    <row r="530" spans="1:9" hidden="1" x14ac:dyDescent="0.2">
      <c r="A530" s="62">
        <v>528</v>
      </c>
      <c r="B530" s="62" t="s">
        <v>796</v>
      </c>
      <c r="C530" s="62" t="s">
        <v>796</v>
      </c>
      <c r="D530" s="62" t="s">
        <v>2683</v>
      </c>
      <c r="E530" s="62" t="s">
        <v>2685</v>
      </c>
      <c r="F530" s="63">
        <f>IF(COUNTIF(E$3:E530,E530)=1,MAX(F$2:F529)+1,VLOOKUP(E530,E$2:G529,2,0))</f>
        <v>25253</v>
      </c>
      <c r="G530" s="64">
        <v>2674.85</v>
      </c>
      <c r="I530" s="19"/>
    </row>
    <row r="531" spans="1:9" hidden="1" x14ac:dyDescent="0.2">
      <c r="A531" s="62">
        <v>529</v>
      </c>
      <c r="B531" s="62" t="s">
        <v>797</v>
      </c>
      <c r="C531" s="62" t="s">
        <v>797</v>
      </c>
      <c r="D531" s="62" t="s">
        <v>2655</v>
      </c>
      <c r="E531" s="62" t="s">
        <v>2657</v>
      </c>
      <c r="F531" s="63">
        <f>IF(COUNTIF(E$3:E531,E531)=1,MAX(F$2:F530)+1,VLOOKUP(E531,E$2:G530,2,0))</f>
        <v>25254</v>
      </c>
      <c r="G531" s="64">
        <v>254.44</v>
      </c>
      <c r="I531" s="19"/>
    </row>
    <row r="532" spans="1:9" hidden="1" x14ac:dyDescent="0.2">
      <c r="A532" s="62">
        <v>530</v>
      </c>
      <c r="B532" s="62" t="s">
        <v>1149</v>
      </c>
      <c r="C532" s="62" t="s">
        <v>1149</v>
      </c>
      <c r="D532" s="62" t="s">
        <v>2661</v>
      </c>
      <c r="E532" s="62" t="s">
        <v>2663</v>
      </c>
      <c r="F532" s="63">
        <f>IF(COUNTIF(E$3:E532,E532)=1,MAX(F$2:F531)+1,VLOOKUP(E532,E$2:G531,2,0))</f>
        <v>25255</v>
      </c>
      <c r="G532" s="64">
        <v>0.01</v>
      </c>
      <c r="I532" s="19"/>
    </row>
    <row r="533" spans="1:9" hidden="1" x14ac:dyDescent="0.2">
      <c r="A533" s="62">
        <v>531</v>
      </c>
      <c r="B533" s="62" t="s">
        <v>1149</v>
      </c>
      <c r="C533" s="62" t="s">
        <v>1150</v>
      </c>
      <c r="D533" s="62" t="s">
        <v>2661</v>
      </c>
      <c r="E533" s="62" t="s">
        <v>2663</v>
      </c>
      <c r="F533" s="63">
        <f>IF(COUNTIF(E$3:E533,E533)=1,MAX(F$2:F532)+1,VLOOKUP(E533,E$2:G532,2,0))</f>
        <v>25255</v>
      </c>
      <c r="G533" s="64">
        <v>342.65999999999997</v>
      </c>
      <c r="I533" s="19"/>
    </row>
    <row r="534" spans="1:9" hidden="1" x14ac:dyDescent="0.2">
      <c r="A534" s="62">
        <v>532</v>
      </c>
      <c r="B534" s="62" t="s">
        <v>1151</v>
      </c>
      <c r="C534" s="62" t="s">
        <v>1151</v>
      </c>
      <c r="D534" s="62" t="s">
        <v>2312</v>
      </c>
      <c r="E534" s="62" t="s">
        <v>2314</v>
      </c>
      <c r="F534" s="63">
        <f>IF(COUNTIF(E$3:E534,E534)=1,MAX(F$2:F533)+1,VLOOKUP(E534,E$2:G533,2,0))</f>
        <v>25256</v>
      </c>
      <c r="G534" s="64">
        <v>1.44</v>
      </c>
      <c r="I534" s="19"/>
    </row>
    <row r="535" spans="1:9" hidden="1" x14ac:dyDescent="0.2">
      <c r="A535" s="62">
        <v>533</v>
      </c>
      <c r="B535" s="62" t="s">
        <v>798</v>
      </c>
      <c r="C535" s="62" t="s">
        <v>798</v>
      </c>
      <c r="D535" s="62" t="s">
        <v>2188</v>
      </c>
      <c r="E535" s="62" t="s">
        <v>2190</v>
      </c>
      <c r="F535" s="63">
        <f>IF(COUNTIF(E$3:E535,E535)=1,MAX(F$2:F534)+1,VLOOKUP(E535,E$2:G534,2,0))</f>
        <v>25257</v>
      </c>
      <c r="G535" s="64">
        <v>7.29</v>
      </c>
      <c r="I535" s="19"/>
    </row>
    <row r="536" spans="1:9" hidden="1" x14ac:dyDescent="0.2">
      <c r="A536" s="62">
        <v>534</v>
      </c>
      <c r="B536" s="62" t="s">
        <v>1154</v>
      </c>
      <c r="C536" s="62" t="s">
        <v>1154</v>
      </c>
      <c r="D536" s="62" t="s">
        <v>2214</v>
      </c>
      <c r="E536" s="62" t="s">
        <v>2216</v>
      </c>
      <c r="F536" s="63">
        <f>IF(COUNTIF(E$3:E536,E536)=1,MAX(F$2:F535)+1,VLOOKUP(E536,E$2:G535,2,0))</f>
        <v>25258</v>
      </c>
      <c r="G536" s="64">
        <v>3488.27</v>
      </c>
      <c r="I536" s="19"/>
    </row>
    <row r="537" spans="1:9" hidden="1" x14ac:dyDescent="0.2">
      <c r="A537" s="62">
        <v>535</v>
      </c>
      <c r="B537" s="62" t="s">
        <v>799</v>
      </c>
      <c r="C537" s="62" t="s">
        <v>799</v>
      </c>
      <c r="D537" s="62" t="s">
        <v>2200</v>
      </c>
      <c r="E537" s="62" t="s">
        <v>2202</v>
      </c>
      <c r="F537" s="63">
        <f>IF(COUNTIF(E$3:E537,E537)=1,MAX(F$2:F536)+1,VLOOKUP(E537,E$2:G536,2,0))</f>
        <v>25259</v>
      </c>
      <c r="G537" s="64">
        <v>9156.85</v>
      </c>
      <c r="I537" s="19"/>
    </row>
    <row r="538" spans="1:9" hidden="1" x14ac:dyDescent="0.2">
      <c r="A538" s="62">
        <v>536</v>
      </c>
      <c r="B538" s="62" t="s">
        <v>800</v>
      </c>
      <c r="C538" s="62" t="s">
        <v>800</v>
      </c>
      <c r="D538" s="62" t="s">
        <v>2206</v>
      </c>
      <c r="E538" s="62" t="s">
        <v>2208</v>
      </c>
      <c r="F538" s="63">
        <f>IF(COUNTIF(E$3:E538,E538)=1,MAX(F$2:F537)+1,VLOOKUP(E538,E$2:G537,2,0))</f>
        <v>25260</v>
      </c>
      <c r="G538" s="64">
        <v>4379.8499999999995</v>
      </c>
      <c r="I538" s="19"/>
    </row>
    <row r="539" spans="1:9" hidden="1" x14ac:dyDescent="0.2">
      <c r="A539" s="62">
        <v>537</v>
      </c>
      <c r="B539" s="62" t="s">
        <v>801</v>
      </c>
      <c r="C539" s="62" t="s">
        <v>801</v>
      </c>
      <c r="D539" s="62" t="s">
        <v>2239</v>
      </c>
      <c r="E539" s="62" t="s">
        <v>2241</v>
      </c>
      <c r="F539" s="63">
        <f>IF(COUNTIF(E$3:E539,E539)=1,MAX(F$2:F538)+1,VLOOKUP(E539,E$2:G538,2,0))</f>
        <v>25261</v>
      </c>
      <c r="G539" s="64">
        <v>2439.4699999999998</v>
      </c>
      <c r="I539" s="19"/>
    </row>
    <row r="540" spans="1:9" hidden="1" x14ac:dyDescent="0.2">
      <c r="A540" s="62">
        <v>538</v>
      </c>
      <c r="B540" s="62" t="s">
        <v>801</v>
      </c>
      <c r="C540" s="62" t="s">
        <v>802</v>
      </c>
      <c r="D540" s="62" t="s">
        <v>2239</v>
      </c>
      <c r="E540" s="62" t="s">
        <v>2241</v>
      </c>
      <c r="F540" s="63">
        <f>IF(COUNTIF(E$3:E540,E540)=1,MAX(F$2:F539)+1,VLOOKUP(E540,E$2:G539,2,0))</f>
        <v>25261</v>
      </c>
      <c r="G540" s="64">
        <v>2262.2599999999998</v>
      </c>
      <c r="I540" s="19"/>
    </row>
    <row r="541" spans="1:9" hidden="1" x14ac:dyDescent="0.2">
      <c r="A541" s="62">
        <v>539</v>
      </c>
      <c r="B541" s="62" t="s">
        <v>1155</v>
      </c>
      <c r="C541" s="62" t="s">
        <v>1155</v>
      </c>
      <c r="D541" s="62" t="s">
        <v>2210</v>
      </c>
      <c r="E541" s="62" t="s">
        <v>2212</v>
      </c>
      <c r="F541" s="63">
        <f>IF(COUNTIF(E$3:E541,E541)=1,MAX(F$2:F540)+1,VLOOKUP(E541,E$2:G540,2,0))</f>
        <v>25262</v>
      </c>
      <c r="G541" s="64">
        <v>1806.19</v>
      </c>
      <c r="I541" s="19"/>
    </row>
    <row r="542" spans="1:9" hidden="1" x14ac:dyDescent="0.2">
      <c r="A542" s="62">
        <v>540</v>
      </c>
      <c r="B542" s="62" t="s">
        <v>1156</v>
      </c>
      <c r="C542" s="62" t="s">
        <v>1156</v>
      </c>
      <c r="D542" s="62" t="s">
        <v>2221</v>
      </c>
      <c r="E542" s="62" t="s">
        <v>2223</v>
      </c>
      <c r="F542" s="63">
        <f>IF(COUNTIF(E$3:E542,E542)=1,MAX(F$2:F541)+1,VLOOKUP(E542,E$2:G541,2,0))</f>
        <v>25263</v>
      </c>
      <c r="G542" s="64">
        <v>12.04</v>
      </c>
      <c r="I542" s="19"/>
    </row>
    <row r="543" spans="1:9" hidden="1" x14ac:dyDescent="0.2">
      <c r="A543" s="62">
        <v>541</v>
      </c>
      <c r="B543" s="62" t="s">
        <v>1156</v>
      </c>
      <c r="C543" s="62" t="s">
        <v>803</v>
      </c>
      <c r="D543" s="62" t="s">
        <v>2221</v>
      </c>
      <c r="E543" s="62" t="s">
        <v>2223</v>
      </c>
      <c r="F543" s="63">
        <f>IF(COUNTIF(E$3:E543,E543)=1,MAX(F$2:F542)+1,VLOOKUP(E543,E$2:G542,2,0))</f>
        <v>25263</v>
      </c>
      <c r="G543" s="64">
        <v>10.86</v>
      </c>
      <c r="I543" s="19"/>
    </row>
    <row r="544" spans="1:9" hidden="1" x14ac:dyDescent="0.2">
      <c r="A544" s="62">
        <v>542</v>
      </c>
      <c r="B544" s="62" t="s">
        <v>1157</v>
      </c>
      <c r="C544" s="62" t="s">
        <v>1157</v>
      </c>
      <c r="D544" s="62" t="s">
        <v>2203</v>
      </c>
      <c r="E544" s="62" t="s">
        <v>2205</v>
      </c>
      <c r="F544" s="63">
        <f>IF(COUNTIF(E$3:E544,E544)=1,MAX(F$2:F543)+1,VLOOKUP(E544,E$2:G543,2,0))</f>
        <v>25264</v>
      </c>
      <c r="G544" s="64">
        <v>9712.9</v>
      </c>
      <c r="I544" s="19"/>
    </row>
    <row r="545" spans="1:9" hidden="1" x14ac:dyDescent="0.2">
      <c r="A545" s="62">
        <v>543</v>
      </c>
      <c r="B545" s="62" t="s">
        <v>1157</v>
      </c>
      <c r="C545" s="62" t="s">
        <v>1158</v>
      </c>
      <c r="D545" s="62" t="s">
        <v>2203</v>
      </c>
      <c r="E545" s="62" t="s">
        <v>2205</v>
      </c>
      <c r="F545" s="63">
        <f>IF(COUNTIF(E$3:E545,E545)=1,MAX(F$2:F544)+1,VLOOKUP(E545,E$2:G544,2,0))</f>
        <v>25264</v>
      </c>
      <c r="G545" s="64">
        <v>9.83</v>
      </c>
      <c r="I545" s="19"/>
    </row>
    <row r="546" spans="1:9" hidden="1" x14ac:dyDescent="0.2">
      <c r="A546" s="62">
        <v>544</v>
      </c>
      <c r="B546" s="62" t="s">
        <v>1157</v>
      </c>
      <c r="C546" s="62" t="s">
        <v>1159</v>
      </c>
      <c r="D546" s="62" t="s">
        <v>2203</v>
      </c>
      <c r="E546" s="62" t="s">
        <v>2205</v>
      </c>
      <c r="F546" s="63">
        <f>IF(COUNTIF(E$3:E546,E546)=1,MAX(F$2:F545)+1,VLOOKUP(E546,E$2:G545,2,0))</f>
        <v>25264</v>
      </c>
      <c r="G546" s="64">
        <v>3.41</v>
      </c>
      <c r="I546" s="19"/>
    </row>
    <row r="547" spans="1:9" hidden="1" x14ac:dyDescent="0.2">
      <c r="A547" s="62">
        <v>545</v>
      </c>
      <c r="B547" s="62" t="s">
        <v>1157</v>
      </c>
      <c r="C547" s="62" t="s">
        <v>1160</v>
      </c>
      <c r="D547" s="62" t="s">
        <v>2203</v>
      </c>
      <c r="E547" s="62" t="s">
        <v>2205</v>
      </c>
      <c r="F547" s="63">
        <f>IF(COUNTIF(E$3:E547,E547)=1,MAX(F$2:F546)+1,VLOOKUP(E547,E$2:G546,2,0))</f>
        <v>25264</v>
      </c>
      <c r="G547" s="64">
        <v>1.64</v>
      </c>
      <c r="I547" s="19"/>
    </row>
    <row r="548" spans="1:9" hidden="1" x14ac:dyDescent="0.2">
      <c r="A548" s="62">
        <v>546</v>
      </c>
      <c r="B548" s="62" t="s">
        <v>1157</v>
      </c>
      <c r="C548" s="62" t="s">
        <v>804</v>
      </c>
      <c r="D548" s="62" t="s">
        <v>2203</v>
      </c>
      <c r="E548" s="62" t="s">
        <v>2205</v>
      </c>
      <c r="F548" s="63">
        <f>IF(COUNTIF(E$3:E548,E548)=1,MAX(F$2:F547)+1,VLOOKUP(E548,E$2:G547,2,0))</f>
        <v>25264</v>
      </c>
      <c r="G548" s="64">
        <v>1.1200000000000001</v>
      </c>
      <c r="I548" s="19"/>
    </row>
    <row r="549" spans="1:9" hidden="1" x14ac:dyDescent="0.2">
      <c r="A549" s="62">
        <v>547</v>
      </c>
      <c r="B549" s="62" t="s">
        <v>1157</v>
      </c>
      <c r="C549" s="62" t="s">
        <v>1161</v>
      </c>
      <c r="D549" s="62" t="s">
        <v>2203</v>
      </c>
      <c r="E549" s="62" t="s">
        <v>2205</v>
      </c>
      <c r="F549" s="63">
        <f>IF(COUNTIF(E$3:E549,E549)=1,MAX(F$2:F548)+1,VLOOKUP(E549,E$2:G548,2,0))</f>
        <v>25264</v>
      </c>
      <c r="G549" s="64">
        <v>40.4</v>
      </c>
      <c r="I549" s="19"/>
    </row>
    <row r="550" spans="1:9" hidden="1" x14ac:dyDescent="0.2">
      <c r="A550" s="62">
        <v>548</v>
      </c>
      <c r="B550" s="62" t="s">
        <v>1157</v>
      </c>
      <c r="C550" s="62" t="s">
        <v>805</v>
      </c>
      <c r="D550" s="62" t="s">
        <v>2203</v>
      </c>
      <c r="E550" s="62" t="s">
        <v>2205</v>
      </c>
      <c r="F550" s="63">
        <f>IF(COUNTIF(E$3:E550,E550)=1,MAX(F$2:F549)+1,VLOOKUP(E550,E$2:G549,2,0))</f>
        <v>25264</v>
      </c>
      <c r="G550" s="64">
        <v>5.2500000000000009</v>
      </c>
      <c r="I550" s="19"/>
    </row>
    <row r="551" spans="1:9" hidden="1" x14ac:dyDescent="0.2">
      <c r="A551" s="62">
        <v>549</v>
      </c>
      <c r="B551" s="62" t="s">
        <v>1157</v>
      </c>
      <c r="C551" s="62" t="s">
        <v>1163</v>
      </c>
      <c r="D551" s="62" t="s">
        <v>2203</v>
      </c>
      <c r="E551" s="62" t="s">
        <v>2205</v>
      </c>
      <c r="F551" s="63">
        <f>IF(COUNTIF(E$3:E551,E551)=1,MAX(F$2:F550)+1,VLOOKUP(E551,E$2:G550,2,0))</f>
        <v>25264</v>
      </c>
      <c r="G551" s="64">
        <v>109.45</v>
      </c>
      <c r="I551" s="19"/>
    </row>
    <row r="552" spans="1:9" x14ac:dyDescent="0.2">
      <c r="A552" s="62">
        <v>663</v>
      </c>
      <c r="B552" s="62" t="s">
        <v>912</v>
      </c>
      <c r="C552" s="62" t="s">
        <v>912</v>
      </c>
      <c r="D552" s="62" t="s">
        <v>1410</v>
      </c>
      <c r="E552" s="62" t="s">
        <v>1412</v>
      </c>
      <c r="F552" s="63">
        <f>IF(COUNTIF(E$3:E552,E552)=1,MAX(F$2:F551)+1,VLOOKUP(E552,E$2:G551,2,0))</f>
        <v>24989</v>
      </c>
      <c r="G552" s="64">
        <v>0</v>
      </c>
      <c r="I552" s="19"/>
    </row>
    <row r="553" spans="1:9" x14ac:dyDescent="0.2">
      <c r="A553" s="62">
        <v>691</v>
      </c>
      <c r="B553" s="62" t="s">
        <v>535</v>
      </c>
      <c r="C553" s="62" t="s">
        <v>535</v>
      </c>
      <c r="D553" s="62" t="s">
        <v>1452</v>
      </c>
      <c r="E553" s="62" t="s">
        <v>1454</v>
      </c>
      <c r="F553" s="63">
        <f>IF(COUNTIF(E$3:E553,E553)=1,MAX(F$2:F552)+1,VLOOKUP(E553,E$2:G552,2,0))</f>
        <v>25013</v>
      </c>
      <c r="G553" s="64">
        <v>0</v>
      </c>
      <c r="I553" s="19"/>
    </row>
    <row r="554" spans="1:9" hidden="1" x14ac:dyDescent="0.2">
      <c r="A554" s="62">
        <v>552</v>
      </c>
      <c r="B554" s="62" t="s">
        <v>1165</v>
      </c>
      <c r="C554" s="62" t="s">
        <v>1166</v>
      </c>
      <c r="D554" s="62" t="s">
        <v>2243</v>
      </c>
      <c r="E554" s="62" t="s">
        <v>2245</v>
      </c>
      <c r="F554" s="63">
        <f>IF(COUNTIF(E$3:E554,E554)=1,MAX(F$2:F553)+1,VLOOKUP(E554,E$2:G553,2,0))</f>
        <v>25265</v>
      </c>
      <c r="G554" s="64">
        <v>69.33</v>
      </c>
      <c r="I554" s="19"/>
    </row>
    <row r="555" spans="1:9" hidden="1" x14ac:dyDescent="0.2">
      <c r="A555" s="62">
        <v>553</v>
      </c>
      <c r="B555" s="62" t="s">
        <v>1167</v>
      </c>
      <c r="C555" s="62" t="s">
        <v>1167</v>
      </c>
      <c r="D555" s="62" t="s">
        <v>2664</v>
      </c>
      <c r="E555" s="62" t="s">
        <v>2666</v>
      </c>
      <c r="F555" s="63">
        <f>IF(COUNTIF(E$3:E555,E555)=1,MAX(F$2:F554)+1,VLOOKUP(E555,E$2:G554,2,0))</f>
        <v>25266</v>
      </c>
      <c r="G555" s="64">
        <v>5400.0199999999995</v>
      </c>
      <c r="I555" s="19"/>
    </row>
    <row r="556" spans="1:9" hidden="1" x14ac:dyDescent="0.2">
      <c r="A556" s="62">
        <v>554</v>
      </c>
      <c r="B556" s="62" t="s">
        <v>1167</v>
      </c>
      <c r="C556" s="62" t="s">
        <v>1168</v>
      </c>
      <c r="D556" s="62" t="s">
        <v>2664</v>
      </c>
      <c r="E556" s="62" t="s">
        <v>2666</v>
      </c>
      <c r="F556" s="63">
        <f>IF(COUNTIF(E$3:E556,E556)=1,MAX(F$2:F555)+1,VLOOKUP(E556,E$2:G555,2,0))</f>
        <v>25266</v>
      </c>
      <c r="G556" s="64">
        <v>432.89</v>
      </c>
      <c r="I556" s="19"/>
    </row>
    <row r="557" spans="1:9" hidden="1" x14ac:dyDescent="0.2">
      <c r="A557" s="62">
        <v>555</v>
      </c>
      <c r="B557" s="62" t="s">
        <v>1169</v>
      </c>
      <c r="C557" s="62" t="s">
        <v>1169</v>
      </c>
      <c r="D557" s="62" t="s">
        <v>2257</v>
      </c>
      <c r="E557" s="62" t="s">
        <v>2259</v>
      </c>
      <c r="F557" s="63">
        <f>IF(COUNTIF(E$3:E557,E557)=1,MAX(F$2:F556)+1,VLOOKUP(E557,E$2:G556,2,0))</f>
        <v>25267</v>
      </c>
      <c r="G557" s="64">
        <v>542.94999999999993</v>
      </c>
      <c r="I557" s="19"/>
    </row>
    <row r="558" spans="1:9" hidden="1" x14ac:dyDescent="0.2">
      <c r="A558" s="62">
        <v>556</v>
      </c>
      <c r="B558" s="62" t="s">
        <v>1170</v>
      </c>
      <c r="C558" s="62" t="s">
        <v>1170</v>
      </c>
      <c r="D558" s="62" t="s">
        <v>2235</v>
      </c>
      <c r="E558" s="62" t="s">
        <v>2237</v>
      </c>
      <c r="F558" s="63">
        <f>IF(COUNTIF(E$3:E558,E558)=1,MAX(F$2:F557)+1,VLOOKUP(E558,E$2:G557,2,0))</f>
        <v>25268</v>
      </c>
      <c r="G558" s="64">
        <v>55.68</v>
      </c>
      <c r="I558" s="19"/>
    </row>
    <row r="559" spans="1:9" hidden="1" x14ac:dyDescent="0.2">
      <c r="A559" s="62">
        <v>557</v>
      </c>
      <c r="B559" s="62" t="s">
        <v>1170</v>
      </c>
      <c r="C559" s="62" t="s">
        <v>1171</v>
      </c>
      <c r="D559" s="62" t="s">
        <v>2235</v>
      </c>
      <c r="E559" s="62" t="s">
        <v>2237</v>
      </c>
      <c r="F559" s="63">
        <f>IF(COUNTIF(E$3:E559,E559)=1,MAX(F$2:F558)+1,VLOOKUP(E559,E$2:G558,2,0))</f>
        <v>25268</v>
      </c>
      <c r="G559" s="64">
        <v>842.91</v>
      </c>
      <c r="I559" s="19"/>
    </row>
    <row r="560" spans="1:9" hidden="1" x14ac:dyDescent="0.2">
      <c r="A560" s="62">
        <v>558</v>
      </c>
      <c r="B560" s="62" t="s">
        <v>1170</v>
      </c>
      <c r="C560" s="62" t="s">
        <v>806</v>
      </c>
      <c r="D560" s="62" t="s">
        <v>2235</v>
      </c>
      <c r="E560" s="62" t="s">
        <v>2237</v>
      </c>
      <c r="F560" s="63">
        <f>IF(COUNTIF(E$3:E560,E560)=1,MAX(F$2:F559)+1,VLOOKUP(E560,E$2:G559,2,0))</f>
        <v>25268</v>
      </c>
      <c r="G560" s="64">
        <v>1.49</v>
      </c>
      <c r="I560" s="19"/>
    </row>
    <row r="561" spans="1:9" hidden="1" x14ac:dyDescent="0.2">
      <c r="A561" s="62">
        <v>559</v>
      </c>
      <c r="B561" s="62" t="s">
        <v>1170</v>
      </c>
      <c r="C561" s="62" t="s">
        <v>1172</v>
      </c>
      <c r="D561" s="62" t="s">
        <v>2235</v>
      </c>
      <c r="E561" s="62" t="s">
        <v>2237</v>
      </c>
      <c r="F561" s="63">
        <f>IF(COUNTIF(E$3:E561,E561)=1,MAX(F$2:F560)+1,VLOOKUP(E561,E$2:G560,2,0))</f>
        <v>25268</v>
      </c>
      <c r="G561" s="64">
        <v>89.98</v>
      </c>
      <c r="I561" s="19"/>
    </row>
    <row r="562" spans="1:9" hidden="1" x14ac:dyDescent="0.2">
      <c r="A562" s="62">
        <v>560</v>
      </c>
      <c r="B562" s="62" t="s">
        <v>807</v>
      </c>
      <c r="C562" s="62" t="s">
        <v>807</v>
      </c>
      <c r="D562" s="62" t="s">
        <v>2353</v>
      </c>
      <c r="E562" s="62">
        <v>8734476000</v>
      </c>
      <c r="F562" s="63">
        <f>IF(COUNTIF(E$3:E562,E562)=1,MAX(F$2:F561)+1,VLOOKUP(E562,E$2:G561,2,0))</f>
        <v>25269</v>
      </c>
      <c r="G562" s="64">
        <v>1.95</v>
      </c>
      <c r="I562" s="19"/>
    </row>
    <row r="563" spans="1:9" hidden="1" x14ac:dyDescent="0.2">
      <c r="A563" s="62">
        <v>561</v>
      </c>
      <c r="B563" s="62" t="s">
        <v>807</v>
      </c>
      <c r="C563" s="62" t="s">
        <v>808</v>
      </c>
      <c r="D563" s="62" t="s">
        <v>2353</v>
      </c>
      <c r="E563" s="62">
        <v>8734476000</v>
      </c>
      <c r="F563" s="63">
        <f>IF(COUNTIF(E$3:E563,E563)=1,MAX(F$2:F562)+1,VLOOKUP(E563,E$2:G562,2,0))</f>
        <v>25269</v>
      </c>
      <c r="G563" s="64">
        <v>0.14000000000000001</v>
      </c>
      <c r="I563" s="19"/>
    </row>
    <row r="564" spans="1:9" hidden="1" x14ac:dyDescent="0.2">
      <c r="A564" s="62">
        <v>562</v>
      </c>
      <c r="B564" s="62" t="s">
        <v>807</v>
      </c>
      <c r="C564" s="62" t="s">
        <v>809</v>
      </c>
      <c r="D564" s="62" t="s">
        <v>2353</v>
      </c>
      <c r="E564" s="62">
        <v>8734476000</v>
      </c>
      <c r="F564" s="63">
        <f>IF(COUNTIF(E$3:E564,E564)=1,MAX(F$2:F563)+1,VLOOKUP(E564,E$2:G563,2,0))</f>
        <v>25269</v>
      </c>
      <c r="G564" s="64">
        <v>1.03</v>
      </c>
      <c r="I564" s="19"/>
    </row>
    <row r="565" spans="1:9" hidden="1" x14ac:dyDescent="0.2">
      <c r="A565" s="62">
        <v>563</v>
      </c>
      <c r="B565" s="62" t="s">
        <v>807</v>
      </c>
      <c r="C565" s="62" t="s">
        <v>810</v>
      </c>
      <c r="D565" s="62" t="s">
        <v>2353</v>
      </c>
      <c r="E565" s="62">
        <v>8734476000</v>
      </c>
      <c r="F565" s="63">
        <f>IF(COUNTIF(E$3:E565,E565)=1,MAX(F$2:F564)+1,VLOOKUP(E565,E$2:G564,2,0))</f>
        <v>25269</v>
      </c>
      <c r="G565" s="64">
        <v>3.75</v>
      </c>
      <c r="I565" s="19"/>
    </row>
    <row r="566" spans="1:9" hidden="1" x14ac:dyDescent="0.2">
      <c r="A566" s="62">
        <v>564</v>
      </c>
      <c r="B566" s="62" t="s">
        <v>1173</v>
      </c>
      <c r="C566" s="62" t="s">
        <v>811</v>
      </c>
      <c r="D566" s="62" t="s">
        <v>2267</v>
      </c>
      <c r="E566" s="62" t="s">
        <v>2269</v>
      </c>
      <c r="F566" s="63">
        <f>IF(COUNTIF(E$3:E566,E566)=1,MAX(F$2:F565)+1,VLOOKUP(E566,E$2:G565,2,0))</f>
        <v>25270</v>
      </c>
      <c r="G566" s="64">
        <v>2023.89</v>
      </c>
      <c r="I566" s="19"/>
    </row>
    <row r="567" spans="1:9" x14ac:dyDescent="0.2">
      <c r="A567" s="62">
        <v>33</v>
      </c>
      <c r="B567" s="62" t="s">
        <v>914</v>
      </c>
      <c r="C567" s="62" t="s">
        <v>914</v>
      </c>
      <c r="D567" s="62" t="s">
        <v>1455</v>
      </c>
      <c r="E567" s="62" t="s">
        <v>1457</v>
      </c>
      <c r="F567" s="63">
        <f>IF(COUNTIF(E$3:E567,E567)=1,MAX(F$2:F566)+1,VLOOKUP(E567,E$2:G566,2,0))</f>
        <v>24990</v>
      </c>
      <c r="G567" s="65">
        <v>0</v>
      </c>
      <c r="I567" s="19"/>
    </row>
    <row r="568" spans="1:9" ht="12.75" hidden="1" customHeight="1" x14ac:dyDescent="0.2">
      <c r="A568" s="62">
        <v>566</v>
      </c>
      <c r="B568" s="62" t="s">
        <v>1174</v>
      </c>
      <c r="C568" s="62" t="s">
        <v>1175</v>
      </c>
      <c r="D568" s="62" t="s">
        <v>2274</v>
      </c>
      <c r="E568" s="62" t="s">
        <v>2276</v>
      </c>
      <c r="F568" s="63">
        <f>IF(COUNTIF(E$3:E568,E568)=1,MAX(F$2:F567)+1,VLOOKUP(E568,E$2:G567,2,0))</f>
        <v>25271</v>
      </c>
      <c r="G568" s="64">
        <v>234.44</v>
      </c>
      <c r="I568" s="19"/>
    </row>
    <row r="569" spans="1:9" ht="12.75" hidden="1" customHeight="1" x14ac:dyDescent="0.2">
      <c r="A569" s="62">
        <v>567</v>
      </c>
      <c r="B569" s="62" t="s">
        <v>1176</v>
      </c>
      <c r="C569" s="62" t="s">
        <v>1176</v>
      </c>
      <c r="D569" s="62" t="s">
        <v>2263</v>
      </c>
      <c r="E569" s="62" t="s">
        <v>2265</v>
      </c>
      <c r="F569" s="63">
        <f>IF(COUNTIF(E$3:E569,E569)=1,MAX(F$2:F568)+1,VLOOKUP(E569,E$2:G568,2,0))</f>
        <v>25272</v>
      </c>
      <c r="G569" s="64">
        <v>657.55</v>
      </c>
      <c r="I569" s="19"/>
    </row>
    <row r="570" spans="1:9" hidden="1" x14ac:dyDescent="0.2">
      <c r="A570" s="62">
        <v>568</v>
      </c>
      <c r="B570" s="62" t="s">
        <v>1177</v>
      </c>
      <c r="C570" s="62" t="s">
        <v>1177</v>
      </c>
      <c r="D570" s="62" t="s">
        <v>2301</v>
      </c>
      <c r="E570" s="62" t="s">
        <v>2302</v>
      </c>
      <c r="F570" s="63">
        <f>IF(COUNTIF(E$3:E570,E570)=1,MAX(F$2:F569)+1,VLOOKUP(E570,E$2:G569,2,0))</f>
        <v>25273</v>
      </c>
      <c r="G570" s="64">
        <v>0.91</v>
      </c>
      <c r="I570" s="19"/>
    </row>
    <row r="571" spans="1:9" hidden="1" x14ac:dyDescent="0.2">
      <c r="A571" s="62">
        <v>569</v>
      </c>
      <c r="B571" s="62" t="s">
        <v>1177</v>
      </c>
      <c r="C571" s="62" t="s">
        <v>812</v>
      </c>
      <c r="D571" s="62" t="s">
        <v>2301</v>
      </c>
      <c r="E571" s="62" t="s">
        <v>2302</v>
      </c>
      <c r="F571" s="63">
        <f>IF(COUNTIF(E$3:E571,E571)=1,MAX(F$2:F570)+1,VLOOKUP(E571,E$2:G570,2,0))</f>
        <v>25273</v>
      </c>
      <c r="G571" s="64">
        <v>1.98</v>
      </c>
      <c r="I571" s="19"/>
    </row>
    <row r="572" spans="1:9" hidden="1" x14ac:dyDescent="0.2">
      <c r="A572" s="62">
        <v>570</v>
      </c>
      <c r="B572" s="62" t="s">
        <v>1178</v>
      </c>
      <c r="C572" s="62" t="s">
        <v>1178</v>
      </c>
      <c r="D572" s="62" t="s">
        <v>2297</v>
      </c>
      <c r="E572" s="62" t="s">
        <v>2299</v>
      </c>
      <c r="F572" s="63">
        <f>IF(COUNTIF(E$3:E572,E572)=1,MAX(F$2:F571)+1,VLOOKUP(E572,E$2:G571,2,0))</f>
        <v>25274</v>
      </c>
      <c r="G572" s="64">
        <v>0.7</v>
      </c>
      <c r="I572" s="19"/>
    </row>
    <row r="573" spans="1:9" ht="22.5" hidden="1" x14ac:dyDescent="0.2">
      <c r="A573" s="62">
        <v>571</v>
      </c>
      <c r="B573" s="62" t="s">
        <v>813</v>
      </c>
      <c r="C573" s="62" t="s">
        <v>813</v>
      </c>
      <c r="D573" s="62" t="s">
        <v>2285</v>
      </c>
      <c r="E573" s="62" t="s">
        <v>2287</v>
      </c>
      <c r="F573" s="63">
        <f>IF(COUNTIF(E$3:E573,E573)=1,MAX(F$2:F572)+1,VLOOKUP(E573,E$2:G572,2,0))</f>
        <v>25275</v>
      </c>
      <c r="G573" s="64">
        <v>4223.6499999999996</v>
      </c>
      <c r="I573" s="19"/>
    </row>
    <row r="574" spans="1:9" ht="22.5" hidden="1" x14ac:dyDescent="0.2">
      <c r="A574" s="62">
        <v>572</v>
      </c>
      <c r="B574" s="62" t="s">
        <v>813</v>
      </c>
      <c r="C574" s="62" t="s">
        <v>814</v>
      </c>
      <c r="D574" s="62" t="s">
        <v>2285</v>
      </c>
      <c r="E574" s="62" t="s">
        <v>2287</v>
      </c>
      <c r="F574" s="63">
        <f>IF(COUNTIF(E$3:E574,E574)=1,MAX(F$2:F573)+1,VLOOKUP(E574,E$2:G573,2,0))</f>
        <v>25275</v>
      </c>
      <c r="G574" s="64">
        <v>9899.2800000000007</v>
      </c>
      <c r="I574" s="19"/>
    </row>
    <row r="575" spans="1:9" x14ac:dyDescent="0.2">
      <c r="A575" s="62">
        <v>664</v>
      </c>
      <c r="B575" s="62" t="s">
        <v>914</v>
      </c>
      <c r="C575" s="62" t="s">
        <v>914</v>
      </c>
      <c r="D575" s="62" t="s">
        <v>1455</v>
      </c>
      <c r="E575" s="62" t="s">
        <v>1457</v>
      </c>
      <c r="F575" s="63">
        <f>IF(COUNTIF(E$3:E575,E575)=1,MAX(F$2:F574)+1,VLOOKUP(E575,E$2:G574,2,0))</f>
        <v>24990</v>
      </c>
      <c r="G575" s="64">
        <v>0</v>
      </c>
      <c r="I575" s="19"/>
    </row>
    <row r="576" spans="1:9" hidden="1" x14ac:dyDescent="0.2">
      <c r="A576" s="62">
        <v>574</v>
      </c>
      <c r="B576" s="62" t="s">
        <v>1179</v>
      </c>
      <c r="C576" s="62" t="s">
        <v>1180</v>
      </c>
      <c r="D576" s="62" t="s">
        <v>2289</v>
      </c>
      <c r="E576" s="62" t="s">
        <v>2291</v>
      </c>
      <c r="F576" s="63">
        <f>IF(COUNTIF(E$3:E576,E576)=1,MAX(F$2:F575)+1,VLOOKUP(E576,E$2:G575,2,0))</f>
        <v>25276</v>
      </c>
      <c r="G576" s="64">
        <v>563.87</v>
      </c>
      <c r="I576" s="19"/>
    </row>
    <row r="577" spans="1:9" hidden="1" x14ac:dyDescent="0.2">
      <c r="A577" s="62">
        <v>575</v>
      </c>
      <c r="B577" s="62" t="s">
        <v>1181</v>
      </c>
      <c r="C577" s="62" t="s">
        <v>1181</v>
      </c>
      <c r="D577" s="62" t="s">
        <v>2277</v>
      </c>
      <c r="E577" s="62" t="s">
        <v>2279</v>
      </c>
      <c r="F577" s="63">
        <f>IF(COUNTIF(E$3:E577,E577)=1,MAX(F$2:F576)+1,VLOOKUP(E577,E$2:G576,2,0))</f>
        <v>25277</v>
      </c>
      <c r="G577" s="64">
        <v>50031.780000000006</v>
      </c>
      <c r="I577" s="19"/>
    </row>
    <row r="578" spans="1:9" hidden="1" x14ac:dyDescent="0.2">
      <c r="A578" s="62">
        <v>576</v>
      </c>
      <c r="B578" s="62" t="s">
        <v>1182</v>
      </c>
      <c r="C578" s="62" t="s">
        <v>1182</v>
      </c>
      <c r="D578" s="62" t="s">
        <v>2294</v>
      </c>
      <c r="E578" s="62" t="s">
        <v>2296</v>
      </c>
      <c r="F578" s="63">
        <f>IF(COUNTIF(E$3:E578,E578)=1,MAX(F$2:F577)+1,VLOOKUP(E578,E$2:G577,2,0))</f>
        <v>25278</v>
      </c>
      <c r="G578" s="64">
        <v>3.58</v>
      </c>
      <c r="I578" s="19"/>
    </row>
    <row r="579" spans="1:9" hidden="1" x14ac:dyDescent="0.2">
      <c r="A579" s="62">
        <v>577</v>
      </c>
      <c r="B579" s="62" t="s">
        <v>1183</v>
      </c>
      <c r="C579" s="62" t="s">
        <v>1183</v>
      </c>
      <c r="D579" s="62" t="s">
        <v>2669</v>
      </c>
      <c r="E579" s="62" t="s">
        <v>2670</v>
      </c>
      <c r="F579" s="63">
        <f>IF(COUNTIF(E$3:E579,E579)=1,MAX(F$2:F578)+1,VLOOKUP(E579,E$2:G578,2,0))</f>
        <v>25279</v>
      </c>
      <c r="G579" s="64">
        <v>0.11</v>
      </c>
      <c r="I579" s="19"/>
    </row>
    <row r="580" spans="1:9" hidden="1" x14ac:dyDescent="0.2">
      <c r="A580" s="62">
        <v>578</v>
      </c>
      <c r="B580" s="62" t="s">
        <v>1183</v>
      </c>
      <c r="C580" s="62" t="s">
        <v>815</v>
      </c>
      <c r="D580" s="62" t="s">
        <v>2669</v>
      </c>
      <c r="E580" s="62" t="s">
        <v>2670</v>
      </c>
      <c r="F580" s="63">
        <f>IF(COUNTIF(E$3:E580,E580)=1,MAX(F$2:F579)+1,VLOOKUP(E580,E$2:G579,2,0))</f>
        <v>25279</v>
      </c>
      <c r="G580" s="64">
        <v>35.379999999999995</v>
      </c>
      <c r="I580" s="19"/>
    </row>
    <row r="581" spans="1:9" hidden="1" x14ac:dyDescent="0.2">
      <c r="A581" s="62">
        <v>579</v>
      </c>
      <c r="B581" s="62" t="s">
        <v>1184</v>
      </c>
      <c r="C581" s="62" t="s">
        <v>1184</v>
      </c>
      <c r="D581" s="62" t="s">
        <v>2309</v>
      </c>
      <c r="E581" s="62" t="s">
        <v>2311</v>
      </c>
      <c r="F581" s="63">
        <f>IF(COUNTIF(E$3:E581,E581)=1,MAX(F$2:F580)+1,VLOOKUP(E581,E$2:G580,2,0))</f>
        <v>25280</v>
      </c>
      <c r="G581" s="64">
        <v>1.44</v>
      </c>
      <c r="I581" s="19"/>
    </row>
    <row r="582" spans="1:9" hidden="1" x14ac:dyDescent="0.2">
      <c r="A582" s="62">
        <v>580</v>
      </c>
      <c r="B582" s="62" t="s">
        <v>1184</v>
      </c>
      <c r="C582" s="62" t="s">
        <v>816</v>
      </c>
      <c r="D582" s="62" t="s">
        <v>2309</v>
      </c>
      <c r="E582" s="62" t="s">
        <v>2311</v>
      </c>
      <c r="F582" s="63">
        <f>IF(COUNTIF(E$3:E582,E582)=1,MAX(F$2:F581)+1,VLOOKUP(E582,E$2:G581,2,0))</f>
        <v>25280</v>
      </c>
      <c r="G582" s="64">
        <v>7.7</v>
      </c>
      <c r="I582" s="19"/>
    </row>
    <row r="583" spans="1:9" hidden="1" x14ac:dyDescent="0.2">
      <c r="A583" s="62">
        <v>581</v>
      </c>
      <c r="B583" s="62" t="s">
        <v>817</v>
      </c>
      <c r="C583" s="62" t="s">
        <v>817</v>
      </c>
      <c r="D583" s="62" t="s">
        <v>2671</v>
      </c>
      <c r="E583" s="62" t="s">
        <v>2673</v>
      </c>
      <c r="F583" s="63">
        <f>IF(COUNTIF(E$3:E583,E583)=1,MAX(F$2:F582)+1,VLOOKUP(E583,E$2:G582,2,0))</f>
        <v>25281</v>
      </c>
      <c r="G583" s="64">
        <v>4144</v>
      </c>
      <c r="I583" s="19"/>
    </row>
    <row r="584" spans="1:9" hidden="1" x14ac:dyDescent="0.2">
      <c r="A584" s="62">
        <v>582</v>
      </c>
      <c r="B584" s="62" t="s">
        <v>818</v>
      </c>
      <c r="C584" s="62" t="s">
        <v>818</v>
      </c>
      <c r="D584" s="62" t="s">
        <v>2396</v>
      </c>
      <c r="E584" s="62" t="s">
        <v>2398</v>
      </c>
      <c r="F584" s="63">
        <f>IF(COUNTIF(E$3:E584,E584)=1,MAX(F$2:F583)+1,VLOOKUP(E584,E$2:G583,2,0))</f>
        <v>25282</v>
      </c>
      <c r="G584" s="64">
        <v>403.43</v>
      </c>
      <c r="I584" s="19"/>
    </row>
    <row r="585" spans="1:9" hidden="1" x14ac:dyDescent="0.2">
      <c r="A585" s="62">
        <v>583</v>
      </c>
      <c r="B585" s="62" t="s">
        <v>819</v>
      </c>
      <c r="C585" s="62" t="s">
        <v>819</v>
      </c>
      <c r="D585" s="62" t="s">
        <v>2378</v>
      </c>
      <c r="E585" s="62" t="s">
        <v>2380</v>
      </c>
      <c r="F585" s="63">
        <f>IF(COUNTIF(E$3:E585,E585)=1,MAX(F$2:F584)+1,VLOOKUP(E585,E$2:G584,2,0))</f>
        <v>25283</v>
      </c>
      <c r="G585" s="64">
        <v>3352.69</v>
      </c>
      <c r="I585" s="19"/>
    </row>
    <row r="586" spans="1:9" hidden="1" x14ac:dyDescent="0.2">
      <c r="A586" s="62">
        <v>584</v>
      </c>
      <c r="B586" s="62" t="s">
        <v>1185</v>
      </c>
      <c r="C586" s="62" t="s">
        <v>1185</v>
      </c>
      <c r="D586" s="62" t="s">
        <v>2674</v>
      </c>
      <c r="E586" s="62" t="s">
        <v>2676</v>
      </c>
      <c r="F586" s="63">
        <f>IF(COUNTIF(E$3:E586,E586)=1,MAX(F$2:F585)+1,VLOOKUP(E586,E$2:G585,2,0))</f>
        <v>25284</v>
      </c>
      <c r="G586" s="64">
        <v>3902.09</v>
      </c>
      <c r="I586" s="19"/>
    </row>
    <row r="587" spans="1:9" hidden="1" x14ac:dyDescent="0.2">
      <c r="A587" s="62">
        <v>585</v>
      </c>
      <c r="B587" s="62" t="s">
        <v>820</v>
      </c>
      <c r="C587" s="62" t="s">
        <v>820</v>
      </c>
      <c r="D587" s="62" t="s">
        <v>2677</v>
      </c>
      <c r="E587" s="62" t="s">
        <v>2679</v>
      </c>
      <c r="F587" s="63">
        <f>IF(COUNTIF(E$3:E587,E587)=1,MAX(F$2:F586)+1,VLOOKUP(E587,E$2:G586,2,0))</f>
        <v>25285</v>
      </c>
      <c r="G587" s="64">
        <v>438.71999999999997</v>
      </c>
      <c r="I587" s="19"/>
    </row>
    <row r="588" spans="1:9" hidden="1" x14ac:dyDescent="0.2">
      <c r="A588" s="62">
        <v>586</v>
      </c>
      <c r="B588" s="62" t="s">
        <v>821</v>
      </c>
      <c r="C588" s="62" t="s">
        <v>821</v>
      </c>
      <c r="D588" s="62" t="s">
        <v>2680</v>
      </c>
      <c r="E588" s="62" t="s">
        <v>2682</v>
      </c>
      <c r="F588" s="63">
        <f>IF(COUNTIF(E$3:E588,E588)=1,MAX(F$2:F587)+1,VLOOKUP(E588,E$2:G587,2,0))</f>
        <v>25286</v>
      </c>
      <c r="G588" s="64">
        <v>2365.2699999999995</v>
      </c>
      <c r="I588" s="19"/>
    </row>
    <row r="589" spans="1:9" x14ac:dyDescent="0.2">
      <c r="A589" s="62">
        <v>695</v>
      </c>
      <c r="B589" s="62" t="s">
        <v>539</v>
      </c>
      <c r="C589" s="62" t="s">
        <v>539</v>
      </c>
      <c r="D589" s="62" t="s">
        <v>1465</v>
      </c>
      <c r="E589" s="62" t="s">
        <v>1467</v>
      </c>
      <c r="F589" s="63">
        <f>IF(COUNTIF(E$3:E589,E589)=1,MAX(F$2:F588)+1,VLOOKUP(E589,E$2:G588,2,0))</f>
        <v>25014</v>
      </c>
      <c r="G589" s="64">
        <v>0</v>
      </c>
      <c r="I589" s="19"/>
    </row>
    <row r="590" spans="1:9" hidden="1" x14ac:dyDescent="0.2">
      <c r="A590" s="62">
        <v>588</v>
      </c>
      <c r="B590" s="62" t="s">
        <v>853</v>
      </c>
      <c r="C590" s="62" t="s">
        <v>473</v>
      </c>
      <c r="D590" s="62" t="s">
        <v>1203</v>
      </c>
      <c r="E590" s="62" t="s">
        <v>1205</v>
      </c>
      <c r="F590" s="63">
        <f>IF(COUNTIF(E$3:E590,E590)=1,MAX(F$2:F589)+1,VLOOKUP(E590,E$2:G589,2,0))</f>
        <v>24987</v>
      </c>
      <c r="G590" s="64">
        <v>0.08</v>
      </c>
      <c r="I590" s="19"/>
    </row>
    <row r="591" spans="1:9" ht="22.5" hidden="1" x14ac:dyDescent="0.2">
      <c r="A591" s="62">
        <v>589</v>
      </c>
      <c r="B591" s="62" t="s">
        <v>474</v>
      </c>
      <c r="C591" s="62" t="s">
        <v>474</v>
      </c>
      <c r="D591" s="62" t="s">
        <v>1213</v>
      </c>
      <c r="E591" s="62" t="s">
        <v>1215</v>
      </c>
      <c r="F591" s="63">
        <f>IF(COUNTIF(E$3:E591,E591)=1,MAX(F$2:F590)+1,VLOOKUP(E591,E$2:G590,2,0))</f>
        <v>25036</v>
      </c>
      <c r="G591" s="64">
        <v>6.0000000000000005E-2</v>
      </c>
      <c r="I591" s="19"/>
    </row>
    <row r="592" spans="1:9" x14ac:dyDescent="0.2">
      <c r="A592" s="62">
        <v>102</v>
      </c>
      <c r="B592" s="62" t="s">
        <v>933</v>
      </c>
      <c r="C592" s="62" t="s">
        <v>933</v>
      </c>
      <c r="D592" s="62" t="s">
        <v>1495</v>
      </c>
      <c r="E592" s="62" t="s">
        <v>1497</v>
      </c>
      <c r="F592" s="63">
        <f>IF(COUNTIF(E$3:E592,E592)=1,MAX(F$2:F591)+1,VLOOKUP(E592,E$2:G591,2,0))</f>
        <v>25039</v>
      </c>
      <c r="G592" s="65">
        <v>0</v>
      </c>
      <c r="I592" s="19"/>
    </row>
    <row r="593" spans="1:12" ht="22.5" hidden="1" x14ac:dyDescent="0.2">
      <c r="A593" s="62">
        <v>591</v>
      </c>
      <c r="B593" s="62" t="s">
        <v>476</v>
      </c>
      <c r="C593" s="62" t="s">
        <v>476</v>
      </c>
      <c r="D593" s="62" t="s">
        <v>1213</v>
      </c>
      <c r="E593" s="62" t="s">
        <v>1215</v>
      </c>
      <c r="F593" s="63">
        <f>IF(COUNTIF(E$3:E593,E593)=1,MAX(F$2:F592)+1,VLOOKUP(E593,E$2:G592,2,0))</f>
        <v>25036</v>
      </c>
      <c r="G593" s="64">
        <v>0.35</v>
      </c>
      <c r="I593" s="19"/>
    </row>
    <row r="594" spans="1:12" s="19" customFormat="1" ht="22.5" hidden="1" x14ac:dyDescent="0.2">
      <c r="A594" s="62">
        <v>592</v>
      </c>
      <c r="B594" s="62" t="s">
        <v>476</v>
      </c>
      <c r="C594" s="62" t="s">
        <v>477</v>
      </c>
      <c r="D594" s="62" t="s">
        <v>1213</v>
      </c>
      <c r="E594" s="62" t="s">
        <v>1215</v>
      </c>
      <c r="F594" s="63">
        <f>IF(COUNTIF(E$3:E594,E594)=1,MAX(F$2:F593)+1,VLOOKUP(E594,E$2:G593,2,0))</f>
        <v>25036</v>
      </c>
      <c r="G594" s="64">
        <v>0.45999999999999996</v>
      </c>
      <c r="H594" s="26"/>
      <c r="K594" s="26"/>
      <c r="L594" s="26"/>
    </row>
    <row r="595" spans="1:12" s="19" customFormat="1" hidden="1" x14ac:dyDescent="0.2">
      <c r="A595" s="62">
        <v>593</v>
      </c>
      <c r="B595" s="62" t="s">
        <v>858</v>
      </c>
      <c r="C595" s="62" t="s">
        <v>858</v>
      </c>
      <c r="D595" s="62" t="s">
        <v>2456</v>
      </c>
      <c r="E595" s="62" t="s">
        <v>2458</v>
      </c>
      <c r="F595" s="63">
        <f>IF(COUNTIF(E$3:E595,E595)=1,MAX(F$2:F594)+1,VLOOKUP(E595,E$2:G594,2,0))</f>
        <v>25287</v>
      </c>
      <c r="G595" s="64">
        <v>0.08</v>
      </c>
      <c r="H595" s="26"/>
      <c r="K595" s="26"/>
      <c r="L595" s="26"/>
    </row>
    <row r="596" spans="1:12" s="19" customFormat="1" x14ac:dyDescent="0.2">
      <c r="A596" s="62">
        <v>729</v>
      </c>
      <c r="B596" s="62" t="s">
        <v>933</v>
      </c>
      <c r="C596" s="62" t="s">
        <v>933</v>
      </c>
      <c r="D596" s="62" t="s">
        <v>1495</v>
      </c>
      <c r="E596" s="62" t="s">
        <v>1497</v>
      </c>
      <c r="F596" s="63">
        <f>IF(COUNTIF(E$3:E596,E596)=1,MAX(F$2:F595)+1,VLOOKUP(E596,E$2:G595,2,0))</f>
        <v>25039</v>
      </c>
      <c r="G596" s="64">
        <v>0</v>
      </c>
      <c r="H596" s="26"/>
      <c r="K596" s="26"/>
      <c r="L596" s="26"/>
    </row>
    <row r="597" spans="1:12" s="19" customFormat="1" x14ac:dyDescent="0.2">
      <c r="A597" s="62">
        <v>723</v>
      </c>
      <c r="B597" s="62" t="s">
        <v>930</v>
      </c>
      <c r="C597" s="62" t="s">
        <v>930</v>
      </c>
      <c r="D597" s="62" t="s">
        <v>1499</v>
      </c>
      <c r="E597" s="62" t="s">
        <v>1501</v>
      </c>
      <c r="F597" s="63">
        <f>IF(COUNTIF(E$3:E597,E597)=1,MAX(F$2:F596)+1,VLOOKUP(E597,E$2:G596,2,0))</f>
        <v>25034</v>
      </c>
      <c r="G597" s="64">
        <v>0</v>
      </c>
      <c r="H597" s="26"/>
      <c r="K597" s="26"/>
      <c r="L597" s="26"/>
    </row>
    <row r="598" spans="1:12" s="19" customFormat="1" hidden="1" x14ac:dyDescent="0.2">
      <c r="A598" s="62">
        <v>596</v>
      </c>
      <c r="B598" s="62" t="s">
        <v>860</v>
      </c>
      <c r="C598" s="62" t="s">
        <v>860</v>
      </c>
      <c r="D598" s="62" t="s">
        <v>1266</v>
      </c>
      <c r="E598" s="62" t="s">
        <v>1268</v>
      </c>
      <c r="F598" s="63">
        <f>IF(COUNTIF(E$3:E598,E598)=1,MAX(F$2:F597)+1,VLOOKUP(E598,E$2:G597,2,0))</f>
        <v>25139</v>
      </c>
      <c r="G598" s="64">
        <v>1.3499999999999999</v>
      </c>
      <c r="H598" s="26"/>
      <c r="K598" s="26"/>
      <c r="L598" s="26"/>
    </row>
    <row r="599" spans="1:12" s="19" customFormat="1" x14ac:dyDescent="0.2">
      <c r="A599" s="62">
        <v>721</v>
      </c>
      <c r="B599" s="62" t="s">
        <v>564</v>
      </c>
      <c r="C599" s="62" t="s">
        <v>564</v>
      </c>
      <c r="D599" s="62" t="s">
        <v>1502</v>
      </c>
      <c r="E599" s="62" t="s">
        <v>1504</v>
      </c>
      <c r="F599" s="63">
        <f>IF(COUNTIF(E$3:E599,E599)=1,MAX(F$2:F598)+1,VLOOKUP(E599,E$2:G598,2,0))</f>
        <v>25033</v>
      </c>
      <c r="G599" s="64">
        <v>0</v>
      </c>
      <c r="H599" s="26"/>
      <c r="K599" s="26"/>
      <c r="L599" s="26"/>
    </row>
    <row r="600" spans="1:12" s="19" customFormat="1" hidden="1" x14ac:dyDescent="0.2">
      <c r="A600" s="62">
        <v>598</v>
      </c>
      <c r="B600" s="62" t="s">
        <v>860</v>
      </c>
      <c r="C600" s="62" t="s">
        <v>481</v>
      </c>
      <c r="D600" s="62" t="s">
        <v>1266</v>
      </c>
      <c r="E600" s="62" t="s">
        <v>1268</v>
      </c>
      <c r="F600" s="63">
        <f>IF(COUNTIF(E$3:E600,E600)=1,MAX(F$2:F599)+1,VLOOKUP(E600,E$2:G599,2,0))</f>
        <v>25139</v>
      </c>
      <c r="G600" s="64">
        <v>0.01</v>
      </c>
      <c r="H600" s="26"/>
      <c r="K600" s="26"/>
      <c r="L600" s="26"/>
    </row>
    <row r="601" spans="1:12" s="19" customFormat="1" hidden="1" x14ac:dyDescent="0.2">
      <c r="A601" s="62">
        <v>599</v>
      </c>
      <c r="B601" s="62" t="s">
        <v>860</v>
      </c>
      <c r="C601" s="62" t="s">
        <v>862</v>
      </c>
      <c r="D601" s="62" t="s">
        <v>1266</v>
      </c>
      <c r="E601" s="62" t="s">
        <v>1268</v>
      </c>
      <c r="F601" s="63">
        <f>IF(COUNTIF(E$3:E601,E601)=1,MAX(F$2:F600)+1,VLOOKUP(E601,E$2:G600,2,0))</f>
        <v>25139</v>
      </c>
      <c r="G601" s="64">
        <v>0.01</v>
      </c>
      <c r="H601" s="26"/>
      <c r="K601" s="26"/>
      <c r="L601" s="26"/>
    </row>
    <row r="602" spans="1:12" s="19" customFormat="1" hidden="1" x14ac:dyDescent="0.2">
      <c r="A602" s="62">
        <v>600</v>
      </c>
      <c r="B602" s="62" t="s">
        <v>860</v>
      </c>
      <c r="C602" s="62" t="s">
        <v>863</v>
      </c>
      <c r="D602" s="62" t="s">
        <v>1266</v>
      </c>
      <c r="E602" s="62" t="s">
        <v>1268</v>
      </c>
      <c r="F602" s="63">
        <f>IF(COUNTIF(E$3:E602,E602)=1,MAX(F$2:F601)+1,VLOOKUP(E602,E$2:G601,2,0))</f>
        <v>25139</v>
      </c>
      <c r="G602" s="64">
        <v>0.03</v>
      </c>
      <c r="H602" s="26"/>
      <c r="K602" s="26"/>
      <c r="L602" s="26"/>
    </row>
    <row r="603" spans="1:12" s="19" customFormat="1" hidden="1" x14ac:dyDescent="0.2">
      <c r="A603" s="62">
        <v>601</v>
      </c>
      <c r="B603" s="62" t="s">
        <v>860</v>
      </c>
      <c r="C603" s="62" t="s">
        <v>864</v>
      </c>
      <c r="D603" s="62" t="s">
        <v>1266</v>
      </c>
      <c r="E603" s="62" t="s">
        <v>1268</v>
      </c>
      <c r="F603" s="63">
        <f>IF(COUNTIF(E$3:E603,E603)=1,MAX(F$2:F602)+1,VLOOKUP(E603,E$2:G602,2,0))</f>
        <v>25139</v>
      </c>
      <c r="G603" s="64">
        <v>0.03</v>
      </c>
      <c r="H603" s="26"/>
      <c r="K603" s="26"/>
      <c r="L603" s="26"/>
    </row>
    <row r="604" spans="1:12" s="19" customFormat="1" hidden="1" x14ac:dyDescent="0.2">
      <c r="A604" s="62">
        <v>602</v>
      </c>
      <c r="B604" s="62" t="s">
        <v>865</v>
      </c>
      <c r="C604" s="62" t="s">
        <v>865</v>
      </c>
      <c r="D604" s="62" t="s">
        <v>2469</v>
      </c>
      <c r="E604" s="62" t="s">
        <v>2471</v>
      </c>
      <c r="F604" s="63">
        <f>IF(COUNTIF(E$3:E604,E604)=1,MAX(F$2:F603)+1,VLOOKUP(E604,E$2:G603,2,0))</f>
        <v>25288</v>
      </c>
      <c r="G604" s="64">
        <v>0.24</v>
      </c>
      <c r="H604" s="26"/>
      <c r="K604" s="26"/>
      <c r="L604" s="26"/>
    </row>
    <row r="605" spans="1:12" s="19" customFormat="1" hidden="1" x14ac:dyDescent="0.2">
      <c r="A605" s="62">
        <v>603</v>
      </c>
      <c r="B605" s="62" t="s">
        <v>482</v>
      </c>
      <c r="C605" s="62" t="s">
        <v>482</v>
      </c>
      <c r="D605" s="62" t="s">
        <v>1234</v>
      </c>
      <c r="E605" s="62" t="s">
        <v>1236</v>
      </c>
      <c r="F605" s="63">
        <f>IF(COUNTIF(E$3:E605,E605)=1,MAX(F$2:F604)+1,VLOOKUP(E605,E$2:G604,2,0))</f>
        <v>25289</v>
      </c>
      <c r="G605" s="64">
        <v>4.47</v>
      </c>
      <c r="H605" s="26"/>
      <c r="K605" s="26"/>
      <c r="L605" s="26"/>
    </row>
    <row r="606" spans="1:12" s="19" customFormat="1" hidden="1" x14ac:dyDescent="0.2">
      <c r="A606" s="62">
        <v>604</v>
      </c>
      <c r="B606" s="62" t="s">
        <v>482</v>
      </c>
      <c r="C606" s="62" t="s">
        <v>483</v>
      </c>
      <c r="D606" s="62" t="s">
        <v>1234</v>
      </c>
      <c r="E606" s="62" t="s">
        <v>1236</v>
      </c>
      <c r="F606" s="63">
        <f>IF(COUNTIF(E$3:E606,E606)=1,MAX(F$2:F605)+1,VLOOKUP(E606,E$2:G605,2,0))</f>
        <v>25289</v>
      </c>
      <c r="G606" s="64">
        <v>0.73</v>
      </c>
      <c r="H606" s="26"/>
      <c r="K606" s="26"/>
      <c r="L606" s="26"/>
    </row>
    <row r="607" spans="1:12" s="19" customFormat="1" hidden="1" x14ac:dyDescent="0.2">
      <c r="A607" s="62">
        <v>605</v>
      </c>
      <c r="B607" s="62" t="s">
        <v>482</v>
      </c>
      <c r="C607" s="62" t="s">
        <v>484</v>
      </c>
      <c r="D607" s="62" t="s">
        <v>1234</v>
      </c>
      <c r="E607" s="62" t="s">
        <v>1236</v>
      </c>
      <c r="F607" s="63">
        <f>IF(COUNTIF(E$3:E607,E607)=1,MAX(F$2:F606)+1,VLOOKUP(E607,E$2:G606,2,0))</f>
        <v>25289</v>
      </c>
      <c r="G607" s="64">
        <v>1.08</v>
      </c>
      <c r="H607" s="26"/>
      <c r="K607" s="26"/>
      <c r="L607" s="26"/>
    </row>
    <row r="608" spans="1:12" s="19" customFormat="1" hidden="1" x14ac:dyDescent="0.2">
      <c r="A608" s="62">
        <v>606</v>
      </c>
      <c r="B608" s="62" t="s">
        <v>866</v>
      </c>
      <c r="C608" s="62" t="s">
        <v>866</v>
      </c>
      <c r="D608" s="62" t="s">
        <v>1206</v>
      </c>
      <c r="E608" s="62" t="s">
        <v>1208</v>
      </c>
      <c r="F608" s="63">
        <f>IF(COUNTIF(E$3:E608,E608)=1,MAX(F$2:F607)+1,VLOOKUP(E608,E$2:G607,2,0))</f>
        <v>25290</v>
      </c>
      <c r="G608" s="64">
        <v>0.13</v>
      </c>
      <c r="H608" s="26"/>
      <c r="K608" s="26"/>
      <c r="L608" s="26"/>
    </row>
    <row r="609" spans="1:12" s="19" customFormat="1" x14ac:dyDescent="0.2">
      <c r="A609" s="62">
        <v>722</v>
      </c>
      <c r="B609" s="62" t="s">
        <v>564</v>
      </c>
      <c r="C609" s="62" t="s">
        <v>565</v>
      </c>
      <c r="D609" s="62" t="s">
        <v>1502</v>
      </c>
      <c r="E609" s="62" t="s">
        <v>1504</v>
      </c>
      <c r="F609" s="63">
        <f>IF(COUNTIF(E$3:E609,E609)=1,MAX(F$2:F608)+1,VLOOKUP(E609,E$2:G608,2,0))</f>
        <v>25033</v>
      </c>
      <c r="G609" s="64">
        <v>0</v>
      </c>
      <c r="H609" s="26"/>
      <c r="K609" s="26"/>
      <c r="L609" s="26"/>
    </row>
    <row r="610" spans="1:12" s="19" customFormat="1" x14ac:dyDescent="0.2">
      <c r="A610" s="62">
        <v>735</v>
      </c>
      <c r="B610" s="62" t="s">
        <v>934</v>
      </c>
      <c r="C610" s="62" t="s">
        <v>936</v>
      </c>
      <c r="D610" s="62" t="s">
        <v>1506</v>
      </c>
      <c r="E610" s="62" t="s">
        <v>1508</v>
      </c>
      <c r="F610" s="63">
        <f>IF(COUNTIF(E$3:E610,E610)=1,MAX(F$2:F609)+1,VLOOKUP(E610,E$2:G609,2,0))</f>
        <v>25041</v>
      </c>
      <c r="G610" s="64">
        <v>0</v>
      </c>
      <c r="H610" s="26"/>
      <c r="K610" s="26"/>
      <c r="L610" s="26"/>
    </row>
    <row r="611" spans="1:12" s="19" customFormat="1" hidden="1" x14ac:dyDescent="0.2">
      <c r="A611" s="62">
        <v>609</v>
      </c>
      <c r="B611" s="62" t="s">
        <v>486</v>
      </c>
      <c r="C611" s="62" t="s">
        <v>487</v>
      </c>
      <c r="D611" s="62" t="s">
        <v>1226</v>
      </c>
      <c r="E611" s="62" t="s">
        <v>1228</v>
      </c>
      <c r="F611" s="63">
        <f>IF(COUNTIF(E$3:E611,E611)=1,MAX(F$2:F610)+1,VLOOKUP(E611,E$2:G610,2,0))</f>
        <v>25038</v>
      </c>
      <c r="G611" s="64">
        <v>0.04</v>
      </c>
      <c r="H611" s="26"/>
      <c r="K611" s="26"/>
      <c r="L611" s="26"/>
    </row>
    <row r="612" spans="1:12" s="19" customFormat="1" hidden="1" x14ac:dyDescent="0.2">
      <c r="A612" s="62">
        <v>610</v>
      </c>
      <c r="B612" s="62" t="s">
        <v>488</v>
      </c>
      <c r="C612" s="62" t="s">
        <v>488</v>
      </c>
      <c r="D612" s="62" t="s">
        <v>1226</v>
      </c>
      <c r="E612" s="62" t="s">
        <v>1228</v>
      </c>
      <c r="F612" s="63">
        <f>IF(COUNTIF(E$3:E612,E612)=1,MAX(F$2:F611)+1,VLOOKUP(E612,E$2:G611,2,0))</f>
        <v>25038</v>
      </c>
      <c r="G612" s="64">
        <v>0.18</v>
      </c>
      <c r="H612" s="26"/>
      <c r="K612" s="26"/>
      <c r="L612" s="26"/>
    </row>
    <row r="613" spans="1:12" s="19" customFormat="1" hidden="1" x14ac:dyDescent="0.2">
      <c r="A613" s="62">
        <v>611</v>
      </c>
      <c r="B613" s="62" t="s">
        <v>488</v>
      </c>
      <c r="C613" s="62" t="s">
        <v>489</v>
      </c>
      <c r="D613" s="62" t="s">
        <v>1226</v>
      </c>
      <c r="E613" s="62" t="s">
        <v>1228</v>
      </c>
      <c r="F613" s="63">
        <f>IF(COUNTIF(E$3:E613,E613)=1,MAX(F$2:F612)+1,VLOOKUP(E613,E$2:G612,2,0))</f>
        <v>25038</v>
      </c>
      <c r="G613" s="64">
        <v>5.4899999999999993</v>
      </c>
      <c r="H613" s="26"/>
      <c r="K613" s="26"/>
      <c r="L613" s="26"/>
    </row>
    <row r="614" spans="1:12" s="19" customFormat="1" hidden="1" x14ac:dyDescent="0.2">
      <c r="A614" s="62">
        <v>612</v>
      </c>
      <c r="B614" s="62" t="s">
        <v>488</v>
      </c>
      <c r="C614" s="62" t="s">
        <v>490</v>
      </c>
      <c r="D614" s="62" t="s">
        <v>1226</v>
      </c>
      <c r="E614" s="62" t="s">
        <v>1228</v>
      </c>
      <c r="F614" s="63">
        <f>IF(COUNTIF(E$3:E614,E614)=1,MAX(F$2:F613)+1,VLOOKUP(E614,E$2:G613,2,0))</f>
        <v>25038</v>
      </c>
      <c r="G614" s="64">
        <v>2.11</v>
      </c>
      <c r="H614" s="26"/>
      <c r="K614" s="26"/>
      <c r="L614" s="26"/>
    </row>
    <row r="615" spans="1:12" s="19" customFormat="1" hidden="1" x14ac:dyDescent="0.2">
      <c r="A615" s="62">
        <v>613</v>
      </c>
      <c r="B615" s="62" t="s">
        <v>488</v>
      </c>
      <c r="C615" s="62" t="s">
        <v>491</v>
      </c>
      <c r="D615" s="62" t="s">
        <v>1226</v>
      </c>
      <c r="E615" s="62" t="s">
        <v>1228</v>
      </c>
      <c r="F615" s="63">
        <f>IF(COUNTIF(E$3:E615,E615)=1,MAX(F$2:F614)+1,VLOOKUP(E615,E$2:G614,2,0))</f>
        <v>25038</v>
      </c>
      <c r="G615" s="64">
        <v>0.24</v>
      </c>
      <c r="H615" s="26"/>
      <c r="K615" s="26"/>
      <c r="L615" s="26"/>
    </row>
    <row r="616" spans="1:12" s="19" customFormat="1" hidden="1" x14ac:dyDescent="0.2">
      <c r="A616" s="62">
        <v>614</v>
      </c>
      <c r="B616" s="62" t="s">
        <v>867</v>
      </c>
      <c r="C616" s="62" t="s">
        <v>867</v>
      </c>
      <c r="D616" s="62" t="s">
        <v>2459</v>
      </c>
      <c r="E616" s="62" t="s">
        <v>2461</v>
      </c>
      <c r="F616" s="63">
        <f>IF(COUNTIF(E$3:E616,E616)=1,MAX(F$2:F615)+1,VLOOKUP(E616,E$2:G615,2,0))</f>
        <v>25291</v>
      </c>
      <c r="G616" s="64">
        <v>1.38</v>
      </c>
      <c r="H616" s="26"/>
      <c r="K616" s="26"/>
      <c r="L616" s="26"/>
    </row>
    <row r="617" spans="1:12" s="19" customFormat="1" hidden="1" x14ac:dyDescent="0.2">
      <c r="A617" s="62">
        <v>615</v>
      </c>
      <c r="B617" s="62" t="s">
        <v>868</v>
      </c>
      <c r="C617" s="62" t="s">
        <v>868</v>
      </c>
      <c r="D617" s="62" t="s">
        <v>1247</v>
      </c>
      <c r="E617" s="62" t="s">
        <v>1249</v>
      </c>
      <c r="F617" s="63">
        <f>IF(COUNTIF(E$3:E617,E617)=1,MAX(F$2:F616)+1,VLOOKUP(E617,E$2:G616,2,0))</f>
        <v>25292</v>
      </c>
      <c r="G617" s="64">
        <v>1.95</v>
      </c>
      <c r="H617" s="26"/>
      <c r="K617" s="26"/>
      <c r="L617" s="26"/>
    </row>
    <row r="618" spans="1:12" s="19" customFormat="1" hidden="1" x14ac:dyDescent="0.2">
      <c r="A618" s="62">
        <v>616</v>
      </c>
      <c r="B618" s="62" t="s">
        <v>869</v>
      </c>
      <c r="C618" s="62" t="s">
        <v>869</v>
      </c>
      <c r="D618" s="62" t="s">
        <v>1250</v>
      </c>
      <c r="E618" s="62" t="s">
        <v>1252</v>
      </c>
      <c r="F618" s="63">
        <f>IF(COUNTIF(E$3:E618,E618)=1,MAX(F$2:F617)+1,VLOOKUP(E618,E$2:G617,2,0))</f>
        <v>25293</v>
      </c>
      <c r="G618" s="64">
        <v>8.59</v>
      </c>
      <c r="H618" s="26"/>
      <c r="K618" s="26"/>
      <c r="L618" s="26"/>
    </row>
    <row r="619" spans="1:12" s="19" customFormat="1" hidden="1" x14ac:dyDescent="0.2">
      <c r="A619" s="62">
        <v>617</v>
      </c>
      <c r="B619" s="62" t="s">
        <v>823</v>
      </c>
      <c r="C619" s="62" t="s">
        <v>492</v>
      </c>
      <c r="D619" s="62" t="s">
        <v>2409</v>
      </c>
      <c r="E619" s="62" t="s">
        <v>2411</v>
      </c>
      <c r="F619" s="63">
        <f>IF(COUNTIF(E$3:E619,E619)=1,MAX(F$2:F618)+1,VLOOKUP(E619,E$2:G618,2,0))</f>
        <v>25294</v>
      </c>
      <c r="G619" s="64">
        <v>1</v>
      </c>
      <c r="H619" s="26"/>
      <c r="K619" s="26"/>
      <c r="L619" s="26"/>
    </row>
    <row r="620" spans="1:12" s="19" customFormat="1" x14ac:dyDescent="0.2">
      <c r="A620" s="62">
        <v>736</v>
      </c>
      <c r="B620" s="62" t="s">
        <v>934</v>
      </c>
      <c r="C620" s="62" t="s">
        <v>937</v>
      </c>
      <c r="D620" s="62" t="s">
        <v>1506</v>
      </c>
      <c r="E620" s="62" t="s">
        <v>1508</v>
      </c>
      <c r="F620" s="63">
        <f>IF(COUNTIF(E$3:E620,E620)=1,MAX(F$2:F619)+1,VLOOKUP(E620,E$2:G619,2,0))</f>
        <v>25041</v>
      </c>
      <c r="G620" s="64">
        <v>0</v>
      </c>
      <c r="H620" s="26"/>
      <c r="K620" s="26"/>
      <c r="L620" s="26"/>
    </row>
    <row r="621" spans="1:12" s="19" customFormat="1" x14ac:dyDescent="0.2">
      <c r="A621" s="62">
        <v>733</v>
      </c>
      <c r="B621" s="62" t="s">
        <v>935</v>
      </c>
      <c r="C621" s="62" t="s">
        <v>572</v>
      </c>
      <c r="D621" s="62" t="s">
        <v>2520</v>
      </c>
      <c r="E621" s="62" t="s">
        <v>1508</v>
      </c>
      <c r="F621" s="63">
        <f>IF(COUNTIF(E$3:E621,E621)=1,MAX(F$2:F620)+1,VLOOKUP(E621,E$2:G620,2,0))</f>
        <v>25041</v>
      </c>
      <c r="G621" s="64">
        <v>0</v>
      </c>
      <c r="H621" s="26"/>
      <c r="K621" s="26"/>
      <c r="L621" s="26"/>
    </row>
    <row r="622" spans="1:12" s="19" customFormat="1" hidden="1" x14ac:dyDescent="0.2">
      <c r="A622" s="62">
        <v>620</v>
      </c>
      <c r="B622" s="62" t="s">
        <v>872</v>
      </c>
      <c r="C622" s="62" t="s">
        <v>872</v>
      </c>
      <c r="D622" s="62" t="s">
        <v>1256</v>
      </c>
      <c r="E622" s="62" t="s">
        <v>1258</v>
      </c>
      <c r="F622" s="63">
        <f>IF(COUNTIF(E$3:E622,E622)=1,MAX(F$2:F621)+1,VLOOKUP(E622,E$2:G621,2,0))</f>
        <v>25079</v>
      </c>
      <c r="G622" s="64">
        <v>2.12</v>
      </c>
      <c r="H622" s="26"/>
      <c r="K622" s="26"/>
      <c r="L622" s="26"/>
    </row>
    <row r="623" spans="1:12" s="19" customFormat="1" x14ac:dyDescent="0.2">
      <c r="A623" s="62">
        <v>734</v>
      </c>
      <c r="B623" s="62" t="s">
        <v>935</v>
      </c>
      <c r="C623" s="62" t="s">
        <v>573</v>
      </c>
      <c r="D623" s="62" t="s">
        <v>2520</v>
      </c>
      <c r="E623" s="62" t="s">
        <v>1508</v>
      </c>
      <c r="F623" s="63">
        <f>IF(COUNTIF(E$3:E623,E623)=1,MAX(F$2:F622)+1,VLOOKUP(E623,E$2:G622,2,0))</f>
        <v>25041</v>
      </c>
      <c r="G623" s="64">
        <v>0</v>
      </c>
      <c r="H623" s="26"/>
      <c r="K623" s="26"/>
      <c r="L623" s="26"/>
    </row>
    <row r="624" spans="1:12" s="19" customFormat="1" x14ac:dyDescent="0.2">
      <c r="A624" s="62">
        <v>725</v>
      </c>
      <c r="B624" s="62" t="s">
        <v>931</v>
      </c>
      <c r="C624" s="62" t="s">
        <v>931</v>
      </c>
      <c r="D624" s="62" t="s">
        <v>1512</v>
      </c>
      <c r="E624" s="62" t="s">
        <v>1514</v>
      </c>
      <c r="F624" s="63">
        <f>IF(COUNTIF(E$3:E624,E624)=1,MAX(F$2:F623)+1,VLOOKUP(E624,E$2:G623,2,0))</f>
        <v>25035</v>
      </c>
      <c r="G624" s="64">
        <v>0</v>
      </c>
      <c r="H624" s="26"/>
      <c r="K624" s="26"/>
      <c r="L624" s="26"/>
    </row>
    <row r="625" spans="1:12" s="19" customFormat="1" hidden="1" x14ac:dyDescent="0.2">
      <c r="A625" s="62">
        <v>623</v>
      </c>
      <c r="B625" s="62" t="s">
        <v>874</v>
      </c>
      <c r="C625" s="62" t="s">
        <v>874</v>
      </c>
      <c r="D625" s="62" t="s">
        <v>1244</v>
      </c>
      <c r="E625" s="62" t="s">
        <v>1246</v>
      </c>
      <c r="F625" s="63">
        <f>IF(COUNTIF(E$3:E625,E625)=1,MAX(F$2:F624)+1,VLOOKUP(E625,E$2:G624,2,0))</f>
        <v>25295</v>
      </c>
      <c r="G625" s="64">
        <v>0.01</v>
      </c>
      <c r="H625" s="26"/>
      <c r="K625" s="26"/>
      <c r="L625" s="26"/>
    </row>
    <row r="626" spans="1:12" s="19" customFormat="1" hidden="1" x14ac:dyDescent="0.2">
      <c r="A626" s="62">
        <v>624</v>
      </c>
      <c r="B626" s="62" t="s">
        <v>874</v>
      </c>
      <c r="C626" s="62" t="s">
        <v>875</v>
      </c>
      <c r="D626" s="62" t="s">
        <v>1244</v>
      </c>
      <c r="E626" s="62" t="s">
        <v>1246</v>
      </c>
      <c r="F626" s="63">
        <f>IF(COUNTIF(E$3:E626,E626)=1,MAX(F$2:F625)+1,VLOOKUP(E626,E$2:G625,2,0))</f>
        <v>25295</v>
      </c>
      <c r="G626" s="64">
        <v>0.03</v>
      </c>
      <c r="H626" s="26"/>
      <c r="K626" s="26"/>
      <c r="L626" s="26"/>
    </row>
    <row r="627" spans="1:12" s="19" customFormat="1" hidden="1" x14ac:dyDescent="0.2">
      <c r="A627" s="62">
        <v>625</v>
      </c>
      <c r="B627" s="62" t="s">
        <v>876</v>
      </c>
      <c r="C627" s="62" t="s">
        <v>876</v>
      </c>
      <c r="D627" s="62" t="s">
        <v>1229</v>
      </c>
      <c r="E627" s="62" t="s">
        <v>1231</v>
      </c>
      <c r="F627" s="63">
        <f>IF(COUNTIF(E$3:E627,E627)=1,MAX(F$2:F626)+1,VLOOKUP(E627,E$2:G626,2,0))</f>
        <v>25296</v>
      </c>
      <c r="G627" s="64">
        <v>2.54</v>
      </c>
      <c r="H627" s="26"/>
      <c r="K627" s="26"/>
      <c r="L627" s="26"/>
    </row>
    <row r="628" spans="1:12" s="19" customFormat="1" hidden="1" x14ac:dyDescent="0.2">
      <c r="A628" s="62">
        <v>626</v>
      </c>
      <c r="B628" s="62" t="s">
        <v>879</v>
      </c>
      <c r="C628" s="62" t="s">
        <v>879</v>
      </c>
      <c r="D628" s="62" t="s">
        <v>1260</v>
      </c>
      <c r="E628" s="62" t="s">
        <v>1262</v>
      </c>
      <c r="F628" s="63">
        <f>IF(COUNTIF(E$3:E628,E628)=1,MAX(F$2:F627)+1,VLOOKUP(E628,E$2:G627,2,0))</f>
        <v>25297</v>
      </c>
      <c r="G628" s="64">
        <v>0.53</v>
      </c>
      <c r="H628" s="26"/>
      <c r="K628" s="26"/>
      <c r="L628" s="26"/>
    </row>
    <row r="629" spans="1:12" s="19" customFormat="1" x14ac:dyDescent="0.2">
      <c r="A629" s="62">
        <v>115</v>
      </c>
      <c r="B629" s="62" t="s">
        <v>940</v>
      </c>
      <c r="C629" s="62" t="s">
        <v>940</v>
      </c>
      <c r="D629" s="62" t="s">
        <v>2375</v>
      </c>
      <c r="E629" s="62" t="s">
        <v>2377</v>
      </c>
      <c r="F629" s="63">
        <f>IF(COUNTIF(E$3:E629,E629)=1,MAX(F$2:F628)+1,VLOOKUP(E629,E$2:G628,2,0))</f>
        <v>25043</v>
      </c>
      <c r="G629" s="65">
        <v>0</v>
      </c>
      <c r="H629" s="26"/>
      <c r="K629" s="26"/>
      <c r="L629" s="26"/>
    </row>
    <row r="630" spans="1:12" s="19" customFormat="1" x14ac:dyDescent="0.2">
      <c r="A630" s="62">
        <v>740</v>
      </c>
      <c r="B630" s="62" t="s">
        <v>940</v>
      </c>
      <c r="C630" s="62" t="s">
        <v>940</v>
      </c>
      <c r="D630" s="62" t="s">
        <v>2375</v>
      </c>
      <c r="E630" s="62" t="s">
        <v>2377</v>
      </c>
      <c r="F630" s="63">
        <f>IF(COUNTIF(E$3:E630,E630)=1,MAX(F$2:F629)+1,VLOOKUP(E630,E$2:G629,2,0))</f>
        <v>25043</v>
      </c>
      <c r="G630" s="64">
        <v>0</v>
      </c>
      <c r="H630" s="26"/>
      <c r="K630" s="26"/>
      <c r="L630" s="26"/>
    </row>
    <row r="631" spans="1:12" s="19" customFormat="1" x14ac:dyDescent="0.2">
      <c r="A631" s="62">
        <v>738</v>
      </c>
      <c r="B631" s="62" t="s">
        <v>939</v>
      </c>
      <c r="C631" s="62" t="s">
        <v>939</v>
      </c>
      <c r="D631" s="62" t="s">
        <v>1515</v>
      </c>
      <c r="E631" s="62" t="s">
        <v>1517</v>
      </c>
      <c r="F631" s="63">
        <f>IF(COUNTIF(E$3:E631,E631)=1,MAX(F$2:F630)+1,VLOOKUP(E631,E$2:G630,2,0))</f>
        <v>25042</v>
      </c>
      <c r="G631" s="64">
        <v>0</v>
      </c>
      <c r="H631" s="26"/>
      <c r="K631" s="26"/>
      <c r="L631" s="26"/>
    </row>
    <row r="632" spans="1:12" s="19" customFormat="1" x14ac:dyDescent="0.2">
      <c r="A632" s="62">
        <v>98</v>
      </c>
      <c r="B632" s="62" t="s">
        <v>1186</v>
      </c>
      <c r="C632" s="62" t="s">
        <v>1186</v>
      </c>
      <c r="D632" s="62" t="s">
        <v>2384</v>
      </c>
      <c r="E632" s="62" t="s">
        <v>2386</v>
      </c>
      <c r="F632" s="63"/>
      <c r="G632" s="65">
        <v>0</v>
      </c>
      <c r="H632" s="26"/>
      <c r="K632" s="26"/>
      <c r="L632" s="26"/>
    </row>
    <row r="633" spans="1:12" s="19" customFormat="1" x14ac:dyDescent="0.2">
      <c r="A633" s="62">
        <v>726</v>
      </c>
      <c r="B633" s="62" t="s">
        <v>1186</v>
      </c>
      <c r="C633" s="62" t="s">
        <v>1186</v>
      </c>
      <c r="D633" s="62" t="s">
        <v>2384</v>
      </c>
      <c r="E633" s="62" t="s">
        <v>2386</v>
      </c>
      <c r="F633" s="63"/>
      <c r="G633" s="64">
        <v>0</v>
      </c>
      <c r="H633" s="26"/>
      <c r="K633" s="26"/>
      <c r="L633" s="26"/>
    </row>
    <row r="634" spans="1:12" s="19" customFormat="1" hidden="1" x14ac:dyDescent="0.2">
      <c r="A634" s="62">
        <v>632</v>
      </c>
      <c r="B634" s="62" t="s">
        <v>886</v>
      </c>
      <c r="C634" s="62" t="s">
        <v>886</v>
      </c>
      <c r="D634" s="62" t="s">
        <v>1237</v>
      </c>
      <c r="E634" s="62" t="s">
        <v>1239</v>
      </c>
      <c r="F634" s="63">
        <f>IF(COUNTIF(E$3:E634,E634)=1,MAX(F$2:F633)+1,VLOOKUP(E634,E$2:G633,2,0))</f>
        <v>25298</v>
      </c>
      <c r="G634" s="64">
        <v>0.03</v>
      </c>
      <c r="H634" s="26"/>
      <c r="K634" s="26"/>
      <c r="L634" s="26"/>
    </row>
    <row r="635" spans="1:12" s="19" customFormat="1" x14ac:dyDescent="0.2">
      <c r="A635" s="62">
        <v>99</v>
      </c>
      <c r="B635" s="62" t="s">
        <v>567</v>
      </c>
      <c r="C635" s="62" t="s">
        <v>567</v>
      </c>
      <c r="D635" s="62" t="s">
        <v>2517</v>
      </c>
      <c r="E635" s="62" t="s">
        <v>2519</v>
      </c>
      <c r="F635" s="63">
        <f>IF(COUNTIF(E$3:E635,E635)=1,MAX(F$2:F634)+1,VLOOKUP(E635,E$2:G634,2,0))</f>
        <v>25037</v>
      </c>
      <c r="G635" s="65">
        <v>0</v>
      </c>
      <c r="H635" s="26"/>
      <c r="K635" s="26"/>
      <c r="L635" s="26"/>
    </row>
    <row r="636" spans="1:12" s="19" customFormat="1" x14ac:dyDescent="0.2">
      <c r="A636" s="62">
        <v>100</v>
      </c>
      <c r="B636" s="62" t="s">
        <v>567</v>
      </c>
      <c r="C636" s="62" t="s">
        <v>568</v>
      </c>
      <c r="D636" s="62" t="s">
        <v>2517</v>
      </c>
      <c r="E636" s="62" t="s">
        <v>2519</v>
      </c>
      <c r="F636" s="63">
        <f>IF(COUNTIF(E$3:E636,E636)=1,MAX(F$2:F635)+1,VLOOKUP(E636,E$2:G635,2,0))</f>
        <v>25037</v>
      </c>
      <c r="G636" s="65">
        <v>0</v>
      </c>
      <c r="H636" s="26"/>
      <c r="K636" s="26"/>
      <c r="L636" s="26"/>
    </row>
    <row r="637" spans="1:12" s="19" customFormat="1" hidden="1" x14ac:dyDescent="0.2">
      <c r="A637" s="62">
        <v>635</v>
      </c>
      <c r="B637" s="62" t="s">
        <v>889</v>
      </c>
      <c r="C637" s="62" t="s">
        <v>501</v>
      </c>
      <c r="D637" s="62" t="s">
        <v>1327</v>
      </c>
      <c r="E637" s="62" t="s">
        <v>1329</v>
      </c>
      <c r="F637" s="63">
        <f>IF(COUNTIF(E$3:E637,E637)=1,MAX(F$2:F636)+1,VLOOKUP(E637,E$2:G636,2,0))</f>
        <v>25299</v>
      </c>
      <c r="G637" s="64">
        <v>0.03</v>
      </c>
      <c r="H637" s="26"/>
      <c r="K637" s="26"/>
      <c r="L637" s="26"/>
    </row>
    <row r="638" spans="1:12" s="19" customFormat="1" x14ac:dyDescent="0.2">
      <c r="A638" s="62">
        <v>727</v>
      </c>
      <c r="B638" s="62" t="s">
        <v>567</v>
      </c>
      <c r="C638" s="62" t="s">
        <v>567</v>
      </c>
      <c r="D638" s="62" t="s">
        <v>2517</v>
      </c>
      <c r="E638" s="62" t="s">
        <v>2519</v>
      </c>
      <c r="F638" s="63">
        <f>IF(COUNTIF(E$3:E638,E638)=1,MAX(F$2:F637)+1,VLOOKUP(E638,E$2:G637,2,0))</f>
        <v>25037</v>
      </c>
      <c r="G638" s="64">
        <v>0</v>
      </c>
      <c r="H638" s="26"/>
      <c r="K638" s="26"/>
      <c r="L638" s="26"/>
    </row>
    <row r="639" spans="1:12" s="19" customFormat="1" hidden="1" x14ac:dyDescent="0.2">
      <c r="A639" s="62">
        <v>637</v>
      </c>
      <c r="B639" s="62" t="s">
        <v>891</v>
      </c>
      <c r="C639" s="62" t="s">
        <v>891</v>
      </c>
      <c r="D639" s="62" t="s">
        <v>1309</v>
      </c>
      <c r="E639" s="62" t="s">
        <v>1311</v>
      </c>
      <c r="F639" s="63">
        <f>IF(COUNTIF(E$3:E639,E639)=1,MAX(F$2:F638)+1,VLOOKUP(E639,E$2:G638,2,0))</f>
        <v>24969</v>
      </c>
      <c r="G639" s="64">
        <v>0.01</v>
      </c>
      <c r="H639" s="26"/>
      <c r="K639" s="26"/>
      <c r="L639" s="26"/>
    </row>
    <row r="640" spans="1:12" s="19" customFormat="1" hidden="1" x14ac:dyDescent="0.2">
      <c r="A640" s="62">
        <v>638</v>
      </c>
      <c r="B640" s="62" t="s">
        <v>891</v>
      </c>
      <c r="C640" s="62" t="s">
        <v>502</v>
      </c>
      <c r="D640" s="62" t="s">
        <v>1309</v>
      </c>
      <c r="E640" s="62" t="s">
        <v>1311</v>
      </c>
      <c r="F640" s="63">
        <f>IF(COUNTIF(E$3:E640,E640)=1,MAX(F$2:F639)+1,VLOOKUP(E640,E$2:G639,2,0))</f>
        <v>24969</v>
      </c>
      <c r="G640" s="64">
        <v>0.01</v>
      </c>
      <c r="H640" s="26"/>
      <c r="K640" s="26"/>
      <c r="L640" s="26"/>
    </row>
    <row r="641" spans="1:12" s="19" customFormat="1" hidden="1" x14ac:dyDescent="0.2">
      <c r="A641" s="62">
        <v>639</v>
      </c>
      <c r="B641" s="62" t="s">
        <v>892</v>
      </c>
      <c r="C641" s="62" t="s">
        <v>892</v>
      </c>
      <c r="D641" s="62" t="s">
        <v>1309</v>
      </c>
      <c r="E641" s="62" t="s">
        <v>1311</v>
      </c>
      <c r="F641" s="63">
        <f>IF(COUNTIF(E$3:E641,E641)=1,MAX(F$2:F640)+1,VLOOKUP(E641,E$2:G640,2,0))</f>
        <v>24969</v>
      </c>
      <c r="G641" s="64">
        <v>1.69</v>
      </c>
      <c r="H641" s="26"/>
      <c r="K641" s="26"/>
      <c r="L641" s="26"/>
    </row>
    <row r="642" spans="1:12" s="19" customFormat="1" hidden="1" x14ac:dyDescent="0.2">
      <c r="A642" s="62">
        <v>640</v>
      </c>
      <c r="B642" s="62" t="s">
        <v>894</v>
      </c>
      <c r="C642" s="62" t="s">
        <v>894</v>
      </c>
      <c r="D642" s="62" t="s">
        <v>1309</v>
      </c>
      <c r="E642" s="62" t="s">
        <v>1311</v>
      </c>
      <c r="F642" s="63">
        <f>IF(COUNTIF(E$3:E642,E642)=1,MAX(F$2:F641)+1,VLOOKUP(E642,E$2:G641,2,0))</f>
        <v>24969</v>
      </c>
      <c r="G642" s="64">
        <v>0.30999999999999994</v>
      </c>
      <c r="H642" s="26"/>
      <c r="K642" s="26"/>
      <c r="L642" s="26"/>
    </row>
    <row r="643" spans="1:12" s="19" customFormat="1" hidden="1" x14ac:dyDescent="0.2">
      <c r="A643" s="62">
        <v>641</v>
      </c>
      <c r="B643" s="62" t="s">
        <v>894</v>
      </c>
      <c r="C643" s="62" t="s">
        <v>503</v>
      </c>
      <c r="D643" s="62" t="s">
        <v>1309</v>
      </c>
      <c r="E643" s="62" t="s">
        <v>1311</v>
      </c>
      <c r="F643" s="63">
        <f>IF(COUNTIF(E$3:E643,E643)=1,MAX(F$2:F642)+1,VLOOKUP(E643,E$2:G642,2,0))</f>
        <v>24969</v>
      </c>
      <c r="G643" s="64">
        <v>0.23</v>
      </c>
      <c r="H643" s="26"/>
      <c r="K643" s="26"/>
      <c r="L643" s="26"/>
    </row>
    <row r="644" spans="1:12" s="19" customFormat="1" hidden="1" x14ac:dyDescent="0.2">
      <c r="A644" s="62">
        <v>642</v>
      </c>
      <c r="B644" s="62" t="s">
        <v>894</v>
      </c>
      <c r="C644" s="62" t="s">
        <v>504</v>
      </c>
      <c r="D644" s="62" t="s">
        <v>1309</v>
      </c>
      <c r="E644" s="62" t="s">
        <v>1311</v>
      </c>
      <c r="F644" s="63">
        <f>IF(COUNTIF(E$3:E644,E644)=1,MAX(F$2:F643)+1,VLOOKUP(E644,E$2:G643,2,0))</f>
        <v>24969</v>
      </c>
      <c r="G644" s="64">
        <v>0.21</v>
      </c>
      <c r="H644" s="26"/>
      <c r="K644" s="26"/>
      <c r="L644" s="26"/>
    </row>
    <row r="645" spans="1:12" s="19" customFormat="1" hidden="1" x14ac:dyDescent="0.2">
      <c r="A645" s="62">
        <v>643</v>
      </c>
      <c r="B645" s="62" t="s">
        <v>895</v>
      </c>
      <c r="C645" s="62" t="s">
        <v>895</v>
      </c>
      <c r="D645" s="62" t="s">
        <v>1304</v>
      </c>
      <c r="E645" s="62" t="s">
        <v>1306</v>
      </c>
      <c r="F645" s="63">
        <f>IF(COUNTIF(E$3:E645,E645)=1,MAX(F$2:F644)+1,VLOOKUP(E645,E$2:G644,2,0))</f>
        <v>24970</v>
      </c>
      <c r="G645" s="64">
        <v>6.9999999999999993E-2</v>
      </c>
      <c r="H645" s="26"/>
      <c r="K645" s="26"/>
      <c r="L645" s="26"/>
    </row>
    <row r="646" spans="1:12" s="19" customFormat="1" hidden="1" x14ac:dyDescent="0.2">
      <c r="A646" s="62">
        <v>644</v>
      </c>
      <c r="B646" s="62" t="s">
        <v>896</v>
      </c>
      <c r="C646" s="62" t="s">
        <v>505</v>
      </c>
      <c r="D646" s="62" t="s">
        <v>1284</v>
      </c>
      <c r="E646" s="62" t="s">
        <v>1286</v>
      </c>
      <c r="F646" s="63">
        <f>IF(COUNTIF(E$3:E646,E646)=1,MAX(F$2:F645)+1,VLOOKUP(E646,E$2:G645,2,0))</f>
        <v>24971</v>
      </c>
      <c r="G646" s="64">
        <v>0.01</v>
      </c>
      <c r="H646" s="26"/>
      <c r="K646" s="26"/>
      <c r="L646" s="26"/>
    </row>
    <row r="647" spans="1:12" x14ac:dyDescent="0.2">
      <c r="A647" s="62">
        <v>728</v>
      </c>
      <c r="B647" s="62" t="s">
        <v>567</v>
      </c>
      <c r="C647" s="62" t="s">
        <v>568</v>
      </c>
      <c r="D647" s="62" t="s">
        <v>2517</v>
      </c>
      <c r="E647" s="62" t="s">
        <v>2519</v>
      </c>
      <c r="F647" s="63">
        <f>IF(COUNTIF(E$3:E647,E647)=1,MAX(F$2:F646)+1,VLOOKUP(E647,E$2:G646,2,0))</f>
        <v>25037</v>
      </c>
      <c r="G647" s="64">
        <v>0</v>
      </c>
    </row>
    <row r="648" spans="1:12" x14ac:dyDescent="0.2">
      <c r="A648" s="62">
        <v>750</v>
      </c>
      <c r="B648" s="62" t="s">
        <v>946</v>
      </c>
      <c r="C648" s="62" t="s">
        <v>946</v>
      </c>
      <c r="D648" s="62" t="s">
        <v>1535</v>
      </c>
      <c r="E648" s="62" t="s">
        <v>1537</v>
      </c>
      <c r="F648" s="63">
        <f>IF(COUNTIF(E$3:E648,E648)=1,MAX(F$2:F647)+1,VLOOKUP(E648,E$2:G647,2,0))</f>
        <v>25050</v>
      </c>
      <c r="G648" s="64">
        <v>0</v>
      </c>
    </row>
    <row r="649" spans="1:12" hidden="1" x14ac:dyDescent="0.2">
      <c r="A649" s="62">
        <v>647</v>
      </c>
      <c r="B649" s="62" t="s">
        <v>506</v>
      </c>
      <c r="C649" s="62" t="s">
        <v>506</v>
      </c>
      <c r="D649" s="62" t="s">
        <v>1287</v>
      </c>
      <c r="E649" s="62" t="s">
        <v>1289</v>
      </c>
      <c r="F649" s="63">
        <f>IF(COUNTIF(E$3:E649,E649)=1,MAX(F$2:F648)+1,VLOOKUP(E649,E$2:G648,2,0))</f>
        <v>24974</v>
      </c>
      <c r="G649" s="64">
        <v>0.94</v>
      </c>
    </row>
    <row r="650" spans="1:12" hidden="1" x14ac:dyDescent="0.2">
      <c r="A650" s="62">
        <v>648</v>
      </c>
      <c r="B650" s="62" t="s">
        <v>507</v>
      </c>
      <c r="C650" s="62" t="s">
        <v>507</v>
      </c>
      <c r="D650" s="62" t="s">
        <v>1290</v>
      </c>
      <c r="E650" s="62" t="s">
        <v>1292</v>
      </c>
      <c r="F650" s="63">
        <f>IF(COUNTIF(E$3:E650,E650)=1,MAX(F$2:F649)+1,VLOOKUP(E650,E$2:G649,2,0))</f>
        <v>24975</v>
      </c>
      <c r="G650" s="64">
        <v>6.63</v>
      </c>
    </row>
    <row r="651" spans="1:12" x14ac:dyDescent="0.2">
      <c r="A651" s="62">
        <v>751</v>
      </c>
      <c r="B651" s="62" t="s">
        <v>947</v>
      </c>
      <c r="C651" s="62" t="s">
        <v>947</v>
      </c>
      <c r="D651" s="62" t="s">
        <v>1544</v>
      </c>
      <c r="E651" s="62" t="s">
        <v>1546</v>
      </c>
      <c r="F651" s="63">
        <f>IF(COUNTIF(E$3:E651,E651)=1,MAX(F$2:F650)+1,VLOOKUP(E651,E$2:G650,2,0))</f>
        <v>25051</v>
      </c>
      <c r="G651" s="64">
        <v>0</v>
      </c>
    </row>
    <row r="652" spans="1:12" hidden="1" x14ac:dyDescent="0.2">
      <c r="A652" s="62">
        <v>650</v>
      </c>
      <c r="B652" s="62" t="s">
        <v>901</v>
      </c>
      <c r="C652" s="62" t="s">
        <v>508</v>
      </c>
      <c r="D652" s="62" t="s">
        <v>1363</v>
      </c>
      <c r="E652" s="62" t="s">
        <v>1365</v>
      </c>
      <c r="F652" s="63">
        <f>IF(COUNTIF(E$3:E652,E652)=1,MAX(F$2:F651)+1,VLOOKUP(E652,E$2:G651,2,0))</f>
        <v>24976</v>
      </c>
      <c r="G652" s="64">
        <v>0.03</v>
      </c>
    </row>
    <row r="653" spans="1:12" hidden="1" x14ac:dyDescent="0.2">
      <c r="A653" s="62">
        <v>651</v>
      </c>
      <c r="B653" s="62" t="s">
        <v>902</v>
      </c>
      <c r="C653" s="62" t="s">
        <v>903</v>
      </c>
      <c r="D653" s="62" t="s">
        <v>1342</v>
      </c>
      <c r="E653" s="62" t="s">
        <v>1344</v>
      </c>
      <c r="F653" s="63">
        <f>IF(COUNTIF(E$3:E653,E653)=1,MAX(F$2:F652)+1,VLOOKUP(E653,E$2:G652,2,0))</f>
        <v>24977</v>
      </c>
      <c r="G653" s="64">
        <v>0.03</v>
      </c>
    </row>
    <row r="654" spans="1:12" hidden="1" x14ac:dyDescent="0.2">
      <c r="A654" s="62">
        <v>652</v>
      </c>
      <c r="B654" s="62" t="s">
        <v>904</v>
      </c>
      <c r="C654" s="62" t="s">
        <v>904</v>
      </c>
      <c r="D654" s="62" t="s">
        <v>1301</v>
      </c>
      <c r="E654" s="62" t="s">
        <v>1303</v>
      </c>
      <c r="F654" s="63">
        <f>IF(COUNTIF(E$3:E654,E654)=1,MAX(F$2:F653)+1,VLOOKUP(E654,E$2:G653,2,0))</f>
        <v>24978</v>
      </c>
      <c r="G654" s="64">
        <v>0.71</v>
      </c>
    </row>
    <row r="655" spans="1:12" x14ac:dyDescent="0.2">
      <c r="A655" s="62">
        <v>746</v>
      </c>
      <c r="B655" s="62" t="s">
        <v>944</v>
      </c>
      <c r="C655" s="62" t="s">
        <v>944</v>
      </c>
      <c r="D655" s="62" t="s">
        <v>2526</v>
      </c>
      <c r="E655" s="62" t="s">
        <v>2528</v>
      </c>
      <c r="F655" s="63">
        <f>IF(COUNTIF(E$3:E655,E655)=1,MAX(F$2:F654)+1,VLOOKUP(E655,E$2:G654,2,0))</f>
        <v>25047</v>
      </c>
      <c r="G655" s="64">
        <v>0</v>
      </c>
    </row>
    <row r="656" spans="1:12" hidden="1" x14ac:dyDescent="0.2">
      <c r="A656" s="62">
        <v>654</v>
      </c>
      <c r="B656" s="62" t="s">
        <v>906</v>
      </c>
      <c r="C656" s="62" t="s">
        <v>906</v>
      </c>
      <c r="D656" s="62" t="s">
        <v>1323</v>
      </c>
      <c r="E656" s="62" t="s">
        <v>1325</v>
      </c>
      <c r="F656" s="63">
        <f>IF(COUNTIF(E$3:E656,E656)=1,MAX(F$2:F655)+1,VLOOKUP(E656,E$2:G655,2,0))</f>
        <v>24980</v>
      </c>
      <c r="G656" s="64">
        <v>1.1200000000000001</v>
      </c>
    </row>
    <row r="657" spans="1:7" x14ac:dyDescent="0.2">
      <c r="A657" s="62">
        <v>759</v>
      </c>
      <c r="B657" s="62" t="s">
        <v>949</v>
      </c>
      <c r="C657" s="62" t="s">
        <v>950</v>
      </c>
      <c r="D657" s="62" t="s">
        <v>1551</v>
      </c>
      <c r="E657" s="62" t="s">
        <v>1553</v>
      </c>
      <c r="F657" s="63">
        <f>IF(COUNTIF(E$3:E657,E657)=1,MAX(F$2:F656)+1,VLOOKUP(E657,E$2:G656,2,0))</f>
        <v>25054</v>
      </c>
      <c r="G657" s="64">
        <v>0</v>
      </c>
    </row>
    <row r="658" spans="1:7" hidden="1" x14ac:dyDescent="0.2">
      <c r="A658" s="62">
        <v>656</v>
      </c>
      <c r="B658" s="62" t="s">
        <v>511</v>
      </c>
      <c r="C658" s="62" t="s">
        <v>511</v>
      </c>
      <c r="D658" s="62" t="s">
        <v>1334</v>
      </c>
      <c r="E658" s="62" t="s">
        <v>1322</v>
      </c>
      <c r="F658" s="63">
        <f>IF(COUNTIF(E$3:E658,E658)=1,MAX(F$2:F657)+1,VLOOKUP(E658,E$2:G657,2,0))</f>
        <v>24982</v>
      </c>
      <c r="G658" s="64">
        <v>0.44</v>
      </c>
    </row>
    <row r="659" spans="1:7" hidden="1" x14ac:dyDescent="0.2">
      <c r="A659" s="62">
        <v>657</v>
      </c>
      <c r="B659" s="62" t="s">
        <v>512</v>
      </c>
      <c r="C659" s="62" t="s">
        <v>512</v>
      </c>
      <c r="D659" s="62" t="s">
        <v>1335</v>
      </c>
      <c r="E659" s="62" t="s">
        <v>1337</v>
      </c>
      <c r="F659" s="63">
        <f>IF(COUNTIF(E$3:E659,E659)=1,MAX(F$2:F658)+1,VLOOKUP(E659,E$2:G658,2,0))</f>
        <v>24983</v>
      </c>
      <c r="G659" s="64">
        <v>0.6100000000000001</v>
      </c>
    </row>
    <row r="660" spans="1:7" hidden="1" x14ac:dyDescent="0.2">
      <c r="A660" s="62">
        <v>658</v>
      </c>
      <c r="B660" s="62" t="s">
        <v>908</v>
      </c>
      <c r="C660" s="62" t="s">
        <v>908</v>
      </c>
      <c r="D660" s="62" t="s">
        <v>1330</v>
      </c>
      <c r="E660" s="62" t="s">
        <v>1332</v>
      </c>
      <c r="F660" s="63">
        <f>IF(COUNTIF(E$3:E660,E660)=1,MAX(F$2:F659)+1,VLOOKUP(E660,E$2:G659,2,0))</f>
        <v>24984</v>
      </c>
      <c r="G660" s="64">
        <v>2.2999999999999998</v>
      </c>
    </row>
    <row r="661" spans="1:7" x14ac:dyDescent="0.2">
      <c r="A661" s="62">
        <v>763</v>
      </c>
      <c r="B661" s="62" t="s">
        <v>590</v>
      </c>
      <c r="C661" s="62" t="s">
        <v>590</v>
      </c>
      <c r="D661" s="62" t="s">
        <v>1551</v>
      </c>
      <c r="E661" s="62" t="s">
        <v>1553</v>
      </c>
      <c r="F661" s="63">
        <f>IF(COUNTIF(E$3:E661,E661)=1,MAX(F$2:F660)+1,VLOOKUP(E661,E$2:G660,2,0))</f>
        <v>25054</v>
      </c>
      <c r="G661" s="64">
        <v>0</v>
      </c>
    </row>
    <row r="662" spans="1:7" hidden="1" x14ac:dyDescent="0.2">
      <c r="A662" s="62">
        <v>660</v>
      </c>
      <c r="B662" s="62" t="s">
        <v>910</v>
      </c>
      <c r="C662" s="62" t="s">
        <v>910</v>
      </c>
      <c r="D662" s="62" t="s">
        <v>2487</v>
      </c>
      <c r="E662" s="62" t="s">
        <v>2489</v>
      </c>
      <c r="F662" s="63">
        <f>IF(COUNTIF(E$3:E662,E662)=1,MAX(F$2:F661)+1,VLOOKUP(E662,E$2:G661,2,0))</f>
        <v>24986</v>
      </c>
      <c r="G662" s="64">
        <v>0.37999999999999995</v>
      </c>
    </row>
    <row r="663" spans="1:7" x14ac:dyDescent="0.2">
      <c r="A663" s="62">
        <v>753</v>
      </c>
      <c r="B663" s="62" t="s">
        <v>583</v>
      </c>
      <c r="C663" s="62" t="s">
        <v>583</v>
      </c>
      <c r="D663" s="62" t="s">
        <v>1556</v>
      </c>
      <c r="E663" s="62" t="s">
        <v>1557</v>
      </c>
      <c r="F663" s="63">
        <f>IF(COUNTIF(E$3:E663,E663)=1,MAX(F$2:F662)+1,VLOOKUP(E663,E$2:G662,2,0))</f>
        <v>25052</v>
      </c>
      <c r="G663" s="64">
        <v>0</v>
      </c>
    </row>
    <row r="664" spans="1:7" ht="22.5" hidden="1" x14ac:dyDescent="0.2">
      <c r="A664" s="62">
        <v>662</v>
      </c>
      <c r="B664" s="62" t="s">
        <v>911</v>
      </c>
      <c r="C664" s="62" t="s">
        <v>514</v>
      </c>
      <c r="D664" s="62" t="s">
        <v>2191</v>
      </c>
      <c r="E664" s="62" t="s">
        <v>2193</v>
      </c>
      <c r="F664" s="63">
        <f>IF(COUNTIF(E$3:E664,E664)=1,MAX(F$2:F663)+1,VLOOKUP(E664,E$2:G663,2,0))</f>
        <v>24988</v>
      </c>
      <c r="G664" s="64">
        <v>0.02</v>
      </c>
    </row>
    <row r="665" spans="1:7" x14ac:dyDescent="0.2">
      <c r="A665" s="62">
        <v>747</v>
      </c>
      <c r="B665" s="62" t="s">
        <v>580</v>
      </c>
      <c r="C665" s="62" t="s">
        <v>580</v>
      </c>
      <c r="D665" s="62" t="s">
        <v>1558</v>
      </c>
      <c r="E665" s="62" t="s">
        <v>1560</v>
      </c>
      <c r="F665" s="63">
        <f>IF(COUNTIF(E$3:E665,E665)=1,MAX(F$2:F664)+1,VLOOKUP(E665,E$2:G664,2,0))</f>
        <v>25048</v>
      </c>
      <c r="G665" s="64">
        <v>0</v>
      </c>
    </row>
    <row r="666" spans="1:7" x14ac:dyDescent="0.2">
      <c r="A666" s="62">
        <v>767</v>
      </c>
      <c r="B666" s="62" t="s">
        <v>955</v>
      </c>
      <c r="C666" s="62" t="s">
        <v>955</v>
      </c>
      <c r="D666" s="62" t="s">
        <v>1567</v>
      </c>
      <c r="E666" s="62" t="s">
        <v>1569</v>
      </c>
      <c r="F666" s="63">
        <f>IF(COUNTIF(E$3:E666,E666)=1,MAX(F$2:F665)+1,VLOOKUP(E666,E$2:G665,2,0))</f>
        <v>25057</v>
      </c>
      <c r="G666" s="64">
        <v>0</v>
      </c>
    </row>
    <row r="667" spans="1:7" hidden="1" x14ac:dyDescent="0.2">
      <c r="A667" s="62">
        <v>665</v>
      </c>
      <c r="B667" s="62" t="s">
        <v>914</v>
      </c>
      <c r="C667" s="62" t="s">
        <v>915</v>
      </c>
      <c r="D667" s="62" t="s">
        <v>1455</v>
      </c>
      <c r="E667" s="62" t="s">
        <v>1457</v>
      </c>
      <c r="F667" s="63">
        <f>IF(COUNTIF(E$3:E667,E667)=1,MAX(F$2:F666)+1,VLOOKUP(E667,E$2:G666,2,0))</f>
        <v>24990</v>
      </c>
      <c r="G667" s="64">
        <v>0.01</v>
      </c>
    </row>
    <row r="668" spans="1:7" hidden="1" x14ac:dyDescent="0.2">
      <c r="A668" s="62">
        <v>666</v>
      </c>
      <c r="B668" s="62" t="s">
        <v>916</v>
      </c>
      <c r="C668" s="62" t="s">
        <v>917</v>
      </c>
      <c r="D668" s="62" t="s">
        <v>1430</v>
      </c>
      <c r="E668" s="62" t="s">
        <v>1432</v>
      </c>
      <c r="F668" s="63">
        <f>IF(COUNTIF(E$3:E668,E668)=1,MAX(F$2:F667)+1,VLOOKUP(E668,E$2:G667,2,0))</f>
        <v>24991</v>
      </c>
      <c r="G668" s="64">
        <v>0.01</v>
      </c>
    </row>
    <row r="669" spans="1:7" hidden="1" x14ac:dyDescent="0.2">
      <c r="A669" s="62">
        <v>667</v>
      </c>
      <c r="B669" s="62" t="s">
        <v>515</v>
      </c>
      <c r="C669" s="62" t="s">
        <v>515</v>
      </c>
      <c r="D669" s="62" t="s">
        <v>2496</v>
      </c>
      <c r="E669" s="62" t="s">
        <v>2498</v>
      </c>
      <c r="F669" s="63">
        <f>IF(COUNTIF(E$3:E669,E669)=1,MAX(F$2:F668)+1,VLOOKUP(E669,E$2:G668,2,0))</f>
        <v>24992</v>
      </c>
      <c r="G669" s="64">
        <v>0.82</v>
      </c>
    </row>
    <row r="670" spans="1:7" hidden="1" x14ac:dyDescent="0.2">
      <c r="A670" s="62">
        <v>668</v>
      </c>
      <c r="B670" s="62" t="s">
        <v>918</v>
      </c>
      <c r="C670" s="62" t="s">
        <v>918</v>
      </c>
      <c r="D670" s="62" t="s">
        <v>1439</v>
      </c>
      <c r="E670" s="62" t="s">
        <v>1441</v>
      </c>
      <c r="F670" s="63">
        <f>IF(COUNTIF(E$3:E670,E670)=1,MAX(F$2:F669)+1,VLOOKUP(E670,E$2:G669,2,0))</f>
        <v>24993</v>
      </c>
      <c r="G670" s="64">
        <v>1.1299999999999999</v>
      </c>
    </row>
    <row r="671" spans="1:7" hidden="1" x14ac:dyDescent="0.2">
      <c r="A671" s="62">
        <v>669</v>
      </c>
      <c r="B671" s="62" t="s">
        <v>516</v>
      </c>
      <c r="C671" s="62" t="s">
        <v>516</v>
      </c>
      <c r="D671" s="62" t="s">
        <v>2490</v>
      </c>
      <c r="E671" s="62" t="s">
        <v>2492</v>
      </c>
      <c r="F671" s="63">
        <f>IF(COUNTIF(E$3:E671,E671)=1,MAX(F$2:F670)+1,VLOOKUP(E671,E$2:G670,2,0))</f>
        <v>24994</v>
      </c>
      <c r="G671" s="64">
        <v>2.1799999999999997</v>
      </c>
    </row>
    <row r="672" spans="1:7" hidden="1" x14ac:dyDescent="0.2">
      <c r="A672" s="62">
        <v>670</v>
      </c>
      <c r="B672" s="62" t="s">
        <v>517</v>
      </c>
      <c r="C672" s="62" t="s">
        <v>517</v>
      </c>
      <c r="D672" s="62" t="s">
        <v>1376</v>
      </c>
      <c r="E672" s="62" t="s">
        <v>1378</v>
      </c>
      <c r="F672" s="63">
        <f>IF(COUNTIF(E$3:E672,E672)=1,MAX(F$2:F671)+1,VLOOKUP(E672,E$2:G671,2,0))</f>
        <v>24995</v>
      </c>
      <c r="G672" s="64">
        <v>1.3399999999999999</v>
      </c>
    </row>
    <row r="673" spans="1:7" hidden="1" x14ac:dyDescent="0.2">
      <c r="A673" s="62">
        <v>671</v>
      </c>
      <c r="B673" s="62" t="s">
        <v>518</v>
      </c>
      <c r="C673" s="62" t="s">
        <v>518</v>
      </c>
      <c r="D673" s="62" t="s">
        <v>1379</v>
      </c>
      <c r="E673" s="62" t="s">
        <v>1381</v>
      </c>
      <c r="F673" s="63">
        <f>IF(COUNTIF(E$3:E673,E673)=1,MAX(F$2:F672)+1,VLOOKUP(E673,E$2:G672,2,0))</f>
        <v>24996</v>
      </c>
      <c r="G673" s="64">
        <v>0.57000000000000006</v>
      </c>
    </row>
    <row r="674" spans="1:7" hidden="1" x14ac:dyDescent="0.2">
      <c r="A674" s="62">
        <v>672</v>
      </c>
      <c r="B674" s="62" t="s">
        <v>519</v>
      </c>
      <c r="C674" s="62" t="s">
        <v>519</v>
      </c>
      <c r="D674" s="62" t="s">
        <v>2393</v>
      </c>
      <c r="E674" s="62" t="s">
        <v>2395</v>
      </c>
      <c r="F674" s="63">
        <f>IF(COUNTIF(E$3:E674,E674)=1,MAX(F$2:F673)+1,VLOOKUP(E674,E$2:G673,2,0))</f>
        <v>24997</v>
      </c>
      <c r="G674" s="64">
        <v>0.25</v>
      </c>
    </row>
    <row r="675" spans="1:7" hidden="1" x14ac:dyDescent="0.2">
      <c r="A675" s="62">
        <v>673</v>
      </c>
      <c r="B675" s="62" t="s">
        <v>519</v>
      </c>
      <c r="C675" s="62" t="s">
        <v>520</v>
      </c>
      <c r="D675" s="62" t="s">
        <v>2393</v>
      </c>
      <c r="E675" s="62" t="s">
        <v>2395</v>
      </c>
      <c r="F675" s="63">
        <f>IF(COUNTIF(E$3:E675,E675)=1,MAX(F$2:F674)+1,VLOOKUP(E675,E$2:G674,2,0))</f>
        <v>24997</v>
      </c>
      <c r="G675" s="64">
        <v>0.01</v>
      </c>
    </row>
    <row r="676" spans="1:7" hidden="1" x14ac:dyDescent="0.2">
      <c r="A676" s="62">
        <v>674</v>
      </c>
      <c r="B676" s="62" t="s">
        <v>521</v>
      </c>
      <c r="C676" s="62" t="s">
        <v>521</v>
      </c>
      <c r="D676" s="62" t="s">
        <v>1382</v>
      </c>
      <c r="E676" s="62" t="s">
        <v>1384</v>
      </c>
      <c r="F676" s="63">
        <f>IF(COUNTIF(E$3:E676,E676)=1,MAX(F$2:F675)+1,VLOOKUP(E676,E$2:G675,2,0))</f>
        <v>24998</v>
      </c>
      <c r="G676" s="64">
        <v>0.82</v>
      </c>
    </row>
    <row r="677" spans="1:7" hidden="1" x14ac:dyDescent="0.2">
      <c r="A677" s="62">
        <v>675</v>
      </c>
      <c r="B677" s="62" t="s">
        <v>522</v>
      </c>
      <c r="C677" s="62" t="s">
        <v>522</v>
      </c>
      <c r="D677" s="62" t="s">
        <v>1396</v>
      </c>
      <c r="E677" s="62" t="s">
        <v>1398</v>
      </c>
      <c r="F677" s="63">
        <f>IF(COUNTIF(E$3:E677,E677)=1,MAX(F$2:F676)+1,VLOOKUP(E677,E$2:G676,2,0))</f>
        <v>24999</v>
      </c>
      <c r="G677" s="64">
        <v>1.5</v>
      </c>
    </row>
    <row r="678" spans="1:7" hidden="1" x14ac:dyDescent="0.2">
      <c r="A678" s="62">
        <v>676</v>
      </c>
      <c r="B678" s="62" t="s">
        <v>523</v>
      </c>
      <c r="C678" s="62" t="s">
        <v>523</v>
      </c>
      <c r="D678" s="62" t="s">
        <v>1392</v>
      </c>
      <c r="E678" s="62" t="s">
        <v>1394</v>
      </c>
      <c r="F678" s="63">
        <f>IF(COUNTIF(E$3:E678,E678)=1,MAX(F$2:F677)+1,VLOOKUP(E678,E$2:G677,2,0))</f>
        <v>25000</v>
      </c>
      <c r="G678" s="64">
        <v>6.1599999999999993</v>
      </c>
    </row>
    <row r="679" spans="1:7" hidden="1" x14ac:dyDescent="0.2">
      <c r="A679" s="62">
        <v>677</v>
      </c>
      <c r="B679" s="62" t="s">
        <v>524</v>
      </c>
      <c r="C679" s="62" t="s">
        <v>524</v>
      </c>
      <c r="D679" s="62" t="s">
        <v>1400</v>
      </c>
      <c r="E679" s="62" t="s">
        <v>1402</v>
      </c>
      <c r="F679" s="63">
        <f>IF(COUNTIF(E$3:E679,E679)=1,MAX(F$2:F678)+1,VLOOKUP(E679,E$2:G678,2,0))</f>
        <v>25001</v>
      </c>
      <c r="G679" s="64">
        <v>0.92999999999999994</v>
      </c>
    </row>
    <row r="680" spans="1:7" hidden="1" x14ac:dyDescent="0.2">
      <c r="A680" s="62">
        <v>678</v>
      </c>
      <c r="B680" s="62" t="s">
        <v>525</v>
      </c>
      <c r="C680" s="62" t="s">
        <v>525</v>
      </c>
      <c r="D680" s="62" t="s">
        <v>1403</v>
      </c>
      <c r="E680" s="62" t="s">
        <v>1405</v>
      </c>
      <c r="F680" s="63">
        <f>IF(COUNTIF(E$3:E680,E680)=1,MAX(F$2:F679)+1,VLOOKUP(E680,E$2:G679,2,0))</f>
        <v>25002</v>
      </c>
      <c r="G680" s="64">
        <v>0.83</v>
      </c>
    </row>
    <row r="681" spans="1:7" hidden="1" x14ac:dyDescent="0.2">
      <c r="A681" s="62">
        <v>679</v>
      </c>
      <c r="B681" s="62" t="s">
        <v>526</v>
      </c>
      <c r="C681" s="62" t="s">
        <v>526</v>
      </c>
      <c r="D681" s="62" t="s">
        <v>2493</v>
      </c>
      <c r="E681" s="62" t="s">
        <v>2495</v>
      </c>
      <c r="F681" s="63">
        <f>IF(COUNTIF(E$3:E681,E681)=1,MAX(F$2:F680)+1,VLOOKUP(E681,E$2:G680,2,0))</f>
        <v>25003</v>
      </c>
      <c r="G681" s="64">
        <v>0.01</v>
      </c>
    </row>
    <row r="682" spans="1:7" hidden="1" x14ac:dyDescent="0.2">
      <c r="A682" s="62">
        <v>680</v>
      </c>
      <c r="B682" s="62" t="s">
        <v>527</v>
      </c>
      <c r="C682" s="62" t="s">
        <v>527</v>
      </c>
      <c r="D682" s="62" t="s">
        <v>1385</v>
      </c>
      <c r="E682" s="62" t="s">
        <v>1387</v>
      </c>
      <c r="F682" s="63">
        <f>IF(COUNTIF(E$3:E682,E682)=1,MAX(F$2:F681)+1,VLOOKUP(E682,E$2:G681,2,0))</f>
        <v>25004</v>
      </c>
      <c r="G682" s="64">
        <v>2.2299999999999995</v>
      </c>
    </row>
    <row r="683" spans="1:7" hidden="1" x14ac:dyDescent="0.2">
      <c r="A683" s="62">
        <v>681</v>
      </c>
      <c r="B683" s="62" t="s">
        <v>528</v>
      </c>
      <c r="C683" s="62" t="s">
        <v>528</v>
      </c>
      <c r="D683" s="62" t="s">
        <v>1427</v>
      </c>
      <c r="E683" s="62" t="s">
        <v>1429</v>
      </c>
      <c r="F683" s="63">
        <f>IF(COUNTIF(E$3:E683,E683)=1,MAX(F$2:F682)+1,VLOOKUP(E683,E$2:G682,2,0))</f>
        <v>25005</v>
      </c>
      <c r="G683" s="64">
        <v>0.91999999999999993</v>
      </c>
    </row>
    <row r="684" spans="1:7" hidden="1" x14ac:dyDescent="0.2">
      <c r="A684" s="62">
        <v>682</v>
      </c>
      <c r="B684" s="62" t="s">
        <v>528</v>
      </c>
      <c r="C684" s="62" t="s">
        <v>529</v>
      </c>
      <c r="D684" s="62" t="s">
        <v>1427</v>
      </c>
      <c r="E684" s="62" t="s">
        <v>1429</v>
      </c>
      <c r="F684" s="63">
        <f>IF(COUNTIF(E$3:E684,E684)=1,MAX(F$2:F683)+1,VLOOKUP(E684,E$2:G683,2,0))</f>
        <v>25005</v>
      </c>
      <c r="G684" s="64">
        <v>0.04</v>
      </c>
    </row>
    <row r="685" spans="1:7" hidden="1" x14ac:dyDescent="0.2">
      <c r="A685" s="62">
        <v>683</v>
      </c>
      <c r="B685" s="62" t="s">
        <v>530</v>
      </c>
      <c r="C685" s="62" t="s">
        <v>530</v>
      </c>
      <c r="D685" s="62" t="s">
        <v>1414</v>
      </c>
      <c r="E685" s="62" t="s">
        <v>1416</v>
      </c>
      <c r="F685" s="63">
        <f>IF(COUNTIF(E$3:E685,E685)=1,MAX(F$2:F684)+1,VLOOKUP(E685,E$2:G684,2,0))</f>
        <v>25006</v>
      </c>
      <c r="G685" s="64">
        <v>3.68</v>
      </c>
    </row>
    <row r="686" spans="1:7" hidden="1" x14ac:dyDescent="0.2">
      <c r="A686" s="62">
        <v>684</v>
      </c>
      <c r="B686" s="62" t="s">
        <v>531</v>
      </c>
      <c r="C686" s="62" t="s">
        <v>531</v>
      </c>
      <c r="D686" s="62" t="s">
        <v>1423</v>
      </c>
      <c r="E686" s="62" t="s">
        <v>1421</v>
      </c>
      <c r="F686" s="63">
        <f>IF(COUNTIF(E$3:E686,E686)=1,MAX(F$2:F685)+1,VLOOKUP(E686,E$2:G685,2,0))</f>
        <v>25007</v>
      </c>
      <c r="G686" s="64">
        <v>2.5499999999999998</v>
      </c>
    </row>
    <row r="687" spans="1:7" hidden="1" x14ac:dyDescent="0.2">
      <c r="A687" s="62">
        <v>685</v>
      </c>
      <c r="B687" s="62" t="s">
        <v>532</v>
      </c>
      <c r="C687" s="62" t="s">
        <v>532</v>
      </c>
      <c r="D687" s="62" t="s">
        <v>1424</v>
      </c>
      <c r="E687" s="62" t="s">
        <v>1426</v>
      </c>
      <c r="F687" s="63">
        <f>IF(COUNTIF(E$3:E687,E687)=1,MAX(F$2:F686)+1,VLOOKUP(E687,E$2:G686,2,0))</f>
        <v>25008</v>
      </c>
      <c r="G687" s="64">
        <v>1.17</v>
      </c>
    </row>
    <row r="688" spans="1:7" hidden="1" x14ac:dyDescent="0.2">
      <c r="A688" s="62">
        <v>686</v>
      </c>
      <c r="B688" s="62" t="s">
        <v>921</v>
      </c>
      <c r="C688" s="62" t="s">
        <v>922</v>
      </c>
      <c r="D688" s="62" t="s">
        <v>1367</v>
      </c>
      <c r="E688" s="62" t="s">
        <v>1369</v>
      </c>
      <c r="F688" s="63">
        <f>IF(COUNTIF(E$3:E688,E688)=1,MAX(F$2:F687)+1,VLOOKUP(E688,E$2:G687,2,0))</f>
        <v>25009</v>
      </c>
      <c r="G688" s="64">
        <v>0.03</v>
      </c>
    </row>
    <row r="689" spans="1:7" hidden="1" x14ac:dyDescent="0.2">
      <c r="A689" s="62">
        <v>687</v>
      </c>
      <c r="B689" s="62" t="s">
        <v>923</v>
      </c>
      <c r="C689" s="62" t="s">
        <v>533</v>
      </c>
      <c r="D689" s="62" t="s">
        <v>1388</v>
      </c>
      <c r="E689" s="62" t="s">
        <v>1390</v>
      </c>
      <c r="F689" s="63">
        <f>IF(COUNTIF(E$3:E689,E689)=1,MAX(F$2:F688)+1,VLOOKUP(E689,E$2:G688,2,0))</f>
        <v>25010</v>
      </c>
      <c r="G689" s="64">
        <v>0.03</v>
      </c>
    </row>
    <row r="690" spans="1:7" hidden="1" x14ac:dyDescent="0.2">
      <c r="A690" s="62">
        <v>688</v>
      </c>
      <c r="B690" s="62" t="s">
        <v>534</v>
      </c>
      <c r="C690" s="62" t="s">
        <v>534</v>
      </c>
      <c r="D690" s="62" t="s">
        <v>1444</v>
      </c>
      <c r="E690" s="62" t="s">
        <v>1446</v>
      </c>
      <c r="F690" s="63">
        <f>IF(COUNTIF(E$3:E690,E690)=1,MAX(F$2:F689)+1,VLOOKUP(E690,E$2:G689,2,0))</f>
        <v>25011</v>
      </c>
      <c r="G690" s="64">
        <v>8</v>
      </c>
    </row>
    <row r="691" spans="1:7" hidden="1" x14ac:dyDescent="0.2">
      <c r="A691" s="62">
        <v>689</v>
      </c>
      <c r="B691" s="62" t="s">
        <v>924</v>
      </c>
      <c r="C691" s="62" t="s">
        <v>924</v>
      </c>
      <c r="D691" s="62" t="s">
        <v>1449</v>
      </c>
      <c r="E691" s="62" t="s">
        <v>1451</v>
      </c>
      <c r="F691" s="63">
        <f>IF(COUNTIF(E$3:E691,E691)=1,MAX(F$2:F690)+1,VLOOKUP(E691,E$2:G690,2,0))</f>
        <v>25012</v>
      </c>
      <c r="G691" s="64">
        <v>0.02</v>
      </c>
    </row>
    <row r="692" spans="1:7" hidden="1" x14ac:dyDescent="0.2">
      <c r="A692" s="62">
        <v>690</v>
      </c>
      <c r="B692" s="62" t="s">
        <v>924</v>
      </c>
      <c r="C692" s="62" t="s">
        <v>925</v>
      </c>
      <c r="D692" s="62" t="s">
        <v>1449</v>
      </c>
      <c r="E692" s="62" t="s">
        <v>1451</v>
      </c>
      <c r="F692" s="63">
        <f>IF(COUNTIF(E$3:E692,E692)=1,MAX(F$2:F691)+1,VLOOKUP(E692,E$2:G691,2,0))</f>
        <v>25012</v>
      </c>
      <c r="G692" s="64">
        <v>0.03</v>
      </c>
    </row>
    <row r="693" spans="1:7" x14ac:dyDescent="0.2">
      <c r="A693" s="62">
        <v>781</v>
      </c>
      <c r="B693" s="62" t="s">
        <v>960</v>
      </c>
      <c r="C693" s="62" t="s">
        <v>960</v>
      </c>
      <c r="D693" s="62" t="s">
        <v>1573</v>
      </c>
      <c r="E693" s="62" t="s">
        <v>1575</v>
      </c>
      <c r="F693" s="63">
        <f>IF(COUNTIF(E$3:E693,E693)=1,MAX(F$2:F692)+1,VLOOKUP(E693,E$2:G692,2,0))</f>
        <v>25065</v>
      </c>
      <c r="G693" s="64">
        <v>0</v>
      </c>
    </row>
    <row r="694" spans="1:7" hidden="1" x14ac:dyDescent="0.2">
      <c r="A694" s="62">
        <v>692</v>
      </c>
      <c r="B694" s="62" t="s">
        <v>535</v>
      </c>
      <c r="C694" s="62" t="s">
        <v>536</v>
      </c>
      <c r="D694" s="62" t="s">
        <v>1452</v>
      </c>
      <c r="E694" s="62" t="s">
        <v>1454</v>
      </c>
      <c r="F694" s="63">
        <f>IF(COUNTIF(E$3:E694,E694)=1,MAX(F$2:F693)+1,VLOOKUP(E694,E$2:G693,2,0))</f>
        <v>25013</v>
      </c>
      <c r="G694" s="64">
        <v>6.0000000000000005E-2</v>
      </c>
    </row>
    <row r="695" spans="1:7" hidden="1" x14ac:dyDescent="0.2">
      <c r="A695" s="62">
        <v>693</v>
      </c>
      <c r="B695" s="62" t="s">
        <v>537</v>
      </c>
      <c r="C695" s="62" t="s">
        <v>537</v>
      </c>
      <c r="D695" s="62" t="s">
        <v>1452</v>
      </c>
      <c r="E695" s="62" t="s">
        <v>1454</v>
      </c>
      <c r="F695" s="63">
        <f>IF(COUNTIF(E$3:E695,E695)=1,MAX(F$2:F694)+1,VLOOKUP(E695,E$2:G694,2,0))</f>
        <v>25013</v>
      </c>
      <c r="G695" s="64">
        <v>1.1400000000000001</v>
      </c>
    </row>
    <row r="696" spans="1:7" hidden="1" x14ac:dyDescent="0.2">
      <c r="A696" s="62">
        <v>694</v>
      </c>
      <c r="B696" s="62" t="s">
        <v>537</v>
      </c>
      <c r="C696" s="62" t="s">
        <v>538</v>
      </c>
      <c r="D696" s="62" t="s">
        <v>1452</v>
      </c>
      <c r="E696" s="62" t="s">
        <v>1454</v>
      </c>
      <c r="F696" s="63">
        <f>IF(COUNTIF(E$3:E696,E696)=1,MAX(F$2:F695)+1,VLOOKUP(E696,E$2:G695,2,0))</f>
        <v>25013</v>
      </c>
      <c r="G696" s="64">
        <v>0.28000000000000003</v>
      </c>
    </row>
    <row r="697" spans="1:7" x14ac:dyDescent="0.2">
      <c r="A697" s="62">
        <v>795</v>
      </c>
      <c r="B697" s="62" t="s">
        <v>969</v>
      </c>
      <c r="C697" s="62" t="s">
        <v>969</v>
      </c>
      <c r="D697" s="62" t="s">
        <v>1589</v>
      </c>
      <c r="E697" s="62" t="s">
        <v>1591</v>
      </c>
      <c r="F697" s="63">
        <f>IF(COUNTIF(E$3:E697,E697)=1,MAX(F$2:F696)+1,VLOOKUP(E697,E$2:G696,2,0))</f>
        <v>25071</v>
      </c>
      <c r="G697" s="64">
        <v>0</v>
      </c>
    </row>
    <row r="698" spans="1:7" hidden="1" x14ac:dyDescent="0.2">
      <c r="A698" s="62">
        <v>696</v>
      </c>
      <c r="B698" s="62" t="s">
        <v>541</v>
      </c>
      <c r="C698" s="62" t="s">
        <v>541</v>
      </c>
      <c r="D698" s="62" t="s">
        <v>1831</v>
      </c>
      <c r="E698" s="62" t="s">
        <v>1833</v>
      </c>
      <c r="F698" s="63">
        <f>IF(COUNTIF(E$3:E698,E698)=1,MAX(F$2:F697)+1,VLOOKUP(E698,E$2:G697,2,0))</f>
        <v>25015</v>
      </c>
      <c r="G698" s="64">
        <v>0.05</v>
      </c>
    </row>
    <row r="699" spans="1:7" x14ac:dyDescent="0.2">
      <c r="A699" s="62">
        <v>796</v>
      </c>
      <c r="B699" s="62" t="s">
        <v>969</v>
      </c>
      <c r="C699" s="62" t="s">
        <v>970</v>
      </c>
      <c r="D699" s="62" t="s">
        <v>1589</v>
      </c>
      <c r="E699" s="62" t="s">
        <v>1591</v>
      </c>
      <c r="F699" s="63">
        <f>IF(COUNTIF(E$3:E699,E699)=1,MAX(F$2:F698)+1,VLOOKUP(E699,E$2:G698,2,0))</f>
        <v>25071</v>
      </c>
      <c r="G699" s="64">
        <v>0</v>
      </c>
    </row>
    <row r="700" spans="1:7" hidden="1" x14ac:dyDescent="0.2">
      <c r="A700" s="62">
        <v>698</v>
      </c>
      <c r="B700" s="62" t="s">
        <v>544</v>
      </c>
      <c r="C700" s="62" t="s">
        <v>544</v>
      </c>
      <c r="D700" s="62" t="s">
        <v>1570</v>
      </c>
      <c r="E700" s="62" t="s">
        <v>1572</v>
      </c>
      <c r="F700" s="63">
        <f>IF(COUNTIF(E$3:E700,E700)=1,MAX(F$2:F699)+1,VLOOKUP(E700,E$2:G699,2,0))</f>
        <v>25017</v>
      </c>
      <c r="G700" s="64">
        <v>1</v>
      </c>
    </row>
    <row r="701" spans="1:7" hidden="1" x14ac:dyDescent="0.2">
      <c r="A701" s="62">
        <v>699</v>
      </c>
      <c r="B701" s="62" t="s">
        <v>544</v>
      </c>
      <c r="C701" s="62" t="s">
        <v>545</v>
      </c>
      <c r="D701" s="62" t="s">
        <v>1570</v>
      </c>
      <c r="E701" s="62" t="s">
        <v>1572</v>
      </c>
      <c r="F701" s="63">
        <f>IF(COUNTIF(E$3:E701,E701)=1,MAX(F$2:F700)+1,VLOOKUP(E701,E$2:G700,2,0))</f>
        <v>25017</v>
      </c>
      <c r="G701" s="64">
        <v>0.01</v>
      </c>
    </row>
    <row r="702" spans="1:7" hidden="1" x14ac:dyDescent="0.2">
      <c r="A702" s="62">
        <v>700</v>
      </c>
      <c r="B702" s="62" t="s">
        <v>546</v>
      </c>
      <c r="C702" s="62" t="s">
        <v>546</v>
      </c>
      <c r="D702" s="62" t="s">
        <v>2079</v>
      </c>
      <c r="E702" s="62" t="s">
        <v>2081</v>
      </c>
      <c r="F702" s="63">
        <f>IF(COUNTIF(E$3:E702,E702)=1,MAX(F$2:F701)+1,VLOOKUP(E702,E$2:G701,2,0))</f>
        <v>25018</v>
      </c>
      <c r="G702" s="64">
        <v>4.13</v>
      </c>
    </row>
    <row r="703" spans="1:7" x14ac:dyDescent="0.2">
      <c r="A703" s="62">
        <v>770</v>
      </c>
      <c r="B703" s="62" t="s">
        <v>592</v>
      </c>
      <c r="C703" s="62" t="s">
        <v>592</v>
      </c>
      <c r="D703" s="62" t="s">
        <v>1593</v>
      </c>
      <c r="E703" s="62" t="s">
        <v>1595</v>
      </c>
      <c r="F703" s="63">
        <f>IF(COUNTIF(E$3:E703,E703)=1,MAX(F$2:F702)+1,VLOOKUP(E703,E$2:G702,2,0))</f>
        <v>25059</v>
      </c>
      <c r="G703" s="64">
        <v>0</v>
      </c>
    </row>
    <row r="704" spans="1:7" x14ac:dyDescent="0.2">
      <c r="A704" s="62">
        <v>772</v>
      </c>
      <c r="B704" s="62" t="s">
        <v>594</v>
      </c>
      <c r="C704" s="62" t="s">
        <v>594</v>
      </c>
      <c r="D704" s="62" t="s">
        <v>1596</v>
      </c>
      <c r="E704" s="62" t="s">
        <v>1598</v>
      </c>
      <c r="F704" s="63">
        <f>IF(COUNTIF(E$3:E704,E704)=1,MAX(F$2:F703)+1,VLOOKUP(E704,E$2:G703,2,0))</f>
        <v>25060</v>
      </c>
      <c r="G704" s="64">
        <v>0</v>
      </c>
    </row>
    <row r="705" spans="1:7" hidden="1" x14ac:dyDescent="0.2">
      <c r="A705" s="62">
        <v>703</v>
      </c>
      <c r="B705" s="62" t="s">
        <v>550</v>
      </c>
      <c r="C705" s="62" t="s">
        <v>550</v>
      </c>
      <c r="D705" s="62" t="s">
        <v>1886</v>
      </c>
      <c r="E705" s="62" t="s">
        <v>1888</v>
      </c>
      <c r="F705" s="63">
        <f>IF(COUNTIF(E$3:E705,E705)=1,MAX(F$2:F704)+1,VLOOKUP(E705,E$2:G704,2,0))</f>
        <v>25021</v>
      </c>
      <c r="G705" s="64">
        <v>0.01</v>
      </c>
    </row>
    <row r="706" spans="1:7" hidden="1" x14ac:dyDescent="0.2">
      <c r="A706" s="62">
        <v>704</v>
      </c>
      <c r="B706" s="62" t="s">
        <v>926</v>
      </c>
      <c r="C706" s="62" t="s">
        <v>926</v>
      </c>
      <c r="D706" s="62" t="s">
        <v>1433</v>
      </c>
      <c r="E706" s="62" t="s">
        <v>1435</v>
      </c>
      <c r="F706" s="63">
        <f>IF(COUNTIF(E$3:E706,E706)=1,MAX(F$2:F705)+1,VLOOKUP(E706,E$2:G705,2,0))</f>
        <v>25022</v>
      </c>
      <c r="G706" s="64">
        <v>1.21</v>
      </c>
    </row>
    <row r="707" spans="1:7" hidden="1" x14ac:dyDescent="0.2">
      <c r="A707" s="62">
        <v>705</v>
      </c>
      <c r="B707" s="62" t="s">
        <v>551</v>
      </c>
      <c r="C707" s="62" t="s">
        <v>551</v>
      </c>
      <c r="D707" s="62" t="s">
        <v>1437</v>
      </c>
      <c r="E707" s="62" t="s">
        <v>1435</v>
      </c>
      <c r="F707" s="63">
        <f>IF(COUNTIF(E$3:E707,E707)=1,MAX(F$2:F706)+1,VLOOKUP(E707,E$2:G706,2,0))</f>
        <v>25022</v>
      </c>
      <c r="G707" s="64">
        <v>0.04</v>
      </c>
    </row>
    <row r="708" spans="1:7" hidden="1" x14ac:dyDescent="0.2">
      <c r="A708" s="62">
        <v>706</v>
      </c>
      <c r="B708" s="62" t="s">
        <v>927</v>
      </c>
      <c r="C708" s="62" t="s">
        <v>927</v>
      </c>
      <c r="D708" s="62" t="s">
        <v>2453</v>
      </c>
      <c r="E708" s="62" t="s">
        <v>2455</v>
      </c>
      <c r="F708" s="63">
        <f>IF(COUNTIF(E$3:E708,E708)=1,MAX(F$2:F707)+1,VLOOKUP(E708,E$2:G707,2,0))</f>
        <v>25023</v>
      </c>
      <c r="G708" s="64">
        <v>0.21</v>
      </c>
    </row>
    <row r="709" spans="1:7" hidden="1" x14ac:dyDescent="0.2">
      <c r="A709" s="62">
        <v>707</v>
      </c>
      <c r="B709" s="62" t="s">
        <v>552</v>
      </c>
      <c r="C709" s="62" t="s">
        <v>552</v>
      </c>
      <c r="D709" s="62" t="s">
        <v>1458</v>
      </c>
      <c r="E709" s="62" t="s">
        <v>1459</v>
      </c>
      <c r="F709" s="63">
        <f>IF(COUNTIF(E$3:E709,E709)=1,MAX(F$2:F708)+1,VLOOKUP(E709,E$2:G708,2,0))</f>
        <v>25024</v>
      </c>
      <c r="G709" s="64">
        <v>0.83</v>
      </c>
    </row>
    <row r="710" spans="1:7" hidden="1" x14ac:dyDescent="0.2">
      <c r="A710" s="62">
        <v>708</v>
      </c>
      <c r="B710" s="62" t="s">
        <v>552</v>
      </c>
      <c r="C710" s="62" t="s">
        <v>553</v>
      </c>
      <c r="D710" s="62" t="s">
        <v>1458</v>
      </c>
      <c r="E710" s="62" t="s">
        <v>1459</v>
      </c>
      <c r="F710" s="63">
        <f>IF(COUNTIF(E$3:E710,E710)=1,MAX(F$2:F709)+1,VLOOKUP(E710,E$2:G709,2,0))</f>
        <v>25024</v>
      </c>
      <c r="G710" s="64">
        <v>0.06</v>
      </c>
    </row>
    <row r="711" spans="1:7" hidden="1" x14ac:dyDescent="0.2">
      <c r="A711" s="62">
        <v>709</v>
      </c>
      <c r="B711" s="62" t="s">
        <v>552</v>
      </c>
      <c r="C711" s="62" t="s">
        <v>554</v>
      </c>
      <c r="D711" s="62" t="s">
        <v>1458</v>
      </c>
      <c r="E711" s="62" t="s">
        <v>1459</v>
      </c>
      <c r="F711" s="63">
        <f>IF(COUNTIF(E$3:E711,E711)=1,MAX(F$2:F710)+1,VLOOKUP(E711,E$2:G710,2,0))</f>
        <v>25024</v>
      </c>
      <c r="G711" s="64">
        <v>0.26</v>
      </c>
    </row>
    <row r="712" spans="1:7" hidden="1" x14ac:dyDescent="0.2">
      <c r="A712" s="62">
        <v>710</v>
      </c>
      <c r="B712" s="62" t="s">
        <v>555</v>
      </c>
      <c r="C712" s="62" t="s">
        <v>555</v>
      </c>
      <c r="D712" s="62" t="s">
        <v>2499</v>
      </c>
      <c r="E712" s="62" t="s">
        <v>2501</v>
      </c>
      <c r="F712" s="63">
        <f>IF(COUNTIF(E$3:E712,E712)=1,MAX(F$2:F711)+1,VLOOKUP(E712,E$2:G711,2,0))</f>
        <v>25025</v>
      </c>
      <c r="G712" s="64">
        <v>0.11</v>
      </c>
    </row>
    <row r="713" spans="1:7" hidden="1" x14ac:dyDescent="0.2">
      <c r="A713" s="62">
        <v>711</v>
      </c>
      <c r="B713" s="62" t="s">
        <v>928</v>
      </c>
      <c r="C713" s="62" t="s">
        <v>928</v>
      </c>
      <c r="D713" s="62" t="s">
        <v>2502</v>
      </c>
      <c r="E713" s="62" t="s">
        <v>2504</v>
      </c>
      <c r="F713" s="63">
        <f>IF(COUNTIF(E$3:E713,E713)=1,MAX(F$2:F712)+1,VLOOKUP(E713,E$2:G712,2,0))</f>
        <v>25026</v>
      </c>
      <c r="G713" s="64">
        <v>1.1800000000000002</v>
      </c>
    </row>
    <row r="714" spans="1:7" hidden="1" x14ac:dyDescent="0.2">
      <c r="A714" s="62">
        <v>712</v>
      </c>
      <c r="B714" s="62" t="s">
        <v>929</v>
      </c>
      <c r="C714" s="62" t="s">
        <v>929</v>
      </c>
      <c r="D714" s="62" t="s">
        <v>2511</v>
      </c>
      <c r="E714" s="62" t="s">
        <v>2513</v>
      </c>
      <c r="F714" s="63">
        <f>IF(COUNTIF(E$3:E714,E714)=1,MAX(F$2:F713)+1,VLOOKUP(E714,E$2:G713,2,0))</f>
        <v>25027</v>
      </c>
      <c r="G714" s="64">
        <v>16.150000000000002</v>
      </c>
    </row>
    <row r="715" spans="1:7" hidden="1" x14ac:dyDescent="0.2">
      <c r="A715" s="62">
        <v>713</v>
      </c>
      <c r="B715" s="62" t="s">
        <v>556</v>
      </c>
      <c r="C715" s="62" t="s">
        <v>556</v>
      </c>
      <c r="D715" s="62" t="s">
        <v>1479</v>
      </c>
      <c r="E715" s="62" t="s">
        <v>1481</v>
      </c>
      <c r="F715" s="63">
        <f>IF(COUNTIF(E$3:E715,E715)=1,MAX(F$2:F714)+1,VLOOKUP(E715,E$2:G714,2,0))</f>
        <v>25028</v>
      </c>
      <c r="G715" s="64">
        <v>1.92</v>
      </c>
    </row>
    <row r="716" spans="1:7" hidden="1" x14ac:dyDescent="0.2">
      <c r="A716" s="62">
        <v>714</v>
      </c>
      <c r="B716" s="62" t="s">
        <v>557</v>
      </c>
      <c r="C716" s="62" t="s">
        <v>557</v>
      </c>
      <c r="D716" s="62" t="s">
        <v>2514</v>
      </c>
      <c r="E716" s="62" t="s">
        <v>2516</v>
      </c>
      <c r="F716" s="63">
        <f>IF(COUNTIF(E$3:E716,E716)=1,MAX(F$2:F715)+1,VLOOKUP(E716,E$2:G715,2,0))</f>
        <v>25029</v>
      </c>
      <c r="G716" s="64">
        <v>0.27</v>
      </c>
    </row>
    <row r="717" spans="1:7" hidden="1" x14ac:dyDescent="0.2">
      <c r="A717" s="62">
        <v>715</v>
      </c>
      <c r="B717" s="62" t="s">
        <v>558</v>
      </c>
      <c r="C717" s="62" t="s">
        <v>558</v>
      </c>
      <c r="D717" s="62" t="s">
        <v>2508</v>
      </c>
      <c r="E717" s="62" t="s">
        <v>2510</v>
      </c>
      <c r="F717" s="63">
        <f>IF(COUNTIF(E$3:E717,E717)=1,MAX(F$2:F716)+1,VLOOKUP(E717,E$2:G716,2,0))</f>
        <v>25030</v>
      </c>
      <c r="G717" s="64">
        <v>0.62999999999999989</v>
      </c>
    </row>
    <row r="718" spans="1:7" hidden="1" x14ac:dyDescent="0.2">
      <c r="A718" s="62">
        <v>716</v>
      </c>
      <c r="B718" s="62" t="s">
        <v>559</v>
      </c>
      <c r="C718" s="62" t="s">
        <v>559</v>
      </c>
      <c r="D718" s="62" t="s">
        <v>1488</v>
      </c>
      <c r="E718" s="62" t="s">
        <v>1490</v>
      </c>
      <c r="F718" s="63">
        <f>IF(COUNTIF(E$3:E718,E718)=1,MAX(F$2:F717)+1,VLOOKUP(E718,E$2:G717,2,0))</f>
        <v>25031</v>
      </c>
      <c r="G718" s="64">
        <v>0.01</v>
      </c>
    </row>
    <row r="719" spans="1:7" hidden="1" x14ac:dyDescent="0.2">
      <c r="A719" s="62">
        <v>717</v>
      </c>
      <c r="B719" s="62" t="s">
        <v>559</v>
      </c>
      <c r="C719" s="62" t="s">
        <v>560</v>
      </c>
      <c r="D719" s="62" t="s">
        <v>1488</v>
      </c>
      <c r="E719" s="62" t="s">
        <v>1490</v>
      </c>
      <c r="F719" s="63">
        <f>IF(COUNTIF(E$3:E719,E719)=1,MAX(F$2:F718)+1,VLOOKUP(E719,E$2:G718,2,0))</f>
        <v>25031</v>
      </c>
      <c r="G719" s="64">
        <v>6.0000000000000005E-2</v>
      </c>
    </row>
    <row r="720" spans="1:7" hidden="1" x14ac:dyDescent="0.2">
      <c r="A720" s="62">
        <v>718</v>
      </c>
      <c r="B720" s="62" t="s">
        <v>561</v>
      </c>
      <c r="C720" s="62" t="s">
        <v>561</v>
      </c>
      <c r="D720" s="62" t="s">
        <v>1488</v>
      </c>
      <c r="E720" s="62" t="s">
        <v>1490</v>
      </c>
      <c r="F720" s="63">
        <f>IF(COUNTIF(E$3:E720,E720)=1,MAX(F$2:F719)+1,VLOOKUP(E720,E$2:G719,2,0))</f>
        <v>25031</v>
      </c>
      <c r="G720" s="64">
        <v>0.21</v>
      </c>
    </row>
    <row r="721" spans="1:7" hidden="1" x14ac:dyDescent="0.2">
      <c r="A721" s="62">
        <v>719</v>
      </c>
      <c r="B721" s="62" t="s">
        <v>561</v>
      </c>
      <c r="C721" s="62" t="s">
        <v>562</v>
      </c>
      <c r="D721" s="62" t="s">
        <v>1488</v>
      </c>
      <c r="E721" s="62" t="s">
        <v>1490</v>
      </c>
      <c r="F721" s="63">
        <f>IF(COUNTIF(E$3:E721,E721)=1,MAX(F$2:F720)+1,VLOOKUP(E721,E$2:G720,2,0))</f>
        <v>25031</v>
      </c>
      <c r="G721" s="64">
        <v>0.51</v>
      </c>
    </row>
    <row r="722" spans="1:7" hidden="1" x14ac:dyDescent="0.2">
      <c r="A722" s="62">
        <v>720</v>
      </c>
      <c r="B722" s="62" t="s">
        <v>563</v>
      </c>
      <c r="C722" s="62" t="s">
        <v>563</v>
      </c>
      <c r="D722" s="62" t="s">
        <v>1492</v>
      </c>
      <c r="E722" s="62" t="s">
        <v>1494</v>
      </c>
      <c r="F722" s="63">
        <f>IF(COUNTIF(E$3:E722,E722)=1,MAX(F$2:F721)+1,VLOOKUP(E722,E$2:G721,2,0))</f>
        <v>25032</v>
      </c>
      <c r="G722" s="64">
        <v>1.65</v>
      </c>
    </row>
    <row r="723" spans="1:7" x14ac:dyDescent="0.2">
      <c r="A723" s="62">
        <v>775</v>
      </c>
      <c r="B723" s="62" t="s">
        <v>596</v>
      </c>
      <c r="C723" s="62" t="s">
        <v>596</v>
      </c>
      <c r="D723" s="62" t="s">
        <v>2532</v>
      </c>
      <c r="E723" s="62" t="s">
        <v>2534</v>
      </c>
      <c r="F723" s="63">
        <f>IF(COUNTIF(E$3:E723,E723)=1,MAX(F$2:F722)+1,VLOOKUP(E723,E$2:G722,2,0))</f>
        <v>25062</v>
      </c>
      <c r="G723" s="64">
        <v>0</v>
      </c>
    </row>
    <row r="724" spans="1:7" x14ac:dyDescent="0.2">
      <c r="A724" s="62">
        <v>797</v>
      </c>
      <c r="B724" s="62" t="s">
        <v>973</v>
      </c>
      <c r="C724" s="62" t="s">
        <v>973</v>
      </c>
      <c r="D724" s="62" t="s">
        <v>1612</v>
      </c>
      <c r="E724" s="62" t="s">
        <v>1614</v>
      </c>
      <c r="F724" s="63">
        <f>IF(COUNTIF(E$3:E724,E724)=1,MAX(F$2:F723)+1,VLOOKUP(E724,E$2:G723,2,0))</f>
        <v>25072</v>
      </c>
      <c r="G724" s="64">
        <v>0</v>
      </c>
    </row>
    <row r="725" spans="1:7" x14ac:dyDescent="0.2">
      <c r="A725" s="62">
        <v>160</v>
      </c>
      <c r="B725" s="62" t="s">
        <v>961</v>
      </c>
      <c r="C725" s="62" t="s">
        <v>961</v>
      </c>
      <c r="D725" s="62" t="s">
        <v>1615</v>
      </c>
      <c r="E725" s="62" t="s">
        <v>1617</v>
      </c>
      <c r="F725" s="63">
        <f>IF(COUNTIF(E$3:E725,E725)=1,MAX(F$2:F724)+1,VLOOKUP(E725,E$2:G724,2,0))</f>
        <v>25066</v>
      </c>
      <c r="G725" s="65">
        <v>0</v>
      </c>
    </row>
    <row r="726" spans="1:7" hidden="1" x14ac:dyDescent="0.2">
      <c r="A726" s="62">
        <v>724</v>
      </c>
      <c r="B726" s="62" t="s">
        <v>930</v>
      </c>
      <c r="C726" s="62" t="s">
        <v>566</v>
      </c>
      <c r="D726" s="62" t="s">
        <v>1499</v>
      </c>
      <c r="E726" s="62" t="s">
        <v>1501</v>
      </c>
      <c r="F726" s="63">
        <f>IF(COUNTIF(E$3:E726,E726)=1,MAX(F$2:F725)+1,VLOOKUP(E726,E$2:G725,2,0))</f>
        <v>25034</v>
      </c>
      <c r="G726" s="64">
        <v>6.0000000000000005E-2</v>
      </c>
    </row>
    <row r="727" spans="1:7" x14ac:dyDescent="0.2">
      <c r="A727" s="62">
        <v>782</v>
      </c>
      <c r="B727" s="62" t="s">
        <v>961</v>
      </c>
      <c r="C727" s="62" t="s">
        <v>961</v>
      </c>
      <c r="D727" s="62" t="s">
        <v>1615</v>
      </c>
      <c r="E727" s="62" t="s">
        <v>1617</v>
      </c>
      <c r="F727" s="63">
        <f>IF(COUNTIF(E$3:E727,E727)=1,MAX(F$2:F726)+1,VLOOKUP(E727,E$2:G726,2,0))</f>
        <v>25066</v>
      </c>
      <c r="G727" s="64">
        <v>0</v>
      </c>
    </row>
    <row r="728" spans="1:7" x14ac:dyDescent="0.2">
      <c r="A728" s="62">
        <v>783</v>
      </c>
      <c r="B728" s="62" t="s">
        <v>961</v>
      </c>
      <c r="C728" s="62" t="s">
        <v>962</v>
      </c>
      <c r="D728" s="62" t="s">
        <v>1615</v>
      </c>
      <c r="E728" s="62" t="s">
        <v>1617</v>
      </c>
      <c r="F728" s="63">
        <f>IF(COUNTIF(E$3:E728,E728)=1,MAX(F$2:F727)+1,VLOOKUP(E728,E$2:G727,2,0))</f>
        <v>25066</v>
      </c>
      <c r="G728" s="64">
        <v>0</v>
      </c>
    </row>
    <row r="729" spans="1:7" x14ac:dyDescent="0.2">
      <c r="A729" s="62">
        <v>815</v>
      </c>
      <c r="B729" s="62" t="s">
        <v>982</v>
      </c>
      <c r="C729" s="62" t="s">
        <v>982</v>
      </c>
      <c r="D729" s="62" t="s">
        <v>2339</v>
      </c>
      <c r="E729" s="62" t="s">
        <v>2341</v>
      </c>
      <c r="F729" s="63">
        <f>IF(COUNTIF(E$3:E729,E729)=1,MAX(F$2:F728)+1,VLOOKUP(E729,E$2:G728,2,0))</f>
        <v>25083</v>
      </c>
      <c r="G729" s="64">
        <v>0</v>
      </c>
    </row>
    <row r="730" spans="1:7" x14ac:dyDescent="0.2">
      <c r="A730" s="62">
        <v>802</v>
      </c>
      <c r="B730" s="62" t="s">
        <v>975</v>
      </c>
      <c r="C730" s="62" t="s">
        <v>975</v>
      </c>
      <c r="D730" s="62" t="s">
        <v>2538</v>
      </c>
      <c r="E730" s="62" t="s">
        <v>2540</v>
      </c>
      <c r="F730" s="63">
        <f>IF(COUNTIF(E$3:E730,E730)=1,MAX(F$2:F729)+1,VLOOKUP(E730,E$2:G729,2,0))</f>
        <v>25075</v>
      </c>
      <c r="G730" s="64">
        <v>0</v>
      </c>
    </row>
    <row r="731" spans="1:7" x14ac:dyDescent="0.2">
      <c r="A731" s="62">
        <v>805</v>
      </c>
      <c r="B731" s="62" t="s">
        <v>616</v>
      </c>
      <c r="C731" s="62" t="s">
        <v>616</v>
      </c>
      <c r="D731" s="62" t="s">
        <v>1621</v>
      </c>
      <c r="E731" s="62" t="s">
        <v>1623</v>
      </c>
      <c r="F731" s="63">
        <f>IF(COUNTIF(E$3:E731,E731)=1,MAX(F$2:F730)+1,VLOOKUP(E731,E$2:G730,2,0))</f>
        <v>25078</v>
      </c>
      <c r="G731" s="64">
        <v>0</v>
      </c>
    </row>
    <row r="732" spans="1:7" hidden="1" x14ac:dyDescent="0.2">
      <c r="A732" s="62">
        <v>730</v>
      </c>
      <c r="B732" s="62" t="s">
        <v>933</v>
      </c>
      <c r="C732" s="62" t="s">
        <v>570</v>
      </c>
      <c r="D732" s="62" t="s">
        <v>1495</v>
      </c>
      <c r="E732" s="62" t="s">
        <v>1497</v>
      </c>
      <c r="F732" s="63">
        <f>IF(COUNTIF(E$3:E732,E732)=1,MAX(F$2:F731)+1,VLOOKUP(E732,E$2:G731,2,0))</f>
        <v>25039</v>
      </c>
      <c r="G732" s="64">
        <v>0.03</v>
      </c>
    </row>
    <row r="733" spans="1:7" hidden="1" x14ac:dyDescent="0.2">
      <c r="A733" s="62">
        <v>731</v>
      </c>
      <c r="B733" s="62" t="s">
        <v>571</v>
      </c>
      <c r="C733" s="62" t="s">
        <v>571</v>
      </c>
      <c r="D733" s="62" t="s">
        <v>1529</v>
      </c>
      <c r="E733" s="62" t="s">
        <v>1531</v>
      </c>
      <c r="F733" s="63">
        <f>IF(COUNTIF(E$3:E733,E733)=1,MAX(F$2:F732)+1,VLOOKUP(E733,E$2:G732,2,0))</f>
        <v>25040</v>
      </c>
      <c r="G733" s="64">
        <v>2</v>
      </c>
    </row>
    <row r="734" spans="1:7" hidden="1" x14ac:dyDescent="0.2">
      <c r="A734" s="62">
        <v>732</v>
      </c>
      <c r="B734" s="62" t="s">
        <v>934</v>
      </c>
      <c r="C734" s="62" t="s">
        <v>934</v>
      </c>
      <c r="D734" s="62" t="s">
        <v>1506</v>
      </c>
      <c r="E734" s="62" t="s">
        <v>1508</v>
      </c>
      <c r="F734" s="63">
        <f>IF(COUNTIF(E$3:E734,E734)=1,MAX(F$2:F733)+1,VLOOKUP(E734,E$2:G733,2,0))</f>
        <v>25041</v>
      </c>
      <c r="G734" s="64">
        <v>0.21</v>
      </c>
    </row>
    <row r="735" spans="1:7" x14ac:dyDescent="0.2">
      <c r="A735" s="62">
        <v>806</v>
      </c>
      <c r="B735" s="62" t="s">
        <v>616</v>
      </c>
      <c r="C735" s="62" t="s">
        <v>617</v>
      </c>
      <c r="D735" s="62" t="s">
        <v>1621</v>
      </c>
      <c r="E735" s="62" t="s">
        <v>1623</v>
      </c>
      <c r="F735" s="63">
        <f>IF(COUNTIF(E$3:E735,E735)=1,MAX(F$2:F734)+1,VLOOKUP(E735,E$2:G734,2,0))</f>
        <v>25078</v>
      </c>
      <c r="G735" s="64">
        <v>0</v>
      </c>
    </row>
    <row r="736" spans="1:7" x14ac:dyDescent="0.2">
      <c r="A736" s="62">
        <v>807</v>
      </c>
      <c r="B736" s="62" t="s">
        <v>616</v>
      </c>
      <c r="C736" s="62" t="s">
        <v>618</v>
      </c>
      <c r="D736" s="62" t="s">
        <v>1621</v>
      </c>
      <c r="E736" s="62" t="s">
        <v>1623</v>
      </c>
      <c r="F736" s="63">
        <f>IF(COUNTIF(E$3:E736,E736)=1,MAX(F$2:F735)+1,VLOOKUP(E736,E$2:G735,2,0))</f>
        <v>25078</v>
      </c>
      <c r="G736" s="64">
        <v>0</v>
      </c>
    </row>
    <row r="737" spans="1:7" x14ac:dyDescent="0.2">
      <c r="A737" s="62">
        <v>808</v>
      </c>
      <c r="B737" s="62" t="s">
        <v>616</v>
      </c>
      <c r="C737" s="62" t="s">
        <v>619</v>
      </c>
      <c r="D737" s="62" t="s">
        <v>1621</v>
      </c>
      <c r="E737" s="62" t="s">
        <v>1623</v>
      </c>
      <c r="F737" s="63">
        <f>IF(COUNTIF(E$3:E737,E737)=1,MAX(F$2:F736)+1,VLOOKUP(E737,E$2:G736,2,0))</f>
        <v>25078</v>
      </c>
      <c r="G737" s="64">
        <v>0</v>
      </c>
    </row>
    <row r="738" spans="1:7" x14ac:dyDescent="0.2">
      <c r="A738" s="62">
        <v>809</v>
      </c>
      <c r="B738" s="62" t="s">
        <v>620</v>
      </c>
      <c r="C738" s="62" t="s">
        <v>620</v>
      </c>
      <c r="D738" s="62" t="s">
        <v>2547</v>
      </c>
      <c r="E738" s="62" t="s">
        <v>1623</v>
      </c>
      <c r="F738" s="63">
        <f>IF(COUNTIF(E$3:E738,E738)=1,MAX(F$2:F737)+1,VLOOKUP(E738,E$2:G737,2,0))</f>
        <v>25078</v>
      </c>
      <c r="G738" s="64">
        <v>0</v>
      </c>
    </row>
    <row r="739" spans="1:7" hidden="1" x14ac:dyDescent="0.2">
      <c r="A739" s="62">
        <v>737</v>
      </c>
      <c r="B739" s="62" t="s">
        <v>934</v>
      </c>
      <c r="C739" s="62" t="s">
        <v>938</v>
      </c>
      <c r="D739" s="62" t="s">
        <v>1506</v>
      </c>
      <c r="E739" s="62" t="s">
        <v>1508</v>
      </c>
      <c r="F739" s="63">
        <f>IF(COUNTIF(E$3:E739,E739)=1,MAX(F$2:F738)+1,VLOOKUP(E739,E$2:G738,2,0))</f>
        <v>25041</v>
      </c>
      <c r="G739" s="64">
        <v>5.85</v>
      </c>
    </row>
    <row r="740" spans="1:7" x14ac:dyDescent="0.2">
      <c r="A740" s="62">
        <v>198</v>
      </c>
      <c r="B740" s="62" t="s">
        <v>978</v>
      </c>
      <c r="C740" s="62" t="s">
        <v>978</v>
      </c>
      <c r="D740" s="62" t="s">
        <v>1630</v>
      </c>
      <c r="E740" s="62" t="s">
        <v>1632</v>
      </c>
      <c r="F740" s="63">
        <f>IF(COUNTIF(E$3:E740,E740)=1,MAX(F$2:F739)+1,VLOOKUP(E740,E$2:G739,2,0))</f>
        <v>25080</v>
      </c>
      <c r="G740" s="65">
        <v>0</v>
      </c>
    </row>
    <row r="741" spans="1:7" hidden="1" x14ac:dyDescent="0.2">
      <c r="A741" s="62">
        <v>739</v>
      </c>
      <c r="B741" s="62" t="s">
        <v>939</v>
      </c>
      <c r="C741" s="62" t="s">
        <v>576</v>
      </c>
      <c r="D741" s="62" t="s">
        <v>1515</v>
      </c>
      <c r="E741" s="62" t="s">
        <v>1517</v>
      </c>
      <c r="F741" s="63">
        <f>IF(COUNTIF(E$3:E741,E741)=1,MAX(F$2:F740)+1,VLOOKUP(E741,E$2:G740,2,0))</f>
        <v>25042</v>
      </c>
      <c r="G741" s="64">
        <v>0.02</v>
      </c>
    </row>
    <row r="742" spans="1:7" x14ac:dyDescent="0.2">
      <c r="A742" s="62">
        <v>810</v>
      </c>
      <c r="B742" s="62" t="s">
        <v>978</v>
      </c>
      <c r="C742" s="62" t="s">
        <v>978</v>
      </c>
      <c r="D742" s="62" t="s">
        <v>1630</v>
      </c>
      <c r="E742" s="62" t="s">
        <v>1632</v>
      </c>
      <c r="F742" s="63">
        <f>IF(COUNTIF(E$3:E742,E742)=1,MAX(F$2:F741)+1,VLOOKUP(E742,E$2:G741,2,0))</f>
        <v>25080</v>
      </c>
      <c r="G742" s="64">
        <v>0</v>
      </c>
    </row>
    <row r="743" spans="1:7" hidden="1" x14ac:dyDescent="0.2">
      <c r="A743" s="62">
        <v>741</v>
      </c>
      <c r="B743" s="62" t="s">
        <v>940</v>
      </c>
      <c r="C743" s="62" t="s">
        <v>941</v>
      </c>
      <c r="D743" s="62" t="s">
        <v>2375</v>
      </c>
      <c r="E743" s="62" t="s">
        <v>2377</v>
      </c>
      <c r="F743" s="63">
        <f>IF(COUNTIF(E$3:E743,E743)=1,MAX(F$2:F742)+1,VLOOKUP(E743,E$2:G742,2,0))</f>
        <v>25043</v>
      </c>
      <c r="G743" s="64">
        <v>1.3499999999999999</v>
      </c>
    </row>
    <row r="744" spans="1:7" hidden="1" x14ac:dyDescent="0.2">
      <c r="A744" s="62">
        <v>742</v>
      </c>
      <c r="B744" s="62" t="s">
        <v>942</v>
      </c>
      <c r="C744" s="62" t="s">
        <v>942</v>
      </c>
      <c r="D744" s="62" t="s">
        <v>1532</v>
      </c>
      <c r="E744" s="62" t="s">
        <v>1534</v>
      </c>
      <c r="F744" s="63">
        <f>IF(COUNTIF(E$3:E744,E744)=1,MAX(F$2:F743)+1,VLOOKUP(E744,E$2:G743,2,0))</f>
        <v>25044</v>
      </c>
      <c r="G744" s="64">
        <v>0.02</v>
      </c>
    </row>
    <row r="745" spans="1:7" hidden="1" x14ac:dyDescent="0.2">
      <c r="A745" s="62">
        <v>743</v>
      </c>
      <c r="B745" s="62" t="s">
        <v>943</v>
      </c>
      <c r="C745" s="62" t="s">
        <v>943</v>
      </c>
      <c r="D745" s="62" t="s">
        <v>2523</v>
      </c>
      <c r="E745" s="62" t="s">
        <v>2525</v>
      </c>
      <c r="F745" s="63">
        <f>IF(COUNTIF(E$3:E745,E745)=1,MAX(F$2:F744)+1,VLOOKUP(E745,E$2:G744,2,0))</f>
        <v>25045</v>
      </c>
      <c r="G745" s="64">
        <v>17.86</v>
      </c>
    </row>
    <row r="746" spans="1:7" hidden="1" x14ac:dyDescent="0.2">
      <c r="A746" s="62">
        <v>744</v>
      </c>
      <c r="B746" s="62" t="s">
        <v>577</v>
      </c>
      <c r="C746" s="62" t="s">
        <v>577</v>
      </c>
      <c r="D746" s="62" t="s">
        <v>1540</v>
      </c>
      <c r="E746" s="62" t="s">
        <v>1542</v>
      </c>
      <c r="F746" s="63">
        <f>IF(COUNTIF(E$3:E746,E746)=1,MAX(F$2:F745)+1,VLOOKUP(E746,E$2:G745,2,0))</f>
        <v>25046</v>
      </c>
      <c r="G746" s="64">
        <v>0.32999999999999996</v>
      </c>
    </row>
    <row r="747" spans="1:7" hidden="1" x14ac:dyDescent="0.2">
      <c r="A747" s="62">
        <v>745</v>
      </c>
      <c r="B747" s="62" t="s">
        <v>577</v>
      </c>
      <c r="C747" s="62" t="s">
        <v>578</v>
      </c>
      <c r="D747" s="62" t="s">
        <v>1540</v>
      </c>
      <c r="E747" s="62" t="s">
        <v>1542</v>
      </c>
      <c r="F747" s="63">
        <f>IF(COUNTIF(E$3:E747,E747)=1,MAX(F$2:F746)+1,VLOOKUP(E747,E$2:G746,2,0))</f>
        <v>25046</v>
      </c>
      <c r="G747" s="64">
        <v>0.30000000000000004</v>
      </c>
    </row>
    <row r="748" spans="1:7" x14ac:dyDescent="0.2">
      <c r="A748" s="62">
        <v>812</v>
      </c>
      <c r="B748" s="62" t="s">
        <v>980</v>
      </c>
      <c r="C748" s="62" t="s">
        <v>980</v>
      </c>
      <c r="D748" s="62" t="s">
        <v>1636</v>
      </c>
      <c r="E748" s="62" t="s">
        <v>1638</v>
      </c>
      <c r="F748" s="63">
        <f>IF(COUNTIF(E$3:E748,E748)=1,MAX(F$2:F747)+1,VLOOKUP(E748,E$2:G747,2,0))</f>
        <v>25081</v>
      </c>
      <c r="G748" s="64">
        <v>0</v>
      </c>
    </row>
    <row r="749" spans="1:7" x14ac:dyDescent="0.2">
      <c r="A749" s="62">
        <v>804</v>
      </c>
      <c r="B749" s="62" t="s">
        <v>976</v>
      </c>
      <c r="C749" s="62" t="s">
        <v>976</v>
      </c>
      <c r="D749" s="62" t="s">
        <v>2544</v>
      </c>
      <c r="E749" s="62" t="s">
        <v>2546</v>
      </c>
      <c r="F749" s="63">
        <f>IF(COUNTIF(E$3:E749,E749)=1,MAX(F$2:F748)+1,VLOOKUP(E749,E$2:G748,2,0))</f>
        <v>25077</v>
      </c>
      <c r="G749" s="64">
        <v>0</v>
      </c>
    </row>
    <row r="750" spans="1:7" hidden="1" x14ac:dyDescent="0.2">
      <c r="A750" s="62">
        <v>748</v>
      </c>
      <c r="B750" s="62" t="s">
        <v>580</v>
      </c>
      <c r="C750" s="62" t="s">
        <v>581</v>
      </c>
      <c r="D750" s="62" t="s">
        <v>1558</v>
      </c>
      <c r="E750" s="62" t="s">
        <v>1560</v>
      </c>
      <c r="F750" s="63">
        <f>IF(COUNTIF(E$3:E750,E750)=1,MAX(F$2:F749)+1,VLOOKUP(E750,E$2:G749,2,0))</f>
        <v>25048</v>
      </c>
      <c r="G750" s="64">
        <v>0.01</v>
      </c>
    </row>
    <row r="751" spans="1:7" hidden="1" x14ac:dyDescent="0.2">
      <c r="A751" s="62">
        <v>749</v>
      </c>
      <c r="B751" s="62" t="s">
        <v>945</v>
      </c>
      <c r="C751" s="62" t="s">
        <v>945</v>
      </c>
      <c r="D751" s="62" t="s">
        <v>2529</v>
      </c>
      <c r="E751" s="62" t="s">
        <v>2531</v>
      </c>
      <c r="F751" s="63">
        <f>IF(COUNTIF(E$3:E751,E751)=1,MAX(F$2:F750)+1,VLOOKUP(E751,E$2:G750,2,0))</f>
        <v>25049</v>
      </c>
      <c r="G751" s="64">
        <v>1.2200000000000002</v>
      </c>
    </row>
    <row r="752" spans="1:7" x14ac:dyDescent="0.2">
      <c r="A752" s="62">
        <v>826</v>
      </c>
      <c r="B752" s="62" t="s">
        <v>994</v>
      </c>
      <c r="C752" s="62" t="s">
        <v>994</v>
      </c>
      <c r="D752" s="62" t="s">
        <v>1639</v>
      </c>
      <c r="E752" s="62" t="s">
        <v>1641</v>
      </c>
      <c r="F752" s="63">
        <f>IF(COUNTIF(E$3:E752,E752)=1,MAX(F$2:F751)+1,VLOOKUP(E752,E$2:G751,2,0))</f>
        <v>25093</v>
      </c>
      <c r="G752" s="64">
        <v>0</v>
      </c>
    </row>
    <row r="753" spans="1:7" x14ac:dyDescent="0.2">
      <c r="A753" s="62">
        <v>219</v>
      </c>
      <c r="B753" s="62" t="s">
        <v>995</v>
      </c>
      <c r="C753" s="62" t="s">
        <v>995</v>
      </c>
      <c r="D753" s="62" t="s">
        <v>1642</v>
      </c>
      <c r="E753" s="62" t="s">
        <v>1644</v>
      </c>
      <c r="F753" s="63">
        <f>IF(COUNTIF(E$3:E753,E753)=1,MAX(F$2:F752)+1,VLOOKUP(E753,E$2:G752,2,0))</f>
        <v>25094</v>
      </c>
      <c r="G753" s="65">
        <v>0</v>
      </c>
    </row>
    <row r="754" spans="1:7" hidden="1" x14ac:dyDescent="0.2">
      <c r="A754" s="62">
        <v>752</v>
      </c>
      <c r="B754" s="62" t="s">
        <v>947</v>
      </c>
      <c r="C754" s="62" t="s">
        <v>582</v>
      </c>
      <c r="D754" s="62" t="s">
        <v>1544</v>
      </c>
      <c r="E754" s="62" t="s">
        <v>1546</v>
      </c>
      <c r="F754" s="63">
        <f>IF(COUNTIF(E$3:E754,E754)=1,MAX(F$2:F753)+1,VLOOKUP(E754,E$2:G753,2,0))</f>
        <v>25051</v>
      </c>
      <c r="G754" s="64">
        <v>0.06</v>
      </c>
    </row>
    <row r="755" spans="1:7" x14ac:dyDescent="0.2">
      <c r="A755" s="62">
        <v>828</v>
      </c>
      <c r="B755" s="62" t="s">
        <v>995</v>
      </c>
      <c r="C755" s="62" t="s">
        <v>995</v>
      </c>
      <c r="D755" s="62" t="s">
        <v>1642</v>
      </c>
      <c r="E755" s="62" t="s">
        <v>1644</v>
      </c>
      <c r="F755" s="63">
        <f>IF(COUNTIF(E$3:E755,E755)=1,MAX(F$2:F754)+1,VLOOKUP(E755,E$2:G754,2,0))</f>
        <v>25094</v>
      </c>
      <c r="G755" s="64">
        <v>0</v>
      </c>
    </row>
    <row r="756" spans="1:7" hidden="1" x14ac:dyDescent="0.2">
      <c r="A756" s="62">
        <v>754</v>
      </c>
      <c r="B756" s="62" t="s">
        <v>583</v>
      </c>
      <c r="C756" s="62" t="s">
        <v>584</v>
      </c>
      <c r="D756" s="62" t="s">
        <v>1556</v>
      </c>
      <c r="E756" s="62" t="s">
        <v>1557</v>
      </c>
      <c r="F756" s="63">
        <f>IF(COUNTIF(E$3:E756,E756)=1,MAX(F$2:F755)+1,VLOOKUP(E756,E$2:G755,2,0))</f>
        <v>25052</v>
      </c>
      <c r="G756" s="64">
        <v>0.03</v>
      </c>
    </row>
    <row r="757" spans="1:7" hidden="1" x14ac:dyDescent="0.2">
      <c r="A757" s="62">
        <v>755</v>
      </c>
      <c r="B757" s="62" t="s">
        <v>585</v>
      </c>
      <c r="C757" s="62" t="s">
        <v>585</v>
      </c>
      <c r="D757" s="62" t="s">
        <v>1548</v>
      </c>
      <c r="E757" s="62" t="s">
        <v>1550</v>
      </c>
      <c r="F757" s="63">
        <f>IF(COUNTIF(E$3:E757,E757)=1,MAX(F$2:F756)+1,VLOOKUP(E757,E$2:G756,2,0))</f>
        <v>25053</v>
      </c>
      <c r="G757" s="64">
        <v>0.01</v>
      </c>
    </row>
    <row r="758" spans="1:7" hidden="1" x14ac:dyDescent="0.2">
      <c r="A758" s="62">
        <v>756</v>
      </c>
      <c r="B758" s="62" t="s">
        <v>585</v>
      </c>
      <c r="C758" s="62" t="s">
        <v>586</v>
      </c>
      <c r="D758" s="62" t="s">
        <v>1548</v>
      </c>
      <c r="E758" s="62" t="s">
        <v>1550</v>
      </c>
      <c r="F758" s="63">
        <f>IF(COUNTIF(E$3:E758,E758)=1,MAX(F$2:F757)+1,VLOOKUP(E758,E$2:G757,2,0))</f>
        <v>25053</v>
      </c>
      <c r="G758" s="64">
        <v>0.08</v>
      </c>
    </row>
    <row r="759" spans="1:7" hidden="1" x14ac:dyDescent="0.2">
      <c r="A759" s="62">
        <v>757</v>
      </c>
      <c r="B759" s="62" t="s">
        <v>948</v>
      </c>
      <c r="C759" s="62" t="s">
        <v>587</v>
      </c>
      <c r="D759" s="62" t="s">
        <v>1548</v>
      </c>
      <c r="E759" s="62" t="s">
        <v>1550</v>
      </c>
      <c r="F759" s="63">
        <f>IF(COUNTIF(E$3:E759,E759)=1,MAX(F$2:F758)+1,VLOOKUP(E759,E$2:G758,2,0))</f>
        <v>25053</v>
      </c>
      <c r="G759" s="64">
        <v>0.01</v>
      </c>
    </row>
    <row r="760" spans="1:7" hidden="1" x14ac:dyDescent="0.2">
      <c r="A760" s="62">
        <v>758</v>
      </c>
      <c r="B760" s="62" t="s">
        <v>949</v>
      </c>
      <c r="C760" s="62" t="s">
        <v>949</v>
      </c>
      <c r="D760" s="62" t="s">
        <v>1551</v>
      </c>
      <c r="E760" s="62" t="s">
        <v>1553</v>
      </c>
      <c r="F760" s="63">
        <f>IF(COUNTIF(E$3:E760,E760)=1,MAX(F$2:F759)+1,VLOOKUP(E760,E$2:G759,2,0))</f>
        <v>25054</v>
      </c>
      <c r="G760" s="64">
        <v>0.28999999999999998</v>
      </c>
    </row>
    <row r="761" spans="1:7" x14ac:dyDescent="0.2">
      <c r="A761" s="62">
        <v>832</v>
      </c>
      <c r="B761" s="62" t="s">
        <v>998</v>
      </c>
      <c r="C761" s="62" t="s">
        <v>998</v>
      </c>
      <c r="D761" s="62" t="s">
        <v>1659</v>
      </c>
      <c r="E761" s="62" t="s">
        <v>1661</v>
      </c>
      <c r="F761" s="63">
        <f>IF(COUNTIF(E$3:E761,E761)=1,MAX(F$2:F760)+1,VLOOKUP(E761,E$2:G760,2,0))</f>
        <v>25097</v>
      </c>
      <c r="G761" s="64">
        <v>0</v>
      </c>
    </row>
    <row r="762" spans="1:7" hidden="1" x14ac:dyDescent="0.2">
      <c r="A762" s="62">
        <v>760</v>
      </c>
      <c r="B762" s="62" t="s">
        <v>949</v>
      </c>
      <c r="C762" s="62" t="s">
        <v>588</v>
      </c>
      <c r="D762" s="62" t="s">
        <v>1551</v>
      </c>
      <c r="E762" s="62" t="s">
        <v>1553</v>
      </c>
      <c r="F762" s="63">
        <f>IF(COUNTIF(E$3:E762,E762)=1,MAX(F$2:F761)+1,VLOOKUP(E762,E$2:G761,2,0))</f>
        <v>25054</v>
      </c>
      <c r="G762" s="64">
        <v>0.01</v>
      </c>
    </row>
    <row r="763" spans="1:7" hidden="1" x14ac:dyDescent="0.2">
      <c r="A763" s="62">
        <v>761</v>
      </c>
      <c r="B763" s="62" t="s">
        <v>949</v>
      </c>
      <c r="C763" s="62" t="s">
        <v>589</v>
      </c>
      <c r="D763" s="62" t="s">
        <v>1551</v>
      </c>
      <c r="E763" s="62" t="s">
        <v>1553</v>
      </c>
      <c r="F763" s="63">
        <f>IF(COUNTIF(E$3:E763,E763)=1,MAX(F$2:F762)+1,VLOOKUP(E763,E$2:G762,2,0))</f>
        <v>25054</v>
      </c>
      <c r="G763" s="64">
        <v>0.02</v>
      </c>
    </row>
    <row r="764" spans="1:7" hidden="1" x14ac:dyDescent="0.2">
      <c r="A764" s="62">
        <v>762</v>
      </c>
      <c r="B764" s="62" t="s">
        <v>949</v>
      </c>
      <c r="C764" s="62" t="s">
        <v>951</v>
      </c>
      <c r="D764" s="62" t="s">
        <v>1551</v>
      </c>
      <c r="E764" s="62" t="s">
        <v>1553</v>
      </c>
      <c r="F764" s="63">
        <f>IF(COUNTIF(E$3:E764,E764)=1,MAX(F$2:F763)+1,VLOOKUP(E764,E$2:G763,2,0))</f>
        <v>25054</v>
      </c>
      <c r="G764" s="64">
        <v>0.15</v>
      </c>
    </row>
    <row r="765" spans="1:7" x14ac:dyDescent="0.2">
      <c r="A765" s="62">
        <v>816</v>
      </c>
      <c r="B765" s="62" t="s">
        <v>986</v>
      </c>
      <c r="C765" s="62" t="s">
        <v>986</v>
      </c>
      <c r="D765" s="62" t="s">
        <v>1669</v>
      </c>
      <c r="E765" s="62" t="s">
        <v>1671</v>
      </c>
      <c r="F765" s="63">
        <f>IF(COUNTIF(E$3:E765,E765)=1,MAX(F$2:F764)+1,VLOOKUP(E765,E$2:G764,2,0))</f>
        <v>25085</v>
      </c>
      <c r="G765" s="64">
        <v>0</v>
      </c>
    </row>
    <row r="766" spans="1:7" hidden="1" x14ac:dyDescent="0.2">
      <c r="A766" s="62">
        <v>764</v>
      </c>
      <c r="B766" s="62" t="s">
        <v>952</v>
      </c>
      <c r="C766" s="62" t="s">
        <v>952</v>
      </c>
      <c r="D766" s="62" t="s">
        <v>1561</v>
      </c>
      <c r="E766" s="62" t="s">
        <v>1563</v>
      </c>
      <c r="F766" s="63">
        <f>IF(COUNTIF(E$3:E766,E766)=1,MAX(F$2:F765)+1,VLOOKUP(E766,E$2:G765,2,0))</f>
        <v>25055</v>
      </c>
      <c r="G766" s="64">
        <v>0.72</v>
      </c>
    </row>
    <row r="767" spans="1:7" hidden="1" x14ac:dyDescent="0.2">
      <c r="A767" s="62">
        <v>765</v>
      </c>
      <c r="B767" s="62" t="s">
        <v>953</v>
      </c>
      <c r="C767" s="62" t="s">
        <v>953</v>
      </c>
      <c r="D767" s="62" t="s">
        <v>1564</v>
      </c>
      <c r="E767" s="62" t="s">
        <v>1566</v>
      </c>
      <c r="F767" s="63">
        <f>IF(COUNTIF(E$3:E767,E767)=1,MAX(F$2:F766)+1,VLOOKUP(E767,E$2:G766,2,0))</f>
        <v>25056</v>
      </c>
      <c r="G767" s="64">
        <v>0.03</v>
      </c>
    </row>
    <row r="768" spans="1:7" hidden="1" x14ac:dyDescent="0.2">
      <c r="A768" s="62">
        <v>766</v>
      </c>
      <c r="B768" s="62" t="s">
        <v>953</v>
      </c>
      <c r="C768" s="62" t="s">
        <v>954</v>
      </c>
      <c r="D768" s="62" t="s">
        <v>1564</v>
      </c>
      <c r="E768" s="62" t="s">
        <v>1566</v>
      </c>
      <c r="F768" s="63">
        <f>IF(COUNTIF(E$3:E768,E768)=1,MAX(F$2:F767)+1,VLOOKUP(E768,E$2:G767,2,0))</f>
        <v>25056</v>
      </c>
      <c r="G768" s="64">
        <v>0.28000000000000003</v>
      </c>
    </row>
    <row r="769" spans="1:7" x14ac:dyDescent="0.2">
      <c r="A769" s="62">
        <v>817</v>
      </c>
      <c r="B769" s="62" t="s">
        <v>986</v>
      </c>
      <c r="C769" s="62" t="s">
        <v>987</v>
      </c>
      <c r="D769" s="62" t="s">
        <v>1669</v>
      </c>
      <c r="E769" s="62" t="s">
        <v>1671</v>
      </c>
      <c r="F769" s="63">
        <f>IF(COUNTIF(E$3:E769,E769)=1,MAX(F$2:F768)+1,VLOOKUP(E769,E$2:G768,2,0))</f>
        <v>25085</v>
      </c>
      <c r="G769" s="64">
        <v>0</v>
      </c>
    </row>
    <row r="770" spans="1:7" hidden="1" x14ac:dyDescent="0.2">
      <c r="A770" s="62">
        <v>768</v>
      </c>
      <c r="B770" s="62" t="s">
        <v>955</v>
      </c>
      <c r="C770" s="62" t="s">
        <v>591</v>
      </c>
      <c r="D770" s="62" t="s">
        <v>1567</v>
      </c>
      <c r="E770" s="62" t="s">
        <v>1569</v>
      </c>
      <c r="F770" s="63">
        <f>IF(COUNTIF(E$3:E770,E770)=1,MAX(F$2:F769)+1,VLOOKUP(E770,E$2:G769,2,0))</f>
        <v>25057</v>
      </c>
      <c r="G770" s="64">
        <v>0.01</v>
      </c>
    </row>
    <row r="771" spans="1:7" hidden="1" x14ac:dyDescent="0.2">
      <c r="A771" s="62">
        <v>769</v>
      </c>
      <c r="B771" s="62" t="s">
        <v>956</v>
      </c>
      <c r="C771" s="62" t="s">
        <v>956</v>
      </c>
      <c r="D771" s="62" t="s">
        <v>2403</v>
      </c>
      <c r="E771" s="62" t="s">
        <v>2405</v>
      </c>
      <c r="F771" s="63">
        <f>IF(COUNTIF(E$3:E771,E771)=1,MAX(F$2:F770)+1,VLOOKUP(E771,E$2:G770,2,0))</f>
        <v>25058</v>
      </c>
      <c r="G771" s="64">
        <v>0.11</v>
      </c>
    </row>
    <row r="772" spans="1:7" x14ac:dyDescent="0.2">
      <c r="A772" s="62">
        <v>1062</v>
      </c>
      <c r="B772" s="62" t="s">
        <v>1124</v>
      </c>
      <c r="C772" s="62" t="s">
        <v>1124</v>
      </c>
      <c r="D772" s="62" t="s">
        <v>1672</v>
      </c>
      <c r="E772" s="62" t="s">
        <v>1674</v>
      </c>
      <c r="F772" s="63">
        <f>IF(COUNTIF(E$3:E772,E772)=1,MAX(F$2:F771)+1,VLOOKUP(E772,E$2:G771,2,0))</f>
        <v>25227</v>
      </c>
      <c r="G772" s="64">
        <v>0</v>
      </c>
    </row>
    <row r="773" spans="1:7" hidden="1" x14ac:dyDescent="0.2">
      <c r="A773" s="62">
        <v>771</v>
      </c>
      <c r="B773" s="62" t="s">
        <v>592</v>
      </c>
      <c r="C773" s="62" t="s">
        <v>593</v>
      </c>
      <c r="D773" s="62" t="s">
        <v>1593</v>
      </c>
      <c r="E773" s="62" t="s">
        <v>1595</v>
      </c>
      <c r="F773" s="63">
        <f>IF(COUNTIF(E$3:E773,E773)=1,MAX(F$2:F772)+1,VLOOKUP(E773,E$2:G772,2,0))</f>
        <v>25059</v>
      </c>
      <c r="G773" s="64">
        <v>6.9999999999999993E-2</v>
      </c>
    </row>
    <row r="774" spans="1:7" x14ac:dyDescent="0.2">
      <c r="A774" s="62">
        <v>1063</v>
      </c>
      <c r="B774" s="62" t="s">
        <v>1124</v>
      </c>
      <c r="C774" s="62" t="s">
        <v>763</v>
      </c>
      <c r="D774" s="62" t="s">
        <v>1672</v>
      </c>
      <c r="E774" s="62" t="s">
        <v>1674</v>
      </c>
      <c r="F774" s="63">
        <f>IF(COUNTIF(E$3:E774,E774)=1,MAX(F$2:F773)+1,VLOOKUP(E774,E$2:G773,2,0))</f>
        <v>25227</v>
      </c>
      <c r="G774" s="64">
        <v>0</v>
      </c>
    </row>
    <row r="775" spans="1:7" hidden="1" x14ac:dyDescent="0.2">
      <c r="A775" s="62">
        <v>773</v>
      </c>
      <c r="B775" s="62" t="s">
        <v>594</v>
      </c>
      <c r="C775" s="62" t="s">
        <v>595</v>
      </c>
      <c r="D775" s="62" t="s">
        <v>1596</v>
      </c>
      <c r="E775" s="62" t="s">
        <v>1598</v>
      </c>
      <c r="F775" s="63">
        <f>IF(COUNTIF(E$3:E775,E775)=1,MAX(F$2:F774)+1,VLOOKUP(E775,E$2:G774,2,0))</f>
        <v>25060</v>
      </c>
      <c r="G775" s="64">
        <v>0.01</v>
      </c>
    </row>
    <row r="776" spans="1:7" hidden="1" x14ac:dyDescent="0.2">
      <c r="A776" s="62">
        <v>774</v>
      </c>
      <c r="B776" s="62" t="s">
        <v>958</v>
      </c>
      <c r="C776" s="62" t="s">
        <v>958</v>
      </c>
      <c r="D776" s="62" t="s">
        <v>1605</v>
      </c>
      <c r="E776" s="62" t="s">
        <v>1607</v>
      </c>
      <c r="F776" s="63">
        <f>IF(COUNTIF(E$3:E776,E776)=1,MAX(F$2:F775)+1,VLOOKUP(E776,E$2:G775,2,0))</f>
        <v>25061</v>
      </c>
      <c r="G776" s="64">
        <v>2.2599999999999998</v>
      </c>
    </row>
    <row r="777" spans="1:7" x14ac:dyDescent="0.2">
      <c r="A777" s="62">
        <v>824</v>
      </c>
      <c r="B777" s="62" t="s">
        <v>628</v>
      </c>
      <c r="C777" s="62" t="s">
        <v>628</v>
      </c>
      <c r="D777" s="62" t="s">
        <v>2434</v>
      </c>
      <c r="E777" s="62">
        <v>746356438</v>
      </c>
      <c r="F777" s="63">
        <f>IF(COUNTIF(E$3:E777,E777)=1,MAX(F$2:F776)+1,VLOOKUP(E777,E$2:G776,2,0))</f>
        <v>25092</v>
      </c>
      <c r="G777" s="64">
        <v>0</v>
      </c>
    </row>
    <row r="778" spans="1:7" hidden="1" x14ac:dyDescent="0.2">
      <c r="A778" s="62">
        <v>776</v>
      </c>
      <c r="B778" s="62" t="s">
        <v>596</v>
      </c>
      <c r="C778" s="62" t="s">
        <v>597</v>
      </c>
      <c r="D778" s="62" t="s">
        <v>2532</v>
      </c>
      <c r="E778" s="62" t="s">
        <v>2534</v>
      </c>
      <c r="F778" s="63">
        <f>IF(COUNTIF(E$3:E778,E778)=1,MAX(F$2:F777)+1,VLOOKUP(E778,E$2:G777,2,0))</f>
        <v>25062</v>
      </c>
      <c r="G778" s="64">
        <v>0.01</v>
      </c>
    </row>
    <row r="779" spans="1:7" hidden="1" x14ac:dyDescent="0.2">
      <c r="A779" s="62">
        <v>777</v>
      </c>
      <c r="B779" s="62" t="s">
        <v>598</v>
      </c>
      <c r="C779" s="62" t="s">
        <v>598</v>
      </c>
      <c r="D779" s="62" t="s">
        <v>1609</v>
      </c>
      <c r="E779" s="62" t="s">
        <v>1611</v>
      </c>
      <c r="F779" s="63">
        <f>IF(COUNTIF(E$3:E779,E779)=1,MAX(F$2:F778)+1,VLOOKUP(E779,E$2:G778,2,0))</f>
        <v>25063</v>
      </c>
      <c r="G779" s="64">
        <v>0.90999999999999992</v>
      </c>
    </row>
    <row r="780" spans="1:7" hidden="1" x14ac:dyDescent="0.2">
      <c r="A780" s="62">
        <v>778</v>
      </c>
      <c r="B780" s="62" t="s">
        <v>598</v>
      </c>
      <c r="C780" s="62" t="s">
        <v>599</v>
      </c>
      <c r="D780" s="62" t="s">
        <v>1609</v>
      </c>
      <c r="E780" s="62" t="s">
        <v>1611</v>
      </c>
      <c r="F780" s="63">
        <f>IF(COUNTIF(E$3:E780,E780)=1,MAX(F$2:F779)+1,VLOOKUP(E780,E$2:G779,2,0))</f>
        <v>25063</v>
      </c>
      <c r="G780" s="64">
        <v>0.17</v>
      </c>
    </row>
    <row r="781" spans="1:7" hidden="1" x14ac:dyDescent="0.2">
      <c r="A781" s="62">
        <v>779</v>
      </c>
      <c r="B781" s="62" t="s">
        <v>959</v>
      </c>
      <c r="C781" s="62" t="s">
        <v>959</v>
      </c>
      <c r="D781" s="62" t="s">
        <v>1601</v>
      </c>
      <c r="E781" s="62" t="s">
        <v>1603</v>
      </c>
      <c r="F781" s="63">
        <f>IF(COUNTIF(E$3:E781,E781)=1,MAX(F$2:F780)+1,VLOOKUP(E781,E$2:G780,2,0))</f>
        <v>25064</v>
      </c>
      <c r="G781" s="64">
        <v>0.15</v>
      </c>
    </row>
    <row r="782" spans="1:7" hidden="1" x14ac:dyDescent="0.2">
      <c r="A782" s="62">
        <v>780</v>
      </c>
      <c r="B782" s="62" t="s">
        <v>959</v>
      </c>
      <c r="C782" s="62" t="s">
        <v>600</v>
      </c>
      <c r="D782" s="62" t="s">
        <v>1601</v>
      </c>
      <c r="E782" s="62" t="s">
        <v>1603</v>
      </c>
      <c r="F782" s="63">
        <f>IF(COUNTIF(E$3:E782,E782)=1,MAX(F$2:F781)+1,VLOOKUP(E782,E$2:G781,2,0))</f>
        <v>25064</v>
      </c>
      <c r="G782" s="64">
        <v>0.01</v>
      </c>
    </row>
    <row r="783" spans="1:7" x14ac:dyDescent="0.2">
      <c r="A783" s="62">
        <v>231</v>
      </c>
      <c r="B783" s="62" t="s">
        <v>635</v>
      </c>
      <c r="C783" s="62" t="s">
        <v>635</v>
      </c>
      <c r="D783" s="62" t="s">
        <v>2552</v>
      </c>
      <c r="E783" s="62" t="s">
        <v>2554</v>
      </c>
      <c r="F783" s="63">
        <f>IF(COUNTIF(E$3:E783,E783)=1,MAX(F$2:F782)+1,VLOOKUP(E783,E$2:G782,2,0))</f>
        <v>25102</v>
      </c>
      <c r="G783" s="65">
        <v>0</v>
      </c>
    </row>
    <row r="784" spans="1:7" x14ac:dyDescent="0.2">
      <c r="A784" s="62">
        <v>840</v>
      </c>
      <c r="B784" s="62" t="s">
        <v>635</v>
      </c>
      <c r="C784" s="62" t="s">
        <v>635</v>
      </c>
      <c r="D784" s="62" t="s">
        <v>2552</v>
      </c>
      <c r="E784" s="62" t="s">
        <v>2554</v>
      </c>
      <c r="F784" s="63">
        <f>IF(COUNTIF(E$3:E784,E784)=1,MAX(F$2:F783)+1,VLOOKUP(E784,E$2:G783,2,0))</f>
        <v>25102</v>
      </c>
      <c r="G784" s="64">
        <v>0</v>
      </c>
    </row>
    <row r="785" spans="1:7" x14ac:dyDescent="0.2">
      <c r="A785" s="62">
        <v>847</v>
      </c>
      <c r="B785" s="62" t="s">
        <v>1007</v>
      </c>
      <c r="C785" s="62" t="s">
        <v>1007</v>
      </c>
      <c r="D785" s="62" t="s">
        <v>2558</v>
      </c>
      <c r="E785" s="62" t="s">
        <v>2560</v>
      </c>
      <c r="F785" s="63">
        <f>IF(COUNTIF(E$3:E785,E785)=1,MAX(F$2:F784)+1,VLOOKUP(E785,E$2:G784,2,0))</f>
        <v>25107</v>
      </c>
      <c r="G785" s="64">
        <v>0</v>
      </c>
    </row>
    <row r="786" spans="1:7" hidden="1" x14ac:dyDescent="0.2">
      <c r="A786" s="62">
        <v>784</v>
      </c>
      <c r="B786" s="62" t="s">
        <v>963</v>
      </c>
      <c r="C786" s="62" t="s">
        <v>602</v>
      </c>
      <c r="D786" s="62" t="s">
        <v>1583</v>
      </c>
      <c r="E786" s="62" t="s">
        <v>1585</v>
      </c>
      <c r="F786" s="63">
        <f>IF(COUNTIF(E$3:E786,E786)=1,MAX(F$2:F785)+1,VLOOKUP(E786,E$2:G785,2,0))</f>
        <v>25067</v>
      </c>
      <c r="G786" s="64">
        <v>0.01</v>
      </c>
    </row>
    <row r="787" spans="1:7" hidden="1" x14ac:dyDescent="0.2">
      <c r="A787" s="62">
        <v>785</v>
      </c>
      <c r="B787" s="62" t="s">
        <v>964</v>
      </c>
      <c r="C787" s="62" t="s">
        <v>964</v>
      </c>
      <c r="D787" s="62" t="s">
        <v>1576</v>
      </c>
      <c r="E787" s="62" t="s">
        <v>1578</v>
      </c>
      <c r="F787" s="63">
        <f>IF(COUNTIF(E$3:E787,E787)=1,MAX(F$2:F786)+1,VLOOKUP(E787,E$2:G786,2,0))</f>
        <v>25068</v>
      </c>
      <c r="G787" s="64">
        <v>0.57000000000000006</v>
      </c>
    </row>
    <row r="788" spans="1:7" hidden="1" x14ac:dyDescent="0.2">
      <c r="A788" s="62">
        <v>786</v>
      </c>
      <c r="B788" s="62" t="s">
        <v>603</v>
      </c>
      <c r="C788" s="62" t="s">
        <v>603</v>
      </c>
      <c r="D788" s="62" t="s">
        <v>1579</v>
      </c>
      <c r="E788" s="62" t="s">
        <v>1580</v>
      </c>
      <c r="F788" s="63">
        <f>IF(COUNTIF(E$3:E788,E788)=1,MAX(F$2:F787)+1,VLOOKUP(E788,E$2:G787,2,0))</f>
        <v>25069</v>
      </c>
      <c r="G788" s="64">
        <v>0.02</v>
      </c>
    </row>
    <row r="789" spans="1:7" hidden="1" x14ac:dyDescent="0.2">
      <c r="A789" s="62">
        <v>787</v>
      </c>
      <c r="B789" s="62" t="s">
        <v>603</v>
      </c>
      <c r="C789" s="62" t="s">
        <v>604</v>
      </c>
      <c r="D789" s="62" t="s">
        <v>1579</v>
      </c>
      <c r="E789" s="62" t="s">
        <v>1580</v>
      </c>
      <c r="F789" s="63">
        <f>IF(COUNTIF(E$3:E789,E789)=1,MAX(F$2:F788)+1,VLOOKUP(E789,E$2:G788,2,0))</f>
        <v>25069</v>
      </c>
      <c r="G789" s="64">
        <v>0.01</v>
      </c>
    </row>
    <row r="790" spans="1:7" hidden="1" x14ac:dyDescent="0.2">
      <c r="A790" s="62">
        <v>788</v>
      </c>
      <c r="B790" s="62" t="s">
        <v>603</v>
      </c>
      <c r="C790" s="62" t="s">
        <v>605</v>
      </c>
      <c r="D790" s="62" t="s">
        <v>1579</v>
      </c>
      <c r="E790" s="62" t="s">
        <v>1580</v>
      </c>
      <c r="F790" s="63">
        <f>IF(COUNTIF(E$3:E790,E790)=1,MAX(F$2:F789)+1,VLOOKUP(E790,E$2:G789,2,0))</f>
        <v>25069</v>
      </c>
      <c r="G790" s="64">
        <v>0.01</v>
      </c>
    </row>
    <row r="791" spans="1:7" hidden="1" x14ac:dyDescent="0.2">
      <c r="A791" s="62">
        <v>789</v>
      </c>
      <c r="B791" s="62" t="s">
        <v>965</v>
      </c>
      <c r="C791" s="62" t="s">
        <v>965</v>
      </c>
      <c r="D791" s="62" t="s">
        <v>1579</v>
      </c>
      <c r="E791" s="62" t="s">
        <v>1580</v>
      </c>
      <c r="F791" s="63">
        <f>IF(COUNTIF(E$3:E791,E791)=1,MAX(F$2:F790)+1,VLOOKUP(E791,E$2:G790,2,0))</f>
        <v>25069</v>
      </c>
      <c r="G791" s="64">
        <v>6.0000000000000005E-2</v>
      </c>
    </row>
    <row r="792" spans="1:7" hidden="1" x14ac:dyDescent="0.2">
      <c r="A792" s="62">
        <v>790</v>
      </c>
      <c r="B792" s="62" t="s">
        <v>606</v>
      </c>
      <c r="C792" s="62" t="s">
        <v>606</v>
      </c>
      <c r="D792" s="62" t="s">
        <v>1579</v>
      </c>
      <c r="E792" s="62" t="s">
        <v>1580</v>
      </c>
      <c r="F792" s="63">
        <f>IF(COUNTIF(E$3:E792,E792)=1,MAX(F$2:F791)+1,VLOOKUP(E792,E$2:G791,2,0))</f>
        <v>25069</v>
      </c>
      <c r="G792" s="64">
        <v>0.15</v>
      </c>
    </row>
    <row r="793" spans="1:7" hidden="1" x14ac:dyDescent="0.2">
      <c r="A793" s="62">
        <v>791</v>
      </c>
      <c r="B793" s="62" t="s">
        <v>606</v>
      </c>
      <c r="C793" s="62" t="s">
        <v>607</v>
      </c>
      <c r="D793" s="62" t="s">
        <v>1579</v>
      </c>
      <c r="E793" s="62" t="s">
        <v>1580</v>
      </c>
      <c r="F793" s="63">
        <f>IF(COUNTIF(E$3:E793,E793)=1,MAX(F$2:F792)+1,VLOOKUP(E793,E$2:G792,2,0))</f>
        <v>25069</v>
      </c>
      <c r="G793" s="64">
        <v>0.22</v>
      </c>
    </row>
    <row r="794" spans="1:7" hidden="1" x14ac:dyDescent="0.2">
      <c r="A794" s="62">
        <v>792</v>
      </c>
      <c r="B794" s="62" t="s">
        <v>606</v>
      </c>
      <c r="C794" s="62" t="s">
        <v>608</v>
      </c>
      <c r="D794" s="62" t="s">
        <v>1579</v>
      </c>
      <c r="E794" s="62" t="s">
        <v>1580</v>
      </c>
      <c r="F794" s="63">
        <f>IF(COUNTIF(E$3:E794,E794)=1,MAX(F$2:F793)+1,VLOOKUP(E794,E$2:G793,2,0))</f>
        <v>25069</v>
      </c>
      <c r="G794" s="64">
        <v>0.11</v>
      </c>
    </row>
    <row r="795" spans="1:7" hidden="1" x14ac:dyDescent="0.2">
      <c r="A795" s="62">
        <v>793</v>
      </c>
      <c r="B795" s="62" t="s">
        <v>606</v>
      </c>
      <c r="C795" s="62" t="s">
        <v>609</v>
      </c>
      <c r="D795" s="62" t="s">
        <v>1579</v>
      </c>
      <c r="E795" s="62" t="s">
        <v>1580</v>
      </c>
      <c r="F795" s="63">
        <f>IF(COUNTIF(E$3:E795,E795)=1,MAX(F$2:F794)+1,VLOOKUP(E795,E$2:G794,2,0))</f>
        <v>25069</v>
      </c>
      <c r="G795" s="64">
        <v>0.01</v>
      </c>
    </row>
    <row r="796" spans="1:7" hidden="1" x14ac:dyDescent="0.2">
      <c r="A796" s="62">
        <v>794</v>
      </c>
      <c r="B796" s="62" t="s">
        <v>967</v>
      </c>
      <c r="C796" s="62" t="s">
        <v>968</v>
      </c>
      <c r="D796" s="62" t="s">
        <v>1586</v>
      </c>
      <c r="E796" s="62" t="s">
        <v>1588</v>
      </c>
      <c r="F796" s="63">
        <f>IF(COUNTIF(E$3:E796,E796)=1,MAX(F$2:F795)+1,VLOOKUP(E796,E$2:G795,2,0))</f>
        <v>25070</v>
      </c>
      <c r="G796" s="64">
        <v>0.03</v>
      </c>
    </row>
    <row r="797" spans="1:7" x14ac:dyDescent="0.2">
      <c r="A797" s="62">
        <v>853</v>
      </c>
      <c r="B797" s="62" t="s">
        <v>645</v>
      </c>
      <c r="C797" s="62" t="s">
        <v>645</v>
      </c>
      <c r="D797" s="62" t="s">
        <v>2332</v>
      </c>
      <c r="E797" s="62" t="s">
        <v>2334</v>
      </c>
      <c r="F797" s="63">
        <f>IF(COUNTIF(E$3:E797,E797)=1,MAX(F$2:F796)+1,VLOOKUP(E797,E$2:G796,2,0))</f>
        <v>25113</v>
      </c>
      <c r="G797" s="64">
        <v>0</v>
      </c>
    </row>
    <row r="798" spans="1:7" x14ac:dyDescent="0.2">
      <c r="A798" s="62">
        <v>905</v>
      </c>
      <c r="B798" s="62" t="s">
        <v>1040</v>
      </c>
      <c r="C798" s="62" t="s">
        <v>1040</v>
      </c>
      <c r="D798" s="62" t="s">
        <v>1739</v>
      </c>
      <c r="E798" s="62" t="s">
        <v>1741</v>
      </c>
      <c r="F798" s="63"/>
      <c r="G798" s="64">
        <v>0</v>
      </c>
    </row>
    <row r="799" spans="1:7" x14ac:dyDescent="0.2">
      <c r="A799" s="62">
        <v>864</v>
      </c>
      <c r="B799" s="62" t="s">
        <v>1012</v>
      </c>
      <c r="C799" s="62" t="s">
        <v>1012</v>
      </c>
      <c r="D799" s="62" t="s">
        <v>2577</v>
      </c>
      <c r="E799" s="62" t="s">
        <v>2579</v>
      </c>
      <c r="F799" s="63">
        <f>IF(COUNTIF(E$3:E799,E799)=1,MAX(F$2:F798)+1,VLOOKUP(E799,E$2:G798,2,0))</f>
        <v>25119</v>
      </c>
      <c r="G799" s="64">
        <v>0</v>
      </c>
    </row>
    <row r="800" spans="1:7" hidden="1" x14ac:dyDescent="0.2">
      <c r="A800" s="62">
        <v>798</v>
      </c>
      <c r="B800" s="62" t="s">
        <v>973</v>
      </c>
      <c r="C800" s="62" t="s">
        <v>610</v>
      </c>
      <c r="D800" s="62" t="s">
        <v>1612</v>
      </c>
      <c r="E800" s="62" t="s">
        <v>1614</v>
      </c>
      <c r="F800" s="63">
        <f>IF(COUNTIF(E$3:E800,E800)=1,MAX(F$2:F799)+1,VLOOKUP(E800,E$2:G799,2,0))</f>
        <v>25072</v>
      </c>
      <c r="G800" s="64">
        <v>0.01</v>
      </c>
    </row>
    <row r="801" spans="1:7" hidden="1" x14ac:dyDescent="0.2">
      <c r="A801" s="62">
        <v>799</v>
      </c>
      <c r="B801" s="62" t="s">
        <v>611</v>
      </c>
      <c r="C801" s="62" t="s">
        <v>611</v>
      </c>
      <c r="D801" s="62" t="s">
        <v>1618</v>
      </c>
      <c r="E801" s="62" t="s">
        <v>1620</v>
      </c>
      <c r="F801" s="63">
        <f>IF(COUNTIF(E$3:E801,E801)=1,MAX(F$2:F800)+1,VLOOKUP(E801,E$2:G800,2,0))</f>
        <v>25073</v>
      </c>
      <c r="G801" s="64">
        <v>0.27</v>
      </c>
    </row>
    <row r="802" spans="1:7" x14ac:dyDescent="0.2">
      <c r="A802" s="62">
        <v>876</v>
      </c>
      <c r="B802" s="62" t="s">
        <v>1022</v>
      </c>
      <c r="C802" s="62" t="s">
        <v>1022</v>
      </c>
      <c r="D802" s="62" t="s">
        <v>1749</v>
      </c>
      <c r="E802" s="62" t="s">
        <v>1751</v>
      </c>
      <c r="F802" s="63">
        <f>IF(COUNTIF(E$3:E802,E802)=1,MAX(F$2:F801)+1,VLOOKUP(E802,E$2:G801,2,0))</f>
        <v>25130</v>
      </c>
      <c r="G802" s="64">
        <v>0</v>
      </c>
    </row>
    <row r="803" spans="1:7" hidden="1" x14ac:dyDescent="0.2">
      <c r="A803" s="62">
        <v>801</v>
      </c>
      <c r="B803" s="62" t="s">
        <v>974</v>
      </c>
      <c r="C803" s="62" t="s">
        <v>612</v>
      </c>
      <c r="D803" s="62" t="s">
        <v>2197</v>
      </c>
      <c r="E803" s="62" t="s">
        <v>2199</v>
      </c>
      <c r="F803" s="63">
        <f>IF(COUNTIF(E$3:E803,E803)=1,MAX(F$2:F802)+1,VLOOKUP(E803,E$2:G802,2,0))</f>
        <v>25074</v>
      </c>
      <c r="G803" s="64">
        <v>0.01</v>
      </c>
    </row>
    <row r="804" spans="1:7" x14ac:dyDescent="0.2">
      <c r="A804" s="62">
        <v>885</v>
      </c>
      <c r="B804" s="62" t="s">
        <v>1027</v>
      </c>
      <c r="C804" s="62" t="s">
        <v>1027</v>
      </c>
      <c r="D804" s="62" t="s">
        <v>2567</v>
      </c>
      <c r="E804" s="62" t="s">
        <v>2569</v>
      </c>
      <c r="F804" s="63">
        <f>IF(COUNTIF(E$3:E804,E804)=1,MAX(F$2:F803)+1,VLOOKUP(E804,E$2:G803,2,0))</f>
        <v>25134</v>
      </c>
      <c r="G804" s="64">
        <v>0</v>
      </c>
    </row>
    <row r="805" spans="1:7" x14ac:dyDescent="0.2">
      <c r="A805" s="62">
        <v>865</v>
      </c>
      <c r="B805" s="62" t="s">
        <v>1013</v>
      </c>
      <c r="C805" s="62" t="s">
        <v>1013</v>
      </c>
      <c r="D805" s="62" t="s">
        <v>1780</v>
      </c>
      <c r="E805" s="62" t="s">
        <v>1782</v>
      </c>
      <c r="F805" s="63">
        <f>IF(COUNTIF(E$3:E805,E805)=1,MAX(F$2:F804)+1,VLOOKUP(E805,E$2:G804,2,0))</f>
        <v>25120</v>
      </c>
      <c r="G805" s="64">
        <v>0</v>
      </c>
    </row>
    <row r="806" spans="1:7" x14ac:dyDescent="0.2">
      <c r="A806" s="62">
        <v>875</v>
      </c>
      <c r="B806" s="62" t="s">
        <v>1021</v>
      </c>
      <c r="C806" s="62" t="s">
        <v>1021</v>
      </c>
      <c r="D806" s="62" t="s">
        <v>1788</v>
      </c>
      <c r="E806" s="62" t="s">
        <v>1790</v>
      </c>
      <c r="F806" s="63">
        <f>IF(COUNTIF(E$3:E806,E806)=1,MAX(F$2:F805)+1,VLOOKUP(E806,E$2:G805,2,0))</f>
        <v>25129</v>
      </c>
      <c r="G806" s="64">
        <v>0</v>
      </c>
    </row>
    <row r="807" spans="1:7" x14ac:dyDescent="0.2">
      <c r="A807" s="62">
        <v>298</v>
      </c>
      <c r="B807" s="62" t="s">
        <v>1038</v>
      </c>
      <c r="C807" s="62" t="s">
        <v>668</v>
      </c>
      <c r="D807" s="62" t="s">
        <v>2580</v>
      </c>
      <c r="E807" s="62" t="s">
        <v>2582</v>
      </c>
      <c r="F807" s="63"/>
      <c r="G807" s="65">
        <v>0</v>
      </c>
    </row>
    <row r="808" spans="1:7" x14ac:dyDescent="0.2">
      <c r="A808" s="62">
        <v>903</v>
      </c>
      <c r="B808" s="62" t="s">
        <v>1038</v>
      </c>
      <c r="C808" s="62" t="s">
        <v>668</v>
      </c>
      <c r="D808" s="62" t="s">
        <v>2580</v>
      </c>
      <c r="E808" s="62" t="s">
        <v>2582</v>
      </c>
      <c r="F808" s="63">
        <f>IF(COUNTIF(E$3:E808,E808)=1,MAX(F$2:F807)+1,VLOOKUP(E808,E$2:G807,2,0))</f>
        <v>0</v>
      </c>
      <c r="G808" s="64">
        <v>0</v>
      </c>
    </row>
    <row r="809" spans="1:7" x14ac:dyDescent="0.2">
      <c r="A809" s="62">
        <v>904</v>
      </c>
      <c r="B809" s="62" t="s">
        <v>669</v>
      </c>
      <c r="C809" s="62" t="s">
        <v>669</v>
      </c>
      <c r="D809" s="62" t="s">
        <v>2585</v>
      </c>
      <c r="E809" s="62" t="s">
        <v>2587</v>
      </c>
      <c r="F809" s="63">
        <f>IF(COUNTIF(E$3:E809,E809)=1,MAX(F$2:F808)+1,VLOOKUP(E809,E$2:G808,2,0))</f>
        <v>25142</v>
      </c>
      <c r="G809" s="64">
        <v>0</v>
      </c>
    </row>
    <row r="810" spans="1:7" x14ac:dyDescent="0.2">
      <c r="A810" s="62">
        <v>305</v>
      </c>
      <c r="B810" s="62" t="s">
        <v>1042</v>
      </c>
      <c r="C810" s="62" t="s">
        <v>1042</v>
      </c>
      <c r="D810" s="62" t="s">
        <v>1791</v>
      </c>
      <c r="E810" s="62" t="s">
        <v>1793</v>
      </c>
      <c r="F810" s="63"/>
      <c r="G810" s="65">
        <v>0</v>
      </c>
    </row>
    <row r="811" spans="1:7" x14ac:dyDescent="0.2">
      <c r="A811" s="62">
        <v>909</v>
      </c>
      <c r="B811" s="62" t="s">
        <v>1042</v>
      </c>
      <c r="C811" s="62" t="s">
        <v>1042</v>
      </c>
      <c r="D811" s="62" t="s">
        <v>1791</v>
      </c>
      <c r="E811" s="62" t="s">
        <v>1793</v>
      </c>
      <c r="F811" s="63"/>
      <c r="G811" s="64">
        <v>0</v>
      </c>
    </row>
    <row r="812" spans="1:7" x14ac:dyDescent="0.2">
      <c r="A812" s="62">
        <v>910</v>
      </c>
      <c r="B812" s="62" t="s">
        <v>673</v>
      </c>
      <c r="C812" s="62" t="s">
        <v>673</v>
      </c>
      <c r="D812" s="62" t="s">
        <v>1795</v>
      </c>
      <c r="E812" s="62" t="s">
        <v>1797</v>
      </c>
      <c r="F812" s="63"/>
      <c r="G812" s="64">
        <v>0</v>
      </c>
    </row>
    <row r="813" spans="1:7" hidden="1" x14ac:dyDescent="0.2">
      <c r="A813" s="62">
        <v>811</v>
      </c>
      <c r="B813" s="62" t="s">
        <v>978</v>
      </c>
      <c r="C813" s="62" t="s">
        <v>979</v>
      </c>
      <c r="D813" s="62" t="s">
        <v>1630</v>
      </c>
      <c r="E813" s="62" t="s">
        <v>1632</v>
      </c>
      <c r="F813" s="63">
        <f>IF(COUNTIF(E$3:E813,E813)=1,MAX(F$2:F812)+1,VLOOKUP(E813,E$2:G812,2,0))</f>
        <v>25080</v>
      </c>
      <c r="G813" s="64">
        <v>0.08</v>
      </c>
    </row>
    <row r="814" spans="1:7" x14ac:dyDescent="0.2">
      <c r="A814" s="62">
        <v>262</v>
      </c>
      <c r="B814" s="62" t="s">
        <v>1016</v>
      </c>
      <c r="C814" s="62" t="s">
        <v>1016</v>
      </c>
      <c r="D814" s="62" t="s">
        <v>1804</v>
      </c>
      <c r="E814" s="62" t="s">
        <v>1806</v>
      </c>
      <c r="F814" s="63">
        <f>IF(COUNTIF(E$3:E814,E814)=1,MAX(F$2:F813)+1,VLOOKUP(E814,E$2:G813,2,0))</f>
        <v>25123</v>
      </c>
      <c r="G814" s="65">
        <v>0</v>
      </c>
    </row>
    <row r="815" spans="1:7" hidden="1" x14ac:dyDescent="0.2">
      <c r="A815" s="62">
        <v>813</v>
      </c>
      <c r="B815" s="62" t="s">
        <v>981</v>
      </c>
      <c r="C815" s="62" t="s">
        <v>981</v>
      </c>
      <c r="D815" s="62" t="s">
        <v>1624</v>
      </c>
      <c r="E815" s="62" t="s">
        <v>1626</v>
      </c>
      <c r="F815" s="63">
        <f>IF(COUNTIF(E$3:E815,E815)=1,MAX(F$2:F814)+1,VLOOKUP(E815,E$2:G814,2,0))</f>
        <v>25082</v>
      </c>
      <c r="G815" s="64">
        <v>0.01</v>
      </c>
    </row>
    <row r="816" spans="1:7" hidden="1" x14ac:dyDescent="0.2">
      <c r="A816" s="62">
        <v>814</v>
      </c>
      <c r="B816" s="62" t="s">
        <v>981</v>
      </c>
      <c r="C816" s="62" t="s">
        <v>627</v>
      </c>
      <c r="D816" s="62" t="s">
        <v>1624</v>
      </c>
      <c r="E816" s="62" t="s">
        <v>1626</v>
      </c>
      <c r="F816" s="63">
        <f>IF(COUNTIF(E$3:E816,E816)=1,MAX(F$2:F815)+1,VLOOKUP(E816,E$2:G815,2,0))</f>
        <v>25082</v>
      </c>
      <c r="G816" s="64">
        <v>0.02</v>
      </c>
    </row>
    <row r="817" spans="1:7" x14ac:dyDescent="0.2">
      <c r="A817" s="62">
        <v>868</v>
      </c>
      <c r="B817" s="62" t="s">
        <v>1016</v>
      </c>
      <c r="C817" s="62" t="s">
        <v>1016</v>
      </c>
      <c r="D817" s="62" t="s">
        <v>1804</v>
      </c>
      <c r="E817" s="62" t="s">
        <v>1806</v>
      </c>
      <c r="F817" s="63">
        <f>IF(COUNTIF(E$3:E817,E817)=1,MAX(F$2:F816)+1,VLOOKUP(E817,E$2:G816,2,0))</f>
        <v>25123</v>
      </c>
      <c r="G817" s="64">
        <v>0</v>
      </c>
    </row>
    <row r="818" spans="1:7" x14ac:dyDescent="0.2">
      <c r="A818" s="62">
        <v>280</v>
      </c>
      <c r="B818" s="62" t="s">
        <v>1028</v>
      </c>
      <c r="C818" s="62" t="s">
        <v>1028</v>
      </c>
      <c r="D818" s="62" t="s">
        <v>2574</v>
      </c>
      <c r="E818" s="62" t="s">
        <v>2576</v>
      </c>
      <c r="F818" s="63">
        <f>IF(COUNTIF(E$3:E818,E818)=1,MAX(F$2:F817)+1,VLOOKUP(E818,E$2:G817,2,0))</f>
        <v>25135</v>
      </c>
      <c r="G818" s="65">
        <v>0</v>
      </c>
    </row>
    <row r="819" spans="1:7" x14ac:dyDescent="0.2">
      <c r="A819" s="62">
        <v>886</v>
      </c>
      <c r="B819" s="62" t="s">
        <v>1028</v>
      </c>
      <c r="C819" s="62" t="s">
        <v>1028</v>
      </c>
      <c r="D819" s="62" t="s">
        <v>2574</v>
      </c>
      <c r="E819" s="62" t="s">
        <v>2576</v>
      </c>
      <c r="F819" s="63">
        <f>IF(COUNTIF(E$3:E819,E819)=1,MAX(F$2:F818)+1,VLOOKUP(E819,E$2:G818,2,0))</f>
        <v>25135</v>
      </c>
      <c r="G819" s="64">
        <v>0</v>
      </c>
    </row>
    <row r="820" spans="1:7" hidden="1" x14ac:dyDescent="0.2">
      <c r="A820" s="62">
        <v>818</v>
      </c>
      <c r="B820" s="62" t="s">
        <v>988</v>
      </c>
      <c r="C820" s="62" t="s">
        <v>988</v>
      </c>
      <c r="D820" s="62" t="s">
        <v>2549</v>
      </c>
      <c r="E820" s="62" t="s">
        <v>2551</v>
      </c>
      <c r="F820" s="63">
        <f>IF(COUNTIF(E$3:E820,E820)=1,MAX(F$2:F819)+1,VLOOKUP(E820,E$2:G819,2,0))</f>
        <v>25086</v>
      </c>
      <c r="G820" s="64">
        <v>2.0100000000000002</v>
      </c>
    </row>
    <row r="821" spans="1:7" hidden="1" x14ac:dyDescent="0.2">
      <c r="A821" s="62">
        <v>819</v>
      </c>
      <c r="B821" s="62" t="s">
        <v>989</v>
      </c>
      <c r="C821" s="62" t="s">
        <v>989</v>
      </c>
      <c r="D821" s="62" t="s">
        <v>1663</v>
      </c>
      <c r="E821" s="62" t="s">
        <v>1665</v>
      </c>
      <c r="F821" s="63">
        <f>IF(COUNTIF(E$3:E821,E821)=1,MAX(F$2:F820)+1,VLOOKUP(E821,E$2:G820,2,0))</f>
        <v>25087</v>
      </c>
      <c r="G821" s="64">
        <v>1.5599999999999998</v>
      </c>
    </row>
    <row r="822" spans="1:7" hidden="1" x14ac:dyDescent="0.2">
      <c r="A822" s="62">
        <v>820</v>
      </c>
      <c r="B822" s="62" t="s">
        <v>990</v>
      </c>
      <c r="C822" s="62" t="s">
        <v>990</v>
      </c>
      <c r="D822" s="62" t="s">
        <v>1675</v>
      </c>
      <c r="E822" s="62" t="s">
        <v>1677</v>
      </c>
      <c r="F822" s="63">
        <f>IF(COUNTIF(E$3:E822,E822)=1,MAX(F$2:F821)+1,VLOOKUP(E822,E$2:G821,2,0))</f>
        <v>25088</v>
      </c>
      <c r="G822" s="64">
        <v>0.89999999999999991</v>
      </c>
    </row>
    <row r="823" spans="1:7" hidden="1" x14ac:dyDescent="0.2">
      <c r="A823" s="62">
        <v>821</v>
      </c>
      <c r="B823" s="62" t="s">
        <v>991</v>
      </c>
      <c r="C823" s="62" t="s">
        <v>991</v>
      </c>
      <c r="D823" s="62" t="s">
        <v>1649</v>
      </c>
      <c r="E823" s="62" t="s">
        <v>1651</v>
      </c>
      <c r="F823" s="63">
        <f>IF(COUNTIF(E$3:E823,E823)=1,MAX(F$2:F822)+1,VLOOKUP(E823,E$2:G822,2,0))</f>
        <v>25089</v>
      </c>
      <c r="G823" s="64">
        <v>2.91</v>
      </c>
    </row>
    <row r="824" spans="1:7" hidden="1" x14ac:dyDescent="0.2">
      <c r="A824" s="62">
        <v>822</v>
      </c>
      <c r="B824" s="62" t="s">
        <v>992</v>
      </c>
      <c r="C824" s="62" t="s">
        <v>992</v>
      </c>
      <c r="D824" s="62" t="s">
        <v>1652</v>
      </c>
      <c r="E824" s="62" t="s">
        <v>1654</v>
      </c>
      <c r="F824" s="63">
        <f>IF(COUNTIF(E$3:E824,E824)=1,MAX(F$2:F823)+1,VLOOKUP(E824,E$2:G823,2,0))</f>
        <v>25090</v>
      </c>
      <c r="G824" s="64">
        <v>1.8199999999999998</v>
      </c>
    </row>
    <row r="825" spans="1:7" hidden="1" x14ac:dyDescent="0.2">
      <c r="A825" s="62">
        <v>823</v>
      </c>
      <c r="B825" s="62" t="s">
        <v>993</v>
      </c>
      <c r="C825" s="62" t="s">
        <v>993</v>
      </c>
      <c r="D825" s="62" t="s">
        <v>1655</v>
      </c>
      <c r="E825" s="62" t="s">
        <v>1657</v>
      </c>
      <c r="F825" s="63">
        <f>IF(COUNTIF(E$3:E825,E825)=1,MAX(F$2:F824)+1,VLOOKUP(E825,E$2:G824,2,0))</f>
        <v>25091</v>
      </c>
      <c r="G825" s="64">
        <v>1.3199999999999998</v>
      </c>
    </row>
    <row r="826" spans="1:7" x14ac:dyDescent="0.2">
      <c r="A826" s="62">
        <v>295</v>
      </c>
      <c r="B826" s="62" t="s">
        <v>1036</v>
      </c>
      <c r="C826" s="62" t="s">
        <v>1036</v>
      </c>
      <c r="D826" s="62" t="s">
        <v>2412</v>
      </c>
      <c r="E826" s="62" t="s">
        <v>2414</v>
      </c>
      <c r="F826" s="63">
        <f>IF(COUNTIF(E$3:E826,E826)=1,MAX(F$2:F825)+1,VLOOKUP(E826,E$2:G825,2,0))</f>
        <v>25140</v>
      </c>
      <c r="G826" s="65">
        <v>0</v>
      </c>
    </row>
    <row r="827" spans="1:7" hidden="1" x14ac:dyDescent="0.2">
      <c r="A827" s="62">
        <v>825</v>
      </c>
      <c r="B827" s="62" t="s">
        <v>628</v>
      </c>
      <c r="C827" s="62" t="s">
        <v>629</v>
      </c>
      <c r="D827" s="62" t="s">
        <v>2434</v>
      </c>
      <c r="E827" s="62">
        <v>746356438</v>
      </c>
      <c r="F827" s="63">
        <f>IF(COUNTIF(E$3:E827,E827)=1,MAX(F$2:F826)+1,VLOOKUP(E827,E$2:G826,2,0))</f>
        <v>25092</v>
      </c>
      <c r="G827" s="64">
        <v>0.02</v>
      </c>
    </row>
    <row r="828" spans="1:7" x14ac:dyDescent="0.2">
      <c r="A828" s="62">
        <v>900</v>
      </c>
      <c r="B828" s="62" t="s">
        <v>1036</v>
      </c>
      <c r="C828" s="62" t="s">
        <v>1036</v>
      </c>
      <c r="D828" s="62" t="s">
        <v>2412</v>
      </c>
      <c r="E828" s="62" t="s">
        <v>2414</v>
      </c>
      <c r="F828" s="63">
        <f>IF(COUNTIF(E$3:E828,E828)=1,MAX(F$2:F827)+1,VLOOKUP(E828,E$2:G827,2,0))</f>
        <v>25140</v>
      </c>
      <c r="G828" s="64">
        <v>0</v>
      </c>
    </row>
    <row r="829" spans="1:7" hidden="1" x14ac:dyDescent="0.2">
      <c r="A829" s="62">
        <v>827</v>
      </c>
      <c r="B829" s="62" t="s">
        <v>994</v>
      </c>
      <c r="C829" s="62" t="s">
        <v>630</v>
      </c>
      <c r="D829" s="62" t="s">
        <v>1639</v>
      </c>
      <c r="E829" s="62" t="s">
        <v>1641</v>
      </c>
      <c r="F829" s="63">
        <f>IF(COUNTIF(E$3:E829,E829)=1,MAX(F$2:F828)+1,VLOOKUP(E829,E$2:G828,2,0))</f>
        <v>25093</v>
      </c>
      <c r="G829" s="64">
        <v>0.01</v>
      </c>
    </row>
    <row r="830" spans="1:7" x14ac:dyDescent="0.2">
      <c r="A830" s="62">
        <v>897</v>
      </c>
      <c r="B830" s="62" t="s">
        <v>1032</v>
      </c>
      <c r="C830" s="62" t="s">
        <v>665</v>
      </c>
      <c r="D830" s="62" t="s">
        <v>1811</v>
      </c>
      <c r="E830" s="62" t="s">
        <v>1813</v>
      </c>
      <c r="F830" s="63">
        <f>IF(COUNTIF(E$3:E830,E830)=1,MAX(F$2:F829)+1,VLOOKUP(E830,E$2:G829,2,0))</f>
        <v>25137</v>
      </c>
      <c r="G830" s="64">
        <v>0</v>
      </c>
    </row>
    <row r="831" spans="1:7" hidden="1" x14ac:dyDescent="0.2">
      <c r="A831" s="62">
        <v>829</v>
      </c>
      <c r="B831" s="62" t="s">
        <v>995</v>
      </c>
      <c r="C831" s="62" t="s">
        <v>1187</v>
      </c>
      <c r="D831" s="62" t="s">
        <v>1642</v>
      </c>
      <c r="E831" s="62" t="s">
        <v>1644</v>
      </c>
      <c r="F831" s="63">
        <f>IF(COUNTIF(E$3:E831,E831)=1,MAX(F$2:F830)+1,VLOOKUP(E831,E$2:G830,2,0))</f>
        <v>25094</v>
      </c>
      <c r="G831" s="64">
        <v>0.01</v>
      </c>
    </row>
    <row r="832" spans="1:7" hidden="1" x14ac:dyDescent="0.2">
      <c r="A832" s="62">
        <v>830</v>
      </c>
      <c r="B832" s="62" t="s">
        <v>996</v>
      </c>
      <c r="C832" s="62" t="s">
        <v>996</v>
      </c>
      <c r="D832" s="62" t="s">
        <v>1679</v>
      </c>
      <c r="E832" s="62" t="s">
        <v>1681</v>
      </c>
      <c r="F832" s="63">
        <f>IF(COUNTIF(E$3:E832,E832)=1,MAX(F$2:F831)+1,VLOOKUP(E832,E$2:G831,2,0))</f>
        <v>25095</v>
      </c>
      <c r="G832" s="64">
        <v>6.06</v>
      </c>
    </row>
    <row r="833" spans="1:7" hidden="1" x14ac:dyDescent="0.2">
      <c r="A833" s="62">
        <v>831</v>
      </c>
      <c r="B833" s="62" t="s">
        <v>997</v>
      </c>
      <c r="C833" s="62" t="s">
        <v>997</v>
      </c>
      <c r="D833" s="62" t="s">
        <v>1682</v>
      </c>
      <c r="E833" s="62" t="s">
        <v>1684</v>
      </c>
      <c r="F833" s="63">
        <f>IF(COUNTIF(E$3:E833,E833)=1,MAX(F$2:F832)+1,VLOOKUP(E833,E$2:G832,2,0))</f>
        <v>25096</v>
      </c>
      <c r="G833" s="64">
        <v>3.3</v>
      </c>
    </row>
    <row r="834" spans="1:7" x14ac:dyDescent="0.2">
      <c r="A834" s="62">
        <v>899</v>
      </c>
      <c r="B834" s="62" t="s">
        <v>1035</v>
      </c>
      <c r="C834" s="62" t="s">
        <v>1035</v>
      </c>
      <c r="D834" s="62" t="s">
        <v>2321</v>
      </c>
      <c r="E834" s="62" t="s">
        <v>2323</v>
      </c>
      <c r="F834" s="63"/>
      <c r="G834" s="64">
        <v>0</v>
      </c>
    </row>
    <row r="835" spans="1:7" hidden="1" x14ac:dyDescent="0.2">
      <c r="A835" s="62">
        <v>833</v>
      </c>
      <c r="B835" s="62" t="s">
        <v>631</v>
      </c>
      <c r="C835" s="62" t="s">
        <v>631</v>
      </c>
      <c r="D835" s="62" t="s">
        <v>1693</v>
      </c>
      <c r="E835" s="62" t="s">
        <v>1695</v>
      </c>
      <c r="F835" s="63">
        <f>IF(COUNTIF(E$3:E835,E835)=1,MAX(F$2:F834)+1,VLOOKUP(E835,E$2:G834,2,0))</f>
        <v>25098</v>
      </c>
      <c r="G835" s="64">
        <v>0.54</v>
      </c>
    </row>
    <row r="836" spans="1:7" hidden="1" x14ac:dyDescent="0.2">
      <c r="A836" s="62">
        <v>834</v>
      </c>
      <c r="B836" s="62" t="s">
        <v>631</v>
      </c>
      <c r="C836" s="62" t="s">
        <v>632</v>
      </c>
      <c r="D836" s="62" t="s">
        <v>1693</v>
      </c>
      <c r="E836" s="62" t="s">
        <v>1695</v>
      </c>
      <c r="F836" s="63">
        <f>IF(COUNTIF(E$3:E836,E836)=1,MAX(F$2:F835)+1,VLOOKUP(E836,E$2:G835,2,0))</f>
        <v>25098</v>
      </c>
      <c r="G836" s="64">
        <v>1.1499999999999999</v>
      </c>
    </row>
    <row r="837" spans="1:7" hidden="1" x14ac:dyDescent="0.2">
      <c r="A837" s="62">
        <v>835</v>
      </c>
      <c r="B837" s="62" t="s">
        <v>999</v>
      </c>
      <c r="C837" s="62" t="s">
        <v>999</v>
      </c>
      <c r="D837" s="62" t="s">
        <v>1696</v>
      </c>
      <c r="E837" s="62" t="s">
        <v>1698</v>
      </c>
      <c r="F837" s="63">
        <f>IF(COUNTIF(E$3:E837,E837)=1,MAX(F$2:F836)+1,VLOOKUP(E837,E$2:G836,2,0))</f>
        <v>25099</v>
      </c>
      <c r="G837" s="64">
        <v>0.04</v>
      </c>
    </row>
    <row r="838" spans="1:7" hidden="1" x14ac:dyDescent="0.2">
      <c r="A838" s="62">
        <v>836</v>
      </c>
      <c r="B838" s="62" t="s">
        <v>999</v>
      </c>
      <c r="C838" s="62" t="s">
        <v>633</v>
      </c>
      <c r="D838" s="62" t="s">
        <v>1696</v>
      </c>
      <c r="E838" s="62" t="s">
        <v>1698</v>
      </c>
      <c r="F838" s="63">
        <f>IF(COUNTIF(E$3:E838,E838)=1,MAX(F$2:F837)+1,VLOOKUP(E838,E$2:G837,2,0))</f>
        <v>25099</v>
      </c>
      <c r="G838" s="64">
        <v>0.04</v>
      </c>
    </row>
    <row r="839" spans="1:7" hidden="1" x14ac:dyDescent="0.2">
      <c r="A839" s="62">
        <v>837</v>
      </c>
      <c r="B839" s="62" t="s">
        <v>1000</v>
      </c>
      <c r="C839" s="62" t="s">
        <v>1000</v>
      </c>
      <c r="D839" s="62" t="s">
        <v>1705</v>
      </c>
      <c r="E839" s="62" t="s">
        <v>1707</v>
      </c>
      <c r="F839" s="63">
        <f>IF(COUNTIF(E$3:E839,E839)=1,MAX(F$2:F838)+1,VLOOKUP(E839,E$2:G838,2,0))</f>
        <v>25100</v>
      </c>
      <c r="G839" s="64">
        <v>0.03</v>
      </c>
    </row>
    <row r="840" spans="1:7" hidden="1" x14ac:dyDescent="0.2">
      <c r="A840" s="62">
        <v>838</v>
      </c>
      <c r="B840" s="62" t="s">
        <v>1001</v>
      </c>
      <c r="C840" s="62" t="s">
        <v>634</v>
      </c>
      <c r="D840" s="62" t="s">
        <v>1705</v>
      </c>
      <c r="E840" s="62" t="s">
        <v>1707</v>
      </c>
      <c r="F840" s="63">
        <f>IF(COUNTIF(E$3:E840,E840)=1,MAX(F$2:F839)+1,VLOOKUP(E840,E$2:G839,2,0))</f>
        <v>25100</v>
      </c>
      <c r="G840" s="64">
        <v>0.01</v>
      </c>
    </row>
    <row r="841" spans="1:7" hidden="1" x14ac:dyDescent="0.2">
      <c r="A841" s="62">
        <v>839</v>
      </c>
      <c r="B841" s="62" t="s">
        <v>1003</v>
      </c>
      <c r="C841" s="62" t="s">
        <v>1003</v>
      </c>
      <c r="D841" s="62" t="s">
        <v>1699</v>
      </c>
      <c r="E841" s="62" t="s">
        <v>1701</v>
      </c>
      <c r="F841" s="63">
        <f>IF(COUNTIF(E$3:E841,E841)=1,MAX(F$2:F840)+1,VLOOKUP(E841,E$2:G840,2,0))</f>
        <v>25101</v>
      </c>
      <c r="G841" s="64">
        <v>0.26</v>
      </c>
    </row>
    <row r="842" spans="1:7" x14ac:dyDescent="0.2">
      <c r="A842" s="62">
        <v>871</v>
      </c>
      <c r="B842" s="62" t="s">
        <v>1017</v>
      </c>
      <c r="C842" s="62" t="s">
        <v>1017</v>
      </c>
      <c r="D842" s="62" t="s">
        <v>2564</v>
      </c>
      <c r="E842" s="62" t="s">
        <v>2566</v>
      </c>
      <c r="F842" s="63">
        <f>IF(COUNTIF(E$3:E842,E842)=1,MAX(F$2:F841)+1,VLOOKUP(E842,E$2:G841,2,0))</f>
        <v>25125</v>
      </c>
      <c r="G842" s="64">
        <v>0</v>
      </c>
    </row>
    <row r="843" spans="1:7" hidden="1" x14ac:dyDescent="0.2">
      <c r="A843" s="62">
        <v>841</v>
      </c>
      <c r="B843" s="62" t="s">
        <v>635</v>
      </c>
      <c r="C843" s="62" t="s">
        <v>636</v>
      </c>
      <c r="D843" s="62" t="s">
        <v>2552</v>
      </c>
      <c r="E843" s="62" t="s">
        <v>2554</v>
      </c>
      <c r="F843" s="63">
        <f>IF(COUNTIF(E$3:E843,E843)=1,MAX(F$2:F842)+1,VLOOKUP(E843,E$2:G842,2,0))</f>
        <v>25102</v>
      </c>
      <c r="G843" s="64">
        <v>0.02</v>
      </c>
    </row>
    <row r="844" spans="1:7" hidden="1" x14ac:dyDescent="0.2">
      <c r="A844" s="62">
        <v>842</v>
      </c>
      <c r="B844" s="62" t="s">
        <v>637</v>
      </c>
      <c r="C844" s="62" t="s">
        <v>637</v>
      </c>
      <c r="D844" s="62" t="s">
        <v>1702</v>
      </c>
      <c r="E844" s="62" t="s">
        <v>1704</v>
      </c>
      <c r="F844" s="63">
        <f>IF(COUNTIF(E$3:E844,E844)=1,MAX(F$2:F843)+1,VLOOKUP(E844,E$2:G843,2,0))</f>
        <v>25103</v>
      </c>
      <c r="G844" s="64">
        <v>1.31</v>
      </c>
    </row>
    <row r="845" spans="1:7" hidden="1" x14ac:dyDescent="0.2">
      <c r="A845" s="62">
        <v>843</v>
      </c>
      <c r="B845" s="62" t="s">
        <v>637</v>
      </c>
      <c r="C845" s="62" t="s">
        <v>638</v>
      </c>
      <c r="D845" s="62" t="s">
        <v>1702</v>
      </c>
      <c r="E845" s="62" t="s">
        <v>1704</v>
      </c>
      <c r="F845" s="63">
        <f>IF(COUNTIF(E$3:E845,E845)=1,MAX(F$2:F844)+1,VLOOKUP(E845,E$2:G844,2,0))</f>
        <v>25103</v>
      </c>
      <c r="G845" s="64">
        <v>6.0000000000000005E-2</v>
      </c>
    </row>
    <row r="846" spans="1:7" hidden="1" x14ac:dyDescent="0.2">
      <c r="A846" s="62">
        <v>844</v>
      </c>
      <c r="B846" s="62" t="s">
        <v>1004</v>
      </c>
      <c r="C846" s="62" t="s">
        <v>1004</v>
      </c>
      <c r="D846" s="62" t="s">
        <v>2329</v>
      </c>
      <c r="E846" s="62" t="s">
        <v>2331</v>
      </c>
      <c r="F846" s="63">
        <f>IF(COUNTIF(E$3:E846,E846)=1,MAX(F$2:F845)+1,VLOOKUP(E846,E$2:G845,2,0))</f>
        <v>25104</v>
      </c>
      <c r="G846" s="64">
        <v>0.08</v>
      </c>
    </row>
    <row r="847" spans="1:7" hidden="1" x14ac:dyDescent="0.2">
      <c r="A847" s="62">
        <v>845</v>
      </c>
      <c r="B847" s="62" t="s">
        <v>1005</v>
      </c>
      <c r="C847" s="62" t="s">
        <v>1005</v>
      </c>
      <c r="D847" s="62" t="s">
        <v>1728</v>
      </c>
      <c r="E847" s="62" t="s">
        <v>1730</v>
      </c>
      <c r="F847" s="63">
        <f>IF(COUNTIF(E$3:E847,E847)=1,MAX(F$2:F846)+1,VLOOKUP(E847,E$2:G846,2,0))</f>
        <v>25105</v>
      </c>
      <c r="G847" s="64">
        <v>0.57000000000000006</v>
      </c>
    </row>
    <row r="848" spans="1:7" x14ac:dyDescent="0.2">
      <c r="A848" s="62">
        <v>328</v>
      </c>
      <c r="B848" s="62" t="s">
        <v>1051</v>
      </c>
      <c r="C848" s="62" t="s">
        <v>1051</v>
      </c>
      <c r="D848" s="62" t="s">
        <v>2601</v>
      </c>
      <c r="E848" s="62" t="s">
        <v>2603</v>
      </c>
      <c r="F848" s="63"/>
      <c r="G848" s="65">
        <v>0</v>
      </c>
    </row>
    <row r="849" spans="1:7" x14ac:dyDescent="0.2">
      <c r="A849" s="62">
        <v>930</v>
      </c>
      <c r="B849" s="62" t="s">
        <v>1051</v>
      </c>
      <c r="C849" s="62" t="s">
        <v>1051</v>
      </c>
      <c r="D849" s="62" t="s">
        <v>2601</v>
      </c>
      <c r="E849" s="62" t="s">
        <v>2603</v>
      </c>
      <c r="F849" s="63"/>
      <c r="G849" s="64">
        <v>0</v>
      </c>
    </row>
    <row r="850" spans="1:7" hidden="1" x14ac:dyDescent="0.2">
      <c r="A850" s="62">
        <v>848</v>
      </c>
      <c r="B850" s="62" t="s">
        <v>1008</v>
      </c>
      <c r="C850" s="62" t="s">
        <v>1008</v>
      </c>
      <c r="D850" s="62" t="s">
        <v>2561</v>
      </c>
      <c r="E850" s="62" t="s">
        <v>2563</v>
      </c>
      <c r="F850" s="63">
        <f>IF(COUNTIF(E$3:E850,E850)=1,MAX(F$2:F849)+1,VLOOKUP(E850,E$2:G849,2,0))</f>
        <v>25108</v>
      </c>
      <c r="G850" s="64">
        <v>9.9999999999999992E-2</v>
      </c>
    </row>
    <row r="851" spans="1:7" hidden="1" x14ac:dyDescent="0.2">
      <c r="A851" s="62">
        <v>849</v>
      </c>
      <c r="B851" s="62" t="s">
        <v>641</v>
      </c>
      <c r="C851" s="62" t="s">
        <v>641</v>
      </c>
      <c r="D851" s="62" t="s">
        <v>1710</v>
      </c>
      <c r="E851" s="62" t="s">
        <v>1712</v>
      </c>
      <c r="F851" s="63">
        <f>IF(COUNTIF(E$3:E851,E851)=1,MAX(F$2:F850)+1,VLOOKUP(E851,E$2:G850,2,0))</f>
        <v>25109</v>
      </c>
      <c r="G851" s="64">
        <v>2.6700000000000004</v>
      </c>
    </row>
    <row r="852" spans="1:7" hidden="1" x14ac:dyDescent="0.2">
      <c r="A852" s="62">
        <v>850</v>
      </c>
      <c r="B852" s="62" t="s">
        <v>642</v>
      </c>
      <c r="C852" s="62" t="s">
        <v>642</v>
      </c>
      <c r="D852" s="62" t="s">
        <v>1713</v>
      </c>
      <c r="E852" s="62" t="s">
        <v>1715</v>
      </c>
      <c r="F852" s="63">
        <f>IF(COUNTIF(E$3:E852,E852)=1,MAX(F$2:F851)+1,VLOOKUP(E852,E$2:G851,2,0))</f>
        <v>25110</v>
      </c>
      <c r="G852" s="64">
        <v>0.82</v>
      </c>
    </row>
    <row r="853" spans="1:7" hidden="1" x14ac:dyDescent="0.2">
      <c r="A853" s="62">
        <v>851</v>
      </c>
      <c r="B853" s="62" t="s">
        <v>643</v>
      </c>
      <c r="C853" s="62" t="s">
        <v>643</v>
      </c>
      <c r="D853" s="62" t="s">
        <v>1716</v>
      </c>
      <c r="E853" s="62" t="s">
        <v>1718</v>
      </c>
      <c r="F853" s="63">
        <f>IF(COUNTIF(E$3:E853,E853)=1,MAX(F$2:F852)+1,VLOOKUP(E853,E$2:G852,2,0))</f>
        <v>25111</v>
      </c>
      <c r="G853" s="64">
        <v>1.2200000000000002</v>
      </c>
    </row>
    <row r="854" spans="1:7" hidden="1" x14ac:dyDescent="0.2">
      <c r="A854" s="62">
        <v>852</v>
      </c>
      <c r="B854" s="62" t="s">
        <v>644</v>
      </c>
      <c r="C854" s="62" t="s">
        <v>644</v>
      </c>
      <c r="D854" s="62" t="s">
        <v>1719</v>
      </c>
      <c r="E854" s="62" t="s">
        <v>1721</v>
      </c>
      <c r="F854" s="63">
        <f>IF(COUNTIF(E$3:E854,E854)=1,MAX(F$2:F853)+1,VLOOKUP(E854,E$2:G853,2,0))</f>
        <v>25112</v>
      </c>
      <c r="G854" s="64">
        <v>3.1399999999999997</v>
      </c>
    </row>
    <row r="855" spans="1:7" x14ac:dyDescent="0.2">
      <c r="A855" s="62">
        <v>920</v>
      </c>
      <c r="B855" s="62" t="s">
        <v>681</v>
      </c>
      <c r="C855" s="62" t="s">
        <v>681</v>
      </c>
      <c r="D855" s="62" t="s">
        <v>2326</v>
      </c>
      <c r="E855" s="62" t="s">
        <v>2328</v>
      </c>
      <c r="F855" s="63">
        <f>IF(COUNTIF(E$3:E855,E855)=1,MAX(F$2:F854)+1,VLOOKUP(E855,E$2:G854,2,0))</f>
        <v>25153</v>
      </c>
      <c r="G855" s="64">
        <v>0</v>
      </c>
    </row>
    <row r="856" spans="1:7" hidden="1" x14ac:dyDescent="0.2">
      <c r="A856" s="62">
        <v>854</v>
      </c>
      <c r="B856" s="62" t="s">
        <v>1009</v>
      </c>
      <c r="C856" s="62" t="s">
        <v>1009</v>
      </c>
      <c r="D856" s="62" t="s">
        <v>2705</v>
      </c>
      <c r="E856" s="62" t="s">
        <v>2707</v>
      </c>
      <c r="F856" s="63">
        <f>IF(COUNTIF(E$3:E856,E856)=1,MAX(F$2:F855)+1,VLOOKUP(E856,E$2:G855,2,0))</f>
        <v>25114</v>
      </c>
      <c r="G856" s="64">
        <v>0.01</v>
      </c>
    </row>
    <row r="857" spans="1:7" hidden="1" x14ac:dyDescent="0.2">
      <c r="A857" s="62">
        <v>855</v>
      </c>
      <c r="B857" s="62" t="s">
        <v>1010</v>
      </c>
      <c r="C857" s="62" t="s">
        <v>1010</v>
      </c>
      <c r="D857" s="62" t="s">
        <v>1722</v>
      </c>
      <c r="E857" s="62" t="s">
        <v>1724</v>
      </c>
      <c r="F857" s="63">
        <f>IF(COUNTIF(E$3:E857,E857)=1,MAX(F$2:F856)+1,VLOOKUP(E857,E$2:G856,2,0))</f>
        <v>25115</v>
      </c>
      <c r="G857" s="64">
        <v>0.71</v>
      </c>
    </row>
    <row r="858" spans="1:7" hidden="1" x14ac:dyDescent="0.2">
      <c r="A858" s="62">
        <v>856</v>
      </c>
      <c r="B858" s="62" t="s">
        <v>646</v>
      </c>
      <c r="C858" s="62" t="s">
        <v>646</v>
      </c>
      <c r="D858" s="62" t="s">
        <v>2092</v>
      </c>
      <c r="E858" s="62" t="s">
        <v>2094</v>
      </c>
      <c r="F858" s="63">
        <f>IF(COUNTIF(E$3:E858,E858)=1,MAX(F$2:F857)+1,VLOOKUP(E858,E$2:G857,2,0))</f>
        <v>25116</v>
      </c>
      <c r="G858" s="64">
        <v>25.36</v>
      </c>
    </row>
    <row r="859" spans="1:7" x14ac:dyDescent="0.2">
      <c r="A859" s="62">
        <v>916</v>
      </c>
      <c r="B859" s="62" t="s">
        <v>1045</v>
      </c>
      <c r="C859" s="62" t="s">
        <v>1045</v>
      </c>
      <c r="D859" s="62" t="s">
        <v>1837</v>
      </c>
      <c r="E859" s="62" t="s">
        <v>1839</v>
      </c>
      <c r="F859" s="63">
        <f>IF(COUNTIF(E$3:E859,E859)=1,MAX(F$2:F858)+1,VLOOKUP(E859,E$2:G858,2,0))</f>
        <v>25151</v>
      </c>
      <c r="G859" s="64">
        <v>0</v>
      </c>
    </row>
    <row r="860" spans="1:7" hidden="1" x14ac:dyDescent="0.2">
      <c r="A860" s="62">
        <v>858</v>
      </c>
      <c r="B860" s="62" t="s">
        <v>646</v>
      </c>
      <c r="C860" s="62" t="s">
        <v>648</v>
      </c>
      <c r="D860" s="62" t="s">
        <v>2092</v>
      </c>
      <c r="E860" s="62" t="s">
        <v>2094</v>
      </c>
      <c r="F860" s="63">
        <f>IF(COUNTIF(E$3:E860,E860)=1,MAX(F$2:F859)+1,VLOOKUP(E860,E$2:G859,2,0))</f>
        <v>25116</v>
      </c>
      <c r="G860" s="64">
        <v>0.04</v>
      </c>
    </row>
    <row r="861" spans="1:7" hidden="1" x14ac:dyDescent="0.2">
      <c r="A861" s="62">
        <v>859</v>
      </c>
      <c r="B861" s="62" t="s">
        <v>646</v>
      </c>
      <c r="C861" s="62" t="s">
        <v>649</v>
      </c>
      <c r="D861" s="62" t="s">
        <v>2092</v>
      </c>
      <c r="E861" s="62" t="s">
        <v>2094</v>
      </c>
      <c r="F861" s="63">
        <f>IF(COUNTIF(E$3:E861,E861)=1,MAX(F$2:F860)+1,VLOOKUP(E861,E$2:G860,2,0))</f>
        <v>25116</v>
      </c>
      <c r="G861" s="64">
        <v>6.0000000000000005E-2</v>
      </c>
    </row>
    <row r="862" spans="1:7" hidden="1" x14ac:dyDescent="0.2">
      <c r="A862" s="62">
        <v>860</v>
      </c>
      <c r="B862" s="62" t="s">
        <v>650</v>
      </c>
      <c r="C862" s="62" t="s">
        <v>650</v>
      </c>
      <c r="D862" s="62" t="s">
        <v>2092</v>
      </c>
      <c r="E862" s="62" t="s">
        <v>2094</v>
      </c>
      <c r="F862" s="63">
        <f>IF(COUNTIF(E$3:E862,E862)=1,MAX(F$2:F861)+1,VLOOKUP(E862,E$2:G861,2,0))</f>
        <v>25116</v>
      </c>
      <c r="G862" s="64">
        <v>1.73</v>
      </c>
    </row>
    <row r="863" spans="1:7" hidden="1" x14ac:dyDescent="0.2">
      <c r="A863" s="62">
        <v>861</v>
      </c>
      <c r="B863" s="62" t="s">
        <v>650</v>
      </c>
      <c r="C863" s="62" t="s">
        <v>651</v>
      </c>
      <c r="D863" s="62" t="s">
        <v>2092</v>
      </c>
      <c r="E863" s="62" t="s">
        <v>2094</v>
      </c>
      <c r="F863" s="63">
        <f>IF(COUNTIF(E$3:E863,E863)=1,MAX(F$2:F862)+1,VLOOKUP(E863,E$2:G862,2,0))</f>
        <v>25116</v>
      </c>
      <c r="G863" s="64">
        <v>1.1000000000000001</v>
      </c>
    </row>
    <row r="864" spans="1:7" hidden="1" x14ac:dyDescent="0.2">
      <c r="A864" s="62">
        <v>862</v>
      </c>
      <c r="B864" s="62" t="s">
        <v>1011</v>
      </c>
      <c r="C864" s="62" t="s">
        <v>1011</v>
      </c>
      <c r="D864" s="62" t="s">
        <v>1725</v>
      </c>
      <c r="E864" s="62" t="s">
        <v>1727</v>
      </c>
      <c r="F864" s="63">
        <f>IF(COUNTIF(E$3:E864,E864)=1,MAX(F$2:F863)+1,VLOOKUP(E864,E$2:G863,2,0))</f>
        <v>25117</v>
      </c>
      <c r="G864" s="64">
        <v>0.01</v>
      </c>
    </row>
    <row r="865" spans="1:7" hidden="1" x14ac:dyDescent="0.2">
      <c r="A865" s="62">
        <v>863</v>
      </c>
      <c r="B865" s="62" t="s">
        <v>652</v>
      </c>
      <c r="C865" s="62" t="s">
        <v>652</v>
      </c>
      <c r="D865" s="62" t="s">
        <v>1767</v>
      </c>
      <c r="E865" s="62" t="s">
        <v>1818</v>
      </c>
      <c r="F865" s="63">
        <f>IF(COUNTIF(E$3:E865,E865)=1,MAX(F$2:F864)+1,VLOOKUP(E865,E$2:G864,2,0))</f>
        <v>25118</v>
      </c>
      <c r="G865" s="64">
        <v>0.09</v>
      </c>
    </row>
    <row r="866" spans="1:7" x14ac:dyDescent="0.2">
      <c r="A866" s="62">
        <v>922</v>
      </c>
      <c r="B866" s="62" t="s">
        <v>1048</v>
      </c>
      <c r="C866" s="62" t="s">
        <v>1048</v>
      </c>
      <c r="D866" s="62" t="s">
        <v>1844</v>
      </c>
      <c r="E866" s="62" t="s">
        <v>1846</v>
      </c>
      <c r="F866" s="63">
        <f>IF(COUNTIF(E$3:E866,E866)=1,MAX(F$2:F865)+1,VLOOKUP(E866,E$2:G865,2,0))</f>
        <v>25154</v>
      </c>
      <c r="G866" s="64">
        <v>0</v>
      </c>
    </row>
    <row r="867" spans="1:7" x14ac:dyDescent="0.2">
      <c r="A867" s="62">
        <v>924</v>
      </c>
      <c r="B867" s="62" t="s">
        <v>1050</v>
      </c>
      <c r="C867" s="62" t="s">
        <v>1050</v>
      </c>
      <c r="D867" s="62" t="s">
        <v>1847</v>
      </c>
      <c r="E867" s="62" t="s">
        <v>1846</v>
      </c>
      <c r="F867" s="63">
        <f>IF(COUNTIF(E$3:E867,E867)=1,MAX(F$2:F866)+1,VLOOKUP(E867,E$2:G866,2,0))</f>
        <v>25154</v>
      </c>
      <c r="G867" s="64">
        <v>0</v>
      </c>
    </row>
    <row r="868" spans="1:7" ht="22.5" hidden="1" x14ac:dyDescent="0.2">
      <c r="A868" s="62">
        <v>866</v>
      </c>
      <c r="B868" s="62" t="s">
        <v>653</v>
      </c>
      <c r="C868" s="62" t="s">
        <v>653</v>
      </c>
      <c r="D868" s="62" t="s">
        <v>2591</v>
      </c>
      <c r="E868" s="62" t="s">
        <v>2593</v>
      </c>
      <c r="F868" s="63">
        <f>IF(COUNTIF(E$3:E868,E868)=1,MAX(F$2:F867)+1,VLOOKUP(E868,E$2:G867,2,0))</f>
        <v>25121</v>
      </c>
      <c r="G868" s="64">
        <v>0.52</v>
      </c>
    </row>
    <row r="869" spans="1:7" hidden="1" x14ac:dyDescent="0.2">
      <c r="A869" s="62">
        <v>867</v>
      </c>
      <c r="B869" s="62" t="s">
        <v>1015</v>
      </c>
      <c r="C869" s="62" t="s">
        <v>1015</v>
      </c>
      <c r="D869" s="62" t="s">
        <v>1801</v>
      </c>
      <c r="E869" s="62" t="s">
        <v>1803</v>
      </c>
      <c r="F869" s="63">
        <f>IF(COUNTIF(E$3:E869,E869)=1,MAX(F$2:F868)+1,VLOOKUP(E869,E$2:G868,2,0))</f>
        <v>25122</v>
      </c>
      <c r="G869" s="64">
        <v>3.65</v>
      </c>
    </row>
    <row r="870" spans="1:7" x14ac:dyDescent="0.2">
      <c r="A870" s="62">
        <v>931</v>
      </c>
      <c r="B870" s="62" t="s">
        <v>1052</v>
      </c>
      <c r="C870" s="62" t="s">
        <v>1052</v>
      </c>
      <c r="D870" s="62" t="s">
        <v>1848</v>
      </c>
      <c r="E870" s="62" t="s">
        <v>1850</v>
      </c>
      <c r="F870" s="63">
        <f>IF(COUNTIF(E$3:E870,E870)=1,MAX(F$2:F869)+1,VLOOKUP(E870,E$2:G869,2,0))</f>
        <v>25159</v>
      </c>
      <c r="G870" s="64">
        <v>0</v>
      </c>
    </row>
    <row r="871" spans="1:7" hidden="1" x14ac:dyDescent="0.2">
      <c r="A871" s="62">
        <v>869</v>
      </c>
      <c r="B871" s="62" t="s">
        <v>1016</v>
      </c>
      <c r="C871" s="62" t="s">
        <v>654</v>
      </c>
      <c r="D871" s="62" t="s">
        <v>1804</v>
      </c>
      <c r="E871" s="62" t="s">
        <v>1806</v>
      </c>
      <c r="F871" s="63">
        <f>IF(COUNTIF(E$3:E871,E871)=1,MAX(F$2:F870)+1,VLOOKUP(E871,E$2:G870,2,0))</f>
        <v>25123</v>
      </c>
      <c r="G871" s="64">
        <v>0.01</v>
      </c>
    </row>
    <row r="872" spans="1:7" hidden="1" x14ac:dyDescent="0.2">
      <c r="A872" s="62">
        <v>870</v>
      </c>
      <c r="B872" s="62" t="s">
        <v>655</v>
      </c>
      <c r="C872" s="62" t="s">
        <v>655</v>
      </c>
      <c r="D872" s="62" t="s">
        <v>1757</v>
      </c>
      <c r="E872" s="62" t="s">
        <v>1759</v>
      </c>
      <c r="F872" s="63">
        <f>IF(COUNTIF(E$3:E872,E872)=1,MAX(F$2:F871)+1,VLOOKUP(E872,E$2:G871,2,0))</f>
        <v>25124</v>
      </c>
      <c r="G872" s="64">
        <v>6.0000000000000005E-2</v>
      </c>
    </row>
    <row r="873" spans="1:7" x14ac:dyDescent="0.2">
      <c r="A873" s="62">
        <v>937</v>
      </c>
      <c r="B873" s="62" t="s">
        <v>692</v>
      </c>
      <c r="C873" s="62" t="s">
        <v>692</v>
      </c>
      <c r="D873" s="62" t="s">
        <v>1870</v>
      </c>
      <c r="E873" s="62" t="s">
        <v>1872</v>
      </c>
      <c r="F873" s="63">
        <f>IF(COUNTIF(E$3:E873,E873)=1,MAX(F$2:F872)+1,VLOOKUP(E873,E$2:G872,2,0))</f>
        <v>25164</v>
      </c>
      <c r="G873" s="64">
        <v>0</v>
      </c>
    </row>
    <row r="874" spans="1:7" hidden="1" x14ac:dyDescent="0.2">
      <c r="A874" s="62">
        <v>872</v>
      </c>
      <c r="B874" s="62" t="s">
        <v>1018</v>
      </c>
      <c r="C874" s="62" t="s">
        <v>1018</v>
      </c>
      <c r="D874" s="62" t="s">
        <v>1754</v>
      </c>
      <c r="E874" s="62" t="s">
        <v>1756</v>
      </c>
      <c r="F874" s="63">
        <f>IF(COUNTIF(E$3:E874,E874)=1,MAX(F$2:F873)+1,VLOOKUP(E874,E$2:G873,2,0))</f>
        <v>25126</v>
      </c>
      <c r="G874" s="64">
        <v>10.410000000000002</v>
      </c>
    </row>
    <row r="875" spans="1:7" hidden="1" x14ac:dyDescent="0.2">
      <c r="A875" s="62">
        <v>873</v>
      </c>
      <c r="B875" s="62" t="s">
        <v>1019</v>
      </c>
      <c r="C875" s="62" t="s">
        <v>1019</v>
      </c>
      <c r="D875" s="62" t="s">
        <v>1774</v>
      </c>
      <c r="E875" s="62" t="s">
        <v>1776</v>
      </c>
      <c r="F875" s="63">
        <f>IF(COUNTIF(E$3:E875,E875)=1,MAX(F$2:F874)+1,VLOOKUP(E875,E$2:G874,2,0))</f>
        <v>25127</v>
      </c>
      <c r="G875" s="64">
        <v>0.25</v>
      </c>
    </row>
    <row r="876" spans="1:7" hidden="1" x14ac:dyDescent="0.2">
      <c r="A876" s="62">
        <v>874</v>
      </c>
      <c r="B876" s="62" t="s">
        <v>1020</v>
      </c>
      <c r="C876" s="62" t="s">
        <v>1020</v>
      </c>
      <c r="D876" s="62" t="s">
        <v>1784</v>
      </c>
      <c r="E876" s="62" t="s">
        <v>1786</v>
      </c>
      <c r="F876" s="63">
        <f>IF(COUNTIF(E$3:E876,E876)=1,MAX(F$2:F875)+1,VLOOKUP(E876,E$2:G875,2,0))</f>
        <v>25128</v>
      </c>
      <c r="G876" s="64">
        <v>0.24</v>
      </c>
    </row>
    <row r="877" spans="1:7" x14ac:dyDescent="0.2">
      <c r="A877" s="62">
        <v>938</v>
      </c>
      <c r="B877" s="62" t="s">
        <v>692</v>
      </c>
      <c r="C877" s="62" t="s">
        <v>1056</v>
      </c>
      <c r="D877" s="62" t="s">
        <v>1870</v>
      </c>
      <c r="E877" s="62" t="s">
        <v>1872</v>
      </c>
      <c r="F877" s="63">
        <f>IF(COUNTIF(E$3:E877,E877)=1,MAX(F$2:F876)+1,VLOOKUP(E877,E$2:G876,2,0))</f>
        <v>25164</v>
      </c>
      <c r="G877" s="64">
        <v>0</v>
      </c>
    </row>
    <row r="878" spans="1:7" x14ac:dyDescent="0.2">
      <c r="A878" s="62">
        <v>702</v>
      </c>
      <c r="B878" s="62" t="s">
        <v>549</v>
      </c>
      <c r="C878" s="62" t="s">
        <v>549</v>
      </c>
      <c r="D878" s="62" t="s">
        <v>1883</v>
      </c>
      <c r="E878" s="62" t="s">
        <v>1885</v>
      </c>
      <c r="F878" s="63">
        <f>IF(COUNTIF(E$3:E878,E878)=1,MAX(F$2:F877)+1,VLOOKUP(E878,E$2:G877,2,0))</f>
        <v>25020</v>
      </c>
      <c r="G878" s="64">
        <v>0</v>
      </c>
    </row>
    <row r="879" spans="1:7" hidden="1" x14ac:dyDescent="0.2">
      <c r="A879" s="62">
        <v>877</v>
      </c>
      <c r="B879" s="62" t="s">
        <v>1022</v>
      </c>
      <c r="C879" s="62" t="s">
        <v>1023</v>
      </c>
      <c r="D879" s="62" t="s">
        <v>1749</v>
      </c>
      <c r="E879" s="62" t="s">
        <v>1751</v>
      </c>
      <c r="F879" s="63">
        <f>IF(COUNTIF(E$3:E879,E879)=1,MAX(F$2:F878)+1,VLOOKUP(E879,E$2:G878,2,0))</f>
        <v>25130</v>
      </c>
      <c r="G879" s="64">
        <v>0.01</v>
      </c>
    </row>
    <row r="880" spans="1:7" hidden="1" x14ac:dyDescent="0.2">
      <c r="A880" s="62">
        <v>878</v>
      </c>
      <c r="B880" s="62" t="s">
        <v>1024</v>
      </c>
      <c r="C880" s="62" t="s">
        <v>1024</v>
      </c>
      <c r="D880" s="62" t="s">
        <v>2627</v>
      </c>
      <c r="E880" s="62" t="s">
        <v>2629</v>
      </c>
      <c r="F880" s="63">
        <f>IF(COUNTIF(E$3:E880,E880)=1,MAX(F$2:F879)+1,VLOOKUP(E880,E$2:G879,2,0))</f>
        <v>25131</v>
      </c>
      <c r="G880" s="64">
        <v>0.01</v>
      </c>
    </row>
    <row r="881" spans="1:7" hidden="1" x14ac:dyDescent="0.2">
      <c r="A881" s="62">
        <v>879</v>
      </c>
      <c r="B881" s="62" t="s">
        <v>1024</v>
      </c>
      <c r="C881" s="62" t="s">
        <v>656</v>
      </c>
      <c r="D881" s="62" t="s">
        <v>2627</v>
      </c>
      <c r="E881" s="62" t="s">
        <v>2629</v>
      </c>
      <c r="F881" s="63">
        <f>IF(COUNTIF(E$3:E881,E881)=1,MAX(F$2:F880)+1,VLOOKUP(E881,E$2:G880,2,0))</f>
        <v>25131</v>
      </c>
      <c r="G881" s="64">
        <v>0.02</v>
      </c>
    </row>
    <row r="882" spans="1:7" hidden="1" x14ac:dyDescent="0.2">
      <c r="A882" s="62">
        <v>880</v>
      </c>
      <c r="B882" s="62" t="s">
        <v>1024</v>
      </c>
      <c r="C882" s="62" t="s">
        <v>1025</v>
      </c>
      <c r="D882" s="62" t="s">
        <v>2627</v>
      </c>
      <c r="E882" s="62" t="s">
        <v>2629</v>
      </c>
      <c r="F882" s="63">
        <f>IF(COUNTIF(E$3:E882,E882)=1,MAX(F$2:F881)+1,VLOOKUP(E882,E$2:G881,2,0))</f>
        <v>25131</v>
      </c>
      <c r="G882" s="64">
        <v>6.9999999999999993E-2</v>
      </c>
    </row>
    <row r="883" spans="1:7" hidden="1" x14ac:dyDescent="0.2">
      <c r="A883" s="62">
        <v>881</v>
      </c>
      <c r="B883" s="62" t="s">
        <v>1026</v>
      </c>
      <c r="C883" s="62" t="s">
        <v>1026</v>
      </c>
      <c r="D883" s="62" t="s">
        <v>1742</v>
      </c>
      <c r="E883" s="62" t="s">
        <v>1744</v>
      </c>
      <c r="F883" s="63">
        <f>IF(COUNTIF(E$3:E883,E883)=1,MAX(F$2:F882)+1,VLOOKUP(E883,E$2:G882,2,0))</f>
        <v>25132</v>
      </c>
      <c r="G883" s="64">
        <v>0.18</v>
      </c>
    </row>
    <row r="884" spans="1:7" hidden="1" x14ac:dyDescent="0.2">
      <c r="A884" s="62">
        <v>882</v>
      </c>
      <c r="B884" s="62" t="s">
        <v>658</v>
      </c>
      <c r="C884" s="62" t="s">
        <v>657</v>
      </c>
      <c r="D884" s="62" t="s">
        <v>1767</v>
      </c>
      <c r="E884" s="62" t="s">
        <v>1769</v>
      </c>
      <c r="F884" s="63">
        <f>IF(COUNTIF(E$3:E884,E884)=1,MAX(F$2:F883)+1,VLOOKUP(E884,E$2:G883,2,0))</f>
        <v>25133</v>
      </c>
      <c r="G884" s="64">
        <v>0.59000000000000008</v>
      </c>
    </row>
    <row r="885" spans="1:7" hidden="1" x14ac:dyDescent="0.2">
      <c r="A885" s="62">
        <v>883</v>
      </c>
      <c r="B885" s="62" t="s">
        <v>658</v>
      </c>
      <c r="C885" s="62" t="s">
        <v>658</v>
      </c>
      <c r="D885" s="62" t="s">
        <v>1767</v>
      </c>
      <c r="E885" s="62" t="s">
        <v>1769</v>
      </c>
      <c r="F885" s="63">
        <f>IF(COUNTIF(E$3:E885,E885)=1,MAX(F$2:F884)+1,VLOOKUP(E885,E$2:G884,2,0))</f>
        <v>25133</v>
      </c>
      <c r="G885" s="64">
        <v>137.85</v>
      </c>
    </row>
    <row r="886" spans="1:7" hidden="1" x14ac:dyDescent="0.2">
      <c r="A886" s="62">
        <v>884</v>
      </c>
      <c r="B886" s="62" t="s">
        <v>659</v>
      </c>
      <c r="C886" s="62" t="s">
        <v>659</v>
      </c>
      <c r="D886" s="62" t="s">
        <v>1767</v>
      </c>
      <c r="E886" s="62" t="s">
        <v>1818</v>
      </c>
      <c r="F886" s="63">
        <f>IF(COUNTIF(E$3:E886,E886)=1,MAX(F$2:F885)+1,VLOOKUP(E886,E$2:G885,2,0))</f>
        <v>25118</v>
      </c>
      <c r="G886" s="64">
        <v>1.6099999999999999</v>
      </c>
    </row>
    <row r="887" spans="1:7" x14ac:dyDescent="0.2">
      <c r="A887" s="62">
        <v>701</v>
      </c>
      <c r="B887" s="62" t="s">
        <v>548</v>
      </c>
      <c r="C887" s="62" t="s">
        <v>548</v>
      </c>
      <c r="D887" s="62" t="s">
        <v>2607</v>
      </c>
      <c r="E887" s="62" t="s">
        <v>2609</v>
      </c>
      <c r="F887" s="63">
        <f>IF(COUNTIF(E$3:E887,E887)=1,MAX(F$2:F886)+1,VLOOKUP(E887,E$2:G886,2,0))</f>
        <v>25019</v>
      </c>
      <c r="G887" s="64">
        <v>0</v>
      </c>
    </row>
    <row r="888" spans="1:7" ht="22.5" x14ac:dyDescent="0.2">
      <c r="A888" s="62">
        <v>948</v>
      </c>
      <c r="B888" s="62" t="s">
        <v>1063</v>
      </c>
      <c r="C888" s="62" t="s">
        <v>1063</v>
      </c>
      <c r="D888" s="62" t="s">
        <v>1893</v>
      </c>
      <c r="E888" s="62" t="s">
        <v>1895</v>
      </c>
      <c r="F888" s="63"/>
      <c r="G888" s="64">
        <v>0</v>
      </c>
    </row>
    <row r="889" spans="1:7" hidden="1" x14ac:dyDescent="0.2">
      <c r="A889" s="62">
        <v>887</v>
      </c>
      <c r="B889" s="62" t="s">
        <v>1028</v>
      </c>
      <c r="C889" s="62" t="s">
        <v>1029</v>
      </c>
      <c r="D889" s="62" t="s">
        <v>2574</v>
      </c>
      <c r="E889" s="62" t="s">
        <v>2576</v>
      </c>
      <c r="F889" s="63">
        <f>IF(COUNTIF(E$3:E889,E889)=1,MAX(F$2:F888)+1,VLOOKUP(E889,E$2:G888,2,0))</f>
        <v>25135</v>
      </c>
      <c r="G889" s="64">
        <v>0.01</v>
      </c>
    </row>
    <row r="890" spans="1:7" hidden="1" x14ac:dyDescent="0.2">
      <c r="A890" s="62">
        <v>888</v>
      </c>
      <c r="B890" s="62" t="s">
        <v>1030</v>
      </c>
      <c r="C890" s="62" t="s">
        <v>1030</v>
      </c>
      <c r="D890" s="62" t="s">
        <v>1807</v>
      </c>
      <c r="E890" s="62" t="s">
        <v>1809</v>
      </c>
      <c r="F890" s="63">
        <f>IF(COUNTIF(E$3:E890,E890)=1,MAX(F$2:F889)+1,VLOOKUP(E890,E$2:G889,2,0))</f>
        <v>25136</v>
      </c>
      <c r="G890" s="64">
        <v>0.25</v>
      </c>
    </row>
    <row r="891" spans="1:7" hidden="1" x14ac:dyDescent="0.2">
      <c r="A891" s="62">
        <v>889</v>
      </c>
      <c r="B891" s="62" t="s">
        <v>1030</v>
      </c>
      <c r="C891" s="62" t="s">
        <v>1031</v>
      </c>
      <c r="D891" s="62" t="s">
        <v>1807</v>
      </c>
      <c r="E891" s="62" t="s">
        <v>1809</v>
      </c>
      <c r="F891" s="63">
        <f>IF(COUNTIF(E$3:E891,E891)=1,MAX(F$2:F890)+1,VLOOKUP(E891,E$2:G890,2,0))</f>
        <v>25136</v>
      </c>
      <c r="G891" s="64">
        <v>0.12</v>
      </c>
    </row>
    <row r="892" spans="1:7" hidden="1" x14ac:dyDescent="0.2">
      <c r="A892" s="62">
        <v>890</v>
      </c>
      <c r="B892" s="62" t="s">
        <v>1032</v>
      </c>
      <c r="C892" s="62" t="s">
        <v>1032</v>
      </c>
      <c r="D892" s="62" t="s">
        <v>1811</v>
      </c>
      <c r="E892" s="62" t="s">
        <v>1813</v>
      </c>
      <c r="F892" s="63">
        <f>IF(COUNTIF(E$3:E892,E892)=1,MAX(F$2:F891)+1,VLOOKUP(E892,E$2:G891,2,0))</f>
        <v>25137</v>
      </c>
      <c r="G892" s="64">
        <v>3.58</v>
      </c>
    </row>
    <row r="893" spans="1:7" hidden="1" x14ac:dyDescent="0.2">
      <c r="A893" s="62">
        <v>891</v>
      </c>
      <c r="B893" s="62" t="s">
        <v>1032</v>
      </c>
      <c r="C893" s="62" t="s">
        <v>660</v>
      </c>
      <c r="D893" s="62" t="s">
        <v>1811</v>
      </c>
      <c r="E893" s="62" t="s">
        <v>1813</v>
      </c>
      <c r="F893" s="63">
        <f>IF(COUNTIF(E$3:E893,E893)=1,MAX(F$2:F892)+1,VLOOKUP(E893,E$2:G892,2,0))</f>
        <v>25137</v>
      </c>
      <c r="G893" s="64">
        <v>0.01</v>
      </c>
    </row>
    <row r="894" spans="1:7" hidden="1" x14ac:dyDescent="0.2">
      <c r="A894" s="62">
        <v>892</v>
      </c>
      <c r="B894" s="62" t="s">
        <v>1032</v>
      </c>
      <c r="C894" s="62" t="s">
        <v>661</v>
      </c>
      <c r="D894" s="62" t="s">
        <v>1811</v>
      </c>
      <c r="E894" s="62" t="s">
        <v>1813</v>
      </c>
      <c r="F894" s="63">
        <f>IF(COUNTIF(E$3:E894,E894)=1,MAX(F$2:F893)+1,VLOOKUP(E894,E$2:G893,2,0))</f>
        <v>25137</v>
      </c>
      <c r="G894" s="64">
        <v>0.44999999999999996</v>
      </c>
    </row>
    <row r="895" spans="1:7" hidden="1" x14ac:dyDescent="0.2">
      <c r="A895" s="62">
        <v>893</v>
      </c>
      <c r="B895" s="62" t="s">
        <v>1032</v>
      </c>
      <c r="C895" s="62" t="s">
        <v>1033</v>
      </c>
      <c r="D895" s="62" t="s">
        <v>1811</v>
      </c>
      <c r="E895" s="62" t="s">
        <v>1813</v>
      </c>
      <c r="F895" s="63">
        <f>IF(COUNTIF(E$3:E895,E895)=1,MAX(F$2:F894)+1,VLOOKUP(E895,E$2:G894,2,0))</f>
        <v>25137</v>
      </c>
      <c r="G895" s="64">
        <v>3.66</v>
      </c>
    </row>
    <row r="896" spans="1:7" hidden="1" x14ac:dyDescent="0.2">
      <c r="A896" s="62">
        <v>894</v>
      </c>
      <c r="B896" s="62" t="s">
        <v>662</v>
      </c>
      <c r="C896" s="62" t="s">
        <v>662</v>
      </c>
      <c r="D896" s="62" t="s">
        <v>1811</v>
      </c>
      <c r="E896" s="62" t="s">
        <v>1813</v>
      </c>
      <c r="F896" s="63">
        <f>IF(COUNTIF(E$3:E896,E896)=1,MAX(F$2:F895)+1,VLOOKUP(E896,E$2:G895,2,0))</f>
        <v>25137</v>
      </c>
      <c r="G896" s="64">
        <v>0.16</v>
      </c>
    </row>
    <row r="897" spans="1:7" hidden="1" x14ac:dyDescent="0.2">
      <c r="A897" s="62">
        <v>895</v>
      </c>
      <c r="B897" s="62" t="s">
        <v>662</v>
      </c>
      <c r="C897" s="62" t="s">
        <v>663</v>
      </c>
      <c r="D897" s="62" t="s">
        <v>1811</v>
      </c>
      <c r="E897" s="62" t="s">
        <v>1813</v>
      </c>
      <c r="F897" s="63">
        <f>IF(COUNTIF(E$3:E897,E897)=1,MAX(F$2:F896)+1,VLOOKUP(E897,E$2:G896,2,0))</f>
        <v>25137</v>
      </c>
      <c r="G897" s="64">
        <v>0.01</v>
      </c>
    </row>
    <row r="898" spans="1:7" hidden="1" x14ac:dyDescent="0.2">
      <c r="A898" s="62">
        <v>896</v>
      </c>
      <c r="B898" s="62" t="s">
        <v>662</v>
      </c>
      <c r="C898" s="62" t="s">
        <v>664</v>
      </c>
      <c r="D898" s="62" t="s">
        <v>1811</v>
      </c>
      <c r="E898" s="62" t="s">
        <v>1813</v>
      </c>
      <c r="F898" s="63">
        <f>IF(COUNTIF(E$3:E898,E898)=1,MAX(F$2:F897)+1,VLOOKUP(E898,E$2:G897,2,0))</f>
        <v>25137</v>
      </c>
      <c r="G898" s="64">
        <v>0.03</v>
      </c>
    </row>
    <row r="899" spans="1:7" x14ac:dyDescent="0.2">
      <c r="A899" s="62">
        <v>345</v>
      </c>
      <c r="B899" s="62" t="s">
        <v>1062</v>
      </c>
      <c r="C899" s="62" t="s">
        <v>1062</v>
      </c>
      <c r="D899" s="62" t="s">
        <v>1896</v>
      </c>
      <c r="E899" s="62" t="s">
        <v>1898</v>
      </c>
      <c r="F899" s="63">
        <f>IF(COUNTIF(E$3:E899,E899)=1,MAX(F$2:F898)+1,VLOOKUP(E899,E$2:G898,2,0))</f>
        <v>25170</v>
      </c>
      <c r="G899" s="65">
        <v>0</v>
      </c>
    </row>
    <row r="900" spans="1:7" hidden="1" x14ac:dyDescent="0.2">
      <c r="A900" s="62">
        <v>898</v>
      </c>
      <c r="B900" s="62" t="s">
        <v>1032</v>
      </c>
      <c r="C900" s="62" t="s">
        <v>1034</v>
      </c>
      <c r="D900" s="62" t="s">
        <v>1811</v>
      </c>
      <c r="E900" s="62" t="s">
        <v>1813</v>
      </c>
      <c r="F900" s="63">
        <f>IF(COUNTIF(E$3:E900,E900)=1,MAX(F$2:F899)+1,VLOOKUP(E900,E$2:G899,2,0))</f>
        <v>25137</v>
      </c>
      <c r="G900" s="64">
        <v>0.7</v>
      </c>
    </row>
    <row r="901" spans="1:7" x14ac:dyDescent="0.2">
      <c r="A901" s="62">
        <v>946</v>
      </c>
      <c r="B901" s="62" t="s">
        <v>1062</v>
      </c>
      <c r="C901" s="62" t="s">
        <v>1062</v>
      </c>
      <c r="D901" s="62" t="s">
        <v>1896</v>
      </c>
      <c r="E901" s="62" t="s">
        <v>1898</v>
      </c>
      <c r="F901" s="63">
        <f>IF(COUNTIF(E$3:E901,E901)=1,MAX(F$2:F900)+1,VLOOKUP(E901,E$2:G900,2,0))</f>
        <v>25170</v>
      </c>
      <c r="G901" s="64">
        <v>0</v>
      </c>
    </row>
    <row r="902" spans="1:7" x14ac:dyDescent="0.2">
      <c r="A902" s="62">
        <v>366</v>
      </c>
      <c r="B902" s="62" t="s">
        <v>704</v>
      </c>
      <c r="C902" s="62" t="s">
        <v>704</v>
      </c>
      <c r="D902" s="62" t="s">
        <v>1899</v>
      </c>
      <c r="E902" s="62" t="s">
        <v>1901</v>
      </c>
      <c r="F902" s="63">
        <f>IF(COUNTIF(E$3:E902,E902)=1,MAX(F$2:F901)+1,VLOOKUP(E902,E$2:G901,2,0))</f>
        <v>25180</v>
      </c>
      <c r="G902" s="65">
        <v>0</v>
      </c>
    </row>
    <row r="903" spans="1:7" hidden="1" x14ac:dyDescent="0.2">
      <c r="A903" s="62">
        <v>901</v>
      </c>
      <c r="B903" s="62" t="s">
        <v>1036</v>
      </c>
      <c r="C903" s="62" t="s">
        <v>1037</v>
      </c>
      <c r="D903" s="62" t="s">
        <v>2412</v>
      </c>
      <c r="E903" s="62" t="s">
        <v>2414</v>
      </c>
      <c r="F903" s="63">
        <f>IF(COUNTIF(E$3:E903,E903)=1,MAX(F$2:F902)+1,VLOOKUP(E903,E$2:G902,2,0))</f>
        <v>25140</v>
      </c>
      <c r="G903" s="64">
        <v>0.01</v>
      </c>
    </row>
    <row r="904" spans="1:7" hidden="1" x14ac:dyDescent="0.2">
      <c r="A904" s="62">
        <v>902</v>
      </c>
      <c r="B904" s="62" t="s">
        <v>667</v>
      </c>
      <c r="C904" s="62" t="s">
        <v>667</v>
      </c>
      <c r="D904" s="62" t="s">
        <v>1771</v>
      </c>
      <c r="E904" s="62" t="s">
        <v>1773</v>
      </c>
      <c r="F904" s="63">
        <f>IF(COUNTIF(E$3:E904,E904)=1,MAX(F$2:F903)+1,VLOOKUP(E904,E$2:G903,2,0))</f>
        <v>25141</v>
      </c>
      <c r="G904" s="64">
        <v>0.04</v>
      </c>
    </row>
    <row r="905" spans="1:7" x14ac:dyDescent="0.2">
      <c r="A905" s="62">
        <v>964</v>
      </c>
      <c r="B905" s="62" t="s">
        <v>704</v>
      </c>
      <c r="C905" s="62" t="s">
        <v>704</v>
      </c>
      <c r="D905" s="62" t="s">
        <v>1899</v>
      </c>
      <c r="E905" s="62" t="s">
        <v>1901</v>
      </c>
      <c r="F905" s="63">
        <f>IF(COUNTIF(E$3:E905,E905)=1,MAX(F$2:F904)+1,VLOOKUP(E905,E$2:G904,2,0))</f>
        <v>25180</v>
      </c>
      <c r="G905" s="64">
        <v>0</v>
      </c>
    </row>
    <row r="906" spans="1:7" x14ac:dyDescent="0.2">
      <c r="A906" s="62">
        <v>351</v>
      </c>
      <c r="B906" s="62" t="s">
        <v>699</v>
      </c>
      <c r="C906" s="62" t="s">
        <v>699</v>
      </c>
      <c r="D906" s="62" t="s">
        <v>2614</v>
      </c>
      <c r="E906" s="62" t="s">
        <v>2616</v>
      </c>
      <c r="F906" s="63"/>
      <c r="G906" s="65">
        <v>0</v>
      </c>
    </row>
    <row r="907" spans="1:7" x14ac:dyDescent="0.2">
      <c r="A907" s="62">
        <v>950</v>
      </c>
      <c r="B907" s="62" t="s">
        <v>699</v>
      </c>
      <c r="C907" s="62" t="s">
        <v>699</v>
      </c>
      <c r="D907" s="62" t="s">
        <v>2614</v>
      </c>
      <c r="E907" s="62" t="s">
        <v>2616</v>
      </c>
      <c r="F907" s="63"/>
      <c r="G907" s="64">
        <v>0</v>
      </c>
    </row>
    <row r="908" spans="1:7" hidden="1" x14ac:dyDescent="0.2">
      <c r="A908" s="62">
        <v>906</v>
      </c>
      <c r="B908" s="62" t="s">
        <v>670</v>
      </c>
      <c r="C908" s="62" t="s">
        <v>670</v>
      </c>
      <c r="D908" s="62" t="s">
        <v>2588</v>
      </c>
      <c r="E908" s="62" t="s">
        <v>2590</v>
      </c>
      <c r="F908" s="63">
        <f>IF(COUNTIF(E$3:E908,E908)=1,MAX(F$2:F907)+1,VLOOKUP(E908,E$2:G907,2,0))</f>
        <v>25144</v>
      </c>
      <c r="G908" s="64">
        <v>0.16</v>
      </c>
    </row>
    <row r="909" spans="1:7" hidden="1" x14ac:dyDescent="0.2">
      <c r="A909" s="62">
        <v>907</v>
      </c>
      <c r="B909" s="62" t="s">
        <v>671</v>
      </c>
      <c r="C909" s="62" t="s">
        <v>671</v>
      </c>
      <c r="D909" s="62" t="s">
        <v>2722</v>
      </c>
      <c r="E909" s="62" t="s">
        <v>2724</v>
      </c>
      <c r="F909" s="63">
        <f>IF(COUNTIF(E$3:E909,E909)=1,MAX(F$2:F908)+1,VLOOKUP(E909,E$2:G908,2,0))</f>
        <v>25145</v>
      </c>
      <c r="G909" s="64">
        <v>0.6100000000000001</v>
      </c>
    </row>
    <row r="910" spans="1:7" ht="22.5" hidden="1" x14ac:dyDescent="0.2">
      <c r="A910" s="62">
        <v>908</v>
      </c>
      <c r="B910" s="62" t="s">
        <v>672</v>
      </c>
      <c r="C910" s="62" t="s">
        <v>672</v>
      </c>
      <c r="D910" s="62" t="s">
        <v>2594</v>
      </c>
      <c r="E910" s="62" t="s">
        <v>2596</v>
      </c>
      <c r="F910" s="63">
        <f>IF(COUNTIF(E$3:E910,E910)=1,MAX(F$2:F909)+1,VLOOKUP(E910,E$2:G909,2,0))</f>
        <v>25146</v>
      </c>
      <c r="G910" s="64">
        <v>6.0000000000000005E-2</v>
      </c>
    </row>
    <row r="911" spans="1:7" x14ac:dyDescent="0.2">
      <c r="A911" s="62">
        <v>352</v>
      </c>
      <c r="B911" s="62" t="s">
        <v>700</v>
      </c>
      <c r="C911" s="62" t="s">
        <v>700</v>
      </c>
      <c r="D911" s="62" t="s">
        <v>2617</v>
      </c>
      <c r="E911" s="62" t="s">
        <v>2619</v>
      </c>
      <c r="F911" s="63">
        <f>IF(COUNTIF(E$3:E911,E911)=1,MAX(F$2:F910)+1,VLOOKUP(E911,E$2:G910,2,0))</f>
        <v>25173</v>
      </c>
      <c r="G911" s="65">
        <v>0</v>
      </c>
    </row>
    <row r="912" spans="1:7" x14ac:dyDescent="0.2">
      <c r="A912" s="62">
        <v>951</v>
      </c>
      <c r="B912" s="62" t="s">
        <v>700</v>
      </c>
      <c r="C912" s="62" t="s">
        <v>700</v>
      </c>
      <c r="D912" s="62" t="s">
        <v>2617</v>
      </c>
      <c r="E912" s="62" t="s">
        <v>2619</v>
      </c>
      <c r="F912" s="63">
        <f>IF(COUNTIF(E$3:E912,E912)=1,MAX(F$2:F911)+1,VLOOKUP(E912,E$2:G911,2,0))</f>
        <v>25173</v>
      </c>
      <c r="G912" s="64">
        <v>0</v>
      </c>
    </row>
    <row r="913" spans="1:7" hidden="1" x14ac:dyDescent="0.2">
      <c r="A913" s="62">
        <v>911</v>
      </c>
      <c r="B913" s="62" t="s">
        <v>675</v>
      </c>
      <c r="C913" s="62" t="s">
        <v>675</v>
      </c>
      <c r="D913" s="62" t="s">
        <v>1798</v>
      </c>
      <c r="E913" s="62" t="s">
        <v>1800</v>
      </c>
      <c r="F913" s="63">
        <f>IF(COUNTIF(E$3:E913,E913)=1,MAX(F$2:F912)+1,VLOOKUP(E913,E$2:G912,2,0))</f>
        <v>25148</v>
      </c>
      <c r="G913" s="64">
        <v>0.47</v>
      </c>
    </row>
    <row r="914" spans="1:7" hidden="1" x14ac:dyDescent="0.2">
      <c r="A914" s="62">
        <v>912</v>
      </c>
      <c r="B914" s="62" t="s">
        <v>676</v>
      </c>
      <c r="C914" s="62" t="s">
        <v>676</v>
      </c>
      <c r="D914" s="62" t="s">
        <v>2505</v>
      </c>
      <c r="E914" s="62" t="s">
        <v>2507</v>
      </c>
      <c r="F914" s="63">
        <f>IF(COUNTIF(E$3:E914,E914)=1,MAX(F$2:F913)+1,VLOOKUP(E914,E$2:G913,2,0))</f>
        <v>25149</v>
      </c>
      <c r="G914" s="64">
        <v>2.31</v>
      </c>
    </row>
    <row r="915" spans="1:7" hidden="1" x14ac:dyDescent="0.2">
      <c r="A915" s="62">
        <v>913</v>
      </c>
      <c r="B915" s="62" t="s">
        <v>1044</v>
      </c>
      <c r="C915" s="62" t="s">
        <v>1044</v>
      </c>
      <c r="D915" s="62" t="s">
        <v>1834</v>
      </c>
      <c r="E915" s="62" t="s">
        <v>1836</v>
      </c>
      <c r="F915" s="63">
        <f>IF(COUNTIF(E$3:E915,E915)=1,MAX(F$2:F914)+1,VLOOKUP(E915,E$2:G914,2,0))</f>
        <v>25150</v>
      </c>
      <c r="G915" s="64">
        <v>0.44</v>
      </c>
    </row>
    <row r="916" spans="1:7" hidden="1" x14ac:dyDescent="0.2">
      <c r="A916" s="62">
        <v>914</v>
      </c>
      <c r="B916" s="62" t="s">
        <v>677</v>
      </c>
      <c r="C916" s="62" t="s">
        <v>677</v>
      </c>
      <c r="D916" s="62" t="s">
        <v>1834</v>
      </c>
      <c r="E916" s="62" t="s">
        <v>1836</v>
      </c>
      <c r="F916" s="63">
        <f>IF(COUNTIF(E$3:E916,E916)=1,MAX(F$2:F915)+1,VLOOKUP(E916,E$2:G915,2,0))</f>
        <v>25150</v>
      </c>
      <c r="G916" s="64">
        <v>0.28000000000000003</v>
      </c>
    </row>
    <row r="917" spans="1:7" hidden="1" x14ac:dyDescent="0.2">
      <c r="A917" s="62">
        <v>915</v>
      </c>
      <c r="B917" s="62" t="s">
        <v>1044</v>
      </c>
      <c r="C917" s="62" t="s">
        <v>678</v>
      </c>
      <c r="D917" s="62" t="s">
        <v>1834</v>
      </c>
      <c r="E917" s="62" t="s">
        <v>1836</v>
      </c>
      <c r="F917" s="63">
        <f>IF(COUNTIF(E$3:E917,E917)=1,MAX(F$2:F916)+1,VLOOKUP(E917,E$2:G916,2,0))</f>
        <v>25150</v>
      </c>
      <c r="G917" s="64">
        <v>0.37</v>
      </c>
    </row>
    <row r="918" spans="1:7" x14ac:dyDescent="0.2">
      <c r="A918" s="62">
        <v>952</v>
      </c>
      <c r="B918" s="62" t="s">
        <v>700</v>
      </c>
      <c r="C918" s="62" t="s">
        <v>701</v>
      </c>
      <c r="D918" s="62" t="s">
        <v>2617</v>
      </c>
      <c r="E918" s="62" t="s">
        <v>2619</v>
      </c>
      <c r="F918" s="63">
        <f>IF(COUNTIF(E$3:E918,E918)=1,MAX(F$2:F917)+1,VLOOKUP(E918,E$2:G917,2,0))</f>
        <v>25173</v>
      </c>
      <c r="G918" s="64">
        <v>0</v>
      </c>
    </row>
    <row r="919" spans="1:7" hidden="1" x14ac:dyDescent="0.2">
      <c r="A919" s="62">
        <v>917</v>
      </c>
      <c r="B919" s="62" t="s">
        <v>1045</v>
      </c>
      <c r="C919" s="62" t="s">
        <v>1046</v>
      </c>
      <c r="D919" s="62" t="s">
        <v>1837</v>
      </c>
      <c r="E919" s="62" t="s">
        <v>1839</v>
      </c>
      <c r="F919" s="63">
        <f>IF(COUNTIF(E$3:E919,E919)=1,MAX(F$2:F918)+1,VLOOKUP(E919,E$2:G918,2,0))</f>
        <v>25151</v>
      </c>
      <c r="G919" s="64">
        <v>9.9999999999999992E-2</v>
      </c>
    </row>
    <row r="920" spans="1:7" ht="22.5" hidden="1" x14ac:dyDescent="0.2">
      <c r="A920" s="62">
        <v>918</v>
      </c>
      <c r="B920" s="62" t="s">
        <v>1047</v>
      </c>
      <c r="C920" s="62" t="s">
        <v>1047</v>
      </c>
      <c r="D920" s="62" t="s">
        <v>1840</v>
      </c>
      <c r="E920" s="62" t="s">
        <v>1839</v>
      </c>
      <c r="F920" s="63">
        <f>IF(COUNTIF(E$3:E920,E920)=1,MAX(F$2:F919)+1,VLOOKUP(E920,E$2:G919,2,0))</f>
        <v>25151</v>
      </c>
      <c r="G920" s="64">
        <v>6.0000000000000005E-2</v>
      </c>
    </row>
    <row r="921" spans="1:7" hidden="1" x14ac:dyDescent="0.2">
      <c r="A921" s="62">
        <v>919</v>
      </c>
      <c r="B921" s="62" t="s">
        <v>680</v>
      </c>
      <c r="C921" s="62" t="s">
        <v>680</v>
      </c>
      <c r="D921" s="62" t="s">
        <v>1841</v>
      </c>
      <c r="E921" s="62" t="s">
        <v>1843</v>
      </c>
      <c r="F921" s="63">
        <f>IF(COUNTIF(E$3:E921,E921)=1,MAX(F$2:F920)+1,VLOOKUP(E921,E$2:G920,2,0))</f>
        <v>25152</v>
      </c>
      <c r="G921" s="64">
        <v>0.13</v>
      </c>
    </row>
    <row r="922" spans="1:7" x14ac:dyDescent="0.2">
      <c r="A922" s="62">
        <v>974</v>
      </c>
      <c r="B922" s="62" t="s">
        <v>1079</v>
      </c>
      <c r="C922" s="62" t="s">
        <v>1079</v>
      </c>
      <c r="D922" s="62" t="s">
        <v>1937</v>
      </c>
      <c r="E922" s="62" t="s">
        <v>1939</v>
      </c>
      <c r="F922" s="63"/>
      <c r="G922" s="64">
        <v>0</v>
      </c>
    </row>
    <row r="923" spans="1:7" hidden="1" x14ac:dyDescent="0.2">
      <c r="A923" s="62">
        <v>921</v>
      </c>
      <c r="B923" s="62" t="s">
        <v>681</v>
      </c>
      <c r="C923" s="62" t="s">
        <v>682</v>
      </c>
      <c r="D923" s="62" t="s">
        <v>2326</v>
      </c>
      <c r="E923" s="62" t="s">
        <v>2328</v>
      </c>
      <c r="F923" s="63">
        <f>IF(COUNTIF(E$3:E923,E923)=1,MAX(F$2:F922)+1,VLOOKUP(E923,E$2:G922,2,0))</f>
        <v>25153</v>
      </c>
      <c r="G923" s="64">
        <v>0.03</v>
      </c>
    </row>
    <row r="924" spans="1:7" x14ac:dyDescent="0.2">
      <c r="A924" s="62">
        <v>979</v>
      </c>
      <c r="B924" s="62" t="s">
        <v>713</v>
      </c>
      <c r="C924" s="62" t="s">
        <v>713</v>
      </c>
      <c r="D924" s="62" t="s">
        <v>1941</v>
      </c>
      <c r="E924" s="62" t="s">
        <v>1943</v>
      </c>
      <c r="F924" s="63">
        <f>IF(COUNTIF(E$3:E924,E924)=1,MAX(F$2:F923)+1,VLOOKUP(E924,E$2:G923,2,0))</f>
        <v>25190</v>
      </c>
      <c r="G924" s="64">
        <v>0</v>
      </c>
    </row>
    <row r="925" spans="1:7" hidden="1" x14ac:dyDescent="0.2">
      <c r="A925" s="62">
        <v>923</v>
      </c>
      <c r="B925" s="62" t="s">
        <v>1048</v>
      </c>
      <c r="C925" s="62" t="s">
        <v>1049</v>
      </c>
      <c r="D925" s="62" t="s">
        <v>1844</v>
      </c>
      <c r="E925" s="62" t="s">
        <v>1846</v>
      </c>
      <c r="F925" s="63">
        <f>IF(COUNTIF(E$3:E925,E925)=1,MAX(F$2:F924)+1,VLOOKUP(E925,E$2:G924,2,0))</f>
        <v>25154</v>
      </c>
      <c r="G925" s="64">
        <v>0.01</v>
      </c>
    </row>
    <row r="926" spans="1:7" x14ac:dyDescent="0.2">
      <c r="A926" s="62">
        <v>976</v>
      </c>
      <c r="B926" s="62" t="s">
        <v>709</v>
      </c>
      <c r="C926" s="62" t="s">
        <v>1081</v>
      </c>
      <c r="D926" s="62" t="s">
        <v>1944</v>
      </c>
      <c r="E926" s="62" t="s">
        <v>1946</v>
      </c>
      <c r="F926" s="63">
        <f>IF(COUNTIF(E$3:E926,E926)=1,MAX(F$2:F925)+1,VLOOKUP(E926,E$2:G925,2,0))</f>
        <v>25188</v>
      </c>
      <c r="G926" s="64">
        <v>0</v>
      </c>
    </row>
    <row r="927" spans="1:7" hidden="1" x14ac:dyDescent="0.2">
      <c r="A927" s="62">
        <v>925</v>
      </c>
      <c r="B927" s="62" t="s">
        <v>1050</v>
      </c>
      <c r="C927" s="62" t="s">
        <v>683</v>
      </c>
      <c r="D927" s="62" t="s">
        <v>1847</v>
      </c>
      <c r="E927" s="62" t="s">
        <v>1846</v>
      </c>
      <c r="F927" s="63">
        <f>IF(COUNTIF(E$3:E927,E927)=1,MAX(F$2:F926)+1,VLOOKUP(E927,E$2:G926,2,0))</f>
        <v>25154</v>
      </c>
      <c r="G927" s="64">
        <v>0.01</v>
      </c>
    </row>
    <row r="928" spans="1:7" ht="22.5" hidden="1" x14ac:dyDescent="0.2">
      <c r="A928" s="62">
        <v>926</v>
      </c>
      <c r="B928" s="62" t="s">
        <v>684</v>
      </c>
      <c r="C928" s="62" t="s">
        <v>684</v>
      </c>
      <c r="D928" s="62" t="s">
        <v>1855</v>
      </c>
      <c r="E928" s="62" t="s">
        <v>1857</v>
      </c>
      <c r="F928" s="63">
        <f>IF(COUNTIF(E$3:E928,E928)=1,MAX(F$2:F927)+1,VLOOKUP(E928,E$2:G927,2,0))</f>
        <v>25155</v>
      </c>
      <c r="G928" s="64">
        <v>3.11</v>
      </c>
    </row>
    <row r="929" spans="1:7" hidden="1" x14ac:dyDescent="0.2">
      <c r="A929" s="62">
        <v>927</v>
      </c>
      <c r="B929" s="62" t="s">
        <v>685</v>
      </c>
      <c r="C929" s="62" t="s">
        <v>685</v>
      </c>
      <c r="D929" s="62" t="s">
        <v>1861</v>
      </c>
      <c r="E929" s="62" t="s">
        <v>1863</v>
      </c>
      <c r="F929" s="63">
        <f>IF(COUNTIF(E$3:E929,E929)=1,MAX(F$2:F928)+1,VLOOKUP(E929,E$2:G928,2,0))</f>
        <v>25156</v>
      </c>
      <c r="G929" s="64">
        <v>1.1000000000000001</v>
      </c>
    </row>
    <row r="930" spans="1:7" ht="22.5" hidden="1" x14ac:dyDescent="0.2">
      <c r="A930" s="62">
        <v>928</v>
      </c>
      <c r="B930" s="62" t="s">
        <v>686</v>
      </c>
      <c r="C930" s="62" t="s">
        <v>686</v>
      </c>
      <c r="D930" s="62" t="s">
        <v>1864</v>
      </c>
      <c r="E930" s="62" t="s">
        <v>1866</v>
      </c>
      <c r="F930" s="63">
        <f>IF(COUNTIF(E$3:E930,E930)=1,MAX(F$2:F929)+1,VLOOKUP(E930,E$2:G929,2,0))</f>
        <v>25157</v>
      </c>
      <c r="G930" s="64">
        <v>3.5700000000000003</v>
      </c>
    </row>
    <row r="931" spans="1:7" hidden="1" x14ac:dyDescent="0.2">
      <c r="A931" s="62">
        <v>929</v>
      </c>
      <c r="B931" s="62" t="s">
        <v>687</v>
      </c>
      <c r="C931" s="62" t="s">
        <v>687</v>
      </c>
      <c r="D931" s="62" t="s">
        <v>2598</v>
      </c>
      <c r="E931" s="62" t="s">
        <v>2600</v>
      </c>
      <c r="F931" s="63">
        <f>IF(COUNTIF(E$3:E931,E931)=1,MAX(F$2:F930)+1,VLOOKUP(E931,E$2:G930,2,0))</f>
        <v>25158</v>
      </c>
      <c r="G931" s="64">
        <v>0.11</v>
      </c>
    </row>
    <row r="932" spans="1:7" x14ac:dyDescent="0.2">
      <c r="A932" s="62">
        <v>999</v>
      </c>
      <c r="B932" s="62" t="s">
        <v>1096</v>
      </c>
      <c r="C932" s="62" t="s">
        <v>1096</v>
      </c>
      <c r="D932" s="62" t="s">
        <v>2324</v>
      </c>
      <c r="E932" s="62">
        <v>916406700000</v>
      </c>
      <c r="F932" s="63">
        <f>IF(COUNTIF(E$3:E932,E932)=1,MAX(F$2:F931)+1,VLOOKUP(E932,E$2:G931,2,0))</f>
        <v>25195</v>
      </c>
      <c r="G932" s="64">
        <v>0</v>
      </c>
    </row>
    <row r="933" spans="1:7" x14ac:dyDescent="0.2">
      <c r="A933" s="62">
        <v>949</v>
      </c>
      <c r="B933" s="62" t="s">
        <v>1064</v>
      </c>
      <c r="C933" s="62" t="s">
        <v>1064</v>
      </c>
      <c r="D933" s="62" t="s">
        <v>2358</v>
      </c>
      <c r="E933" s="62" t="s">
        <v>2360</v>
      </c>
      <c r="F933" s="63"/>
      <c r="G933" s="64">
        <v>0</v>
      </c>
    </row>
    <row r="934" spans="1:7" hidden="1" x14ac:dyDescent="0.2">
      <c r="A934" s="62">
        <v>932</v>
      </c>
      <c r="B934" s="62" t="s">
        <v>1052</v>
      </c>
      <c r="C934" s="62" t="s">
        <v>688</v>
      </c>
      <c r="D934" s="62" t="s">
        <v>1848</v>
      </c>
      <c r="E934" s="62" t="s">
        <v>1850</v>
      </c>
      <c r="F934" s="63">
        <f>IF(COUNTIF(E$3:E934,E934)=1,MAX(F$2:F933)+1,VLOOKUP(E934,E$2:G933,2,0))</f>
        <v>25159</v>
      </c>
      <c r="G934" s="64">
        <v>0.03</v>
      </c>
    </row>
    <row r="935" spans="1:7" hidden="1" x14ac:dyDescent="0.2">
      <c r="A935" s="62">
        <v>933</v>
      </c>
      <c r="B935" s="62" t="s">
        <v>1053</v>
      </c>
      <c r="C935" s="62" t="s">
        <v>689</v>
      </c>
      <c r="D935" s="62" t="s">
        <v>1851</v>
      </c>
      <c r="E935" s="62" t="s">
        <v>1853</v>
      </c>
      <c r="F935" s="63">
        <f>IF(COUNTIF(E$3:E935,E935)=1,MAX(F$2:F934)+1,VLOOKUP(E935,E$2:G934,2,0))</f>
        <v>25160</v>
      </c>
      <c r="G935" s="64">
        <v>0.01</v>
      </c>
    </row>
    <row r="936" spans="1:7" hidden="1" x14ac:dyDescent="0.2">
      <c r="A936" s="62">
        <v>934</v>
      </c>
      <c r="B936" s="62" t="s">
        <v>690</v>
      </c>
      <c r="C936" s="62" t="s">
        <v>690</v>
      </c>
      <c r="D936" s="62" t="s">
        <v>1858</v>
      </c>
      <c r="E936" s="62" t="s">
        <v>1860</v>
      </c>
      <c r="F936" s="63">
        <f>IF(COUNTIF(E$3:E936,E936)=1,MAX(F$2:F935)+1,VLOOKUP(E936,E$2:G935,2,0))</f>
        <v>25161</v>
      </c>
      <c r="G936" s="64">
        <v>1.44</v>
      </c>
    </row>
    <row r="937" spans="1:7" hidden="1" x14ac:dyDescent="0.2">
      <c r="A937" s="62">
        <v>935</v>
      </c>
      <c r="B937" s="62" t="s">
        <v>1054</v>
      </c>
      <c r="C937" s="62" t="s">
        <v>1054</v>
      </c>
      <c r="D937" s="62" t="s">
        <v>1873</v>
      </c>
      <c r="E937" s="62" t="s">
        <v>1875</v>
      </c>
      <c r="F937" s="63">
        <f>IF(COUNTIF(E$3:E937,E937)=1,MAX(F$2:F936)+1,VLOOKUP(E937,E$2:G936,2,0))</f>
        <v>25162</v>
      </c>
      <c r="G937" s="64">
        <v>0.01</v>
      </c>
    </row>
    <row r="938" spans="1:7" hidden="1" x14ac:dyDescent="0.2">
      <c r="A938" s="62">
        <v>936</v>
      </c>
      <c r="B938" s="62" t="s">
        <v>691</v>
      </c>
      <c r="C938" s="62" t="s">
        <v>691</v>
      </c>
      <c r="D938" s="62" t="s">
        <v>1867</v>
      </c>
      <c r="E938" s="62" t="s">
        <v>1869</v>
      </c>
      <c r="F938" s="63">
        <f>IF(COUNTIF(E$3:E938,E938)=1,MAX(F$2:F937)+1,VLOOKUP(E938,E$2:G937,2,0))</f>
        <v>25163</v>
      </c>
      <c r="G938" s="64">
        <v>2.0100000000000002</v>
      </c>
    </row>
    <row r="939" spans="1:7" x14ac:dyDescent="0.2">
      <c r="A939" s="62">
        <v>972</v>
      </c>
      <c r="B939" s="62" t="s">
        <v>1078</v>
      </c>
      <c r="C939" s="62" t="s">
        <v>1078</v>
      </c>
      <c r="D939" s="62" t="s">
        <v>1950</v>
      </c>
      <c r="E939" s="62" t="s">
        <v>1952</v>
      </c>
      <c r="F939" s="63">
        <f>IF(COUNTIF(E$3:E939,E939)=1,MAX(F$2:F938)+1,VLOOKUP(E939,E$2:G938,2,0))</f>
        <v>25185</v>
      </c>
      <c r="G939" s="64">
        <v>0</v>
      </c>
    </row>
    <row r="940" spans="1:7" x14ac:dyDescent="0.2">
      <c r="A940" s="62">
        <v>370</v>
      </c>
      <c r="B940" s="62" t="s">
        <v>1076</v>
      </c>
      <c r="C940" s="62" t="s">
        <v>1076</v>
      </c>
      <c r="D940" s="62" t="s">
        <v>1975</v>
      </c>
      <c r="E940" s="62" t="s">
        <v>1977</v>
      </c>
      <c r="F940" s="63">
        <f>IF(COUNTIF(E$3:E940,E940)=1,MAX(F$2:F939)+1,VLOOKUP(E940,E$2:G939,2,0))</f>
        <v>25182</v>
      </c>
      <c r="G940" s="65">
        <v>0</v>
      </c>
    </row>
    <row r="941" spans="1:7" hidden="1" x14ac:dyDescent="0.2">
      <c r="A941" s="62">
        <v>939</v>
      </c>
      <c r="B941" s="62" t="s">
        <v>692</v>
      </c>
      <c r="C941" s="62" t="s">
        <v>693</v>
      </c>
      <c r="D941" s="62" t="s">
        <v>1870</v>
      </c>
      <c r="E941" s="62" t="s">
        <v>1872</v>
      </c>
      <c r="F941" s="63">
        <f>IF(COUNTIF(E$3:E941,E941)=1,MAX(F$2:F940)+1,VLOOKUP(E941,E$2:G940,2,0))</f>
        <v>25164</v>
      </c>
      <c r="G941" s="64">
        <v>0.01</v>
      </c>
    </row>
    <row r="942" spans="1:7" hidden="1" x14ac:dyDescent="0.2">
      <c r="A942" s="62">
        <v>940</v>
      </c>
      <c r="B942" s="62" t="s">
        <v>692</v>
      </c>
      <c r="C942" s="62" t="s">
        <v>694</v>
      </c>
      <c r="D942" s="62" t="s">
        <v>1870</v>
      </c>
      <c r="E942" s="62" t="s">
        <v>1872</v>
      </c>
      <c r="F942" s="63">
        <f>IF(COUNTIF(E$3:E942,E942)=1,MAX(F$2:F941)+1,VLOOKUP(E942,E$2:G941,2,0))</f>
        <v>25164</v>
      </c>
      <c r="G942" s="64">
        <v>0.01</v>
      </c>
    </row>
    <row r="943" spans="1:7" hidden="1" x14ac:dyDescent="0.2">
      <c r="A943" s="62">
        <v>941</v>
      </c>
      <c r="B943" s="62" t="s">
        <v>1057</v>
      </c>
      <c r="C943" s="62" t="s">
        <v>1057</v>
      </c>
      <c r="D943" s="62" t="s">
        <v>1821</v>
      </c>
      <c r="E943" s="62" t="s">
        <v>1823</v>
      </c>
      <c r="F943" s="63">
        <f>IF(COUNTIF(E$3:E943,E943)=1,MAX(F$2:F942)+1,VLOOKUP(E943,E$2:G942,2,0))</f>
        <v>25165</v>
      </c>
      <c r="G943" s="64">
        <v>4.18</v>
      </c>
    </row>
    <row r="944" spans="1:7" hidden="1" x14ac:dyDescent="0.2">
      <c r="A944" s="62">
        <v>942</v>
      </c>
      <c r="B944" s="62" t="s">
        <v>695</v>
      </c>
      <c r="C944" s="62" t="s">
        <v>695</v>
      </c>
      <c r="D944" s="62" t="s">
        <v>1828</v>
      </c>
      <c r="E944" s="62" t="s">
        <v>1830</v>
      </c>
      <c r="F944" s="63">
        <f>IF(COUNTIF(E$3:E944,E944)=1,MAX(F$2:F943)+1,VLOOKUP(E944,E$2:G943,2,0))</f>
        <v>25166</v>
      </c>
      <c r="G944" s="64">
        <v>1.2599999999999998</v>
      </c>
    </row>
    <row r="945" spans="1:7" ht="22.5" hidden="1" x14ac:dyDescent="0.2">
      <c r="A945" s="62">
        <v>943</v>
      </c>
      <c r="B945" s="62" t="s">
        <v>1058</v>
      </c>
      <c r="C945" s="62" t="s">
        <v>1058</v>
      </c>
      <c r="D945" s="62" t="s">
        <v>1825</v>
      </c>
      <c r="E945" s="62" t="s">
        <v>1827</v>
      </c>
      <c r="F945" s="63">
        <f>IF(COUNTIF(E$3:E945,E945)=1,MAX(F$2:F944)+1,VLOOKUP(E945,E$2:G944,2,0))</f>
        <v>25167</v>
      </c>
      <c r="G945" s="64">
        <v>1.1099999999999999</v>
      </c>
    </row>
    <row r="946" spans="1:7" hidden="1" x14ac:dyDescent="0.2">
      <c r="A946" s="62">
        <v>944</v>
      </c>
      <c r="B946" s="62" t="s">
        <v>1059</v>
      </c>
      <c r="C946" s="62" t="s">
        <v>1060</v>
      </c>
      <c r="D946" s="62" t="s">
        <v>1879</v>
      </c>
      <c r="E946" s="62" t="s">
        <v>1881</v>
      </c>
      <c r="F946" s="63">
        <f>IF(COUNTIF(E$3:E946,E946)=1,MAX(F$2:F945)+1,VLOOKUP(E946,E$2:G945,2,0))</f>
        <v>25168</v>
      </c>
      <c r="G946" s="64">
        <v>0.01</v>
      </c>
    </row>
    <row r="947" spans="1:7" hidden="1" x14ac:dyDescent="0.2">
      <c r="A947" s="62">
        <v>945</v>
      </c>
      <c r="B947" s="62" t="s">
        <v>1061</v>
      </c>
      <c r="C947" s="62" t="s">
        <v>1061</v>
      </c>
      <c r="D947" s="62" t="s">
        <v>1890</v>
      </c>
      <c r="E947" s="62" t="s">
        <v>1892</v>
      </c>
      <c r="F947" s="63">
        <f>IF(COUNTIF(E$3:E947,E947)=1,MAX(F$2:F946)+1,VLOOKUP(E947,E$2:G946,2,0))</f>
        <v>25169</v>
      </c>
      <c r="G947" s="64">
        <v>0.38999999999999996</v>
      </c>
    </row>
    <row r="948" spans="1:7" x14ac:dyDescent="0.2">
      <c r="A948" s="62">
        <v>968</v>
      </c>
      <c r="B948" s="62" t="s">
        <v>1076</v>
      </c>
      <c r="C948" s="62" t="s">
        <v>1076</v>
      </c>
      <c r="D948" s="62" t="s">
        <v>1975</v>
      </c>
      <c r="E948" s="62" t="s">
        <v>1977</v>
      </c>
      <c r="F948" s="63">
        <f>IF(COUNTIF(E$3:E948,E948)=1,MAX(F$2:F947)+1,VLOOKUP(E948,E$2:G947,2,0))</f>
        <v>25182</v>
      </c>
      <c r="G948" s="64">
        <v>0</v>
      </c>
    </row>
    <row r="949" spans="1:7" hidden="1" x14ac:dyDescent="0.2">
      <c r="A949" s="62">
        <v>947</v>
      </c>
      <c r="B949" s="62" t="s">
        <v>1062</v>
      </c>
      <c r="C949" s="62" t="s">
        <v>696</v>
      </c>
      <c r="D949" s="62" t="s">
        <v>1896</v>
      </c>
      <c r="E949" s="62" t="s">
        <v>1898</v>
      </c>
      <c r="F949" s="63">
        <f>IF(COUNTIF(E$3:E949,E949)=1,MAX(F$2:F948)+1,VLOOKUP(E949,E$2:G948,2,0))</f>
        <v>25170</v>
      </c>
      <c r="G949" s="64">
        <v>0.08</v>
      </c>
    </row>
    <row r="950" spans="1:7" x14ac:dyDescent="0.2">
      <c r="A950" s="62">
        <v>982</v>
      </c>
      <c r="B950" s="62" t="s">
        <v>1085</v>
      </c>
      <c r="C950" s="62" t="s">
        <v>1085</v>
      </c>
      <c r="D950" s="62" t="s">
        <v>1978</v>
      </c>
      <c r="E950" s="62" t="s">
        <v>1980</v>
      </c>
      <c r="F950" s="63">
        <f>IF(COUNTIF(E$3:E950,E950)=1,MAX(F$2:F949)+1,VLOOKUP(E950,E$2:G949,2,0))</f>
        <v>25192</v>
      </c>
      <c r="G950" s="64">
        <v>0</v>
      </c>
    </row>
    <row r="951" spans="1:7" x14ac:dyDescent="0.2">
      <c r="A951" s="62">
        <v>983</v>
      </c>
      <c r="B951" s="62" t="s">
        <v>1085</v>
      </c>
      <c r="C951" s="62" t="s">
        <v>1086</v>
      </c>
      <c r="D951" s="62" t="s">
        <v>1978</v>
      </c>
      <c r="E951" s="62" t="s">
        <v>1980</v>
      </c>
      <c r="F951" s="63">
        <f>IF(COUNTIF(E$3:E951,E951)=1,MAX(F$2:F950)+1,VLOOKUP(E951,E$2:G950,2,0))</f>
        <v>25192</v>
      </c>
      <c r="G951" s="64">
        <v>0</v>
      </c>
    </row>
    <row r="952" spans="1:7" x14ac:dyDescent="0.2">
      <c r="A952" s="62">
        <v>984</v>
      </c>
      <c r="B952" s="62" t="s">
        <v>1085</v>
      </c>
      <c r="C952" s="62" t="s">
        <v>1087</v>
      </c>
      <c r="D952" s="62" t="s">
        <v>1978</v>
      </c>
      <c r="E952" s="62" t="s">
        <v>1980</v>
      </c>
      <c r="F952" s="63">
        <f>IF(COUNTIF(E$3:E952,E952)=1,MAX(F$2:F951)+1,VLOOKUP(E952,E$2:G951,2,0))</f>
        <v>25192</v>
      </c>
      <c r="G952" s="64">
        <v>0</v>
      </c>
    </row>
    <row r="953" spans="1:7" ht="22.5" x14ac:dyDescent="0.2">
      <c r="A953" s="62">
        <v>987</v>
      </c>
      <c r="B953" s="62" t="s">
        <v>715</v>
      </c>
      <c r="C953" s="62" t="s">
        <v>715</v>
      </c>
      <c r="D953" s="62" t="s">
        <v>2623</v>
      </c>
      <c r="E953" s="62" t="s">
        <v>1988</v>
      </c>
      <c r="F953" s="63">
        <f>IF(COUNTIF(E$3:E953,E953)=1,MAX(F$2:F952)+1,VLOOKUP(E953,E$2:G952,2,0))</f>
        <v>25193</v>
      </c>
      <c r="G953" s="64">
        <v>0</v>
      </c>
    </row>
    <row r="954" spans="1:7" ht="22.5" x14ac:dyDescent="0.2">
      <c r="A954" s="62">
        <v>990</v>
      </c>
      <c r="B954" s="62" t="s">
        <v>715</v>
      </c>
      <c r="C954" s="62" t="s">
        <v>717</v>
      </c>
      <c r="D954" s="62" t="s">
        <v>2623</v>
      </c>
      <c r="E954" s="62" t="s">
        <v>1988</v>
      </c>
      <c r="F954" s="63">
        <f>IF(COUNTIF(E$3:E954,E954)=1,MAX(F$2:F953)+1,VLOOKUP(E954,E$2:G953,2,0))</f>
        <v>25193</v>
      </c>
      <c r="G954" s="64">
        <v>0</v>
      </c>
    </row>
    <row r="955" spans="1:7" ht="22.5" x14ac:dyDescent="0.2">
      <c r="A955" s="62">
        <v>991</v>
      </c>
      <c r="B955" s="62" t="s">
        <v>715</v>
      </c>
      <c r="C955" s="62" t="s">
        <v>718</v>
      </c>
      <c r="D955" s="62" t="s">
        <v>2623</v>
      </c>
      <c r="E955" s="62" t="s">
        <v>1988</v>
      </c>
      <c r="F955" s="63">
        <f>IF(COUNTIF(E$3:E955,E955)=1,MAX(F$2:F954)+1,VLOOKUP(E955,E$2:G954,2,0))</f>
        <v>25193</v>
      </c>
      <c r="G955" s="64">
        <v>0</v>
      </c>
    </row>
    <row r="956" spans="1:7" hidden="1" x14ac:dyDescent="0.2">
      <c r="A956" s="62">
        <v>954</v>
      </c>
      <c r="B956" s="62" t="s">
        <v>1067</v>
      </c>
      <c r="C956" s="62" t="s">
        <v>1067</v>
      </c>
      <c r="D956" s="62" t="s">
        <v>2355</v>
      </c>
      <c r="E956" s="62" t="s">
        <v>2357</v>
      </c>
      <c r="F956" s="63">
        <f>IF(COUNTIF(E$3:E956,E956)=1,MAX(F$2:F955)+1,VLOOKUP(E956,E$2:G955,2,0))</f>
        <v>25175</v>
      </c>
      <c r="G956" s="64">
        <v>0.01</v>
      </c>
    </row>
    <row r="957" spans="1:7" hidden="1" x14ac:dyDescent="0.2">
      <c r="A957" s="62">
        <v>955</v>
      </c>
      <c r="B957" s="62" t="s">
        <v>1067</v>
      </c>
      <c r="C957" s="62" t="s">
        <v>1068</v>
      </c>
      <c r="D957" s="62" t="s">
        <v>2355</v>
      </c>
      <c r="E957" s="62" t="s">
        <v>2357</v>
      </c>
      <c r="F957" s="63">
        <f>IF(COUNTIF(E$3:E957,E957)=1,MAX(F$2:F956)+1,VLOOKUP(E957,E$2:G956,2,0))</f>
        <v>25175</v>
      </c>
      <c r="G957" s="64">
        <v>7.0000000000000007E-2</v>
      </c>
    </row>
    <row r="958" spans="1:7" hidden="1" x14ac:dyDescent="0.2">
      <c r="A958" s="62">
        <v>956</v>
      </c>
      <c r="B958" s="62" t="s">
        <v>1067</v>
      </c>
      <c r="C958" s="62" t="s">
        <v>702</v>
      </c>
      <c r="D958" s="62" t="s">
        <v>2355</v>
      </c>
      <c r="E958" s="62" t="s">
        <v>2357</v>
      </c>
      <c r="F958" s="63">
        <f>IF(COUNTIF(E$3:E958,E958)=1,MAX(F$2:F957)+1,VLOOKUP(E958,E$2:G957,2,0))</f>
        <v>25175</v>
      </c>
      <c r="G958" s="64">
        <v>0.01</v>
      </c>
    </row>
    <row r="959" spans="1:7" hidden="1" x14ac:dyDescent="0.2">
      <c r="A959" s="62">
        <v>957</v>
      </c>
      <c r="B959" s="62" t="s">
        <v>1067</v>
      </c>
      <c r="C959" s="62" t="s">
        <v>703</v>
      </c>
      <c r="D959" s="62" t="s">
        <v>2355</v>
      </c>
      <c r="E959" s="62" t="s">
        <v>2357</v>
      </c>
      <c r="F959" s="63">
        <f>IF(COUNTIF(E$3:E959,E959)=1,MAX(F$2:F958)+1,VLOOKUP(E959,E$2:G958,2,0))</f>
        <v>25175</v>
      </c>
      <c r="G959" s="64">
        <v>0.03</v>
      </c>
    </row>
    <row r="960" spans="1:7" hidden="1" x14ac:dyDescent="0.2">
      <c r="A960" s="62">
        <v>958</v>
      </c>
      <c r="B960" s="62" t="s">
        <v>1069</v>
      </c>
      <c r="C960" s="62" t="s">
        <v>1069</v>
      </c>
      <c r="D960" s="62" t="s">
        <v>1914</v>
      </c>
      <c r="E960" s="62" t="s">
        <v>1916</v>
      </c>
      <c r="F960" s="63">
        <f>IF(COUNTIF(E$3:E960,E960)=1,MAX(F$2:F959)+1,VLOOKUP(E960,E$2:G959,2,0))</f>
        <v>25176</v>
      </c>
      <c r="G960" s="64">
        <v>1.3399999999999999</v>
      </c>
    </row>
    <row r="961" spans="1:7" hidden="1" x14ac:dyDescent="0.2">
      <c r="A961" s="62">
        <v>959</v>
      </c>
      <c r="B961" s="62" t="s">
        <v>1069</v>
      </c>
      <c r="C961" s="62" t="s">
        <v>1188</v>
      </c>
      <c r="D961" s="62" t="s">
        <v>1914</v>
      </c>
      <c r="E961" s="62" t="s">
        <v>1916</v>
      </c>
      <c r="F961" s="63">
        <f>IF(COUNTIF(E$3:E961,E961)=1,MAX(F$2:F960)+1,VLOOKUP(E961,E$2:G960,2,0))</f>
        <v>25176</v>
      </c>
      <c r="G961" s="64">
        <v>0.13</v>
      </c>
    </row>
    <row r="962" spans="1:7" hidden="1" x14ac:dyDescent="0.2">
      <c r="A962" s="62">
        <v>960</v>
      </c>
      <c r="B962" s="62" t="s">
        <v>1070</v>
      </c>
      <c r="C962" s="62" t="s">
        <v>1070</v>
      </c>
      <c r="D962" s="62" t="s">
        <v>1911</v>
      </c>
      <c r="E962" s="62" t="s">
        <v>1913</v>
      </c>
      <c r="F962" s="63">
        <f>IF(COUNTIF(E$3:E962,E962)=1,MAX(F$2:F961)+1,VLOOKUP(E962,E$2:G961,2,0))</f>
        <v>25177</v>
      </c>
      <c r="G962" s="64">
        <v>0.28000000000000003</v>
      </c>
    </row>
    <row r="963" spans="1:7" hidden="1" x14ac:dyDescent="0.2">
      <c r="A963" s="62">
        <v>961</v>
      </c>
      <c r="B963" s="62" t="s">
        <v>1070</v>
      </c>
      <c r="C963" s="62" t="s">
        <v>1071</v>
      </c>
      <c r="D963" s="62" t="s">
        <v>1911</v>
      </c>
      <c r="E963" s="62" t="s">
        <v>1913</v>
      </c>
      <c r="F963" s="63">
        <f>IF(COUNTIF(E$3:E963,E963)=1,MAX(F$2:F962)+1,VLOOKUP(E963,E$2:G962,2,0))</f>
        <v>25177</v>
      </c>
      <c r="G963" s="64">
        <v>0.01</v>
      </c>
    </row>
    <row r="964" spans="1:7" hidden="1" x14ac:dyDescent="0.2">
      <c r="A964" s="62">
        <v>962</v>
      </c>
      <c r="B964" s="62" t="s">
        <v>1072</v>
      </c>
      <c r="C964" s="62" t="s">
        <v>1072</v>
      </c>
      <c r="D964" s="62" t="s">
        <v>1924</v>
      </c>
      <c r="E964" s="62" t="s">
        <v>1926</v>
      </c>
      <c r="F964" s="63">
        <f>IF(COUNTIF(E$3:E964,E964)=1,MAX(F$2:F963)+1,VLOOKUP(E964,E$2:G963,2,0))</f>
        <v>25178</v>
      </c>
      <c r="G964" s="64">
        <v>3.7600000000000002</v>
      </c>
    </row>
    <row r="965" spans="1:7" hidden="1" x14ac:dyDescent="0.2">
      <c r="A965" s="62">
        <v>963</v>
      </c>
      <c r="B965" s="62" t="s">
        <v>1073</v>
      </c>
      <c r="C965" s="62" t="s">
        <v>1073</v>
      </c>
      <c r="D965" s="62" t="s">
        <v>1927</v>
      </c>
      <c r="E965" s="62" t="s">
        <v>1929</v>
      </c>
      <c r="F965" s="63">
        <f>IF(COUNTIF(E$3:E965,E965)=1,MAX(F$2:F964)+1,VLOOKUP(E965,E$2:G964,2,0))</f>
        <v>25179</v>
      </c>
      <c r="G965" s="64">
        <v>3.24</v>
      </c>
    </row>
    <row r="966" spans="1:7" ht="22.5" x14ac:dyDescent="0.2">
      <c r="A966" s="62">
        <v>992</v>
      </c>
      <c r="B966" s="62" t="s">
        <v>715</v>
      </c>
      <c r="C966" s="62" t="s">
        <v>1092</v>
      </c>
      <c r="D966" s="62" t="s">
        <v>2623</v>
      </c>
      <c r="E966" s="62" t="s">
        <v>1988</v>
      </c>
      <c r="F966" s="63">
        <f>IF(COUNTIF(E$3:E966,E966)=1,MAX(F$2:F965)+1,VLOOKUP(E966,E$2:G965,2,0))</f>
        <v>25193</v>
      </c>
      <c r="G966" s="64">
        <v>0</v>
      </c>
    </row>
    <row r="967" spans="1:7" hidden="1" x14ac:dyDescent="0.2">
      <c r="A967" s="62">
        <v>965</v>
      </c>
      <c r="B967" s="62" t="s">
        <v>704</v>
      </c>
      <c r="C967" s="62" t="s">
        <v>705</v>
      </c>
      <c r="D967" s="62" t="s">
        <v>1899</v>
      </c>
      <c r="E967" s="62" t="s">
        <v>1901</v>
      </c>
      <c r="F967" s="63">
        <f>IF(COUNTIF(E$3:E967,E967)=1,MAX(F$2:F966)+1,VLOOKUP(E967,E$2:G966,2,0))</f>
        <v>25180</v>
      </c>
      <c r="G967" s="64">
        <v>0.15</v>
      </c>
    </row>
    <row r="968" spans="1:7" hidden="1" x14ac:dyDescent="0.2">
      <c r="A968" s="62">
        <v>966</v>
      </c>
      <c r="B968" s="62" t="s">
        <v>1074</v>
      </c>
      <c r="C968" s="62" t="s">
        <v>1074</v>
      </c>
      <c r="D968" s="62" t="s">
        <v>1921</v>
      </c>
      <c r="E968" s="62" t="s">
        <v>1923</v>
      </c>
      <c r="F968" s="63">
        <f>IF(COUNTIF(E$3:E968,E968)=1,MAX(F$2:F967)+1,VLOOKUP(E968,E$2:G967,2,0))</f>
        <v>25181</v>
      </c>
      <c r="G968" s="64">
        <v>0.19</v>
      </c>
    </row>
    <row r="969" spans="1:7" hidden="1" x14ac:dyDescent="0.2">
      <c r="A969" s="62">
        <v>967</v>
      </c>
      <c r="B969" s="62" t="s">
        <v>1074</v>
      </c>
      <c r="C969" s="62" t="s">
        <v>1075</v>
      </c>
      <c r="D969" s="62" t="s">
        <v>1921</v>
      </c>
      <c r="E969" s="62" t="s">
        <v>1923</v>
      </c>
      <c r="F969" s="63">
        <f>IF(COUNTIF(E$3:E969,E969)=1,MAX(F$2:F968)+1,VLOOKUP(E969,E$2:G968,2,0))</f>
        <v>25181</v>
      </c>
      <c r="G969" s="64">
        <v>0.01</v>
      </c>
    </row>
    <row r="970" spans="1:7" ht="22.5" x14ac:dyDescent="0.2">
      <c r="A970" s="62">
        <v>993</v>
      </c>
      <c r="B970" s="62" t="s">
        <v>715</v>
      </c>
      <c r="C970" s="62" t="s">
        <v>719</v>
      </c>
      <c r="D970" s="62" t="s">
        <v>2623</v>
      </c>
      <c r="E970" s="62" t="s">
        <v>1988</v>
      </c>
      <c r="F970" s="63">
        <f>IF(COUNTIF(E$3:E970,E970)=1,MAX(F$2:F969)+1,VLOOKUP(E970,E$2:G969,2,0))</f>
        <v>25193</v>
      </c>
      <c r="G970" s="64">
        <v>0</v>
      </c>
    </row>
    <row r="971" spans="1:7" hidden="1" x14ac:dyDescent="0.2">
      <c r="A971" s="62">
        <v>969</v>
      </c>
      <c r="B971" s="62" t="s">
        <v>1076</v>
      </c>
      <c r="C971" s="62" t="s">
        <v>1077</v>
      </c>
      <c r="D971" s="62" t="s">
        <v>1975</v>
      </c>
      <c r="E971" s="62" t="s">
        <v>1977</v>
      </c>
      <c r="F971" s="63">
        <f>IF(COUNTIF(E$3:E971,E971)=1,MAX(F$2:F970)+1,VLOOKUP(E971,E$2:G970,2,0))</f>
        <v>25182</v>
      </c>
      <c r="G971" s="64">
        <v>0.01</v>
      </c>
    </row>
    <row r="972" spans="1:7" hidden="1" x14ac:dyDescent="0.2">
      <c r="A972" s="62">
        <v>970</v>
      </c>
      <c r="B972" s="62" t="s">
        <v>706</v>
      </c>
      <c r="C972" s="62" t="s">
        <v>706</v>
      </c>
      <c r="D972" s="62" t="s">
        <v>1902</v>
      </c>
      <c r="E972" s="62" t="s">
        <v>1904</v>
      </c>
      <c r="F972" s="63">
        <f>IF(COUNTIF(E$3:E972,E972)=1,MAX(F$2:F971)+1,VLOOKUP(E972,E$2:G971,2,0))</f>
        <v>25183</v>
      </c>
      <c r="G972" s="64">
        <v>2.4900000000000002</v>
      </c>
    </row>
    <row r="973" spans="1:7" hidden="1" x14ac:dyDescent="0.2">
      <c r="A973" s="62">
        <v>971</v>
      </c>
      <c r="B973" s="62" t="s">
        <v>707</v>
      </c>
      <c r="C973" s="62" t="s">
        <v>707</v>
      </c>
      <c r="D973" s="62" t="s">
        <v>1905</v>
      </c>
      <c r="E973" s="62" t="s">
        <v>1907</v>
      </c>
      <c r="F973" s="63">
        <f>IF(COUNTIF(E$3:E973,E973)=1,MAX(F$2:F972)+1,VLOOKUP(E973,E$2:G972,2,0))</f>
        <v>25184</v>
      </c>
      <c r="G973" s="64">
        <v>1.5299999999999998</v>
      </c>
    </row>
    <row r="974" spans="1:7" ht="22.5" x14ac:dyDescent="0.2">
      <c r="A974" s="62">
        <v>994</v>
      </c>
      <c r="B974" s="62" t="s">
        <v>715</v>
      </c>
      <c r="C974" s="62" t="s">
        <v>1093</v>
      </c>
      <c r="D974" s="62" t="s">
        <v>2623</v>
      </c>
      <c r="E974" s="62" t="s">
        <v>1988</v>
      </c>
      <c r="F974" s="63">
        <f>IF(COUNTIF(E$3:E974,E974)=1,MAX(F$2:F973)+1,VLOOKUP(E974,E$2:G973,2,0))</f>
        <v>25193</v>
      </c>
      <c r="G974" s="64">
        <v>0</v>
      </c>
    </row>
    <row r="975" spans="1:7" hidden="1" x14ac:dyDescent="0.2">
      <c r="A975" s="62">
        <v>973</v>
      </c>
      <c r="B975" s="62" t="s">
        <v>708</v>
      </c>
      <c r="C975" s="62" t="s">
        <v>708</v>
      </c>
      <c r="D975" s="62" t="s">
        <v>1930</v>
      </c>
      <c r="E975" s="62" t="s">
        <v>1932</v>
      </c>
      <c r="F975" s="63">
        <f>IF(COUNTIF(E$3:E975,E975)=1,MAX(F$2:F974)+1,VLOOKUP(E975,E$2:G974,2,0))</f>
        <v>25186</v>
      </c>
      <c r="G975" s="64">
        <v>1.21</v>
      </c>
    </row>
    <row r="976" spans="1:7" ht="22.5" x14ac:dyDescent="0.2">
      <c r="A976" s="62">
        <v>995</v>
      </c>
      <c r="B976" s="62" t="s">
        <v>715</v>
      </c>
      <c r="C976" s="62" t="s">
        <v>720</v>
      </c>
      <c r="D976" s="62" t="s">
        <v>2623</v>
      </c>
      <c r="E976" s="62" t="s">
        <v>1988</v>
      </c>
      <c r="F976" s="63">
        <f>IF(COUNTIF(E$3:E976,E976)=1,MAX(F$2:F975)+1,VLOOKUP(E976,E$2:G975,2,0))</f>
        <v>25193</v>
      </c>
      <c r="G976" s="64">
        <v>0</v>
      </c>
    </row>
    <row r="977" spans="1:7" hidden="1" x14ac:dyDescent="0.2">
      <c r="A977" s="62">
        <v>975</v>
      </c>
      <c r="B977" s="62" t="s">
        <v>709</v>
      </c>
      <c r="C977" s="62" t="s">
        <v>709</v>
      </c>
      <c r="D977" s="62" t="s">
        <v>1944</v>
      </c>
      <c r="E977" s="62" t="s">
        <v>1946</v>
      </c>
      <c r="F977" s="63">
        <f>IF(COUNTIF(E$3:E977,E977)=1,MAX(F$2:F976)+1,VLOOKUP(E977,E$2:G976,2,0))</f>
        <v>25188</v>
      </c>
      <c r="G977" s="64">
        <v>0.01</v>
      </c>
    </row>
    <row r="978" spans="1:7" ht="22.5" x14ac:dyDescent="0.2">
      <c r="A978" s="62">
        <v>997</v>
      </c>
      <c r="B978" s="62" t="s">
        <v>715</v>
      </c>
      <c r="C978" s="62" t="s">
        <v>723</v>
      </c>
      <c r="D978" s="62" t="s">
        <v>2623</v>
      </c>
      <c r="E978" s="62" t="s">
        <v>1988</v>
      </c>
      <c r="F978" s="63">
        <f>IF(COUNTIF(E$3:E978,E978)=1,MAX(F$2:F977)+1,VLOOKUP(E978,E$2:G977,2,0))</f>
        <v>25193</v>
      </c>
      <c r="G978" s="64">
        <v>0</v>
      </c>
    </row>
    <row r="979" spans="1:7" x14ac:dyDescent="0.2">
      <c r="A979" s="62">
        <v>354</v>
      </c>
      <c r="B979" s="62" t="s">
        <v>1065</v>
      </c>
      <c r="C979" s="62" t="s">
        <v>1065</v>
      </c>
      <c r="D979" s="62" t="s">
        <v>2620</v>
      </c>
      <c r="E979" s="62" t="s">
        <v>2622</v>
      </c>
      <c r="F979" s="63"/>
      <c r="G979" s="65">
        <v>0</v>
      </c>
    </row>
    <row r="980" spans="1:7" x14ac:dyDescent="0.2">
      <c r="A980" s="62">
        <v>953</v>
      </c>
      <c r="B980" s="62" t="s">
        <v>1065</v>
      </c>
      <c r="C980" s="62" t="s">
        <v>1065</v>
      </c>
      <c r="D980" s="62" t="s">
        <v>2620</v>
      </c>
      <c r="E980" s="62" t="s">
        <v>2622</v>
      </c>
      <c r="F980" s="63"/>
      <c r="G980" s="64">
        <v>0</v>
      </c>
    </row>
    <row r="981" spans="1:7" x14ac:dyDescent="0.2">
      <c r="A981" s="62">
        <v>977</v>
      </c>
      <c r="B981" s="62" t="s">
        <v>1082</v>
      </c>
      <c r="C981" s="62" t="s">
        <v>1082</v>
      </c>
      <c r="D981" s="62" t="s">
        <v>2006</v>
      </c>
      <c r="E981" s="62" t="s">
        <v>2008</v>
      </c>
      <c r="F981" s="63">
        <f>IF(COUNTIF(E$3:E981,E981)=1,MAX(F$2:F980)+1,VLOOKUP(E981,E$2:G980,2,0))</f>
        <v>25189</v>
      </c>
      <c r="G981" s="64">
        <v>0</v>
      </c>
    </row>
    <row r="982" spans="1:7" hidden="1" x14ac:dyDescent="0.2">
      <c r="A982" s="62">
        <v>980</v>
      </c>
      <c r="B982" s="62" t="s">
        <v>713</v>
      </c>
      <c r="C982" s="62" t="s">
        <v>714</v>
      </c>
      <c r="D982" s="62" t="s">
        <v>1941</v>
      </c>
      <c r="E982" s="62" t="s">
        <v>1943</v>
      </c>
      <c r="F982" s="63">
        <f>IF(COUNTIF(E$3:E982,E982)=1,MAX(F$2:F981)+1,VLOOKUP(E982,E$2:G981,2,0))</f>
        <v>25190</v>
      </c>
      <c r="G982" s="64">
        <v>0.28000000000000003</v>
      </c>
    </row>
    <row r="983" spans="1:7" ht="22.5" hidden="1" x14ac:dyDescent="0.2">
      <c r="A983" s="62">
        <v>981</v>
      </c>
      <c r="B983" s="62" t="s">
        <v>1084</v>
      </c>
      <c r="C983" s="62" t="s">
        <v>1084</v>
      </c>
      <c r="D983" s="62" t="s">
        <v>1908</v>
      </c>
      <c r="E983" s="62" t="s">
        <v>1910</v>
      </c>
      <c r="F983" s="63">
        <f>IF(COUNTIF(E$3:E983,E983)=1,MAX(F$2:F982)+1,VLOOKUP(E983,E$2:G982,2,0))</f>
        <v>25191</v>
      </c>
      <c r="G983" s="64">
        <v>5.25</v>
      </c>
    </row>
    <row r="984" spans="1:7" x14ac:dyDescent="0.2">
      <c r="A984" s="62">
        <v>978</v>
      </c>
      <c r="B984" s="62" t="s">
        <v>1082</v>
      </c>
      <c r="C984" s="62" t="s">
        <v>711</v>
      </c>
      <c r="D984" s="62" t="s">
        <v>2006</v>
      </c>
      <c r="E984" s="62" t="s">
        <v>2008</v>
      </c>
      <c r="F984" s="63">
        <f>IF(COUNTIF(E$3:E984,E984)=1,MAX(F$2:F983)+1,VLOOKUP(E984,E$2:G983,2,0))</f>
        <v>25189</v>
      </c>
      <c r="G984" s="64">
        <v>0</v>
      </c>
    </row>
    <row r="985" spans="1:7" x14ac:dyDescent="0.2">
      <c r="A985" s="62">
        <v>1006</v>
      </c>
      <c r="B985" s="62" t="s">
        <v>1100</v>
      </c>
      <c r="C985" s="62" t="s">
        <v>1100</v>
      </c>
      <c r="D985" s="62" t="s">
        <v>2018</v>
      </c>
      <c r="E985" s="62" t="s">
        <v>2020</v>
      </c>
      <c r="F985" s="63">
        <f>IF(COUNTIF(E$3:E985,E985)=1,MAX(F$2:F984)+1,VLOOKUP(E985,E$2:G984,2,0))</f>
        <v>25201</v>
      </c>
      <c r="G985" s="64">
        <v>0</v>
      </c>
    </row>
    <row r="986" spans="1:7" x14ac:dyDescent="0.2">
      <c r="A986" s="62">
        <v>1007</v>
      </c>
      <c r="B986" s="62" t="s">
        <v>1100</v>
      </c>
      <c r="C986" s="62" t="s">
        <v>1101</v>
      </c>
      <c r="D986" s="62" t="s">
        <v>2018</v>
      </c>
      <c r="E986" s="62" t="s">
        <v>2020</v>
      </c>
      <c r="F986" s="63">
        <f>IF(COUNTIF(E$3:E986,E986)=1,MAX(F$2:F985)+1,VLOOKUP(E986,E$2:G985,2,0))</f>
        <v>25201</v>
      </c>
      <c r="G986" s="64">
        <v>0</v>
      </c>
    </row>
    <row r="987" spans="1:7" x14ac:dyDescent="0.2">
      <c r="A987" s="62">
        <v>1008</v>
      </c>
      <c r="B987" s="62" t="s">
        <v>1100</v>
      </c>
      <c r="C987" s="62" t="s">
        <v>1102</v>
      </c>
      <c r="D987" s="62" t="s">
        <v>2018</v>
      </c>
      <c r="E987" s="62" t="s">
        <v>2020</v>
      </c>
      <c r="F987" s="63">
        <f>IF(COUNTIF(E$3:E987,E987)=1,MAX(F$2:F986)+1,VLOOKUP(E987,E$2:G986,2,0))</f>
        <v>25201</v>
      </c>
      <c r="G987" s="64">
        <v>0</v>
      </c>
    </row>
    <row r="988" spans="1:7" ht="22.5" hidden="1" x14ac:dyDescent="0.2">
      <c r="A988" s="62">
        <v>986</v>
      </c>
      <c r="B988" s="62" t="s">
        <v>1089</v>
      </c>
      <c r="C988" s="62" t="s">
        <v>1089</v>
      </c>
      <c r="D988" s="62" t="s">
        <v>1986</v>
      </c>
      <c r="E988" s="62" t="s">
        <v>1988</v>
      </c>
      <c r="F988" s="63">
        <f>IF(COUNTIF(E$3:E988,E988)=1,MAX(F$2:F987)+1,VLOOKUP(E988,E$2:G987,2,0))</f>
        <v>25193</v>
      </c>
      <c r="G988" s="64">
        <v>15.100000000000001</v>
      </c>
    </row>
    <row r="989" spans="1:7" x14ac:dyDescent="0.2">
      <c r="A989" s="62">
        <v>1010</v>
      </c>
      <c r="B989" s="62" t="s">
        <v>1104</v>
      </c>
      <c r="C989" s="62" t="s">
        <v>1104</v>
      </c>
      <c r="D989" s="62" t="s">
        <v>2023</v>
      </c>
      <c r="E989" s="62" t="s">
        <v>2025</v>
      </c>
      <c r="F989" s="63">
        <f>IF(COUNTIF(E$3:E989,E989)=1,MAX(F$2:F988)+1,VLOOKUP(E989,E$2:G988,2,0))</f>
        <v>25203</v>
      </c>
      <c r="G989" s="64">
        <v>0</v>
      </c>
    </row>
    <row r="990" spans="1:7" ht="22.5" hidden="1" x14ac:dyDescent="0.2">
      <c r="A990" s="62">
        <v>988</v>
      </c>
      <c r="B990" s="62" t="s">
        <v>715</v>
      </c>
      <c r="C990" s="62" t="s">
        <v>716</v>
      </c>
      <c r="D990" s="62" t="s">
        <v>2623</v>
      </c>
      <c r="E990" s="62" t="s">
        <v>1988</v>
      </c>
      <c r="F990" s="63">
        <f>IF(COUNTIF(E$3:E990,E990)=1,MAX(F$2:F989)+1,VLOOKUP(E990,E$2:G989,2,0))</f>
        <v>25193</v>
      </c>
      <c r="G990" s="64">
        <v>0.02</v>
      </c>
    </row>
    <row r="991" spans="1:7" ht="22.5" hidden="1" x14ac:dyDescent="0.2">
      <c r="A991" s="62">
        <v>989</v>
      </c>
      <c r="B991" s="62" t="s">
        <v>1089</v>
      </c>
      <c r="C991" s="62" t="s">
        <v>1090</v>
      </c>
      <c r="D991" s="62" t="s">
        <v>1986</v>
      </c>
      <c r="E991" s="62" t="s">
        <v>1988</v>
      </c>
      <c r="F991" s="63">
        <f>IF(COUNTIF(E$3:E991,E991)=1,MAX(F$2:F990)+1,VLOOKUP(E991,E$2:G990,2,0))</f>
        <v>25193</v>
      </c>
      <c r="G991" s="64">
        <v>0.01</v>
      </c>
    </row>
    <row r="992" spans="1:7" x14ac:dyDescent="0.2">
      <c r="A992" s="62">
        <v>1056</v>
      </c>
      <c r="B992" s="62" t="s">
        <v>756</v>
      </c>
      <c r="C992" s="62" t="s">
        <v>756</v>
      </c>
      <c r="D992" s="62" t="s">
        <v>2030</v>
      </c>
      <c r="E992" s="62" t="s">
        <v>2032</v>
      </c>
      <c r="F992" s="63">
        <f>IF(COUNTIF(E$3:E992,E992)=1,MAX(F$2:F991)+1,VLOOKUP(E992,E$2:G991,2,0))</f>
        <v>25224</v>
      </c>
      <c r="G992" s="64">
        <v>0</v>
      </c>
    </row>
    <row r="993" spans="1:7" x14ac:dyDescent="0.2">
      <c r="A993" s="62">
        <v>1057</v>
      </c>
      <c r="B993" s="62" t="s">
        <v>756</v>
      </c>
      <c r="C993" s="62" t="s">
        <v>757</v>
      </c>
      <c r="D993" s="62" t="s">
        <v>2030</v>
      </c>
      <c r="E993" s="62" t="s">
        <v>2032</v>
      </c>
      <c r="F993" s="63">
        <f>IF(COUNTIF(E$3:E993,E993)=1,MAX(F$2:F992)+1,VLOOKUP(E993,E$2:G992,2,0))</f>
        <v>25224</v>
      </c>
      <c r="G993" s="64">
        <v>0</v>
      </c>
    </row>
    <row r="994" spans="1:7" x14ac:dyDescent="0.2">
      <c r="A994" s="62">
        <v>1059</v>
      </c>
      <c r="B994" s="62" t="s">
        <v>760</v>
      </c>
      <c r="C994" s="62" t="s">
        <v>760</v>
      </c>
      <c r="D994" s="62" t="s">
        <v>2033</v>
      </c>
      <c r="E994" s="62" t="s">
        <v>2035</v>
      </c>
      <c r="F994" s="63">
        <f>IF(COUNTIF(E$3:E994,E994)=1,MAX(F$2:F993)+1,VLOOKUP(E994,E$2:G993,2,0))</f>
        <v>25225</v>
      </c>
      <c r="G994" s="64">
        <v>0</v>
      </c>
    </row>
    <row r="995" spans="1:7" x14ac:dyDescent="0.2">
      <c r="A995" s="62">
        <v>1012</v>
      </c>
      <c r="B995" s="62" t="s">
        <v>1105</v>
      </c>
      <c r="C995" s="62" t="s">
        <v>1105</v>
      </c>
      <c r="D995" s="62" t="s">
        <v>2051</v>
      </c>
      <c r="E995" s="62" t="s">
        <v>2053</v>
      </c>
      <c r="F995" s="63">
        <f>IF(COUNTIF(E$3:E995,E995)=1,MAX(F$2:F994)+1,VLOOKUP(E995,E$2:G994,2,0))</f>
        <v>25205</v>
      </c>
      <c r="G995" s="64">
        <v>0</v>
      </c>
    </row>
    <row r="996" spans="1:7" x14ac:dyDescent="0.2">
      <c r="A996" s="62">
        <v>1016</v>
      </c>
      <c r="B996" s="62" t="s">
        <v>1106</v>
      </c>
      <c r="C996" s="62" t="s">
        <v>1107</v>
      </c>
      <c r="D996" s="62" t="s">
        <v>2054</v>
      </c>
      <c r="E996" s="62" t="s">
        <v>2056</v>
      </c>
      <c r="F996" s="63">
        <f>IF(COUNTIF(E$3:E996,E996)=1,MAX(F$2:F995)+1,VLOOKUP(E996,E$2:G995,2,0))</f>
        <v>25207</v>
      </c>
      <c r="G996" s="64">
        <v>0</v>
      </c>
    </row>
    <row r="997" spans="1:7" x14ac:dyDescent="0.2">
      <c r="A997" s="62">
        <v>1013</v>
      </c>
      <c r="B997" s="62" t="s">
        <v>729</v>
      </c>
      <c r="C997" s="62" t="s">
        <v>729</v>
      </c>
      <c r="D997" s="62" t="s">
        <v>2060</v>
      </c>
      <c r="E997" s="62" t="s">
        <v>2062</v>
      </c>
      <c r="F997" s="63">
        <f>IF(COUNTIF(E$3:E997,E997)=1,MAX(F$2:F996)+1,VLOOKUP(E997,E$2:G996,2,0))</f>
        <v>25206</v>
      </c>
      <c r="G997" s="64">
        <v>0</v>
      </c>
    </row>
    <row r="998" spans="1:7" ht="22.5" hidden="1" x14ac:dyDescent="0.2">
      <c r="A998" s="62">
        <v>996</v>
      </c>
      <c r="B998" s="62" t="s">
        <v>1089</v>
      </c>
      <c r="C998" s="62" t="s">
        <v>722</v>
      </c>
      <c r="D998" s="62" t="s">
        <v>1986</v>
      </c>
      <c r="E998" s="62" t="s">
        <v>1988</v>
      </c>
      <c r="F998" s="63">
        <f>IF(COUNTIF(E$3:E998,E998)=1,MAX(F$2:F997)+1,VLOOKUP(E998,E$2:G997,2,0))</f>
        <v>25193</v>
      </c>
      <c r="G998" s="64">
        <v>0.16999999999999998</v>
      </c>
    </row>
    <row r="999" spans="1:7" x14ac:dyDescent="0.2">
      <c r="A999" s="62">
        <v>1093</v>
      </c>
      <c r="B999" s="62" t="s">
        <v>1138</v>
      </c>
      <c r="C999" s="62" t="s">
        <v>1138</v>
      </c>
      <c r="D999" s="62" t="s">
        <v>2643</v>
      </c>
      <c r="E999" s="62" t="s">
        <v>2645</v>
      </c>
      <c r="F999" s="63"/>
      <c r="G999" s="64">
        <v>0</v>
      </c>
    </row>
    <row r="1000" spans="1:7" hidden="1" x14ac:dyDescent="0.2">
      <c r="A1000" s="62">
        <v>998</v>
      </c>
      <c r="B1000" s="62" t="s">
        <v>1095</v>
      </c>
      <c r="C1000" s="62" t="s">
        <v>1095</v>
      </c>
      <c r="D1000" s="62" t="s">
        <v>2624</v>
      </c>
      <c r="E1000" s="62" t="s">
        <v>2626</v>
      </c>
      <c r="F1000" s="63">
        <f>IF(COUNTIF(E$3:E1000,E1000)=1,MAX(F$2:F999)+1,VLOOKUP(E1000,E$2:G999,2,0))</f>
        <v>25194</v>
      </c>
      <c r="G1000" s="64">
        <v>0.26</v>
      </c>
    </row>
    <row r="1001" spans="1:7" x14ac:dyDescent="0.2">
      <c r="A1001" s="62">
        <v>1105</v>
      </c>
      <c r="B1001" s="62" t="s">
        <v>792</v>
      </c>
      <c r="C1001" s="62" t="s">
        <v>792</v>
      </c>
      <c r="D1001" s="62" t="s">
        <v>2063</v>
      </c>
      <c r="E1001" s="62" t="s">
        <v>2065</v>
      </c>
      <c r="F1001" s="63">
        <f>IF(COUNTIF(E$3:E1001,E1001)=1,MAX(F$2:F1000)+1,VLOOKUP(E1001,E$2:G1000,2,0))</f>
        <v>25251</v>
      </c>
      <c r="G1001" s="64">
        <v>0</v>
      </c>
    </row>
    <row r="1002" spans="1:7" hidden="1" x14ac:dyDescent="0.2">
      <c r="A1002" s="62">
        <v>1000</v>
      </c>
      <c r="B1002" s="62" t="s">
        <v>1097</v>
      </c>
      <c r="C1002" s="62" t="s">
        <v>1097</v>
      </c>
      <c r="D1002" s="62" t="s">
        <v>1972</v>
      </c>
      <c r="E1002" s="62" t="s">
        <v>1974</v>
      </c>
      <c r="F1002" s="63">
        <f>IF(COUNTIF(E$3:E1002,E1002)=1,MAX(F$2:F1001)+1,VLOOKUP(E1002,E$2:G1001,2,0))</f>
        <v>25196</v>
      </c>
      <c r="G1002" s="64">
        <v>0.01</v>
      </c>
    </row>
    <row r="1003" spans="1:7" hidden="1" x14ac:dyDescent="0.2">
      <c r="A1003" s="62">
        <v>1001</v>
      </c>
      <c r="B1003" s="62" t="s">
        <v>724</v>
      </c>
      <c r="C1003" s="62" t="s">
        <v>724</v>
      </c>
      <c r="D1003" s="62" t="s">
        <v>2012</v>
      </c>
      <c r="E1003" s="62" t="s">
        <v>2014</v>
      </c>
      <c r="F1003" s="63">
        <f>IF(COUNTIF(E$3:E1003,E1003)=1,MAX(F$2:F1002)+1,VLOOKUP(E1003,E$2:G1002,2,0))</f>
        <v>25197</v>
      </c>
      <c r="G1003" s="64">
        <v>1.5799999999999998</v>
      </c>
    </row>
    <row r="1004" spans="1:7" hidden="1" x14ac:dyDescent="0.2">
      <c r="A1004" s="62">
        <v>1002</v>
      </c>
      <c r="B1004" s="62" t="s">
        <v>725</v>
      </c>
      <c r="C1004" s="62" t="s">
        <v>725</v>
      </c>
      <c r="D1004" s="62" t="s">
        <v>2015</v>
      </c>
      <c r="E1004" s="62" t="s">
        <v>2017</v>
      </c>
      <c r="F1004" s="63">
        <f>IF(COUNTIF(E$3:E1004,E1004)=1,MAX(F$2:F1003)+1,VLOOKUP(E1004,E$2:G1003,2,0))</f>
        <v>25198</v>
      </c>
      <c r="G1004" s="64">
        <v>0.28000000000000003</v>
      </c>
    </row>
    <row r="1005" spans="1:7" hidden="1" x14ac:dyDescent="0.2">
      <c r="A1005" s="62">
        <v>1003</v>
      </c>
      <c r="B1005" s="62" t="s">
        <v>1098</v>
      </c>
      <c r="C1005" s="62" t="s">
        <v>1098</v>
      </c>
      <c r="D1005" s="62" t="s">
        <v>2009</v>
      </c>
      <c r="E1005" s="62" t="s">
        <v>2011</v>
      </c>
      <c r="F1005" s="63">
        <f>IF(COUNTIF(E$3:E1005,E1005)=1,MAX(F$2:F1004)+1,VLOOKUP(E1005,E$2:G1004,2,0))</f>
        <v>25199</v>
      </c>
      <c r="G1005" s="64">
        <v>0.15</v>
      </c>
    </row>
    <row r="1006" spans="1:7" hidden="1" x14ac:dyDescent="0.2">
      <c r="A1006" s="62">
        <v>1004</v>
      </c>
      <c r="B1006" s="62" t="s">
        <v>1098</v>
      </c>
      <c r="C1006" s="62" t="s">
        <v>1099</v>
      </c>
      <c r="D1006" s="62" t="s">
        <v>2009</v>
      </c>
      <c r="E1006" s="62" t="s">
        <v>2011</v>
      </c>
      <c r="F1006" s="63">
        <f>IF(COUNTIF(E$3:E1006,E1006)=1,MAX(F$2:F1005)+1,VLOOKUP(E1006,E$2:G1005,2,0))</f>
        <v>25199</v>
      </c>
      <c r="G1006" s="64">
        <v>0.13</v>
      </c>
    </row>
    <row r="1007" spans="1:7" hidden="1" x14ac:dyDescent="0.2">
      <c r="A1007" s="62">
        <v>1005</v>
      </c>
      <c r="B1007" s="62" t="s">
        <v>726</v>
      </c>
      <c r="C1007" s="62" t="s">
        <v>726</v>
      </c>
      <c r="D1007" s="62" t="s">
        <v>2315</v>
      </c>
      <c r="E1007" s="62" t="s">
        <v>2317</v>
      </c>
      <c r="F1007" s="63">
        <f>IF(COUNTIF(E$3:E1007,E1007)=1,MAX(F$2:F1006)+1,VLOOKUP(E1007,E$2:G1006,2,0))</f>
        <v>25200</v>
      </c>
      <c r="G1007" s="64">
        <v>0.89999999999999991</v>
      </c>
    </row>
    <row r="1008" spans="1:7" x14ac:dyDescent="0.2">
      <c r="A1008" s="62">
        <v>1068</v>
      </c>
      <c r="B1008" s="62" t="s">
        <v>767</v>
      </c>
      <c r="C1008" s="62" t="s">
        <v>767</v>
      </c>
      <c r="D1008" s="62" t="s">
        <v>2066</v>
      </c>
      <c r="E1008" s="62" t="s">
        <v>1748</v>
      </c>
      <c r="F1008" s="63">
        <f>IF(COUNTIF(E$3:E1008,E1008)=1,MAX(F$2:F1007)+1,VLOOKUP(E1008,E$2:G1007,2,0))</f>
        <v>25231</v>
      </c>
      <c r="G1008" s="64">
        <v>0</v>
      </c>
    </row>
    <row r="1009" spans="1:7" x14ac:dyDescent="0.2">
      <c r="A1009" s="62">
        <v>1072</v>
      </c>
      <c r="B1009" s="62" t="s">
        <v>1131</v>
      </c>
      <c r="C1009" s="62" t="s">
        <v>1131</v>
      </c>
      <c r="D1009" s="62" t="s">
        <v>2714</v>
      </c>
      <c r="E1009" s="62" t="s">
        <v>2716</v>
      </c>
      <c r="F1009" s="63">
        <f>IF(COUNTIF(E$3:E1009,E1009)=1,MAX(F$2:F1008)+1,VLOOKUP(E1009,E$2:G1008,2,0))</f>
        <v>25234</v>
      </c>
      <c r="G1009" s="64">
        <v>0</v>
      </c>
    </row>
    <row r="1010" spans="1:7" x14ac:dyDescent="0.2">
      <c r="A1010" s="62">
        <v>803</v>
      </c>
      <c r="B1010" s="62" t="s">
        <v>614</v>
      </c>
      <c r="C1010" s="62" t="s">
        <v>614</v>
      </c>
      <c r="D1010" s="62" t="s">
        <v>2541</v>
      </c>
      <c r="E1010" s="62" t="s">
        <v>2543</v>
      </c>
      <c r="F1010" s="63">
        <f>IF(COUNTIF(E$3:E1010,E1010)=1,MAX(F$2:F1009)+1,VLOOKUP(E1010,E$2:G1009,2,0))</f>
        <v>25076</v>
      </c>
      <c r="G1010" s="64">
        <v>0</v>
      </c>
    </row>
    <row r="1011" spans="1:7" hidden="1" x14ac:dyDescent="0.2">
      <c r="A1011" s="62">
        <v>1009</v>
      </c>
      <c r="B1011" s="62" t="s">
        <v>727</v>
      </c>
      <c r="C1011" s="62" t="s">
        <v>727</v>
      </c>
      <c r="D1011" s="62" t="s">
        <v>2406</v>
      </c>
      <c r="E1011" s="62" t="s">
        <v>2408</v>
      </c>
      <c r="F1011" s="63">
        <f>IF(COUNTIF(E$3:E1011,E1011)=1,MAX(F$2:F1010)+1,VLOOKUP(E1011,E$2:G1010,2,0))</f>
        <v>25202</v>
      </c>
      <c r="G1011" s="64">
        <v>0.51</v>
      </c>
    </row>
    <row r="1012" spans="1:7" x14ac:dyDescent="0.2">
      <c r="A1012" s="62">
        <v>1044</v>
      </c>
      <c r="B1012" s="62" t="s">
        <v>1119</v>
      </c>
      <c r="C1012" s="62" t="s">
        <v>1119</v>
      </c>
      <c r="D1012" s="62" t="s">
        <v>2082</v>
      </c>
      <c r="E1012" s="62" t="s">
        <v>2084</v>
      </c>
      <c r="F1012" s="63">
        <f>IF(COUNTIF(E$3:E1012,E1012)=1,MAX(F$2:F1011)+1,VLOOKUP(E1012,E$2:G1011,2,0))</f>
        <v>25215</v>
      </c>
      <c r="G1012" s="64">
        <v>0</v>
      </c>
    </row>
    <row r="1013" spans="1:7" hidden="1" x14ac:dyDescent="0.2">
      <c r="A1013" s="62">
        <v>1011</v>
      </c>
      <c r="B1013" s="62" t="s">
        <v>728</v>
      </c>
      <c r="C1013" s="62" t="s">
        <v>728</v>
      </c>
      <c r="D1013" s="62" t="s">
        <v>2027</v>
      </c>
      <c r="E1013" s="62" t="s">
        <v>2029</v>
      </c>
      <c r="F1013" s="63">
        <f>IF(COUNTIF(E$3:E1013,E1013)=1,MAX(F$2:F1012)+1,VLOOKUP(E1013,E$2:G1012,2,0))</f>
        <v>25204</v>
      </c>
      <c r="G1013" s="64">
        <v>0.16</v>
      </c>
    </row>
    <row r="1014" spans="1:7" x14ac:dyDescent="0.2">
      <c r="A1014" s="62">
        <v>1083</v>
      </c>
      <c r="B1014" s="62" t="s">
        <v>1132</v>
      </c>
      <c r="C1014" s="62" t="s">
        <v>1191</v>
      </c>
      <c r="D1014" s="62" t="s">
        <v>2089</v>
      </c>
      <c r="E1014" s="62" t="s">
        <v>2091</v>
      </c>
      <c r="F1014" s="63">
        <f>IF(COUNTIF(E$3:E1014,E1014)=1,MAX(F$2:F1013)+1,VLOOKUP(E1014,E$2:G1013,2,0))</f>
        <v>25242</v>
      </c>
      <c r="G1014" s="64">
        <v>0</v>
      </c>
    </row>
    <row r="1015" spans="1:7" x14ac:dyDescent="0.2">
      <c r="A1015" s="62">
        <v>857</v>
      </c>
      <c r="B1015" s="62" t="s">
        <v>646</v>
      </c>
      <c r="C1015" s="62" t="s">
        <v>647</v>
      </c>
      <c r="D1015" s="62" t="s">
        <v>2092</v>
      </c>
      <c r="E1015" s="62" t="s">
        <v>2094</v>
      </c>
      <c r="F1015" s="63">
        <f>IF(COUNTIF(E$3:E1015,E1015)=1,MAX(F$2:F1014)+1,VLOOKUP(E1015,E$2:G1014,2,0))</f>
        <v>25116</v>
      </c>
      <c r="G1015" s="64">
        <v>0</v>
      </c>
    </row>
    <row r="1016" spans="1:7" hidden="1" x14ac:dyDescent="0.2">
      <c r="A1016" s="62">
        <v>1014</v>
      </c>
      <c r="B1016" s="62" t="s">
        <v>729</v>
      </c>
      <c r="C1016" s="62" t="s">
        <v>730</v>
      </c>
      <c r="D1016" s="62" t="s">
        <v>2060</v>
      </c>
      <c r="E1016" s="62" t="s">
        <v>2062</v>
      </c>
      <c r="F1016" s="63">
        <f>IF(COUNTIF(E$3:E1016,E1016)=1,MAX(F$2:F1015)+1,VLOOKUP(E1016,E$2:G1015,2,0))</f>
        <v>25206</v>
      </c>
      <c r="G1016" s="64">
        <v>1.04</v>
      </c>
    </row>
    <row r="1017" spans="1:7" hidden="1" x14ac:dyDescent="0.2">
      <c r="A1017" s="62">
        <v>1015</v>
      </c>
      <c r="B1017" s="62" t="s">
        <v>1106</v>
      </c>
      <c r="C1017" s="62" t="s">
        <v>1106</v>
      </c>
      <c r="D1017" s="62" t="s">
        <v>2054</v>
      </c>
      <c r="E1017" s="62" t="s">
        <v>2056</v>
      </c>
      <c r="F1017" s="63">
        <f>IF(COUNTIF(E$3:E1017,E1017)=1,MAX(F$2:F1016)+1,VLOOKUP(E1017,E$2:G1016,2,0))</f>
        <v>25207</v>
      </c>
      <c r="G1017" s="64">
        <v>0.33999999999999997</v>
      </c>
    </row>
    <row r="1018" spans="1:7" x14ac:dyDescent="0.2">
      <c r="A1018" s="62">
        <v>1096</v>
      </c>
      <c r="B1018" s="62" t="s">
        <v>1140</v>
      </c>
      <c r="C1018" s="62" t="s">
        <v>787</v>
      </c>
      <c r="D1018" s="62" t="s">
        <v>2095</v>
      </c>
      <c r="E1018" s="62" t="s">
        <v>2097</v>
      </c>
      <c r="F1018" s="63">
        <f>IF(COUNTIF(E$3:E1018,E1018)=1,MAX(F$2:F1017)+1,VLOOKUP(E1018,E$2:G1017,2,0))</f>
        <v>25249</v>
      </c>
      <c r="G1018" s="64">
        <v>0</v>
      </c>
    </row>
    <row r="1019" spans="1:7" x14ac:dyDescent="0.2">
      <c r="A1019" s="62">
        <v>1097</v>
      </c>
      <c r="B1019" s="62" t="s">
        <v>1140</v>
      </c>
      <c r="C1019" s="62" t="s">
        <v>1142</v>
      </c>
      <c r="D1019" s="62" t="s">
        <v>2095</v>
      </c>
      <c r="E1019" s="62" t="s">
        <v>2097</v>
      </c>
      <c r="F1019" s="63">
        <f>IF(COUNTIF(E$3:E1019,E1019)=1,MAX(F$2:F1018)+1,VLOOKUP(E1019,E$2:G1018,2,0))</f>
        <v>25249</v>
      </c>
      <c r="G1019" s="64">
        <v>0</v>
      </c>
    </row>
    <row r="1020" spans="1:7" x14ac:dyDescent="0.2">
      <c r="A1020" s="62">
        <v>1098</v>
      </c>
      <c r="B1020" s="62" t="s">
        <v>1140</v>
      </c>
      <c r="C1020" s="62" t="s">
        <v>1143</v>
      </c>
      <c r="D1020" s="62" t="s">
        <v>2095</v>
      </c>
      <c r="E1020" s="62" t="s">
        <v>2097</v>
      </c>
      <c r="F1020" s="63">
        <f>IF(COUNTIF(E$3:E1020,E1020)=1,MAX(F$2:F1019)+1,VLOOKUP(E1020,E$2:G1019,2,0))</f>
        <v>25249</v>
      </c>
      <c r="G1020" s="64">
        <v>0</v>
      </c>
    </row>
    <row r="1021" spans="1:7" x14ac:dyDescent="0.2">
      <c r="A1021" s="62">
        <v>1100</v>
      </c>
      <c r="B1021" s="62" t="s">
        <v>1140</v>
      </c>
      <c r="C1021" s="62" t="s">
        <v>1144</v>
      </c>
      <c r="D1021" s="62" t="s">
        <v>2095</v>
      </c>
      <c r="E1021" s="62" t="s">
        <v>2097</v>
      </c>
      <c r="F1021" s="63">
        <f>IF(COUNTIF(E$3:E1021,E1021)=1,MAX(F$2:F1020)+1,VLOOKUP(E1021,E$2:G1020,2,0))</f>
        <v>25249</v>
      </c>
      <c r="G1021" s="64">
        <v>0</v>
      </c>
    </row>
    <row r="1022" spans="1:7" hidden="1" x14ac:dyDescent="0.2">
      <c r="A1022" s="62">
        <v>1020</v>
      </c>
      <c r="B1022" s="62" t="s">
        <v>731</v>
      </c>
      <c r="C1022" s="62" t="s">
        <v>732</v>
      </c>
      <c r="D1022" s="62" t="s">
        <v>2667</v>
      </c>
      <c r="E1022" s="62" t="s">
        <v>2272</v>
      </c>
      <c r="F1022" s="63">
        <f>IF(COUNTIF(E$3:E1022,E1022)=1,MAX(F$2:F1021)+1,VLOOKUP(E1022,E$2:G1021,2,0))</f>
        <v>25208</v>
      </c>
      <c r="G1022" s="64">
        <v>0.36</v>
      </c>
    </row>
    <row r="1023" spans="1:7" hidden="1" x14ac:dyDescent="0.2">
      <c r="A1023" s="62">
        <v>1021</v>
      </c>
      <c r="B1023" s="62" t="s">
        <v>1108</v>
      </c>
      <c r="C1023" s="62" t="s">
        <v>1110</v>
      </c>
      <c r="D1023" s="62" t="s">
        <v>2270</v>
      </c>
      <c r="E1023" s="62" t="s">
        <v>2272</v>
      </c>
      <c r="F1023" s="63">
        <f>IF(COUNTIF(E$3:E1023,E1023)=1,MAX(F$2:F1022)+1,VLOOKUP(E1023,E$2:G1022,2,0))</f>
        <v>25208</v>
      </c>
      <c r="G1023" s="64">
        <v>2.59</v>
      </c>
    </row>
    <row r="1024" spans="1:7" hidden="1" x14ac:dyDescent="0.2">
      <c r="A1024" s="62">
        <v>1022</v>
      </c>
      <c r="B1024" s="62" t="s">
        <v>1108</v>
      </c>
      <c r="C1024" s="62" t="s">
        <v>733</v>
      </c>
      <c r="D1024" s="62" t="s">
        <v>2270</v>
      </c>
      <c r="E1024" s="62" t="s">
        <v>2272</v>
      </c>
      <c r="F1024" s="63">
        <f>IF(COUNTIF(E$3:E1024,E1024)=1,MAX(F$2:F1023)+1,VLOOKUP(E1024,E$2:G1023,2,0))</f>
        <v>25208</v>
      </c>
      <c r="G1024" s="64">
        <v>0.15</v>
      </c>
    </row>
    <row r="1025" spans="1:7" x14ac:dyDescent="0.2">
      <c r="A1025" s="62">
        <v>1073</v>
      </c>
      <c r="B1025" s="62" t="s">
        <v>772</v>
      </c>
      <c r="C1025" s="62" t="s">
        <v>772</v>
      </c>
      <c r="D1025" s="62" t="s">
        <v>2109</v>
      </c>
      <c r="E1025" s="62" t="s">
        <v>2111</v>
      </c>
      <c r="F1025" s="63">
        <f>IF(COUNTIF(E$3:E1025,E1025)=1,MAX(F$2:F1024)+1,VLOOKUP(E1025,E$2:G1024,2,0))</f>
        <v>25235</v>
      </c>
      <c r="G1025" s="64">
        <v>0</v>
      </c>
    </row>
    <row r="1026" spans="1:7" hidden="1" x14ac:dyDescent="0.2">
      <c r="A1026" s="62">
        <v>1024</v>
      </c>
      <c r="B1026" s="62" t="s">
        <v>1111</v>
      </c>
      <c r="C1026" s="62" t="s">
        <v>734</v>
      </c>
      <c r="D1026" s="62" t="s">
        <v>2159</v>
      </c>
      <c r="E1026" s="62" t="s">
        <v>2161</v>
      </c>
      <c r="F1026" s="63">
        <f>IF(COUNTIF(E$3:E1026,E1026)=1,MAX(F$2:F1025)+1,VLOOKUP(E1026,E$2:G1025,2,0))</f>
        <v>25209</v>
      </c>
      <c r="G1026" s="64">
        <v>0.15</v>
      </c>
    </row>
    <row r="1027" spans="1:7" hidden="1" x14ac:dyDescent="0.2">
      <c r="A1027" s="62">
        <v>1025</v>
      </c>
      <c r="B1027" s="62" t="s">
        <v>735</v>
      </c>
      <c r="C1027" s="62" t="s">
        <v>735</v>
      </c>
      <c r="D1027" s="62" t="s">
        <v>2116</v>
      </c>
      <c r="E1027" s="62" t="s">
        <v>2118</v>
      </c>
      <c r="F1027" s="63">
        <f>IF(COUNTIF(E$3:E1027,E1027)=1,MAX(F$2:F1026)+1,VLOOKUP(E1027,E$2:G1026,2,0))</f>
        <v>25210</v>
      </c>
      <c r="G1027" s="64">
        <v>0.03</v>
      </c>
    </row>
    <row r="1028" spans="1:7" hidden="1" x14ac:dyDescent="0.2">
      <c r="A1028" s="62">
        <v>1026</v>
      </c>
      <c r="B1028" s="62" t="s">
        <v>735</v>
      </c>
      <c r="C1028" s="62" t="s">
        <v>1112</v>
      </c>
      <c r="D1028" s="62" t="s">
        <v>2116</v>
      </c>
      <c r="E1028" s="62" t="s">
        <v>2118</v>
      </c>
      <c r="F1028" s="63">
        <f>IF(COUNTIF(E$3:E1028,E1028)=1,MAX(F$2:F1027)+1,VLOOKUP(E1028,E$2:G1027,2,0))</f>
        <v>25210</v>
      </c>
      <c r="G1028" s="64">
        <v>0.03</v>
      </c>
    </row>
    <row r="1029" spans="1:7" x14ac:dyDescent="0.2">
      <c r="A1029" s="62">
        <v>1030</v>
      </c>
      <c r="B1029" s="62" t="s">
        <v>1113</v>
      </c>
      <c r="C1029" s="62" t="s">
        <v>739</v>
      </c>
      <c r="D1029" s="62" t="s">
        <v>2112</v>
      </c>
      <c r="E1029" s="62" t="s">
        <v>2114</v>
      </c>
      <c r="F1029" s="63">
        <f>IF(COUNTIF(E$3:E1029,E1029)=1,MAX(F$2:F1028)+1,VLOOKUP(E1029,E$2:G1028,2,0))</f>
        <v>25211</v>
      </c>
      <c r="G1029" s="64">
        <v>0</v>
      </c>
    </row>
    <row r="1030" spans="1:7" x14ac:dyDescent="0.2">
      <c r="A1030" s="62">
        <v>1032</v>
      </c>
      <c r="B1030" s="62" t="s">
        <v>1113</v>
      </c>
      <c r="C1030" s="62" t="s">
        <v>740</v>
      </c>
      <c r="D1030" s="62" t="s">
        <v>2112</v>
      </c>
      <c r="E1030" s="62" t="s">
        <v>2114</v>
      </c>
      <c r="F1030" s="63">
        <f>IF(COUNTIF(E$3:E1030,E1030)=1,MAX(F$2:F1029)+1,VLOOKUP(E1030,E$2:G1029,2,0))</f>
        <v>25211</v>
      </c>
      <c r="G1030" s="64">
        <v>0</v>
      </c>
    </row>
    <row r="1031" spans="1:7" hidden="1" x14ac:dyDescent="0.2">
      <c r="A1031" s="62">
        <v>1029</v>
      </c>
      <c r="B1031" s="62" t="s">
        <v>737</v>
      </c>
      <c r="C1031" s="62" t="s">
        <v>738</v>
      </c>
      <c r="D1031" s="62" t="s">
        <v>2120</v>
      </c>
      <c r="E1031" s="62" t="s">
        <v>2114</v>
      </c>
      <c r="F1031" s="63">
        <f>IF(COUNTIF(E$3:E1031,E1031)=1,MAX(F$2:F1030)+1,VLOOKUP(E1031,E$2:G1030,2,0))</f>
        <v>25211</v>
      </c>
      <c r="G1031" s="64">
        <v>0.05</v>
      </c>
    </row>
    <row r="1032" spans="1:7" x14ac:dyDescent="0.2">
      <c r="A1032" s="62">
        <v>1027</v>
      </c>
      <c r="B1032" s="62" t="s">
        <v>735</v>
      </c>
      <c r="C1032" s="62" t="s">
        <v>736</v>
      </c>
      <c r="D1032" s="62" t="s">
        <v>2116</v>
      </c>
      <c r="E1032" s="62" t="s">
        <v>2118</v>
      </c>
      <c r="F1032" s="63">
        <f>IF(COUNTIF(E$3:E1032,E1032)=1,MAX(F$2:F1031)+1,VLOOKUP(E1032,E$2:G1031,2,0))</f>
        <v>25210</v>
      </c>
      <c r="G1032" s="64">
        <v>0</v>
      </c>
    </row>
    <row r="1033" spans="1:7" hidden="1" x14ac:dyDescent="0.2">
      <c r="A1033" s="62">
        <v>1031</v>
      </c>
      <c r="B1033" s="62" t="s">
        <v>1113</v>
      </c>
      <c r="C1033" s="62" t="s">
        <v>1113</v>
      </c>
      <c r="D1033" s="62" t="s">
        <v>2112</v>
      </c>
      <c r="E1033" s="62" t="s">
        <v>2114</v>
      </c>
      <c r="F1033" s="63">
        <f>IF(COUNTIF(E$3:E1033,E1033)=1,MAX(F$2:F1032)+1,VLOOKUP(E1033,E$2:G1032,2,0))</f>
        <v>25211</v>
      </c>
      <c r="G1033" s="64">
        <v>1.22</v>
      </c>
    </row>
    <row r="1034" spans="1:7" x14ac:dyDescent="0.2">
      <c r="A1034" s="62">
        <v>1035</v>
      </c>
      <c r="B1034" s="62" t="s">
        <v>743</v>
      </c>
      <c r="C1034" s="62" t="s">
        <v>743</v>
      </c>
      <c r="D1034" s="62" t="s">
        <v>2119</v>
      </c>
      <c r="E1034" s="62" t="s">
        <v>2114</v>
      </c>
      <c r="F1034" s="63">
        <f>IF(COUNTIF(E$3:E1034,E1034)=1,MAX(F$2:F1033)+1,VLOOKUP(E1034,E$2:G1033,2,0))</f>
        <v>25211</v>
      </c>
      <c r="G1034" s="64">
        <v>0</v>
      </c>
    </row>
    <row r="1035" spans="1:7" hidden="1" x14ac:dyDescent="0.2">
      <c r="A1035" s="62">
        <v>1033</v>
      </c>
      <c r="B1035" s="62" t="s">
        <v>1113</v>
      </c>
      <c r="C1035" s="62" t="s">
        <v>741</v>
      </c>
      <c r="D1035" s="62" t="s">
        <v>2112</v>
      </c>
      <c r="E1035" s="62" t="s">
        <v>2114</v>
      </c>
      <c r="F1035" s="63">
        <f>IF(COUNTIF(E$3:E1035,E1035)=1,MAX(F$2:F1034)+1,VLOOKUP(E1035,E$2:G1034,2,0))</f>
        <v>25211</v>
      </c>
      <c r="G1035" s="64">
        <v>0.01</v>
      </c>
    </row>
    <row r="1036" spans="1:7" hidden="1" x14ac:dyDescent="0.2">
      <c r="A1036" s="62">
        <v>1034</v>
      </c>
      <c r="B1036" s="62" t="s">
        <v>1113</v>
      </c>
      <c r="C1036" s="62" t="s">
        <v>1114</v>
      </c>
      <c r="D1036" s="62" t="s">
        <v>2112</v>
      </c>
      <c r="E1036" s="62" t="s">
        <v>2114</v>
      </c>
      <c r="F1036" s="63">
        <f>IF(COUNTIF(E$3:E1036,E1036)=1,MAX(F$2:F1035)+1,VLOOKUP(E1036,E$2:G1035,2,0))</f>
        <v>25211</v>
      </c>
      <c r="G1036" s="64">
        <v>0.01</v>
      </c>
    </row>
    <row r="1037" spans="1:7" x14ac:dyDescent="0.2">
      <c r="A1037" s="62">
        <v>1028</v>
      </c>
      <c r="B1037" s="62" t="s">
        <v>737</v>
      </c>
      <c r="C1037" s="62" t="s">
        <v>737</v>
      </c>
      <c r="D1037" s="62" t="s">
        <v>2120</v>
      </c>
      <c r="E1037" s="62" t="s">
        <v>2114</v>
      </c>
      <c r="F1037" s="63">
        <f>IF(COUNTIF(E$3:E1037,E1037)=1,MAX(F$2:F1036)+1,VLOOKUP(E1037,E$2:G1036,2,0))</f>
        <v>25211</v>
      </c>
      <c r="G1037" s="64">
        <v>0</v>
      </c>
    </row>
    <row r="1038" spans="1:7" hidden="1" x14ac:dyDescent="0.2">
      <c r="A1038" s="62">
        <v>1036</v>
      </c>
      <c r="B1038" s="62" t="s">
        <v>1113</v>
      </c>
      <c r="C1038" s="62" t="s">
        <v>1115</v>
      </c>
      <c r="D1038" s="62" t="s">
        <v>2112</v>
      </c>
      <c r="E1038" s="62" t="s">
        <v>2114</v>
      </c>
      <c r="F1038" s="63">
        <f>IF(COUNTIF(E$3:E1038,E1038)=1,MAX(F$2:F1037)+1,VLOOKUP(E1038,E$2:G1037,2,0))</f>
        <v>25211</v>
      </c>
      <c r="G1038" s="64">
        <v>0.04</v>
      </c>
    </row>
    <row r="1039" spans="1:7" x14ac:dyDescent="0.2">
      <c r="A1039" s="62">
        <v>1037</v>
      </c>
      <c r="B1039" s="62" t="s">
        <v>744</v>
      </c>
      <c r="C1039" s="62" t="s">
        <v>744</v>
      </c>
      <c r="D1039" s="62" t="s">
        <v>2121</v>
      </c>
      <c r="E1039" s="62" t="s">
        <v>2123</v>
      </c>
      <c r="F1039" s="63">
        <f>IF(COUNTIF(E$3:E1039,E1039)=1,MAX(F$2:F1038)+1,VLOOKUP(E1039,E$2:G1038,2,0))</f>
        <v>25212</v>
      </c>
      <c r="G1039" s="64">
        <v>0</v>
      </c>
    </row>
    <row r="1040" spans="1:7" hidden="1" x14ac:dyDescent="0.2">
      <c r="A1040" s="62">
        <v>1038</v>
      </c>
      <c r="B1040" s="62" t="s">
        <v>744</v>
      </c>
      <c r="C1040" s="62" t="s">
        <v>745</v>
      </c>
      <c r="D1040" s="62" t="s">
        <v>2121</v>
      </c>
      <c r="E1040" s="62" t="s">
        <v>2123</v>
      </c>
      <c r="F1040" s="63">
        <f>IF(COUNTIF(E$3:E1040,E1040)=1,MAX(F$2:F1039)+1,VLOOKUP(E1040,E$2:G1039,2,0))</f>
        <v>25212</v>
      </c>
      <c r="G1040" s="64">
        <v>6.0000000000000005E-2</v>
      </c>
    </row>
    <row r="1041" spans="1:7" x14ac:dyDescent="0.2">
      <c r="A1041" s="62">
        <v>1039</v>
      </c>
      <c r="B1041" s="62" t="s">
        <v>746</v>
      </c>
      <c r="C1041" s="62" t="s">
        <v>746</v>
      </c>
      <c r="D1041" s="62" t="s">
        <v>2127</v>
      </c>
      <c r="E1041" s="62" t="s">
        <v>2129</v>
      </c>
      <c r="F1041" s="63">
        <f>IF(COUNTIF(E$3:E1041,E1041)=1,MAX(F$2:F1040)+1,VLOOKUP(E1041,E$2:G1040,2,0))</f>
        <v>25213</v>
      </c>
      <c r="G1041" s="64">
        <v>0</v>
      </c>
    </row>
    <row r="1042" spans="1:7" hidden="1" x14ac:dyDescent="0.2">
      <c r="A1042" s="62">
        <v>1040</v>
      </c>
      <c r="B1042" s="62" t="s">
        <v>746</v>
      </c>
      <c r="C1042" s="62" t="s">
        <v>747</v>
      </c>
      <c r="D1042" s="62" t="s">
        <v>2127</v>
      </c>
      <c r="E1042" s="62" t="s">
        <v>2129</v>
      </c>
      <c r="F1042" s="63">
        <f>IF(COUNTIF(E$3:E1042,E1042)=1,MAX(F$2:F1041)+1,VLOOKUP(E1042,E$2:G1041,2,0))</f>
        <v>25213</v>
      </c>
      <c r="G1042" s="64">
        <v>0.01</v>
      </c>
    </row>
    <row r="1043" spans="1:7" x14ac:dyDescent="0.2">
      <c r="A1043" s="62">
        <v>1074</v>
      </c>
      <c r="B1043" s="62" t="s">
        <v>773</v>
      </c>
      <c r="C1043" s="62" t="s">
        <v>773</v>
      </c>
      <c r="D1043" s="62" t="s">
        <v>2130</v>
      </c>
      <c r="E1043" s="62" t="s">
        <v>2132</v>
      </c>
      <c r="F1043" s="63">
        <f>IF(COUNTIF(E$3:E1043,E1043)=1,MAX(F$2:F1042)+1,VLOOKUP(E1043,E$2:G1042,2,0))</f>
        <v>25236</v>
      </c>
      <c r="G1043" s="64">
        <v>0</v>
      </c>
    </row>
    <row r="1044" spans="1:7" ht="22.5" x14ac:dyDescent="0.2">
      <c r="A1044" s="62">
        <v>1041</v>
      </c>
      <c r="B1044" s="62" t="s">
        <v>1116</v>
      </c>
      <c r="C1044" s="62" t="s">
        <v>1116</v>
      </c>
      <c r="D1044" s="62" t="s">
        <v>2145</v>
      </c>
      <c r="E1044" s="62" t="s">
        <v>2147</v>
      </c>
      <c r="F1044" s="63">
        <f>IF(COUNTIF(E$3:E1044,E1044)=1,MAX(F$2:F1043)+1,VLOOKUP(E1044,E$2:G1043,2,0))</f>
        <v>25214</v>
      </c>
      <c r="G1044" s="64">
        <v>0</v>
      </c>
    </row>
    <row r="1045" spans="1:7" ht="22.5" x14ac:dyDescent="0.2">
      <c r="A1045" s="62">
        <v>1042</v>
      </c>
      <c r="B1045" s="62" t="s">
        <v>1116</v>
      </c>
      <c r="C1045" s="62" t="s">
        <v>1117</v>
      </c>
      <c r="D1045" s="62" t="s">
        <v>2145</v>
      </c>
      <c r="E1045" s="62" t="s">
        <v>2147</v>
      </c>
      <c r="F1045" s="63">
        <f>IF(COUNTIF(E$3:E1045,E1045)=1,MAX(F$2:F1044)+1,VLOOKUP(E1045,E$2:G1044,2,0))</f>
        <v>25214</v>
      </c>
      <c r="G1045" s="64">
        <v>0</v>
      </c>
    </row>
    <row r="1046" spans="1:7" ht="22.5" x14ac:dyDescent="0.2">
      <c r="A1046" s="62">
        <v>1043</v>
      </c>
      <c r="B1046" s="62" t="s">
        <v>1116</v>
      </c>
      <c r="C1046" s="62" t="s">
        <v>1118</v>
      </c>
      <c r="D1046" s="62" t="s">
        <v>2145</v>
      </c>
      <c r="E1046" s="62" t="s">
        <v>2147</v>
      </c>
      <c r="F1046" s="63">
        <f>IF(COUNTIF(E$3:E1046,E1046)=1,MAX(F$2:F1045)+1,VLOOKUP(E1046,E$2:G1045,2,0))</f>
        <v>25214</v>
      </c>
      <c r="G1046" s="64">
        <v>0</v>
      </c>
    </row>
    <row r="1047" spans="1:7" hidden="1" x14ac:dyDescent="0.2">
      <c r="A1047" s="62">
        <v>1045</v>
      </c>
      <c r="B1047" s="62" t="s">
        <v>1119</v>
      </c>
      <c r="C1047" s="62" t="s">
        <v>1120</v>
      </c>
      <c r="D1047" s="62" t="s">
        <v>2082</v>
      </c>
      <c r="E1047" s="62" t="s">
        <v>2084</v>
      </c>
      <c r="F1047" s="63">
        <f>IF(COUNTIF(E$3:E1047,E1047)=1,MAX(F$2:F1046)+1,VLOOKUP(E1047,E$2:G1046,2,0))</f>
        <v>25215</v>
      </c>
      <c r="G1047" s="64">
        <v>6.0000000000000005E-2</v>
      </c>
    </row>
    <row r="1048" spans="1:7" x14ac:dyDescent="0.2">
      <c r="A1048" s="62">
        <v>456</v>
      </c>
      <c r="B1048" s="62" t="s">
        <v>748</v>
      </c>
      <c r="C1048" s="62" t="s">
        <v>748</v>
      </c>
      <c r="D1048" s="62" t="s">
        <v>2153</v>
      </c>
      <c r="E1048" s="62" t="s">
        <v>2155</v>
      </c>
      <c r="F1048" s="63">
        <f>IF(COUNTIF(E$3:E1048,E1048)=1,MAX(F$2:F1047)+1,VLOOKUP(E1048,E$2:G1047,2,0))</f>
        <v>25216</v>
      </c>
      <c r="G1048" s="64">
        <v>0</v>
      </c>
    </row>
    <row r="1049" spans="1:7" hidden="1" x14ac:dyDescent="0.2">
      <c r="A1049" s="62">
        <v>1047</v>
      </c>
      <c r="B1049" s="62" t="s">
        <v>748</v>
      </c>
      <c r="C1049" s="62" t="s">
        <v>749</v>
      </c>
      <c r="D1049" s="62" t="s">
        <v>2153</v>
      </c>
      <c r="E1049" s="62" t="s">
        <v>2155</v>
      </c>
      <c r="F1049" s="63">
        <f>IF(COUNTIF(E$3:E1049,E1049)=1,MAX(F$2:F1048)+1,VLOOKUP(E1049,E$2:G1048,2,0))</f>
        <v>25216</v>
      </c>
      <c r="G1049" s="64">
        <v>0.01</v>
      </c>
    </row>
    <row r="1050" spans="1:7" hidden="1" x14ac:dyDescent="0.2">
      <c r="A1050" s="62">
        <v>1048</v>
      </c>
      <c r="B1050" s="62" t="s">
        <v>750</v>
      </c>
      <c r="C1050" s="62" t="s">
        <v>750</v>
      </c>
      <c r="D1050" s="62" t="s">
        <v>2646</v>
      </c>
      <c r="E1050" s="62" t="s">
        <v>2648</v>
      </c>
      <c r="F1050" s="63">
        <f>IF(COUNTIF(E$3:E1050,E1050)=1,MAX(F$2:F1049)+1,VLOOKUP(E1050,E$2:G1049,2,0))</f>
        <v>25217</v>
      </c>
      <c r="G1050" s="64">
        <v>0.01</v>
      </c>
    </row>
    <row r="1051" spans="1:7" hidden="1" x14ac:dyDescent="0.2">
      <c r="A1051" s="62">
        <v>1049</v>
      </c>
      <c r="B1051" s="62" t="s">
        <v>751</v>
      </c>
      <c r="C1051" s="62" t="s">
        <v>751</v>
      </c>
      <c r="D1051" s="62" t="s">
        <v>2658</v>
      </c>
      <c r="E1051" s="62" t="s">
        <v>2660</v>
      </c>
      <c r="F1051" s="63">
        <f>IF(COUNTIF(E$3:E1051,E1051)=1,MAX(F$2:F1050)+1,VLOOKUP(E1051,E$2:G1050,2,0))</f>
        <v>25218</v>
      </c>
      <c r="G1051" s="64">
        <v>0.27</v>
      </c>
    </row>
    <row r="1052" spans="1:7" hidden="1" x14ac:dyDescent="0.2">
      <c r="A1052" s="62">
        <v>1050</v>
      </c>
      <c r="B1052" s="62" t="s">
        <v>752</v>
      </c>
      <c r="C1052" s="62" t="s">
        <v>752</v>
      </c>
      <c r="D1052" s="62" t="s">
        <v>2036</v>
      </c>
      <c r="E1052" s="62" t="s">
        <v>2038</v>
      </c>
      <c r="F1052" s="63">
        <f>IF(COUNTIF(E$3:E1052,E1052)=1,MAX(F$2:F1051)+1,VLOOKUP(E1052,E$2:G1051,2,0))</f>
        <v>25219</v>
      </c>
      <c r="G1052" s="64">
        <v>1.2799999999999998</v>
      </c>
    </row>
    <row r="1053" spans="1:7" hidden="1" x14ac:dyDescent="0.2">
      <c r="A1053" s="62">
        <v>1051</v>
      </c>
      <c r="B1053" s="62" t="s">
        <v>753</v>
      </c>
      <c r="C1053" s="62" t="s">
        <v>753</v>
      </c>
      <c r="D1053" s="62" t="s">
        <v>2039</v>
      </c>
      <c r="E1053" s="62" t="s">
        <v>2041</v>
      </c>
      <c r="F1053" s="63">
        <f>IF(COUNTIF(E$3:E1053,E1053)=1,MAX(F$2:F1052)+1,VLOOKUP(E1053,E$2:G1052,2,0))</f>
        <v>25220</v>
      </c>
      <c r="G1053" s="64">
        <v>1.8099999999999998</v>
      </c>
    </row>
    <row r="1054" spans="1:7" hidden="1" x14ac:dyDescent="0.2">
      <c r="A1054" s="62">
        <v>1052</v>
      </c>
      <c r="B1054" s="62" t="s">
        <v>1121</v>
      </c>
      <c r="C1054" s="62" t="s">
        <v>1121</v>
      </c>
      <c r="D1054" s="62" t="s">
        <v>2042</v>
      </c>
      <c r="E1054" s="62" t="s">
        <v>2044</v>
      </c>
      <c r="F1054" s="63">
        <f>IF(COUNTIF(E$3:E1054,E1054)=1,MAX(F$2:F1053)+1,VLOOKUP(E1054,E$2:G1053,2,0))</f>
        <v>25221</v>
      </c>
      <c r="G1054" s="64">
        <v>6.0000000000000005E-2</v>
      </c>
    </row>
    <row r="1055" spans="1:7" hidden="1" x14ac:dyDescent="0.2">
      <c r="A1055" s="62">
        <v>1053</v>
      </c>
      <c r="B1055" s="62" t="s">
        <v>1121</v>
      </c>
      <c r="C1055" s="62" t="s">
        <v>754</v>
      </c>
      <c r="D1055" s="62" t="s">
        <v>2042</v>
      </c>
      <c r="E1055" s="62" t="s">
        <v>2044</v>
      </c>
      <c r="F1055" s="63">
        <f>IF(COUNTIF(E$3:E1055,E1055)=1,MAX(F$2:F1054)+1,VLOOKUP(E1055,E$2:G1054,2,0))</f>
        <v>25221</v>
      </c>
      <c r="G1055" s="64">
        <v>0.01</v>
      </c>
    </row>
    <row r="1056" spans="1:7" hidden="1" x14ac:dyDescent="0.2">
      <c r="A1056" s="62">
        <v>1054</v>
      </c>
      <c r="B1056" s="62" t="s">
        <v>1122</v>
      </c>
      <c r="C1056" s="62" t="s">
        <v>1123</v>
      </c>
      <c r="D1056" s="62" t="s">
        <v>2045</v>
      </c>
      <c r="E1056" s="62" t="s">
        <v>2047</v>
      </c>
      <c r="F1056" s="63">
        <f>IF(COUNTIF(E$3:E1056,E1056)=1,MAX(F$2:F1055)+1,VLOOKUP(E1056,E$2:G1055,2,0))</f>
        <v>25222</v>
      </c>
      <c r="G1056" s="64">
        <v>0.02</v>
      </c>
    </row>
    <row r="1057" spans="1:7" hidden="1" x14ac:dyDescent="0.2">
      <c r="A1057" s="62">
        <v>1055</v>
      </c>
      <c r="B1057" s="62" t="s">
        <v>824</v>
      </c>
      <c r="C1057" s="62" t="s">
        <v>755</v>
      </c>
      <c r="D1057" s="62" t="s">
        <v>2048</v>
      </c>
      <c r="E1057" s="62" t="s">
        <v>2050</v>
      </c>
      <c r="F1057" s="63">
        <f>IF(COUNTIF(E$3:E1057,E1057)=1,MAX(F$2:F1056)+1,VLOOKUP(E1057,E$2:G1056,2,0))</f>
        <v>25223</v>
      </c>
      <c r="G1057" s="64">
        <v>0.03</v>
      </c>
    </row>
    <row r="1058" spans="1:7" x14ac:dyDescent="0.2">
      <c r="A1058" s="62">
        <v>1046</v>
      </c>
      <c r="B1058" s="62" t="s">
        <v>748</v>
      </c>
      <c r="C1058" s="62" t="s">
        <v>748</v>
      </c>
      <c r="D1058" s="62" t="s">
        <v>2153</v>
      </c>
      <c r="E1058" s="62" t="s">
        <v>2155</v>
      </c>
      <c r="F1058" s="63">
        <f>IF(COUNTIF(E$3:E1058,E1058)=1,MAX(F$2:F1057)+1,VLOOKUP(E1058,E$2:G1057,2,0))</f>
        <v>25216</v>
      </c>
      <c r="G1058" s="64">
        <v>0</v>
      </c>
    </row>
    <row r="1059" spans="1:7" x14ac:dyDescent="0.2">
      <c r="A1059" s="62">
        <v>1023</v>
      </c>
      <c r="B1059" s="62" t="s">
        <v>1111</v>
      </c>
      <c r="C1059" s="62" t="s">
        <v>1111</v>
      </c>
      <c r="D1059" s="62" t="s">
        <v>2159</v>
      </c>
      <c r="E1059" s="62" t="s">
        <v>2161</v>
      </c>
      <c r="F1059" s="63">
        <f>IF(COUNTIF(E$3:E1059,E1059)=1,MAX(F$2:F1058)+1,VLOOKUP(E1059,E$2:G1058,2,0))</f>
        <v>25209</v>
      </c>
      <c r="G1059" s="64">
        <v>0</v>
      </c>
    </row>
    <row r="1060" spans="1:7" hidden="1" x14ac:dyDescent="0.2">
      <c r="A1060" s="62">
        <v>1058</v>
      </c>
      <c r="B1060" s="62" t="s">
        <v>756</v>
      </c>
      <c r="C1060" s="62" t="s">
        <v>759</v>
      </c>
      <c r="D1060" s="62" t="s">
        <v>2030</v>
      </c>
      <c r="E1060" s="62" t="s">
        <v>2032</v>
      </c>
      <c r="F1060" s="63">
        <f>IF(COUNTIF(E$3:E1060,E1060)=1,MAX(F$2:F1059)+1,VLOOKUP(E1060,E$2:G1059,2,0))</f>
        <v>25224</v>
      </c>
      <c r="G1060" s="64">
        <v>0.01</v>
      </c>
    </row>
    <row r="1061" spans="1:7" x14ac:dyDescent="0.2">
      <c r="A1061" s="62">
        <v>527</v>
      </c>
      <c r="B1061" s="62" t="s">
        <v>1148</v>
      </c>
      <c r="C1061" s="62" t="s">
        <v>1148</v>
      </c>
      <c r="D1061" s="62" t="s">
        <v>2652</v>
      </c>
      <c r="E1061" s="62" t="s">
        <v>2654</v>
      </c>
      <c r="F1061" s="63"/>
      <c r="G1061" s="64">
        <v>0</v>
      </c>
    </row>
    <row r="1062" spans="1:7" hidden="1" x14ac:dyDescent="0.2">
      <c r="A1062" s="62">
        <v>1060</v>
      </c>
      <c r="B1062" s="62" t="s">
        <v>760</v>
      </c>
      <c r="C1062" s="62" t="s">
        <v>761</v>
      </c>
      <c r="D1062" s="62" t="s">
        <v>2033</v>
      </c>
      <c r="E1062" s="62" t="s">
        <v>2035</v>
      </c>
      <c r="F1062" s="63">
        <f>IF(COUNTIF(E$3:E1062,E1062)=1,MAX(F$2:F1061)+1,VLOOKUP(E1062,E$2:G1061,2,0))</f>
        <v>25225</v>
      </c>
      <c r="G1062" s="64">
        <v>0.01</v>
      </c>
    </row>
    <row r="1063" spans="1:7" ht="22.5" hidden="1" x14ac:dyDescent="0.2">
      <c r="A1063" s="62">
        <v>1061</v>
      </c>
      <c r="B1063" s="62" t="s">
        <v>762</v>
      </c>
      <c r="C1063" s="62" t="s">
        <v>762</v>
      </c>
      <c r="D1063" s="62" t="s">
        <v>2073</v>
      </c>
      <c r="E1063" s="62" t="s">
        <v>2075</v>
      </c>
      <c r="F1063" s="63">
        <f>IF(COUNTIF(E$3:E1063,E1063)=1,MAX(F$2:F1062)+1,VLOOKUP(E1063,E$2:G1062,2,0))</f>
        <v>25226</v>
      </c>
      <c r="G1063" s="64">
        <v>5.52</v>
      </c>
    </row>
    <row r="1064" spans="1:7" x14ac:dyDescent="0.2">
      <c r="A1064" s="62">
        <v>1108</v>
      </c>
      <c r="B1064" s="62" t="s">
        <v>1148</v>
      </c>
      <c r="C1064" s="62" t="s">
        <v>1148</v>
      </c>
      <c r="D1064" s="62" t="s">
        <v>2652</v>
      </c>
      <c r="E1064" s="62" t="s">
        <v>2654</v>
      </c>
      <c r="F1064" s="63"/>
      <c r="G1064" s="64">
        <v>0</v>
      </c>
    </row>
    <row r="1065" spans="1:7" x14ac:dyDescent="0.2">
      <c r="A1065" s="62">
        <v>507</v>
      </c>
      <c r="B1065" s="62" t="s">
        <v>783</v>
      </c>
      <c r="C1065" s="62" t="s">
        <v>784</v>
      </c>
      <c r="D1065" s="62" t="s">
        <v>2180</v>
      </c>
      <c r="E1065" s="62" t="s">
        <v>2182</v>
      </c>
      <c r="F1065" s="63">
        <f>IF(COUNTIF(E$3:E1065,E1065)=1,MAX(F$2:F1064)+1,VLOOKUP(E1065,E$2:G1064,2,0))</f>
        <v>25247</v>
      </c>
      <c r="G1065" s="64">
        <v>0</v>
      </c>
    </row>
    <row r="1066" spans="1:7" ht="22.5" hidden="1" x14ac:dyDescent="0.2">
      <c r="A1066" s="62">
        <v>1064</v>
      </c>
      <c r="B1066" s="62" t="s">
        <v>1125</v>
      </c>
      <c r="C1066" s="62" t="s">
        <v>1125</v>
      </c>
      <c r="D1066" s="62" t="s">
        <v>2156</v>
      </c>
      <c r="E1066" s="62" t="s">
        <v>2158</v>
      </c>
      <c r="F1066" s="63">
        <f>IF(COUNTIF(E$3:E1066,E1066)=1,MAX(F$2:F1065)+1,VLOOKUP(E1066,E$2:G1065,2,0))</f>
        <v>25228</v>
      </c>
      <c r="G1066" s="64">
        <v>0.13</v>
      </c>
    </row>
    <row r="1067" spans="1:7" hidden="1" x14ac:dyDescent="0.2">
      <c r="A1067" s="62">
        <v>1065</v>
      </c>
      <c r="B1067" s="62" t="s">
        <v>1127</v>
      </c>
      <c r="C1067" s="62" t="s">
        <v>1127</v>
      </c>
      <c r="D1067" s="62" t="s">
        <v>2369</v>
      </c>
      <c r="E1067" s="62" t="s">
        <v>2371</v>
      </c>
      <c r="F1067" s="63">
        <f>IF(COUNTIF(E$3:E1067,E1067)=1,MAX(F$2:F1066)+1,VLOOKUP(E1067,E$2:G1066,2,0))</f>
        <v>25229</v>
      </c>
      <c r="G1067" s="64">
        <v>1.18</v>
      </c>
    </row>
    <row r="1068" spans="1:7" hidden="1" x14ac:dyDescent="0.2">
      <c r="A1068" s="62">
        <v>1066</v>
      </c>
      <c r="B1068" s="62" t="s">
        <v>1127</v>
      </c>
      <c r="C1068" s="62" t="s">
        <v>766</v>
      </c>
      <c r="D1068" s="62" t="s">
        <v>2369</v>
      </c>
      <c r="E1068" s="62" t="s">
        <v>2371</v>
      </c>
      <c r="F1068" s="63">
        <f>IF(COUNTIF(E$3:E1068,E1068)=1,MAX(F$2:F1067)+1,VLOOKUP(E1068,E$2:G1067,2,0))</f>
        <v>25229</v>
      </c>
      <c r="G1068" s="64">
        <v>0.04</v>
      </c>
    </row>
    <row r="1069" spans="1:7" hidden="1" x14ac:dyDescent="0.2">
      <c r="A1069" s="62">
        <v>1067</v>
      </c>
      <c r="B1069" s="62" t="s">
        <v>1128</v>
      </c>
      <c r="C1069" s="62" t="s">
        <v>1128</v>
      </c>
      <c r="D1069" s="62" t="s">
        <v>2630</v>
      </c>
      <c r="E1069" s="62" t="s">
        <v>2632</v>
      </c>
      <c r="F1069" s="63">
        <f>IF(COUNTIF(E$3:E1069,E1069)=1,MAX(F$2:F1068)+1,VLOOKUP(E1069,E$2:G1068,2,0))</f>
        <v>25230</v>
      </c>
      <c r="G1069" s="64">
        <v>6.0000000000000005E-2</v>
      </c>
    </row>
    <row r="1070" spans="1:7" x14ac:dyDescent="0.2">
      <c r="A1070" s="62">
        <v>1091</v>
      </c>
      <c r="B1070" s="62" t="s">
        <v>783</v>
      </c>
      <c r="C1070" s="62" t="s">
        <v>783</v>
      </c>
      <c r="D1070" s="62" t="s">
        <v>2180</v>
      </c>
      <c r="E1070" s="62" t="s">
        <v>2182</v>
      </c>
      <c r="F1070" s="63">
        <f>IF(COUNTIF(E$3:E1070,E1070)=1,MAX(F$2:F1069)+1,VLOOKUP(E1070,E$2:G1069,2,0))</f>
        <v>25247</v>
      </c>
      <c r="G1070" s="64">
        <v>0</v>
      </c>
    </row>
    <row r="1071" spans="1:7" hidden="1" x14ac:dyDescent="0.2">
      <c r="A1071" s="62">
        <v>1069</v>
      </c>
      <c r="B1071" s="62" t="s">
        <v>768</v>
      </c>
      <c r="C1071" s="62" t="s">
        <v>768</v>
      </c>
      <c r="D1071" s="62" t="s">
        <v>1746</v>
      </c>
      <c r="E1071" s="62" t="s">
        <v>1748</v>
      </c>
      <c r="F1071" s="63">
        <f>IF(COUNTIF(E$3:E1071,E1071)=1,MAX(F$2:F1070)+1,VLOOKUP(E1071,E$2:G1070,2,0))</f>
        <v>25231</v>
      </c>
      <c r="G1071" s="64">
        <v>0.18</v>
      </c>
    </row>
    <row r="1072" spans="1:7" hidden="1" x14ac:dyDescent="0.2">
      <c r="A1072" s="62">
        <v>1070</v>
      </c>
      <c r="B1072" s="62" t="s">
        <v>768</v>
      </c>
      <c r="C1072" s="62" t="s">
        <v>769</v>
      </c>
      <c r="D1072" s="62" t="s">
        <v>1746</v>
      </c>
      <c r="E1072" s="62" t="s">
        <v>1748</v>
      </c>
      <c r="F1072" s="63">
        <f>IF(COUNTIF(E$3:E1072,E1072)=1,MAX(F$2:F1071)+1,VLOOKUP(E1072,E$2:G1071,2,0))</f>
        <v>25231</v>
      </c>
      <c r="G1072" s="64">
        <v>0.39999999999999997</v>
      </c>
    </row>
    <row r="1073" spans="1:7" hidden="1" x14ac:dyDescent="0.2">
      <c r="A1073" s="62">
        <v>1071</v>
      </c>
      <c r="B1073" s="62" t="s">
        <v>1130</v>
      </c>
      <c r="C1073" s="62" t="s">
        <v>771</v>
      </c>
      <c r="D1073" s="62" t="s">
        <v>2633</v>
      </c>
      <c r="E1073" s="62" t="s">
        <v>2635</v>
      </c>
      <c r="F1073" s="63">
        <f>IF(COUNTIF(E$3:E1073,E1073)=1,MAX(F$2:F1072)+1,VLOOKUP(E1073,E$2:G1072,2,0))</f>
        <v>25233</v>
      </c>
      <c r="G1073" s="64">
        <v>0.03</v>
      </c>
    </row>
    <row r="1074" spans="1:7" x14ac:dyDescent="0.2">
      <c r="A1074" s="62">
        <v>1092</v>
      </c>
      <c r="B1074" s="62" t="s">
        <v>783</v>
      </c>
      <c r="C1074" s="62" t="s">
        <v>784</v>
      </c>
      <c r="D1074" s="62" t="s">
        <v>2180</v>
      </c>
      <c r="E1074" s="62" t="s">
        <v>2182</v>
      </c>
      <c r="F1074" s="63">
        <f>IF(COUNTIF(E$3:E1074,E1074)=1,MAX(F$2:F1073)+1,VLOOKUP(E1074,E$2:G1073,2,0))</f>
        <v>25247</v>
      </c>
      <c r="G1074" s="64">
        <v>0</v>
      </c>
    </row>
    <row r="1075" spans="1:7" x14ac:dyDescent="0.2">
      <c r="A1075" s="62">
        <v>1107</v>
      </c>
      <c r="B1075" s="62" t="s">
        <v>794</v>
      </c>
      <c r="C1075" s="62" t="s">
        <v>794</v>
      </c>
      <c r="D1075" s="62" t="s">
        <v>2185</v>
      </c>
      <c r="E1075" s="62" t="s">
        <v>2187</v>
      </c>
      <c r="F1075" s="63"/>
      <c r="G1075" s="64">
        <v>0</v>
      </c>
    </row>
    <row r="1076" spans="1:7" x14ac:dyDescent="0.2">
      <c r="A1076" s="62">
        <v>1114</v>
      </c>
      <c r="B1076" s="62" t="s">
        <v>798</v>
      </c>
      <c r="C1076" s="62" t="s">
        <v>798</v>
      </c>
      <c r="D1076" s="62" t="s">
        <v>2188</v>
      </c>
      <c r="E1076" s="62" t="s">
        <v>2190</v>
      </c>
      <c r="F1076" s="63">
        <f>IF(COUNTIF(E$3:E1076,E1076)=1,MAX(F$2:F1075)+1,VLOOKUP(E1076,E$2:G1075,2,0))</f>
        <v>25257</v>
      </c>
      <c r="G1076" s="64">
        <v>0</v>
      </c>
    </row>
    <row r="1077" spans="1:7" hidden="1" x14ac:dyDescent="0.2">
      <c r="A1077" s="62">
        <v>1075</v>
      </c>
      <c r="B1077" s="62" t="s">
        <v>773</v>
      </c>
      <c r="C1077" s="62" t="s">
        <v>774</v>
      </c>
      <c r="D1077" s="62" t="s">
        <v>2130</v>
      </c>
      <c r="E1077" s="62" t="s">
        <v>2132</v>
      </c>
      <c r="F1077" s="63">
        <f>IF(COUNTIF(E$3:E1077,E1077)=1,MAX(F$2:F1076)+1,VLOOKUP(E1077,E$2:G1076,2,0))</f>
        <v>25236</v>
      </c>
      <c r="G1077" s="64">
        <v>0.01</v>
      </c>
    </row>
    <row r="1078" spans="1:7" hidden="1" x14ac:dyDescent="0.2">
      <c r="A1078" s="62">
        <v>1076</v>
      </c>
      <c r="B1078" s="62" t="s">
        <v>775</v>
      </c>
      <c r="C1078" s="62" t="s">
        <v>775</v>
      </c>
      <c r="D1078" s="62" t="s">
        <v>2133</v>
      </c>
      <c r="E1078" s="62" t="s">
        <v>2135</v>
      </c>
      <c r="F1078" s="63">
        <f>IF(COUNTIF(E$3:E1078,E1078)=1,MAX(F$2:F1077)+1,VLOOKUP(E1078,E$2:G1077,2,0))</f>
        <v>25237</v>
      </c>
      <c r="G1078" s="64">
        <v>0.02</v>
      </c>
    </row>
    <row r="1079" spans="1:7" hidden="1" x14ac:dyDescent="0.2">
      <c r="A1079" s="62">
        <v>1077</v>
      </c>
      <c r="B1079" s="62" t="s">
        <v>775</v>
      </c>
      <c r="C1079" s="62" t="s">
        <v>776</v>
      </c>
      <c r="D1079" s="62" t="s">
        <v>2133</v>
      </c>
      <c r="E1079" s="62" t="s">
        <v>2135</v>
      </c>
      <c r="F1079" s="63">
        <f>IF(COUNTIF(E$3:E1079,E1079)=1,MAX(F$2:F1078)+1,VLOOKUP(E1079,E$2:G1078,2,0))</f>
        <v>25237</v>
      </c>
      <c r="G1079" s="64">
        <v>0.01</v>
      </c>
    </row>
    <row r="1080" spans="1:7" hidden="1" x14ac:dyDescent="0.2">
      <c r="A1080" s="62">
        <v>1078</v>
      </c>
      <c r="B1080" s="62" t="s">
        <v>777</v>
      </c>
      <c r="C1080" s="62" t="s">
        <v>777</v>
      </c>
      <c r="D1080" s="62" t="s">
        <v>2139</v>
      </c>
      <c r="E1080" s="62" t="s">
        <v>2141</v>
      </c>
      <c r="F1080" s="63">
        <f>IF(COUNTIF(E$3:E1080,E1080)=1,MAX(F$2:F1079)+1,VLOOKUP(E1080,E$2:G1079,2,0))</f>
        <v>25238</v>
      </c>
      <c r="G1080" s="64">
        <v>0.7</v>
      </c>
    </row>
    <row r="1081" spans="1:7" hidden="1" x14ac:dyDescent="0.2">
      <c r="A1081" s="62">
        <v>1079</v>
      </c>
      <c r="B1081" s="62" t="s">
        <v>778</v>
      </c>
      <c r="C1081" s="62" t="s">
        <v>778</v>
      </c>
      <c r="D1081" s="62" t="s">
        <v>2142</v>
      </c>
      <c r="E1081" s="62" t="s">
        <v>2144</v>
      </c>
      <c r="F1081" s="63">
        <f>IF(COUNTIF(E$3:E1081,E1081)=1,MAX(F$2:F1080)+1,VLOOKUP(E1081,E$2:G1080,2,0))</f>
        <v>25239</v>
      </c>
      <c r="G1081" s="64">
        <v>1.5899999999999999</v>
      </c>
    </row>
    <row r="1082" spans="1:7" hidden="1" x14ac:dyDescent="0.2">
      <c r="A1082" s="62">
        <v>1080</v>
      </c>
      <c r="B1082" s="62" t="s">
        <v>779</v>
      </c>
      <c r="C1082" s="62" t="s">
        <v>779</v>
      </c>
      <c r="D1082" s="62" t="s">
        <v>2637</v>
      </c>
      <c r="E1082" s="62" t="s">
        <v>2687</v>
      </c>
      <c r="F1082" s="63">
        <f>IF(COUNTIF(E$3:E1082,E1082)=1,MAX(F$2:F1081)+1,VLOOKUP(E1082,E$2:G1081,2,0))</f>
        <v>25240</v>
      </c>
      <c r="G1082" s="64">
        <v>1.41</v>
      </c>
    </row>
    <row r="1083" spans="1:7" hidden="1" x14ac:dyDescent="0.2">
      <c r="A1083" s="62">
        <v>1081</v>
      </c>
      <c r="B1083" s="62" t="s">
        <v>780</v>
      </c>
      <c r="C1083" s="62" t="s">
        <v>780</v>
      </c>
      <c r="D1083" s="62" t="s">
        <v>2640</v>
      </c>
      <c r="E1083" s="62" t="s">
        <v>2642</v>
      </c>
      <c r="F1083" s="63">
        <f>IF(COUNTIF(E$3:E1083,E1083)=1,MAX(F$2:F1082)+1,VLOOKUP(E1083,E$2:G1082,2,0))</f>
        <v>25241</v>
      </c>
      <c r="G1083" s="64">
        <v>2.4900000000000002</v>
      </c>
    </row>
    <row r="1084" spans="1:7" hidden="1" x14ac:dyDescent="0.2">
      <c r="A1084" s="62">
        <v>1082</v>
      </c>
      <c r="B1084" s="62" t="s">
        <v>1132</v>
      </c>
      <c r="C1084" s="62" t="s">
        <v>1132</v>
      </c>
      <c r="D1084" s="62" t="s">
        <v>2089</v>
      </c>
      <c r="E1084" s="62" t="s">
        <v>2091</v>
      </c>
      <c r="F1084" s="63">
        <f>IF(COUNTIF(E$3:E1084,E1084)=1,MAX(F$2:F1083)+1,VLOOKUP(E1084,E$2:G1083,2,0))</f>
        <v>25242</v>
      </c>
      <c r="G1084" s="64">
        <v>11.190000000000001</v>
      </c>
    </row>
    <row r="1085" spans="1:7" ht="22.5" x14ac:dyDescent="0.2">
      <c r="A1085" s="62">
        <v>29</v>
      </c>
      <c r="B1085" s="62" t="s">
        <v>911</v>
      </c>
      <c r="C1085" s="62" t="s">
        <v>911</v>
      </c>
      <c r="D1085" s="62" t="s">
        <v>2191</v>
      </c>
      <c r="E1085" s="62" t="s">
        <v>2193</v>
      </c>
      <c r="F1085" s="63">
        <f>IF(COUNTIF(E$3:E1085,E1085)=1,MAX(F$2:F1084)+1,VLOOKUP(E1085,E$2:G1084,2,0))</f>
        <v>24988</v>
      </c>
      <c r="G1085" s="65">
        <v>0</v>
      </c>
    </row>
    <row r="1086" spans="1:7" hidden="1" x14ac:dyDescent="0.2">
      <c r="A1086" s="62">
        <v>1084</v>
      </c>
      <c r="B1086" s="62" t="s">
        <v>1132</v>
      </c>
      <c r="C1086" s="62" t="s">
        <v>1133</v>
      </c>
      <c r="D1086" s="62" t="s">
        <v>2089</v>
      </c>
      <c r="E1086" s="62" t="s">
        <v>2091</v>
      </c>
      <c r="F1086" s="63">
        <f>IF(COUNTIF(E$3:E1086,E1086)=1,MAX(F$2:F1085)+1,VLOOKUP(E1086,E$2:G1085,2,0))</f>
        <v>25242</v>
      </c>
      <c r="G1086" s="64">
        <v>2.4500000000000002</v>
      </c>
    </row>
    <row r="1087" spans="1:7" hidden="1" x14ac:dyDescent="0.2">
      <c r="A1087" s="62">
        <v>1085</v>
      </c>
      <c r="B1087" s="62" t="s">
        <v>1132</v>
      </c>
      <c r="C1087" s="62" t="s">
        <v>781</v>
      </c>
      <c r="D1087" s="62" t="s">
        <v>2089</v>
      </c>
      <c r="E1087" s="62" t="s">
        <v>2091</v>
      </c>
      <c r="F1087" s="63">
        <f>IF(COUNTIF(E$3:E1087,E1087)=1,MAX(F$2:F1086)+1,VLOOKUP(E1087,E$2:G1086,2,0))</f>
        <v>25242</v>
      </c>
      <c r="G1087" s="64">
        <v>0.04</v>
      </c>
    </row>
    <row r="1088" spans="1:7" hidden="1" x14ac:dyDescent="0.2">
      <c r="A1088" s="62">
        <v>1086</v>
      </c>
      <c r="B1088" s="62" t="s">
        <v>1134</v>
      </c>
      <c r="C1088" s="62" t="s">
        <v>782</v>
      </c>
      <c r="D1088" s="62" t="s">
        <v>2124</v>
      </c>
      <c r="E1088" s="62" t="s">
        <v>2126</v>
      </c>
      <c r="F1088" s="63">
        <f>IF(COUNTIF(E$3:E1088,E1088)=1,MAX(F$2:F1087)+1,VLOOKUP(E1088,E$2:G1087,2,0))</f>
        <v>25243</v>
      </c>
      <c r="G1088" s="64">
        <v>0.02</v>
      </c>
    </row>
    <row r="1089" spans="1:7" hidden="1" x14ac:dyDescent="0.2">
      <c r="A1089" s="62">
        <v>1087</v>
      </c>
      <c r="B1089" s="62" t="s">
        <v>1135</v>
      </c>
      <c r="C1089" s="62" t="s">
        <v>1135</v>
      </c>
      <c r="D1089" s="62" t="s">
        <v>2167</v>
      </c>
      <c r="E1089" s="62" t="s">
        <v>2169</v>
      </c>
      <c r="F1089" s="63">
        <f>IF(COUNTIF(E$3:E1089,E1089)=1,MAX(F$2:F1088)+1,VLOOKUP(E1089,E$2:G1088,2,0))</f>
        <v>25244</v>
      </c>
      <c r="G1089" s="64">
        <v>0.11</v>
      </c>
    </row>
    <row r="1090" spans="1:7" hidden="1" x14ac:dyDescent="0.2">
      <c r="A1090" s="62">
        <v>1088</v>
      </c>
      <c r="B1090" s="62" t="s">
        <v>1135</v>
      </c>
      <c r="C1090" s="62" t="s">
        <v>1192</v>
      </c>
      <c r="D1090" s="62" t="s">
        <v>2167</v>
      </c>
      <c r="E1090" s="62" t="s">
        <v>2169</v>
      </c>
      <c r="F1090" s="63">
        <f>IF(COUNTIF(E$3:E1090,E1090)=1,MAX(F$2:F1089)+1,VLOOKUP(E1090,E$2:G1089,2,0))</f>
        <v>25244</v>
      </c>
      <c r="G1090" s="64">
        <v>0.02</v>
      </c>
    </row>
    <row r="1091" spans="1:7" hidden="1" x14ac:dyDescent="0.2">
      <c r="A1091" s="62">
        <v>1089</v>
      </c>
      <c r="B1091" s="62" t="s">
        <v>1136</v>
      </c>
      <c r="C1091" s="62" t="s">
        <v>1136</v>
      </c>
      <c r="D1091" s="62" t="s">
        <v>2136</v>
      </c>
      <c r="E1091" s="62" t="s">
        <v>2138</v>
      </c>
      <c r="F1091" s="63">
        <f>IF(COUNTIF(E$3:E1091,E1091)=1,MAX(F$2:F1090)+1,VLOOKUP(E1091,E$2:G1090,2,0))</f>
        <v>25245</v>
      </c>
      <c r="G1091" s="64">
        <v>1.2799999999999998</v>
      </c>
    </row>
    <row r="1092" spans="1:7" ht="22.5" hidden="1" x14ac:dyDescent="0.2">
      <c r="A1092" s="62">
        <v>1090</v>
      </c>
      <c r="B1092" s="62" t="s">
        <v>1137</v>
      </c>
      <c r="C1092" s="62" t="s">
        <v>1137</v>
      </c>
      <c r="D1092" s="62" t="s">
        <v>2085</v>
      </c>
      <c r="E1092" s="62" t="s">
        <v>2086</v>
      </c>
      <c r="F1092" s="63">
        <f>IF(COUNTIF(E$3:E1092,E1092)=1,MAX(F$2:F1091)+1,VLOOKUP(E1092,E$2:G1091,2,0))</f>
        <v>25246</v>
      </c>
      <c r="G1092" s="64">
        <v>0.02</v>
      </c>
    </row>
    <row r="1093" spans="1:7" ht="22.5" x14ac:dyDescent="0.2">
      <c r="A1093" s="62">
        <v>661</v>
      </c>
      <c r="B1093" s="62" t="s">
        <v>911</v>
      </c>
      <c r="C1093" s="62" t="s">
        <v>911</v>
      </c>
      <c r="D1093" s="62" t="s">
        <v>2191</v>
      </c>
      <c r="E1093" s="62" t="s">
        <v>2193</v>
      </c>
      <c r="F1093" s="63">
        <f>IF(COUNTIF(E$3:E1093,E1093)=1,MAX(F$2:F1092)+1,VLOOKUP(E1093,E$2:G1092,2,0))</f>
        <v>24988</v>
      </c>
      <c r="G1093" s="64">
        <v>0</v>
      </c>
    </row>
    <row r="1094" spans="1:7" x14ac:dyDescent="0.2">
      <c r="A1094" s="62">
        <v>800</v>
      </c>
      <c r="B1094" s="62" t="s">
        <v>974</v>
      </c>
      <c r="C1094" s="62" t="s">
        <v>974</v>
      </c>
      <c r="D1094" s="62" t="s">
        <v>2197</v>
      </c>
      <c r="E1094" s="62" t="s">
        <v>2199</v>
      </c>
      <c r="F1094" s="63">
        <f>IF(COUNTIF(E$3:E1094,E1094)=1,MAX(F$2:F1093)+1,VLOOKUP(E1094,E$2:G1093,2,0))</f>
        <v>25074</v>
      </c>
      <c r="G1094" s="64">
        <v>0</v>
      </c>
    </row>
    <row r="1095" spans="1:7" x14ac:dyDescent="0.2">
      <c r="A1095" s="62">
        <v>1121</v>
      </c>
      <c r="B1095" s="62" t="s">
        <v>1156</v>
      </c>
      <c r="C1095" s="62" t="s">
        <v>1156</v>
      </c>
      <c r="D1095" s="62" t="s">
        <v>2221</v>
      </c>
      <c r="E1095" s="62" t="s">
        <v>2223</v>
      </c>
      <c r="F1095" s="63"/>
      <c r="G1095" s="64">
        <v>0</v>
      </c>
    </row>
    <row r="1096" spans="1:7" hidden="1" x14ac:dyDescent="0.2">
      <c r="A1096" s="62">
        <v>1094</v>
      </c>
      <c r="B1096" s="62" t="s">
        <v>1140</v>
      </c>
      <c r="C1096" s="62" t="s">
        <v>1140</v>
      </c>
      <c r="D1096" s="62" t="s">
        <v>2095</v>
      </c>
      <c r="E1096" s="62" t="s">
        <v>2097</v>
      </c>
      <c r="F1096" s="63">
        <f>IF(COUNTIF(E$3:E1096,E1096)=1,MAX(F$2:F1095)+1,VLOOKUP(E1096,E$2:G1095,2,0))</f>
        <v>25249</v>
      </c>
      <c r="G1096" s="64">
        <v>6.2499999999999991</v>
      </c>
    </row>
    <row r="1097" spans="1:7" hidden="1" x14ac:dyDescent="0.2">
      <c r="A1097" s="62">
        <v>1095</v>
      </c>
      <c r="B1097" s="62" t="s">
        <v>1140</v>
      </c>
      <c r="C1097" s="62" t="s">
        <v>786</v>
      </c>
      <c r="D1097" s="62" t="s">
        <v>2095</v>
      </c>
      <c r="E1097" s="62" t="s">
        <v>2097</v>
      </c>
      <c r="F1097" s="63">
        <f>IF(COUNTIF(E$3:E1097,E1097)=1,MAX(F$2:F1096)+1,VLOOKUP(E1097,E$2:G1096,2,0))</f>
        <v>25249</v>
      </c>
      <c r="G1097" s="64">
        <v>0.25</v>
      </c>
    </row>
    <row r="1098" spans="1:7" x14ac:dyDescent="0.2">
      <c r="A1098" s="62">
        <v>1113</v>
      </c>
      <c r="B1098" s="62" t="s">
        <v>1151</v>
      </c>
      <c r="C1098" s="62" t="s">
        <v>1151</v>
      </c>
      <c r="D1098" s="62" t="s">
        <v>2312</v>
      </c>
      <c r="E1098" s="62" t="s">
        <v>2314</v>
      </c>
      <c r="F1098" s="63">
        <f>IF(COUNTIF(E$3:E1098,E1098)=1,MAX(F$2:F1097)+1,VLOOKUP(E1098,E$2:G1097,2,0))</f>
        <v>25256</v>
      </c>
      <c r="G1098" s="64">
        <v>0</v>
      </c>
    </row>
    <row r="1099" spans="1:7" x14ac:dyDescent="0.2">
      <c r="A1099" s="62">
        <v>1123</v>
      </c>
      <c r="B1099" s="62" t="s">
        <v>1157</v>
      </c>
      <c r="C1099" s="62" t="s">
        <v>1159</v>
      </c>
      <c r="D1099" s="62" t="s">
        <v>2203</v>
      </c>
      <c r="E1099" s="62" t="s">
        <v>2205</v>
      </c>
      <c r="F1099" s="63">
        <f>IF(COUNTIF(E$3:E1099,E1099)=1,MAX(F$2:F1098)+1,VLOOKUP(E1099,E$2:G1098,2,0))</f>
        <v>25264</v>
      </c>
      <c r="G1099" s="64">
        <v>0</v>
      </c>
    </row>
    <row r="1100" spans="1:7" x14ac:dyDescent="0.2">
      <c r="A1100" s="62">
        <v>1124</v>
      </c>
      <c r="B1100" s="62" t="s">
        <v>1157</v>
      </c>
      <c r="C1100" s="62" t="s">
        <v>1160</v>
      </c>
      <c r="D1100" s="62" t="s">
        <v>2203</v>
      </c>
      <c r="E1100" s="62" t="s">
        <v>2205</v>
      </c>
      <c r="F1100" s="63">
        <f>IF(COUNTIF(E$3:E1100,E1100)=1,MAX(F$2:F1099)+1,VLOOKUP(E1100,E$2:G1099,2,0))</f>
        <v>25264</v>
      </c>
      <c r="G1100" s="64">
        <v>0</v>
      </c>
    </row>
    <row r="1101" spans="1:7" hidden="1" x14ac:dyDescent="0.2">
      <c r="A1101" s="62">
        <v>1099</v>
      </c>
      <c r="B1101" s="62" t="s">
        <v>1140</v>
      </c>
      <c r="C1101" s="62" t="s">
        <v>788</v>
      </c>
      <c r="D1101" s="62" t="s">
        <v>2095</v>
      </c>
      <c r="E1101" s="62" t="s">
        <v>2097</v>
      </c>
      <c r="F1101" s="63">
        <f>IF(COUNTIF(E$3:E1101,E1101)=1,MAX(F$2:F1100)+1,VLOOKUP(E1101,E$2:G1100,2,0))</f>
        <v>25249</v>
      </c>
      <c r="G1101" s="64">
        <v>0.51</v>
      </c>
    </row>
    <row r="1102" spans="1:7" x14ac:dyDescent="0.2">
      <c r="A1102" s="62">
        <v>1125</v>
      </c>
      <c r="B1102" s="62" t="s">
        <v>1157</v>
      </c>
      <c r="C1102" s="62" t="s">
        <v>804</v>
      </c>
      <c r="D1102" s="62" t="s">
        <v>2203</v>
      </c>
      <c r="E1102" s="62" t="s">
        <v>2205</v>
      </c>
      <c r="F1102" s="63">
        <f>IF(COUNTIF(E$3:E1102,E1102)=1,MAX(F$2:F1101)+1,VLOOKUP(E1102,E$2:G1101,2,0))</f>
        <v>25264</v>
      </c>
      <c r="G1102" s="64">
        <v>0</v>
      </c>
    </row>
    <row r="1103" spans="1:7" hidden="1" x14ac:dyDescent="0.2">
      <c r="A1103" s="62">
        <v>1101</v>
      </c>
      <c r="B1103" s="62" t="s">
        <v>1140</v>
      </c>
      <c r="C1103" s="62" t="s">
        <v>789</v>
      </c>
      <c r="D1103" s="62" t="s">
        <v>2095</v>
      </c>
      <c r="E1103" s="62" t="s">
        <v>2097</v>
      </c>
      <c r="F1103" s="63">
        <f>IF(COUNTIF(E$3:E1103,E1103)=1,MAX(F$2:F1102)+1,VLOOKUP(E1103,E$2:G1102,2,0))</f>
        <v>25249</v>
      </c>
      <c r="G1103" s="64">
        <v>0.25</v>
      </c>
    </row>
    <row r="1104" spans="1:7" hidden="1" x14ac:dyDescent="0.2">
      <c r="A1104" s="62">
        <v>1102</v>
      </c>
      <c r="B1104" s="62" t="s">
        <v>1140</v>
      </c>
      <c r="C1104" s="62" t="s">
        <v>790</v>
      </c>
      <c r="D1104" s="62" t="s">
        <v>2095</v>
      </c>
      <c r="E1104" s="62" t="s">
        <v>2097</v>
      </c>
      <c r="F1104" s="63">
        <f>IF(COUNTIF(E$3:E1104,E1104)=1,MAX(F$2:F1103)+1,VLOOKUP(E1104,E$2:G1103,2,0))</f>
        <v>25249</v>
      </c>
      <c r="G1104" s="64">
        <v>0.16</v>
      </c>
    </row>
    <row r="1105" spans="1:7" hidden="1" x14ac:dyDescent="0.2">
      <c r="A1105" s="62">
        <v>1103</v>
      </c>
      <c r="B1105" s="62" t="s">
        <v>1140</v>
      </c>
      <c r="C1105" s="62" t="s">
        <v>791</v>
      </c>
      <c r="D1105" s="62" t="s">
        <v>2095</v>
      </c>
      <c r="E1105" s="62" t="s">
        <v>2097</v>
      </c>
      <c r="F1105" s="63">
        <f>IF(COUNTIF(E$3:E1105,E1105)=1,MAX(F$2:F1104)+1,VLOOKUP(E1105,E$2:G1104,2,0))</f>
        <v>25249</v>
      </c>
      <c r="G1105" s="64">
        <v>0.04</v>
      </c>
    </row>
    <row r="1106" spans="1:7" hidden="1" x14ac:dyDescent="0.2">
      <c r="A1106" s="62">
        <v>1104</v>
      </c>
      <c r="B1106" s="62" t="s">
        <v>1146</v>
      </c>
      <c r="C1106" s="62" t="s">
        <v>1146</v>
      </c>
      <c r="D1106" s="62" t="s">
        <v>2067</v>
      </c>
      <c r="E1106" s="62" t="s">
        <v>2069</v>
      </c>
      <c r="F1106" s="63">
        <f>IF(COUNTIF(E$3:E1106,E1106)=1,MAX(F$2:F1105)+1,VLOOKUP(E1106,E$2:G1105,2,0))</f>
        <v>25250</v>
      </c>
      <c r="G1106" s="64">
        <v>1.3699999999999999</v>
      </c>
    </row>
    <row r="1107" spans="1:7" x14ac:dyDescent="0.2">
      <c r="A1107" s="62">
        <v>1127</v>
      </c>
      <c r="B1107" s="62" t="s">
        <v>1157</v>
      </c>
      <c r="C1107" s="62" t="s">
        <v>805</v>
      </c>
      <c r="D1107" s="62" t="s">
        <v>2203</v>
      </c>
      <c r="E1107" s="62" t="s">
        <v>2205</v>
      </c>
      <c r="F1107" s="63">
        <f>IF(COUNTIF(E$3:E1107,E1107)=1,MAX(F$2:F1106)+1,VLOOKUP(E1107,E$2:G1106,2,0))</f>
        <v>25264</v>
      </c>
      <c r="G1107" s="64">
        <v>0</v>
      </c>
    </row>
    <row r="1108" spans="1:7" hidden="1" x14ac:dyDescent="0.2">
      <c r="A1108" s="62">
        <v>1106</v>
      </c>
      <c r="B1108" s="62" t="s">
        <v>792</v>
      </c>
      <c r="C1108" s="62" t="s">
        <v>793</v>
      </c>
      <c r="D1108" s="62" t="s">
        <v>2063</v>
      </c>
      <c r="E1108" s="62" t="s">
        <v>2065</v>
      </c>
      <c r="F1108" s="63">
        <f>IF(COUNTIF(E$3:E1108,E1108)=1,MAX(F$2:F1107)+1,VLOOKUP(E1108,E$2:G1107,2,0))</f>
        <v>25251</v>
      </c>
      <c r="G1108" s="64">
        <v>0.01</v>
      </c>
    </row>
    <row r="1109" spans="1:7" x14ac:dyDescent="0.2">
      <c r="A1109" s="62">
        <v>1111</v>
      </c>
      <c r="B1109" s="62" t="s">
        <v>1149</v>
      </c>
      <c r="C1109" s="62" t="s">
        <v>1149</v>
      </c>
      <c r="D1109" s="62" t="s">
        <v>2661</v>
      </c>
      <c r="E1109" s="62" t="s">
        <v>2663</v>
      </c>
      <c r="F1109" s="63">
        <f>IF(COUNTIF(E$3:E1109,E1109)=1,MAX(F$2:F1108)+1,VLOOKUP(E1109,E$2:G1108,2,0))</f>
        <v>25255</v>
      </c>
      <c r="G1109" s="64">
        <v>0</v>
      </c>
    </row>
    <row r="1110" spans="1:7" x14ac:dyDescent="0.2">
      <c r="A1110" s="62">
        <v>550</v>
      </c>
      <c r="B1110" s="62" t="s">
        <v>1164</v>
      </c>
      <c r="C1110" s="62" t="s">
        <v>1164</v>
      </c>
      <c r="D1110" s="62" t="s">
        <v>2233</v>
      </c>
      <c r="E1110" s="62" t="s">
        <v>2231</v>
      </c>
      <c r="F1110" s="63"/>
      <c r="G1110" s="64">
        <v>0</v>
      </c>
    </row>
    <row r="1111" spans="1:7" hidden="1" x14ac:dyDescent="0.2">
      <c r="A1111" s="62">
        <v>1109</v>
      </c>
      <c r="B1111" s="62" t="s">
        <v>796</v>
      </c>
      <c r="C1111" s="62" t="s">
        <v>796</v>
      </c>
      <c r="D1111" s="62" t="s">
        <v>2683</v>
      </c>
      <c r="E1111" s="62" t="s">
        <v>2685</v>
      </c>
      <c r="F1111" s="63">
        <f>IF(COUNTIF(E$3:E1111,E1111)=1,MAX(F$2:F1110)+1,VLOOKUP(E1111,E$2:G1110,2,0))</f>
        <v>25253</v>
      </c>
      <c r="G1111" s="64">
        <v>0.99</v>
      </c>
    </row>
    <row r="1112" spans="1:7" hidden="1" x14ac:dyDescent="0.2">
      <c r="A1112" s="62">
        <v>1110</v>
      </c>
      <c r="B1112" s="62" t="s">
        <v>797</v>
      </c>
      <c r="C1112" s="62" t="s">
        <v>797</v>
      </c>
      <c r="D1112" s="62" t="s">
        <v>2655</v>
      </c>
      <c r="E1112" s="62" t="s">
        <v>2657</v>
      </c>
      <c r="F1112" s="63">
        <f>IF(COUNTIF(E$3:E1112,E1112)=1,MAX(F$2:F1111)+1,VLOOKUP(E1112,E$2:G1111,2,0))</f>
        <v>25254</v>
      </c>
      <c r="G1112" s="64">
        <v>9.9999999999999992E-2</v>
      </c>
    </row>
    <row r="1113" spans="1:7" x14ac:dyDescent="0.2">
      <c r="A1113" s="62">
        <v>1129</v>
      </c>
      <c r="B1113" s="62" t="s">
        <v>1164</v>
      </c>
      <c r="C1113" s="62" t="s">
        <v>1164</v>
      </c>
      <c r="D1113" s="62" t="s">
        <v>2233</v>
      </c>
      <c r="E1113" s="62" t="s">
        <v>2231</v>
      </c>
      <c r="F1113" s="63"/>
      <c r="G1113" s="64">
        <v>0</v>
      </c>
    </row>
    <row r="1114" spans="1:7" hidden="1" x14ac:dyDescent="0.2">
      <c r="A1114" s="62">
        <v>1112</v>
      </c>
      <c r="B1114" s="62" t="s">
        <v>1149</v>
      </c>
      <c r="C1114" s="62" t="s">
        <v>1150</v>
      </c>
      <c r="D1114" s="62" t="s">
        <v>2661</v>
      </c>
      <c r="E1114" s="62" t="s">
        <v>2663</v>
      </c>
      <c r="F1114" s="63">
        <f>IF(COUNTIF(E$3:E1114,E1114)=1,MAX(F$2:F1113)+1,VLOOKUP(E1114,E$2:G1113,2,0))</f>
        <v>25255</v>
      </c>
      <c r="G1114" s="64">
        <v>0.13</v>
      </c>
    </row>
    <row r="1115" spans="1:7" x14ac:dyDescent="0.2">
      <c r="A1115" s="62">
        <v>1137</v>
      </c>
      <c r="B1115" s="62" t="s">
        <v>1170</v>
      </c>
      <c r="C1115" s="62" t="s">
        <v>806</v>
      </c>
      <c r="D1115" s="62" t="s">
        <v>2235</v>
      </c>
      <c r="E1115" s="62" t="s">
        <v>2237</v>
      </c>
      <c r="F1115" s="63">
        <f>IF(COUNTIF(E$3:E1115,E1115)=1,MAX(F$2:F1114)+1,VLOOKUP(E1115,E$2:G1114,2,0))</f>
        <v>25268</v>
      </c>
      <c r="G1115" s="64">
        <v>0</v>
      </c>
    </row>
    <row r="1116" spans="1:7" x14ac:dyDescent="0.2">
      <c r="A1116" s="62">
        <v>551</v>
      </c>
      <c r="B1116" s="62" t="s">
        <v>1165</v>
      </c>
      <c r="C1116" s="62" t="s">
        <v>1165</v>
      </c>
      <c r="D1116" s="62" t="s">
        <v>2243</v>
      </c>
      <c r="E1116" s="62" t="s">
        <v>2245</v>
      </c>
      <c r="F1116" s="63">
        <f>IF(COUNTIF(E$3:E1116,E1116)=1,MAX(F$2:F1115)+1,VLOOKUP(E1116,E$2:G1115,2,0))</f>
        <v>25265</v>
      </c>
      <c r="G1116" s="64">
        <v>0</v>
      </c>
    </row>
    <row r="1117" spans="1:7" hidden="1" x14ac:dyDescent="0.2">
      <c r="A1117" s="62">
        <v>1115</v>
      </c>
      <c r="B1117" s="62" t="s">
        <v>1154</v>
      </c>
      <c r="C1117" s="62" t="s">
        <v>1154</v>
      </c>
      <c r="D1117" s="62" t="s">
        <v>2214</v>
      </c>
      <c r="E1117" s="62" t="s">
        <v>2216</v>
      </c>
      <c r="F1117" s="63">
        <f>IF(COUNTIF(E$3:E1117,E1117)=1,MAX(F$2:F1116)+1,VLOOKUP(E1117,E$2:G1116,2,0))</f>
        <v>25258</v>
      </c>
      <c r="G1117" s="64">
        <v>1.29</v>
      </c>
    </row>
    <row r="1118" spans="1:7" hidden="1" x14ac:dyDescent="0.2">
      <c r="A1118" s="62">
        <v>1116</v>
      </c>
      <c r="B1118" s="62" t="s">
        <v>799</v>
      </c>
      <c r="C1118" s="62" t="s">
        <v>799</v>
      </c>
      <c r="D1118" s="62" t="s">
        <v>2200</v>
      </c>
      <c r="E1118" s="62" t="s">
        <v>2202</v>
      </c>
      <c r="F1118" s="63">
        <f>IF(COUNTIF(E$3:E1118,E1118)=1,MAX(F$2:F1117)+1,VLOOKUP(E1118,E$2:G1117,2,0))</f>
        <v>25259</v>
      </c>
      <c r="G1118" s="64">
        <v>3.39</v>
      </c>
    </row>
    <row r="1119" spans="1:7" hidden="1" x14ac:dyDescent="0.2">
      <c r="A1119" s="62">
        <v>1117</v>
      </c>
      <c r="B1119" s="62" t="s">
        <v>800</v>
      </c>
      <c r="C1119" s="62" t="s">
        <v>800</v>
      </c>
      <c r="D1119" s="62" t="s">
        <v>2206</v>
      </c>
      <c r="E1119" s="62" t="s">
        <v>2208</v>
      </c>
      <c r="F1119" s="63">
        <f>IF(COUNTIF(E$3:E1119,E1119)=1,MAX(F$2:F1118)+1,VLOOKUP(E1119,E$2:G1118,2,0))</f>
        <v>25260</v>
      </c>
      <c r="G1119" s="64">
        <v>1.6199999999999999</v>
      </c>
    </row>
    <row r="1120" spans="1:7" hidden="1" x14ac:dyDescent="0.2">
      <c r="A1120" s="62">
        <v>1118</v>
      </c>
      <c r="B1120" s="62" t="s">
        <v>801</v>
      </c>
      <c r="C1120" s="62" t="s">
        <v>801</v>
      </c>
      <c r="D1120" s="62" t="s">
        <v>2239</v>
      </c>
      <c r="E1120" s="62" t="s">
        <v>2241</v>
      </c>
      <c r="F1120" s="63">
        <f>IF(COUNTIF(E$3:E1120,E1120)=1,MAX(F$2:F1119)+1,VLOOKUP(E1120,E$2:G1119,2,0))</f>
        <v>25261</v>
      </c>
      <c r="G1120" s="64">
        <v>0.89999999999999991</v>
      </c>
    </row>
    <row r="1121" spans="1:7" hidden="1" x14ac:dyDescent="0.2">
      <c r="A1121" s="62">
        <v>1119</v>
      </c>
      <c r="B1121" s="62" t="s">
        <v>801</v>
      </c>
      <c r="C1121" s="62" t="s">
        <v>802</v>
      </c>
      <c r="D1121" s="62" t="s">
        <v>2239</v>
      </c>
      <c r="E1121" s="62" t="s">
        <v>2241</v>
      </c>
      <c r="F1121" s="63">
        <f>IF(COUNTIF(E$3:E1121,E1121)=1,MAX(F$2:F1120)+1,VLOOKUP(E1121,E$2:G1120,2,0))</f>
        <v>25261</v>
      </c>
      <c r="G1121" s="64">
        <v>0.83</v>
      </c>
    </row>
    <row r="1122" spans="1:7" hidden="1" x14ac:dyDescent="0.2">
      <c r="A1122" s="62">
        <v>1120</v>
      </c>
      <c r="B1122" s="62" t="s">
        <v>1155</v>
      </c>
      <c r="C1122" s="62" t="s">
        <v>1155</v>
      </c>
      <c r="D1122" s="62" t="s">
        <v>2210</v>
      </c>
      <c r="E1122" s="62" t="s">
        <v>2212</v>
      </c>
      <c r="F1122" s="63">
        <f>IF(COUNTIF(E$3:E1122,E1122)=1,MAX(F$2:F1121)+1,VLOOKUP(E1122,E$2:G1121,2,0))</f>
        <v>25262</v>
      </c>
      <c r="G1122" s="64">
        <v>0.66999999999999993</v>
      </c>
    </row>
    <row r="1123" spans="1:7" x14ac:dyDescent="0.2">
      <c r="A1123" s="62">
        <v>1130</v>
      </c>
      <c r="B1123" s="62" t="s">
        <v>1165</v>
      </c>
      <c r="C1123" s="62" t="s">
        <v>1165</v>
      </c>
      <c r="D1123" s="62" t="s">
        <v>2243</v>
      </c>
      <c r="E1123" s="62" t="s">
        <v>2245</v>
      </c>
      <c r="F1123" s="63">
        <f>IF(COUNTIF(E$3:E1123,E1123)=1,MAX(F$2:F1122)+1,VLOOKUP(E1123,E$2:G1122,2,0))</f>
        <v>25265</v>
      </c>
      <c r="G1123" s="64">
        <v>0</v>
      </c>
    </row>
    <row r="1124" spans="1:7" hidden="1" x14ac:dyDescent="0.2">
      <c r="A1124" s="62">
        <v>1122</v>
      </c>
      <c r="B1124" s="62" t="s">
        <v>1157</v>
      </c>
      <c r="C1124" s="62" t="s">
        <v>1157</v>
      </c>
      <c r="D1124" s="62" t="s">
        <v>2203</v>
      </c>
      <c r="E1124" s="62" t="s">
        <v>2205</v>
      </c>
      <c r="F1124" s="63">
        <f>IF(COUNTIF(E$3:E1124,E1124)=1,MAX(F$2:F1123)+1,VLOOKUP(E1124,E$2:G1123,2,0))</f>
        <v>25264</v>
      </c>
      <c r="G1124" s="64">
        <v>3.5900000000000003</v>
      </c>
    </row>
    <row r="1125" spans="1:7" x14ac:dyDescent="0.2">
      <c r="A1125" s="62">
        <v>1139</v>
      </c>
      <c r="B1125" s="62" t="s">
        <v>807</v>
      </c>
      <c r="C1125" s="62" t="s">
        <v>807</v>
      </c>
      <c r="D1125" s="62" t="s">
        <v>2353</v>
      </c>
      <c r="E1125" s="62">
        <v>8734476000</v>
      </c>
      <c r="F1125" s="63">
        <f>IF(COUNTIF(E$3:E1125,E1125)=1,MAX(F$2:F1124)+1,VLOOKUP(E1125,E$2:G1124,2,0))</f>
        <v>25269</v>
      </c>
      <c r="G1125" s="64">
        <v>0</v>
      </c>
    </row>
    <row r="1126" spans="1:7" x14ac:dyDescent="0.2">
      <c r="A1126" s="62">
        <v>1140</v>
      </c>
      <c r="B1126" s="62" t="s">
        <v>807</v>
      </c>
      <c r="C1126" s="62" t="s">
        <v>808</v>
      </c>
      <c r="D1126" s="62" t="s">
        <v>2353</v>
      </c>
      <c r="E1126" s="62">
        <v>8734476000</v>
      </c>
      <c r="F1126" s="63">
        <f>IF(COUNTIF(E$3:E1126,E1126)=1,MAX(F$2:F1125)+1,VLOOKUP(E1126,E$2:G1125,2,0))</f>
        <v>25269</v>
      </c>
      <c r="G1126" s="64">
        <v>0</v>
      </c>
    </row>
    <row r="1127" spans="1:7" x14ac:dyDescent="0.2">
      <c r="A1127" s="62">
        <v>846</v>
      </c>
      <c r="B1127" s="62" t="s">
        <v>1006</v>
      </c>
      <c r="C1127" s="62" t="s">
        <v>1006</v>
      </c>
      <c r="D1127" s="62" t="s">
        <v>2261</v>
      </c>
      <c r="E1127" s="62" t="s">
        <v>2262</v>
      </c>
      <c r="F1127" s="63">
        <f>IF(COUNTIF(E$3:E1127,E1127)=1,MAX(F$2:F1126)+1,VLOOKUP(E1127,E$2:G1126,2,0))</f>
        <v>25106</v>
      </c>
      <c r="G1127" s="64">
        <v>0</v>
      </c>
    </row>
    <row r="1128" spans="1:7" hidden="1" x14ac:dyDescent="0.2">
      <c r="A1128" s="62">
        <v>1126</v>
      </c>
      <c r="B1128" s="62" t="s">
        <v>1157</v>
      </c>
      <c r="C1128" s="62" t="s">
        <v>1161</v>
      </c>
      <c r="D1128" s="62" t="s">
        <v>2203</v>
      </c>
      <c r="E1128" s="62" t="s">
        <v>2205</v>
      </c>
      <c r="F1128" s="63">
        <f>IF(COUNTIF(E$3:E1128,E1128)=1,MAX(F$2:F1127)+1,VLOOKUP(E1128,E$2:G1127,2,0))</f>
        <v>25264</v>
      </c>
      <c r="G1128" s="64">
        <v>0.01</v>
      </c>
    </row>
    <row r="1129" spans="1:7" x14ac:dyDescent="0.2">
      <c r="A1129" s="62">
        <v>428</v>
      </c>
      <c r="B1129" s="62" t="s">
        <v>1108</v>
      </c>
      <c r="C1129" s="62" t="s">
        <v>1109</v>
      </c>
      <c r="D1129" s="62" t="s">
        <v>2270</v>
      </c>
      <c r="E1129" s="62" t="s">
        <v>2272</v>
      </c>
      <c r="F1129" s="63">
        <f>IF(COUNTIF(E$3:E1129,E1129)=1,MAX(F$2:F1128)+1,VLOOKUP(E1129,E$2:G1128,2,0))</f>
        <v>25208</v>
      </c>
      <c r="G1129" s="65">
        <v>0</v>
      </c>
    </row>
    <row r="1130" spans="1:7" hidden="1" x14ac:dyDescent="0.2">
      <c r="A1130" s="62">
        <v>1128</v>
      </c>
      <c r="B1130" s="62" t="s">
        <v>1157</v>
      </c>
      <c r="C1130" s="62" t="s">
        <v>1163</v>
      </c>
      <c r="D1130" s="62" t="s">
        <v>2203</v>
      </c>
      <c r="E1130" s="62" t="s">
        <v>2205</v>
      </c>
      <c r="F1130" s="63">
        <f>IF(COUNTIF(E$3:E1130,E1130)=1,MAX(F$2:F1129)+1,VLOOKUP(E1130,E$2:G1129,2,0))</f>
        <v>25264</v>
      </c>
      <c r="G1130" s="64">
        <v>0.04</v>
      </c>
    </row>
    <row r="1131" spans="1:7" x14ac:dyDescent="0.2">
      <c r="A1131" s="62">
        <v>1017</v>
      </c>
      <c r="B1131" s="62" t="s">
        <v>1108</v>
      </c>
      <c r="C1131" s="62" t="s">
        <v>1108</v>
      </c>
      <c r="D1131" s="62" t="s">
        <v>2270</v>
      </c>
      <c r="E1131" s="62" t="s">
        <v>2272</v>
      </c>
      <c r="F1131" s="63">
        <f>IF(COUNTIF(E$3:E1131,E1131)=1,MAX(F$2:F1130)+1,VLOOKUP(E1131,E$2:G1130,2,0))</f>
        <v>25208</v>
      </c>
      <c r="G1131" s="64">
        <v>0</v>
      </c>
    </row>
    <row r="1132" spans="1:7" x14ac:dyDescent="0.2">
      <c r="A1132" s="62">
        <v>1019</v>
      </c>
      <c r="B1132" s="62" t="s">
        <v>1108</v>
      </c>
      <c r="C1132" s="62" t="s">
        <v>1109</v>
      </c>
      <c r="D1132" s="62" t="s">
        <v>2270</v>
      </c>
      <c r="E1132" s="62" t="s">
        <v>2272</v>
      </c>
      <c r="F1132" s="63">
        <f>IF(COUNTIF(E$3:E1132,E1132)=1,MAX(F$2:F1131)+1,VLOOKUP(E1132,E$2:G1131,2,0))</f>
        <v>25208</v>
      </c>
      <c r="G1132" s="64">
        <v>0</v>
      </c>
    </row>
    <row r="1133" spans="1:7" hidden="1" x14ac:dyDescent="0.2">
      <c r="A1133" s="62">
        <v>1131</v>
      </c>
      <c r="B1133" s="62" t="s">
        <v>1165</v>
      </c>
      <c r="C1133" s="62" t="s">
        <v>1166</v>
      </c>
      <c r="D1133" s="62" t="s">
        <v>2243</v>
      </c>
      <c r="E1133" s="62" t="s">
        <v>2245</v>
      </c>
      <c r="F1133" s="63">
        <f>IF(COUNTIF(E$3:E1133,E1133)=1,MAX(F$2:F1132)+1,VLOOKUP(E1133,E$2:G1132,2,0))</f>
        <v>25265</v>
      </c>
      <c r="G1133" s="64">
        <v>0.02</v>
      </c>
    </row>
    <row r="1134" spans="1:7" hidden="1" x14ac:dyDescent="0.2">
      <c r="A1134" s="62">
        <v>1132</v>
      </c>
      <c r="B1134" s="62" t="s">
        <v>1167</v>
      </c>
      <c r="C1134" s="62" t="s">
        <v>1167</v>
      </c>
      <c r="D1134" s="62" t="s">
        <v>2664</v>
      </c>
      <c r="E1134" s="62" t="s">
        <v>2666</v>
      </c>
      <c r="F1134" s="63">
        <f>IF(COUNTIF(E$3:E1134,E1134)=1,MAX(F$2:F1133)+1,VLOOKUP(E1134,E$2:G1133,2,0))</f>
        <v>25266</v>
      </c>
      <c r="G1134" s="64">
        <v>2</v>
      </c>
    </row>
    <row r="1135" spans="1:7" hidden="1" x14ac:dyDescent="0.2">
      <c r="A1135" s="62">
        <v>1133</v>
      </c>
      <c r="B1135" s="62" t="s">
        <v>1167</v>
      </c>
      <c r="C1135" s="62" t="s">
        <v>1168</v>
      </c>
      <c r="D1135" s="62" t="s">
        <v>2664</v>
      </c>
      <c r="E1135" s="62" t="s">
        <v>2666</v>
      </c>
      <c r="F1135" s="63">
        <f>IF(COUNTIF(E$3:E1135,E1135)=1,MAX(F$2:F1134)+1,VLOOKUP(E1135,E$2:G1134,2,0))</f>
        <v>25266</v>
      </c>
      <c r="G1135" s="64">
        <v>0.16999999999999998</v>
      </c>
    </row>
    <row r="1136" spans="1:7" hidden="1" x14ac:dyDescent="0.2">
      <c r="A1136" s="62">
        <v>1134</v>
      </c>
      <c r="B1136" s="62" t="s">
        <v>1169</v>
      </c>
      <c r="C1136" s="62" t="s">
        <v>1169</v>
      </c>
      <c r="D1136" s="62" t="s">
        <v>2257</v>
      </c>
      <c r="E1136" s="62" t="s">
        <v>2259</v>
      </c>
      <c r="F1136" s="63">
        <f>IF(COUNTIF(E$3:E1136,E1136)=1,MAX(F$2:F1135)+1,VLOOKUP(E1136,E$2:G1135,2,0))</f>
        <v>25267</v>
      </c>
      <c r="G1136" s="64">
        <v>0.19999999999999998</v>
      </c>
    </row>
    <row r="1137" spans="1:7" hidden="1" x14ac:dyDescent="0.2">
      <c r="A1137" s="62">
        <v>1135</v>
      </c>
      <c r="B1137" s="62" t="s">
        <v>1170</v>
      </c>
      <c r="C1137" s="62" t="s">
        <v>1170</v>
      </c>
      <c r="D1137" s="62" t="s">
        <v>2235</v>
      </c>
      <c r="E1137" s="62" t="s">
        <v>2237</v>
      </c>
      <c r="F1137" s="63">
        <f>IF(COUNTIF(E$3:E1137,E1137)=1,MAX(F$2:F1136)+1,VLOOKUP(E1137,E$2:G1136,2,0))</f>
        <v>25268</v>
      </c>
      <c r="G1137" s="64">
        <v>0.02</v>
      </c>
    </row>
    <row r="1138" spans="1:7" hidden="1" x14ac:dyDescent="0.2">
      <c r="A1138" s="62">
        <v>1136</v>
      </c>
      <c r="B1138" s="62" t="s">
        <v>1170</v>
      </c>
      <c r="C1138" s="62" t="s">
        <v>1171</v>
      </c>
      <c r="D1138" s="62" t="s">
        <v>2235</v>
      </c>
      <c r="E1138" s="62" t="s">
        <v>2237</v>
      </c>
      <c r="F1138" s="63">
        <f>IF(COUNTIF(E$3:E1138,E1138)=1,MAX(F$2:F1137)+1,VLOOKUP(E1138,E$2:G1137,2,0))</f>
        <v>25268</v>
      </c>
      <c r="G1138" s="64">
        <v>0.31</v>
      </c>
    </row>
    <row r="1139" spans="1:7" x14ac:dyDescent="0.2">
      <c r="A1139" s="62">
        <v>1018</v>
      </c>
      <c r="B1139" s="62" t="s">
        <v>731</v>
      </c>
      <c r="C1139" s="62" t="s">
        <v>731</v>
      </c>
      <c r="D1139" s="62" t="s">
        <v>2667</v>
      </c>
      <c r="E1139" s="62" t="s">
        <v>2272</v>
      </c>
      <c r="F1139" s="63">
        <f>IF(COUNTIF(E$3:E1139,E1139)=1,MAX(F$2:F1138)+1,VLOOKUP(E1139,E$2:G1138,2,0))</f>
        <v>25208</v>
      </c>
      <c r="G1139" s="64">
        <v>0</v>
      </c>
    </row>
    <row r="1140" spans="1:7" hidden="1" x14ac:dyDescent="0.2">
      <c r="A1140" s="62">
        <v>1138</v>
      </c>
      <c r="B1140" s="62" t="s">
        <v>1170</v>
      </c>
      <c r="C1140" s="62" t="s">
        <v>1172</v>
      </c>
      <c r="D1140" s="62" t="s">
        <v>2235</v>
      </c>
      <c r="E1140" s="62" t="s">
        <v>2237</v>
      </c>
      <c r="F1140" s="63">
        <f>IF(COUNTIF(E$3:E1140,E1140)=1,MAX(F$2:F1139)+1,VLOOKUP(E1140,E$2:G1139,2,0))</f>
        <v>25268</v>
      </c>
      <c r="G1140" s="64">
        <v>0.03</v>
      </c>
    </row>
    <row r="1141" spans="1:7" x14ac:dyDescent="0.2">
      <c r="A1141" s="62">
        <v>565</v>
      </c>
      <c r="B1141" s="62" t="s">
        <v>1174</v>
      </c>
      <c r="C1141" s="62" t="s">
        <v>1174</v>
      </c>
      <c r="D1141" s="62" t="s">
        <v>2274</v>
      </c>
      <c r="E1141" s="62" t="s">
        <v>2276</v>
      </c>
      <c r="F1141" s="63">
        <f>IF(COUNTIF(E$3:E1141,E1141)=1,MAX(F$2:F1140)+1,VLOOKUP(E1141,E$2:G1140,2,0))</f>
        <v>25271</v>
      </c>
      <c r="G1141" s="64">
        <v>0</v>
      </c>
    </row>
    <row r="1142" spans="1:7" x14ac:dyDescent="0.2">
      <c r="A1142" s="62">
        <v>1142</v>
      </c>
      <c r="B1142" s="62" t="s">
        <v>1174</v>
      </c>
      <c r="C1142" s="62" t="s">
        <v>1174</v>
      </c>
      <c r="D1142" s="62" t="s">
        <v>2274</v>
      </c>
      <c r="E1142" s="62" t="s">
        <v>2276</v>
      </c>
      <c r="F1142" s="63">
        <f>IF(COUNTIF(E$3:E1142,E1142)=1,MAX(F$2:F1141)+1,VLOOKUP(E1142,E$2:G1141,2,0))</f>
        <v>25271</v>
      </c>
      <c r="G1142" s="64">
        <v>0</v>
      </c>
    </row>
    <row r="1143" spans="1:7" hidden="1" x14ac:dyDescent="0.2">
      <c r="A1143" s="62">
        <v>1141</v>
      </c>
      <c r="B1143" s="62" t="s">
        <v>1173</v>
      </c>
      <c r="C1143" s="62" t="s">
        <v>811</v>
      </c>
      <c r="D1143" s="62" t="s">
        <v>2267</v>
      </c>
      <c r="E1143" s="62" t="s">
        <v>2269</v>
      </c>
      <c r="F1143" s="63">
        <f>IF(COUNTIF(E$3:E1143,E1143)=1,MAX(F$2:F1142)+1,VLOOKUP(E1143,E$2:G1142,2,0))</f>
        <v>25270</v>
      </c>
      <c r="G1143" s="64">
        <v>0.75</v>
      </c>
    </row>
    <row r="1144" spans="1:7" x14ac:dyDescent="0.2">
      <c r="A1144" s="62">
        <v>573</v>
      </c>
      <c r="B1144" s="62" t="s">
        <v>1179</v>
      </c>
      <c r="C1144" s="62" t="s">
        <v>1193</v>
      </c>
      <c r="D1144" s="62" t="s">
        <v>2289</v>
      </c>
      <c r="E1144" s="62" t="s">
        <v>2291</v>
      </c>
      <c r="F1144" s="63">
        <f>IF(COUNTIF(E$3:E1144,E1144)=1,MAX(F$2:F1143)+1,VLOOKUP(E1144,E$2:G1143,2,0))</f>
        <v>25276</v>
      </c>
      <c r="G1144" s="64">
        <v>0</v>
      </c>
    </row>
    <row r="1145" spans="1:7" hidden="1" x14ac:dyDescent="0.2">
      <c r="A1145" s="62">
        <v>1143</v>
      </c>
      <c r="B1145" s="62" t="s">
        <v>1174</v>
      </c>
      <c r="C1145" s="62" t="s">
        <v>1175</v>
      </c>
      <c r="D1145" s="62" t="s">
        <v>2274</v>
      </c>
      <c r="E1145" s="62" t="s">
        <v>2276</v>
      </c>
      <c r="F1145" s="63">
        <f>IF(COUNTIF(E$3:E1145,E1145)=1,MAX(F$2:F1144)+1,VLOOKUP(E1145,E$2:G1144,2,0))</f>
        <v>25271</v>
      </c>
      <c r="G1145" s="64">
        <v>0.09</v>
      </c>
    </row>
    <row r="1146" spans="1:7" hidden="1" x14ac:dyDescent="0.2">
      <c r="A1146" s="62">
        <v>1144</v>
      </c>
      <c r="B1146" s="62" t="s">
        <v>1176</v>
      </c>
      <c r="C1146" s="62" t="s">
        <v>1176</v>
      </c>
      <c r="D1146" s="62" t="s">
        <v>2263</v>
      </c>
      <c r="E1146" s="62" t="s">
        <v>2265</v>
      </c>
      <c r="F1146" s="63">
        <f>IF(COUNTIF(E$3:E1146,E1146)=1,MAX(F$2:F1145)+1,VLOOKUP(E1146,E$2:G1145,2,0))</f>
        <v>25272</v>
      </c>
      <c r="G1146" s="64">
        <v>0.25</v>
      </c>
    </row>
    <row r="1147" spans="1:7" x14ac:dyDescent="0.2">
      <c r="A1147" s="62">
        <v>1149</v>
      </c>
      <c r="B1147" s="62" t="s">
        <v>1179</v>
      </c>
      <c r="C1147" s="62" t="s">
        <v>1193</v>
      </c>
      <c r="D1147" s="62" t="s">
        <v>2289</v>
      </c>
      <c r="E1147" s="62" t="s">
        <v>2291</v>
      </c>
      <c r="F1147" s="63">
        <f>IF(COUNTIF(E$3:E1147,E1147)=1,MAX(F$2:F1146)+1,VLOOKUP(E1147,E$2:G1146,2,0))</f>
        <v>25276</v>
      </c>
      <c r="G1147" s="64">
        <v>0</v>
      </c>
    </row>
    <row r="1148" spans="1:7" x14ac:dyDescent="0.2">
      <c r="A1148" s="62">
        <v>1146</v>
      </c>
      <c r="B1148" s="62" t="s">
        <v>1178</v>
      </c>
      <c r="C1148" s="62" t="s">
        <v>1178</v>
      </c>
      <c r="D1148" s="62" t="s">
        <v>2297</v>
      </c>
      <c r="E1148" s="62" t="s">
        <v>2299</v>
      </c>
      <c r="F1148" s="63">
        <f>IF(COUNTIF(E$3:E1148,E1148)=1,MAX(F$2:F1147)+1,VLOOKUP(E1148,E$2:G1147,2,0))</f>
        <v>25274</v>
      </c>
      <c r="G1148" s="64">
        <v>0</v>
      </c>
    </row>
    <row r="1149" spans="1:7" ht="22.5" hidden="1" x14ac:dyDescent="0.2">
      <c r="A1149" s="62">
        <v>1147</v>
      </c>
      <c r="B1149" s="62" t="s">
        <v>813</v>
      </c>
      <c r="C1149" s="62" t="s">
        <v>813</v>
      </c>
      <c r="D1149" s="62" t="s">
        <v>2285</v>
      </c>
      <c r="E1149" s="62" t="s">
        <v>2287</v>
      </c>
      <c r="F1149" s="63">
        <f>IF(COUNTIF(E$3:E1149,E1149)=1,MAX(F$2:F1148)+1,VLOOKUP(E1149,E$2:G1148,2,0))</f>
        <v>25275</v>
      </c>
      <c r="G1149" s="64">
        <v>1.5599999999999998</v>
      </c>
    </row>
    <row r="1150" spans="1:7" ht="22.5" hidden="1" x14ac:dyDescent="0.2">
      <c r="A1150" s="62">
        <v>1148</v>
      </c>
      <c r="B1150" s="62" t="s">
        <v>813</v>
      </c>
      <c r="C1150" s="62" t="s">
        <v>814</v>
      </c>
      <c r="D1150" s="62" t="s">
        <v>2285</v>
      </c>
      <c r="E1150" s="62" t="s">
        <v>2287</v>
      </c>
      <c r="F1150" s="63">
        <f>IF(COUNTIF(E$3:E1150,E1150)=1,MAX(F$2:F1149)+1,VLOOKUP(E1150,E$2:G1149,2,0))</f>
        <v>25275</v>
      </c>
      <c r="G1150" s="64">
        <v>3.66</v>
      </c>
    </row>
    <row r="1151" spans="1:7" x14ac:dyDescent="0.2">
      <c r="A1151" s="62">
        <v>1145</v>
      </c>
      <c r="B1151" s="62" t="s">
        <v>1177</v>
      </c>
      <c r="C1151" s="62" t="s">
        <v>1177</v>
      </c>
      <c r="D1151" s="62" t="s">
        <v>2301</v>
      </c>
      <c r="E1151" s="62" t="s">
        <v>2302</v>
      </c>
      <c r="F1151" s="63"/>
      <c r="G1151" s="64">
        <v>0</v>
      </c>
    </row>
    <row r="1152" spans="1:7" hidden="1" x14ac:dyDescent="0.2">
      <c r="A1152" s="62">
        <v>1150</v>
      </c>
      <c r="B1152" s="62" t="s">
        <v>1179</v>
      </c>
      <c r="C1152" s="62" t="s">
        <v>1180</v>
      </c>
      <c r="D1152" s="62" t="s">
        <v>2289</v>
      </c>
      <c r="E1152" s="62" t="s">
        <v>2291</v>
      </c>
      <c r="F1152" s="63">
        <f>IF(COUNTIF(E$3:E1152,E1152)=1,MAX(F$2:F1151)+1,VLOOKUP(E1152,E$2:G1151,2,0))</f>
        <v>25276</v>
      </c>
      <c r="G1152" s="64">
        <v>0.21</v>
      </c>
    </row>
    <row r="1153" spans="1:8" hidden="1" x14ac:dyDescent="0.2">
      <c r="A1153" s="62">
        <v>1151</v>
      </c>
      <c r="B1153" s="62" t="s">
        <v>1181</v>
      </c>
      <c r="C1153" s="62" t="s">
        <v>1181</v>
      </c>
      <c r="D1153" s="62" t="s">
        <v>2277</v>
      </c>
      <c r="E1153" s="62" t="s">
        <v>2279</v>
      </c>
      <c r="F1153" s="63">
        <f>IF(COUNTIF(E$3:E1153,E1153)=1,MAX(F$2:F1152)+1,VLOOKUP(E1153,E$2:G1152,2,0))</f>
        <v>25277</v>
      </c>
      <c r="G1153" s="64">
        <v>18.5</v>
      </c>
    </row>
    <row r="1154" spans="1:8" x14ac:dyDescent="0.2">
      <c r="A1154" s="62">
        <v>1152</v>
      </c>
      <c r="B1154" s="62" t="s">
        <v>1183</v>
      </c>
      <c r="C1154" s="62" t="s">
        <v>1183</v>
      </c>
      <c r="D1154" s="62" t="s">
        <v>2669</v>
      </c>
      <c r="E1154" s="62" t="s">
        <v>2670</v>
      </c>
      <c r="F1154" s="63">
        <f>IF(COUNTIF(E$3:E1154,E1154)=1,MAX(F$2:F1153)+1,VLOOKUP(E1154,E$2:G1153,2,0))</f>
        <v>25279</v>
      </c>
      <c r="G1154" s="64">
        <v>0</v>
      </c>
    </row>
    <row r="1155" spans="1:8" hidden="1" x14ac:dyDescent="0.2">
      <c r="A1155" s="62">
        <v>1153</v>
      </c>
      <c r="B1155" s="62" t="s">
        <v>1183</v>
      </c>
      <c r="C1155" s="62" t="s">
        <v>815</v>
      </c>
      <c r="D1155" s="62" t="s">
        <v>2669</v>
      </c>
      <c r="E1155" s="62" t="s">
        <v>2670</v>
      </c>
      <c r="F1155" s="63">
        <f>IF(COUNTIF(E$3:E1155,E1155)=1,MAX(F$2:F1154)+1,VLOOKUP(E1155,E$2:G1154,2,0))</f>
        <v>25279</v>
      </c>
      <c r="G1155" s="64">
        <v>0.01</v>
      </c>
    </row>
    <row r="1156" spans="1:8" x14ac:dyDescent="0.2">
      <c r="A1156" s="62">
        <v>1154</v>
      </c>
      <c r="B1156" s="62" t="s">
        <v>1184</v>
      </c>
      <c r="C1156" s="62" t="s">
        <v>1184</v>
      </c>
      <c r="D1156" s="62" t="s">
        <v>2309</v>
      </c>
      <c r="E1156" s="62" t="s">
        <v>2311</v>
      </c>
      <c r="F1156" s="63"/>
      <c r="G1156" s="64">
        <v>0</v>
      </c>
    </row>
    <row r="1157" spans="1:8" hidden="1" x14ac:dyDescent="0.2">
      <c r="A1157" s="62">
        <v>1155</v>
      </c>
      <c r="B1157" s="62" t="s">
        <v>817</v>
      </c>
      <c r="C1157" s="62" t="s">
        <v>817</v>
      </c>
      <c r="D1157" s="62" t="s">
        <v>2671</v>
      </c>
      <c r="E1157" s="62" t="s">
        <v>2673</v>
      </c>
      <c r="F1157" s="63">
        <f>IF(COUNTIF(E$3:E1157,E1157)=1,MAX(F$2:F1156)+1,VLOOKUP(E1157,E$2:G1156,2,0))</f>
        <v>25281</v>
      </c>
      <c r="G1157" s="64">
        <v>1.5299999999999998</v>
      </c>
    </row>
    <row r="1158" spans="1:8" hidden="1" x14ac:dyDescent="0.2">
      <c r="A1158" s="62">
        <v>1156</v>
      </c>
      <c r="B1158" s="62" t="s">
        <v>818</v>
      </c>
      <c r="C1158" s="62" t="s">
        <v>818</v>
      </c>
      <c r="D1158" s="62" t="s">
        <v>2396</v>
      </c>
      <c r="E1158" s="62" t="s">
        <v>2398</v>
      </c>
      <c r="F1158" s="63">
        <f>IF(COUNTIF(E$3:E1158,E1158)=1,MAX(F$2:F1157)+1,VLOOKUP(E1158,E$2:G1157,2,0))</f>
        <v>25282</v>
      </c>
      <c r="G1158" s="64">
        <v>0.16</v>
      </c>
    </row>
    <row r="1159" spans="1:8" hidden="1" x14ac:dyDescent="0.2">
      <c r="A1159" s="62">
        <v>1157</v>
      </c>
      <c r="B1159" s="62" t="s">
        <v>819</v>
      </c>
      <c r="C1159" s="62" t="s">
        <v>819</v>
      </c>
      <c r="D1159" s="62" t="s">
        <v>2378</v>
      </c>
      <c r="E1159" s="62" t="s">
        <v>2380</v>
      </c>
      <c r="F1159" s="63">
        <f>IF(COUNTIF(E$3:E1159,E1159)=1,MAX(F$2:F1158)+1,VLOOKUP(E1159,E$2:G1158,2,0))</f>
        <v>25283</v>
      </c>
      <c r="G1159" s="64">
        <v>1.25</v>
      </c>
    </row>
    <row r="1160" spans="1:8" hidden="1" x14ac:dyDescent="0.2">
      <c r="A1160" s="62">
        <v>1158</v>
      </c>
      <c r="B1160" s="62" t="s">
        <v>1185</v>
      </c>
      <c r="C1160" s="62" t="s">
        <v>1185</v>
      </c>
      <c r="D1160" s="62" t="s">
        <v>2674</v>
      </c>
      <c r="E1160" s="62" t="s">
        <v>2676</v>
      </c>
      <c r="F1160" s="63">
        <f>IF(COUNTIF(E$3:E1160,E1160)=1,MAX(F$2:F1159)+1,VLOOKUP(E1160,E$2:G1159,2,0))</f>
        <v>25284</v>
      </c>
      <c r="G1160" s="64">
        <v>1.44</v>
      </c>
    </row>
    <row r="1161" spans="1:8" hidden="1" x14ac:dyDescent="0.2">
      <c r="A1161" s="62">
        <v>1159</v>
      </c>
      <c r="B1161" s="62" t="s">
        <v>820</v>
      </c>
      <c r="C1161" s="62" t="s">
        <v>820</v>
      </c>
      <c r="D1161" s="62" t="s">
        <v>2677</v>
      </c>
      <c r="E1161" s="62" t="s">
        <v>2679</v>
      </c>
      <c r="F1161" s="63">
        <f>IF(COUNTIF(E$3:E1161,E1161)=1,MAX(F$2:F1160)+1,VLOOKUP(E1161,E$2:G1160,2,0))</f>
        <v>25285</v>
      </c>
      <c r="G1161" s="64">
        <v>0.16999999999999998</v>
      </c>
    </row>
    <row r="1162" spans="1:8" hidden="1" x14ac:dyDescent="0.2">
      <c r="A1162" s="62">
        <v>1160</v>
      </c>
      <c r="B1162" s="62" t="s">
        <v>821</v>
      </c>
      <c r="C1162" s="62" t="s">
        <v>821</v>
      </c>
      <c r="D1162" s="62" t="s">
        <v>2680</v>
      </c>
      <c r="E1162" s="62" t="s">
        <v>2682</v>
      </c>
      <c r="F1162" s="63">
        <f>IF(COUNTIF(E$3:E1162,E1162)=1,MAX(F$2:F1161)+1,VLOOKUP(E1162,E$2:G1161,2,0))</f>
        <v>25286</v>
      </c>
      <c r="G1162" s="64">
        <v>0.88</v>
      </c>
    </row>
    <row r="1163" spans="1:8" hidden="1" x14ac:dyDescent="0.2">
      <c r="A1163" s="120">
        <v>1161</v>
      </c>
      <c r="B1163" s="120" t="s">
        <v>1182</v>
      </c>
      <c r="C1163" s="120" t="s">
        <v>1182</v>
      </c>
      <c r="D1163" s="120" t="s">
        <v>2294</v>
      </c>
      <c r="E1163" s="120" t="s">
        <v>2296</v>
      </c>
      <c r="F1163" s="63">
        <f>IF(COUNTIF(E$3:E1163,E1163)=1,MAX(F$2:F1162)+1,VLOOKUP(E1163,E$2:G1162,2,0))</f>
        <v>25278</v>
      </c>
      <c r="G1163" s="121">
        <v>0.18</v>
      </c>
      <c r="H1163" s="106" t="s">
        <v>2765</v>
      </c>
    </row>
  </sheetData>
  <autoFilter ref="A2:G1163">
    <filterColumn colId="6">
      <filters>
        <filter val="0.00"/>
      </filters>
    </filterColumn>
    <sortState ref="A31:G1156">
      <sortCondition ref="B2:B1163"/>
    </sortState>
  </autoFilter>
  <conditionalFormatting sqref="D2">
    <cfRule type="duplicateValues" dxfId="14" priority="15"/>
    <cfRule type="duplicateValues" dxfId="13" priority="16"/>
  </conditionalFormatting>
  <conditionalFormatting sqref="G3:G593 J6:J348">
    <cfRule type="cellIs" dxfId="12" priority="14" operator="equal">
      <formula>0</formula>
    </cfRule>
  </conditionalFormatting>
  <conditionalFormatting sqref="G594">
    <cfRule type="cellIs" dxfId="11" priority="13" operator="equal">
      <formula>0</formula>
    </cfRule>
  </conditionalFormatting>
  <conditionalFormatting sqref="F647:F1163">
    <cfRule type="containsBlanks" dxfId="10" priority="4">
      <formula>LEN(TRIM(F647))=0</formula>
    </cfRule>
  </conditionalFormatting>
  <conditionalFormatting sqref="E3:E594">
    <cfRule type="duplicateValues" dxfId="9" priority="17"/>
  </conditionalFormatting>
  <conditionalFormatting sqref="G595:G646">
    <cfRule type="cellIs" dxfId="8" priority="10" operator="equal">
      <formula>0</formula>
    </cfRule>
  </conditionalFormatting>
  <conditionalFormatting sqref="F4:F646">
    <cfRule type="containsBlanks" dxfId="7" priority="9">
      <formula>LEN(TRIM(F4))=0</formula>
    </cfRule>
  </conditionalFormatting>
  <conditionalFormatting sqref="E595:E646">
    <cfRule type="duplicateValues" dxfId="6" priority="11"/>
  </conditionalFormatting>
  <conditionalFormatting sqref="F3">
    <cfRule type="containsBlanks" dxfId="5" priority="7">
      <formula>LEN(TRIM(F3))=0</formula>
    </cfRule>
  </conditionalFormatting>
  <conditionalFormatting sqref="G647:G1162">
    <cfRule type="cellIs" dxfId="4" priority="5" operator="equal">
      <formula>0</formula>
    </cfRule>
  </conditionalFormatting>
  <conditionalFormatting sqref="E647:E1162">
    <cfRule type="duplicateValues" dxfId="3" priority="6"/>
  </conditionalFormatting>
  <conditionalFormatting sqref="G1163">
    <cfRule type="cellIs" dxfId="2" priority="2" operator="equal">
      <formula>0</formula>
    </cfRule>
  </conditionalFormatting>
  <conditionalFormatting sqref="E1163">
    <cfRule type="duplicateValues" dxfId="1" priority="3"/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G950"/>
  <sheetViews>
    <sheetView topLeftCell="A463" zoomScale="70" zoomScaleNormal="70" workbookViewId="0">
      <selection activeCell="L480" sqref="L480"/>
    </sheetView>
  </sheetViews>
  <sheetFormatPr defaultRowHeight="15" x14ac:dyDescent="0.25"/>
  <cols>
    <col min="1" max="1" width="8.83203125" style="79" bestFit="1" customWidth="1"/>
    <col min="2" max="2" width="57.33203125" style="79" bestFit="1" customWidth="1"/>
    <col min="3" max="3" width="49.1640625" style="79" bestFit="1" customWidth="1"/>
    <col min="4" max="4" width="44.5" style="79" customWidth="1"/>
    <col min="5" max="5" width="66.33203125" style="79" customWidth="1"/>
    <col min="6" max="6" width="52.1640625" style="79" customWidth="1"/>
    <col min="7" max="7" width="24.33203125" style="79" customWidth="1"/>
    <col min="8" max="8" width="44.33203125" style="79" bestFit="1" customWidth="1"/>
    <col min="9" max="16384" width="9.33203125" style="79"/>
  </cols>
  <sheetData>
    <row r="1" spans="1:7" ht="37.5" customHeight="1" x14ac:dyDescent="0.25">
      <c r="A1" s="76" t="s">
        <v>1196</v>
      </c>
      <c r="B1" s="77" t="s">
        <v>1197</v>
      </c>
      <c r="C1" s="77" t="s">
        <v>1198</v>
      </c>
      <c r="D1" s="77" t="s">
        <v>1199</v>
      </c>
      <c r="E1" s="77" t="s">
        <v>1200</v>
      </c>
      <c r="F1" s="77" t="s">
        <v>1201</v>
      </c>
      <c r="G1" s="78" t="s">
        <v>1202</v>
      </c>
    </row>
    <row r="2" spans="1:7" ht="30" customHeight="1" x14ac:dyDescent="0.25">
      <c r="A2" s="80">
        <v>1</v>
      </c>
      <c r="B2" s="81" t="s">
        <v>853</v>
      </c>
      <c r="C2" s="48" t="s">
        <v>473</v>
      </c>
      <c r="D2" s="48" t="s">
        <v>1203</v>
      </c>
      <c r="E2" s="48" t="s">
        <v>1204</v>
      </c>
      <c r="F2" s="48" t="s">
        <v>1205</v>
      </c>
      <c r="G2" s="82">
        <v>6014</v>
      </c>
    </row>
    <row r="3" spans="1:7" ht="30" customHeight="1" x14ac:dyDescent="0.25">
      <c r="A3" s="80">
        <v>2</v>
      </c>
      <c r="B3" s="81" t="s">
        <v>853</v>
      </c>
      <c r="C3" s="48" t="s">
        <v>853</v>
      </c>
      <c r="D3" s="48" t="s">
        <v>1203</v>
      </c>
      <c r="E3" s="48" t="s">
        <v>1204</v>
      </c>
      <c r="F3" s="48" t="s">
        <v>1205</v>
      </c>
      <c r="G3" s="82">
        <v>6014</v>
      </c>
    </row>
    <row r="4" spans="1:7" ht="30" customHeight="1" x14ac:dyDescent="0.25">
      <c r="A4" s="80">
        <v>3</v>
      </c>
      <c r="B4" s="49" t="s">
        <v>866</v>
      </c>
      <c r="C4" s="48" t="s">
        <v>866</v>
      </c>
      <c r="D4" s="48" t="s">
        <v>1206</v>
      </c>
      <c r="E4" s="48" t="s">
        <v>1207</v>
      </c>
      <c r="F4" s="48" t="s">
        <v>1208</v>
      </c>
      <c r="G4" s="82">
        <v>2800</v>
      </c>
    </row>
    <row r="5" spans="1:7" ht="30" customHeight="1" x14ac:dyDescent="0.25">
      <c r="A5" s="80">
        <v>4</v>
      </c>
      <c r="B5" s="49" t="s">
        <v>485</v>
      </c>
      <c r="C5" s="48" t="s">
        <v>1209</v>
      </c>
      <c r="D5" s="48" t="s">
        <v>1210</v>
      </c>
      <c r="E5" s="48" t="s">
        <v>1211</v>
      </c>
      <c r="F5" s="48" t="s">
        <v>1212</v>
      </c>
      <c r="G5" s="82">
        <v>4216</v>
      </c>
    </row>
    <row r="6" spans="1:7" ht="30" customHeight="1" x14ac:dyDescent="0.25">
      <c r="A6" s="80">
        <v>5</v>
      </c>
      <c r="B6" s="49" t="s">
        <v>485</v>
      </c>
      <c r="C6" s="48" t="s">
        <v>485</v>
      </c>
      <c r="D6" s="48" t="s">
        <v>1210</v>
      </c>
      <c r="E6" s="48" t="s">
        <v>1211</v>
      </c>
      <c r="F6" s="48" t="s">
        <v>1212</v>
      </c>
      <c r="G6" s="82">
        <v>4216</v>
      </c>
    </row>
    <row r="7" spans="1:7" ht="30" customHeight="1" x14ac:dyDescent="0.25">
      <c r="A7" s="80">
        <v>6</v>
      </c>
      <c r="B7" s="49" t="s">
        <v>474</v>
      </c>
      <c r="C7" s="48" t="s">
        <v>474</v>
      </c>
      <c r="D7" s="48" t="s">
        <v>1213</v>
      </c>
      <c r="E7" s="48" t="s">
        <v>1214</v>
      </c>
      <c r="F7" s="48" t="s">
        <v>1215</v>
      </c>
      <c r="G7" s="82">
        <v>1226</v>
      </c>
    </row>
    <row r="8" spans="1:7" ht="30" customHeight="1" x14ac:dyDescent="0.25">
      <c r="A8" s="80">
        <v>7</v>
      </c>
      <c r="B8" s="49" t="s">
        <v>474</v>
      </c>
      <c r="C8" s="48" t="s">
        <v>475</v>
      </c>
      <c r="D8" s="48" t="s">
        <v>1213</v>
      </c>
      <c r="E8" s="48" t="s">
        <v>1214</v>
      </c>
      <c r="F8" s="48" t="s">
        <v>1215</v>
      </c>
      <c r="G8" s="82">
        <v>1226</v>
      </c>
    </row>
    <row r="9" spans="1:7" ht="30" customHeight="1" x14ac:dyDescent="0.25">
      <c r="A9" s="80">
        <v>8</v>
      </c>
      <c r="B9" s="49" t="s">
        <v>476</v>
      </c>
      <c r="C9" s="48" t="s">
        <v>477</v>
      </c>
      <c r="D9" s="48" t="s">
        <v>1213</v>
      </c>
      <c r="E9" s="48" t="s">
        <v>1216</v>
      </c>
      <c r="F9" s="48" t="s">
        <v>1215</v>
      </c>
      <c r="G9" s="82">
        <v>1209</v>
      </c>
    </row>
    <row r="10" spans="1:7" ht="30" customHeight="1" x14ac:dyDescent="0.25">
      <c r="A10" s="80">
        <v>9</v>
      </c>
      <c r="B10" s="81" t="s">
        <v>476</v>
      </c>
      <c r="C10" s="48" t="s">
        <v>476</v>
      </c>
      <c r="D10" s="48" t="s">
        <v>1213</v>
      </c>
      <c r="E10" s="48" t="s">
        <v>1216</v>
      </c>
      <c r="F10" s="48" t="s">
        <v>1215</v>
      </c>
      <c r="G10" s="82">
        <v>1209</v>
      </c>
    </row>
    <row r="11" spans="1:7" ht="30" customHeight="1" x14ac:dyDescent="0.25">
      <c r="A11" s="80">
        <v>10</v>
      </c>
      <c r="B11" s="81" t="s">
        <v>1217</v>
      </c>
      <c r="C11" s="48" t="s">
        <v>1217</v>
      </c>
      <c r="D11" s="48" t="s">
        <v>1218</v>
      </c>
      <c r="E11" s="48" t="s">
        <v>1219</v>
      </c>
      <c r="F11" s="48" t="s">
        <v>1220</v>
      </c>
      <c r="G11" s="82">
        <v>1226</v>
      </c>
    </row>
    <row r="12" spans="1:7" ht="30" customHeight="1" x14ac:dyDescent="0.25">
      <c r="A12" s="80">
        <v>11</v>
      </c>
      <c r="B12" s="81" t="s">
        <v>1217</v>
      </c>
      <c r="C12" s="48" t="s">
        <v>1221</v>
      </c>
      <c r="D12" s="48" t="s">
        <v>1218</v>
      </c>
      <c r="E12" s="48" t="s">
        <v>1219</v>
      </c>
      <c r="F12" s="48" t="s">
        <v>1220</v>
      </c>
      <c r="G12" s="82">
        <v>1226</v>
      </c>
    </row>
    <row r="13" spans="1:7" ht="30" customHeight="1" x14ac:dyDescent="0.25">
      <c r="A13" s="80">
        <v>12</v>
      </c>
      <c r="B13" s="81" t="s">
        <v>881</v>
      </c>
      <c r="C13" s="48" t="s">
        <v>1222</v>
      </c>
      <c r="D13" s="48" t="s">
        <v>1223</v>
      </c>
      <c r="E13" s="48" t="s">
        <v>1224</v>
      </c>
      <c r="F13" s="48" t="s">
        <v>1225</v>
      </c>
      <c r="G13" s="82">
        <v>1630</v>
      </c>
    </row>
    <row r="14" spans="1:7" ht="30" customHeight="1" x14ac:dyDescent="0.25">
      <c r="A14" s="80">
        <v>13</v>
      </c>
      <c r="B14" s="83" t="s">
        <v>881</v>
      </c>
      <c r="C14" s="48" t="s">
        <v>881</v>
      </c>
      <c r="D14" s="48" t="s">
        <v>1223</v>
      </c>
      <c r="E14" s="48" t="s">
        <v>1224</v>
      </c>
      <c r="F14" s="48" t="s">
        <v>1225</v>
      </c>
      <c r="G14" s="82">
        <v>1630</v>
      </c>
    </row>
    <row r="15" spans="1:7" ht="30" customHeight="1" x14ac:dyDescent="0.25">
      <c r="A15" s="80">
        <v>14</v>
      </c>
      <c r="B15" s="81" t="s">
        <v>486</v>
      </c>
      <c r="C15" s="48" t="s">
        <v>487</v>
      </c>
      <c r="D15" s="48" t="s">
        <v>1226</v>
      </c>
      <c r="E15" s="48" t="s">
        <v>1227</v>
      </c>
      <c r="F15" s="48" t="s">
        <v>1228</v>
      </c>
      <c r="G15" s="82">
        <v>6015</v>
      </c>
    </row>
    <row r="16" spans="1:7" ht="30" customHeight="1" x14ac:dyDescent="0.25">
      <c r="A16" s="80">
        <v>15</v>
      </c>
      <c r="B16" s="81" t="s">
        <v>486</v>
      </c>
      <c r="C16" s="48" t="s">
        <v>486</v>
      </c>
      <c r="D16" s="48" t="s">
        <v>1226</v>
      </c>
      <c r="E16" s="48" t="s">
        <v>1227</v>
      </c>
      <c r="F16" s="48" t="s">
        <v>1228</v>
      </c>
      <c r="G16" s="82">
        <v>6015</v>
      </c>
    </row>
    <row r="17" spans="1:7" ht="30" customHeight="1" x14ac:dyDescent="0.25">
      <c r="A17" s="80">
        <v>16</v>
      </c>
      <c r="B17" s="81" t="s">
        <v>488</v>
      </c>
      <c r="C17" s="48" t="s">
        <v>491</v>
      </c>
      <c r="D17" s="48" t="s">
        <v>1226</v>
      </c>
      <c r="E17" s="48" t="s">
        <v>1227</v>
      </c>
      <c r="F17" s="48" t="s">
        <v>1228</v>
      </c>
      <c r="G17" s="82">
        <v>6015</v>
      </c>
    </row>
    <row r="18" spans="1:7" ht="30" customHeight="1" x14ac:dyDescent="0.25">
      <c r="A18" s="80">
        <v>17</v>
      </c>
      <c r="B18" s="81" t="s">
        <v>488</v>
      </c>
      <c r="C18" s="48" t="s">
        <v>489</v>
      </c>
      <c r="D18" s="48" t="s">
        <v>1226</v>
      </c>
      <c r="E18" s="48" t="s">
        <v>1227</v>
      </c>
      <c r="F18" s="48" t="s">
        <v>1228</v>
      </c>
      <c r="G18" s="82">
        <v>6015</v>
      </c>
    </row>
    <row r="19" spans="1:7" ht="30" customHeight="1" x14ac:dyDescent="0.25">
      <c r="A19" s="80">
        <v>18</v>
      </c>
      <c r="B19" s="81" t="s">
        <v>488</v>
      </c>
      <c r="C19" s="48" t="s">
        <v>488</v>
      </c>
      <c r="D19" s="48" t="s">
        <v>1226</v>
      </c>
      <c r="E19" s="48" t="s">
        <v>1227</v>
      </c>
      <c r="F19" s="48" t="s">
        <v>1228</v>
      </c>
      <c r="G19" s="82">
        <v>6015</v>
      </c>
    </row>
    <row r="20" spans="1:7" ht="30" customHeight="1" x14ac:dyDescent="0.25">
      <c r="A20" s="80">
        <v>19</v>
      </c>
      <c r="B20" s="81" t="s">
        <v>488</v>
      </c>
      <c r="C20" s="48" t="s">
        <v>490</v>
      </c>
      <c r="D20" s="48" t="s">
        <v>1226</v>
      </c>
      <c r="E20" s="48" t="s">
        <v>1227</v>
      </c>
      <c r="F20" s="48" t="s">
        <v>1228</v>
      </c>
      <c r="G20" s="82">
        <v>6015</v>
      </c>
    </row>
    <row r="21" spans="1:7" ht="30" customHeight="1" x14ac:dyDescent="0.25">
      <c r="A21" s="80">
        <v>20</v>
      </c>
      <c r="B21" s="81" t="s">
        <v>876</v>
      </c>
      <c r="C21" s="48" t="s">
        <v>876</v>
      </c>
      <c r="D21" s="48" t="s">
        <v>1229</v>
      </c>
      <c r="E21" s="48" t="s">
        <v>1230</v>
      </c>
      <c r="F21" s="48" t="s">
        <v>1231</v>
      </c>
      <c r="G21" s="82">
        <v>2009</v>
      </c>
    </row>
    <row r="22" spans="1:7" ht="30" customHeight="1" x14ac:dyDescent="0.25">
      <c r="A22" s="80">
        <v>21</v>
      </c>
      <c r="B22" s="81" t="s">
        <v>1232</v>
      </c>
      <c r="C22" s="48" t="s">
        <v>1232</v>
      </c>
      <c r="D22" s="48" t="s">
        <v>1233</v>
      </c>
      <c r="E22" s="48" t="s">
        <v>1230</v>
      </c>
      <c r="F22" s="48" t="s">
        <v>1231</v>
      </c>
      <c r="G22" s="82">
        <v>2009</v>
      </c>
    </row>
    <row r="23" spans="1:7" ht="30" customHeight="1" x14ac:dyDescent="0.25">
      <c r="A23" s="80">
        <v>22</v>
      </c>
      <c r="B23" s="81" t="s">
        <v>482</v>
      </c>
      <c r="C23" s="48" t="s">
        <v>482</v>
      </c>
      <c r="D23" s="48" t="s">
        <v>1234</v>
      </c>
      <c r="E23" s="48" t="s">
        <v>1235</v>
      </c>
      <c r="F23" s="48" t="s">
        <v>1236</v>
      </c>
      <c r="G23" s="82">
        <v>6000</v>
      </c>
    </row>
    <row r="24" spans="1:7" ht="30" customHeight="1" x14ac:dyDescent="0.25">
      <c r="A24" s="80">
        <v>23</v>
      </c>
      <c r="B24" s="81" t="s">
        <v>482</v>
      </c>
      <c r="C24" s="48" t="s">
        <v>484</v>
      </c>
      <c r="D24" s="48" t="s">
        <v>1234</v>
      </c>
      <c r="E24" s="48" t="s">
        <v>1235</v>
      </c>
      <c r="F24" s="48" t="s">
        <v>1236</v>
      </c>
      <c r="G24" s="82">
        <v>6000</v>
      </c>
    </row>
    <row r="25" spans="1:7" ht="30" customHeight="1" x14ac:dyDescent="0.25">
      <c r="A25" s="80">
        <v>24</v>
      </c>
      <c r="B25" s="81" t="s">
        <v>886</v>
      </c>
      <c r="C25" s="48" t="s">
        <v>886</v>
      </c>
      <c r="D25" s="48" t="s">
        <v>1237</v>
      </c>
      <c r="E25" s="48" t="s">
        <v>1238</v>
      </c>
      <c r="F25" s="48" t="s">
        <v>1239</v>
      </c>
      <c r="G25" s="82">
        <v>2106</v>
      </c>
    </row>
    <row r="26" spans="1:7" ht="30" customHeight="1" x14ac:dyDescent="0.25">
      <c r="A26" s="80">
        <v>25</v>
      </c>
      <c r="B26" s="81" t="s">
        <v>1240</v>
      </c>
      <c r="C26" s="48" t="s">
        <v>1240</v>
      </c>
      <c r="D26" s="48" t="s">
        <v>1241</v>
      </c>
      <c r="E26" s="48" t="s">
        <v>1242</v>
      </c>
      <c r="F26" s="48" t="s">
        <v>1243</v>
      </c>
      <c r="G26" s="82">
        <v>1870</v>
      </c>
    </row>
    <row r="27" spans="1:7" ht="30" customHeight="1" x14ac:dyDescent="0.25">
      <c r="A27" s="80">
        <v>26</v>
      </c>
      <c r="B27" s="81" t="s">
        <v>874</v>
      </c>
      <c r="C27" s="48" t="s">
        <v>874</v>
      </c>
      <c r="D27" s="48" t="s">
        <v>1244</v>
      </c>
      <c r="E27" s="48" t="s">
        <v>1245</v>
      </c>
      <c r="F27" s="48" t="s">
        <v>1246</v>
      </c>
      <c r="G27" s="82">
        <v>3013</v>
      </c>
    </row>
    <row r="28" spans="1:7" ht="30" customHeight="1" x14ac:dyDescent="0.25">
      <c r="A28" s="80">
        <v>27</v>
      </c>
      <c r="B28" s="81" t="s">
        <v>874</v>
      </c>
      <c r="C28" s="48" t="s">
        <v>875</v>
      </c>
      <c r="D28" s="48" t="s">
        <v>1244</v>
      </c>
      <c r="E28" s="48" t="s">
        <v>1245</v>
      </c>
      <c r="F28" s="48" t="s">
        <v>1246</v>
      </c>
      <c r="G28" s="82">
        <v>3013</v>
      </c>
    </row>
    <row r="29" spans="1:7" ht="30" customHeight="1" x14ac:dyDescent="0.25">
      <c r="A29" s="80">
        <v>28</v>
      </c>
      <c r="B29" s="49" t="s">
        <v>868</v>
      </c>
      <c r="C29" s="48" t="s">
        <v>868</v>
      </c>
      <c r="D29" s="48" t="s">
        <v>1247</v>
      </c>
      <c r="E29" s="48" t="s">
        <v>1248</v>
      </c>
      <c r="F29" s="48" t="s">
        <v>1249</v>
      </c>
      <c r="G29" s="82">
        <v>5605</v>
      </c>
    </row>
    <row r="30" spans="1:7" ht="30" customHeight="1" x14ac:dyDescent="0.25">
      <c r="A30" s="80">
        <v>29</v>
      </c>
      <c r="B30" s="81" t="s">
        <v>869</v>
      </c>
      <c r="C30" s="48" t="s">
        <v>869</v>
      </c>
      <c r="D30" s="48" t="s">
        <v>1250</v>
      </c>
      <c r="E30" s="48" t="s">
        <v>1251</v>
      </c>
      <c r="F30" s="48" t="s">
        <v>1252</v>
      </c>
      <c r="G30" s="82">
        <v>4500</v>
      </c>
    </row>
    <row r="31" spans="1:7" ht="30" customHeight="1" x14ac:dyDescent="0.25">
      <c r="A31" s="80">
        <v>30</v>
      </c>
      <c r="B31" s="81" t="s">
        <v>493</v>
      </c>
      <c r="C31" s="48" t="s">
        <v>494</v>
      </c>
      <c r="D31" s="48" t="s">
        <v>1253</v>
      </c>
      <c r="E31" s="48" t="s">
        <v>1254</v>
      </c>
      <c r="F31" s="48" t="s">
        <v>1255</v>
      </c>
      <c r="G31" s="82">
        <v>1229</v>
      </c>
    </row>
    <row r="32" spans="1:7" ht="30" customHeight="1" x14ac:dyDescent="0.25">
      <c r="A32" s="80">
        <v>31</v>
      </c>
      <c r="B32" s="81" t="s">
        <v>493</v>
      </c>
      <c r="C32" s="48" t="s">
        <v>493</v>
      </c>
      <c r="D32" s="48" t="s">
        <v>1253</v>
      </c>
      <c r="E32" s="48" t="s">
        <v>1254</v>
      </c>
      <c r="F32" s="48" t="s">
        <v>1255</v>
      </c>
      <c r="G32" s="82">
        <v>1229</v>
      </c>
    </row>
    <row r="33" spans="1:7" ht="30" customHeight="1" x14ac:dyDescent="0.25">
      <c r="A33" s="80">
        <v>32</v>
      </c>
      <c r="B33" s="81" t="s">
        <v>872</v>
      </c>
      <c r="C33" s="48" t="s">
        <v>495</v>
      </c>
      <c r="D33" s="48" t="s">
        <v>1256</v>
      </c>
      <c r="E33" s="48" t="s">
        <v>1257</v>
      </c>
      <c r="F33" s="48" t="s">
        <v>1258</v>
      </c>
      <c r="G33" s="82">
        <v>2010</v>
      </c>
    </row>
    <row r="34" spans="1:7" ht="30" customHeight="1" x14ac:dyDescent="0.25">
      <c r="A34" s="80">
        <v>33</v>
      </c>
      <c r="B34" s="49" t="s">
        <v>872</v>
      </c>
      <c r="C34" s="48" t="s">
        <v>872</v>
      </c>
      <c r="D34" s="48" t="s">
        <v>1256</v>
      </c>
      <c r="E34" s="48" t="s">
        <v>1257</v>
      </c>
      <c r="F34" s="48" t="s">
        <v>1258</v>
      </c>
      <c r="G34" s="82">
        <v>2010</v>
      </c>
    </row>
    <row r="35" spans="1:7" ht="30" customHeight="1" x14ac:dyDescent="0.25">
      <c r="A35" s="80">
        <v>34</v>
      </c>
      <c r="B35" s="49" t="s">
        <v>872</v>
      </c>
      <c r="C35" s="48" t="s">
        <v>873</v>
      </c>
      <c r="D35" s="48" t="s">
        <v>1256</v>
      </c>
      <c r="E35" s="48" t="s">
        <v>1257</v>
      </c>
      <c r="F35" s="48" t="s">
        <v>1258</v>
      </c>
      <c r="G35" s="82">
        <v>2010</v>
      </c>
    </row>
    <row r="36" spans="1:7" ht="30" customHeight="1" x14ac:dyDescent="0.25">
      <c r="A36" s="80">
        <v>36</v>
      </c>
      <c r="B36" s="49" t="s">
        <v>496</v>
      </c>
      <c r="C36" s="48" t="s">
        <v>1259</v>
      </c>
      <c r="D36" s="48" t="s">
        <v>1256</v>
      </c>
      <c r="E36" s="48" t="s">
        <v>1257</v>
      </c>
      <c r="F36" s="48" t="s">
        <v>1258</v>
      </c>
      <c r="G36" s="82">
        <v>2010</v>
      </c>
    </row>
    <row r="37" spans="1:7" ht="30" customHeight="1" x14ac:dyDescent="0.25">
      <c r="A37" s="80">
        <v>36</v>
      </c>
      <c r="B37" s="81" t="s">
        <v>496</v>
      </c>
      <c r="C37" s="48" t="s">
        <v>1259</v>
      </c>
      <c r="D37" s="48" t="s">
        <v>1256</v>
      </c>
      <c r="E37" s="48" t="s">
        <v>1257</v>
      </c>
      <c r="F37" s="48" t="s">
        <v>1258</v>
      </c>
      <c r="G37" s="82">
        <v>2010</v>
      </c>
    </row>
    <row r="38" spans="1:7" ht="30" customHeight="1" x14ac:dyDescent="0.25">
      <c r="A38" s="80">
        <v>37</v>
      </c>
      <c r="B38" s="49" t="s">
        <v>879</v>
      </c>
      <c r="C38" s="48" t="s">
        <v>879</v>
      </c>
      <c r="D38" s="48" t="s">
        <v>1260</v>
      </c>
      <c r="E38" s="48" t="s">
        <v>1261</v>
      </c>
      <c r="F38" s="48" t="s">
        <v>1262</v>
      </c>
      <c r="G38" s="82">
        <v>5700</v>
      </c>
    </row>
    <row r="39" spans="1:7" ht="30" customHeight="1" x14ac:dyDescent="0.25">
      <c r="A39" s="80">
        <v>38</v>
      </c>
      <c r="B39" s="49" t="s">
        <v>880</v>
      </c>
      <c r="C39" s="48" t="s">
        <v>497</v>
      </c>
      <c r="D39" s="48" t="s">
        <v>1263</v>
      </c>
      <c r="E39" s="48" t="s">
        <v>1264</v>
      </c>
      <c r="F39" s="48" t="s">
        <v>1265</v>
      </c>
      <c r="G39" s="82">
        <v>2010</v>
      </c>
    </row>
    <row r="40" spans="1:7" ht="30" customHeight="1" x14ac:dyDescent="0.25">
      <c r="A40" s="80">
        <v>39</v>
      </c>
      <c r="B40" s="49" t="s">
        <v>880</v>
      </c>
      <c r="C40" s="48" t="s">
        <v>880</v>
      </c>
      <c r="D40" s="48" t="s">
        <v>1263</v>
      </c>
      <c r="E40" s="48" t="s">
        <v>1264</v>
      </c>
      <c r="F40" s="48" t="s">
        <v>1265</v>
      </c>
      <c r="G40" s="82">
        <v>2010</v>
      </c>
    </row>
    <row r="41" spans="1:7" ht="30" customHeight="1" x14ac:dyDescent="0.25">
      <c r="A41" s="80">
        <v>40</v>
      </c>
      <c r="B41" s="49" t="s">
        <v>860</v>
      </c>
      <c r="C41" s="48" t="s">
        <v>862</v>
      </c>
      <c r="D41" s="48" t="s">
        <v>1266</v>
      </c>
      <c r="E41" s="48" t="s">
        <v>1267</v>
      </c>
      <c r="F41" s="48" t="s">
        <v>1268</v>
      </c>
      <c r="G41" s="82">
        <v>4012</v>
      </c>
    </row>
    <row r="42" spans="1:7" ht="30" customHeight="1" x14ac:dyDescent="0.25">
      <c r="A42" s="80">
        <v>41</v>
      </c>
      <c r="B42" s="49" t="s">
        <v>860</v>
      </c>
      <c r="C42" s="48" t="s">
        <v>1269</v>
      </c>
      <c r="D42" s="48" t="s">
        <v>1266</v>
      </c>
      <c r="E42" s="48" t="s">
        <v>1267</v>
      </c>
      <c r="F42" s="48" t="s">
        <v>1268</v>
      </c>
      <c r="G42" s="82">
        <v>4012</v>
      </c>
    </row>
    <row r="43" spans="1:7" ht="30" customHeight="1" x14ac:dyDescent="0.25">
      <c r="A43" s="80">
        <v>42</v>
      </c>
      <c r="B43" s="49" t="s">
        <v>860</v>
      </c>
      <c r="C43" s="48" t="s">
        <v>860</v>
      </c>
      <c r="D43" s="48" t="s">
        <v>1266</v>
      </c>
      <c r="E43" s="48" t="s">
        <v>1267</v>
      </c>
      <c r="F43" s="48" t="s">
        <v>1268</v>
      </c>
      <c r="G43" s="82">
        <v>4012</v>
      </c>
    </row>
    <row r="44" spans="1:7" ht="30" customHeight="1" x14ac:dyDescent="0.25">
      <c r="A44" s="80">
        <v>43</v>
      </c>
      <c r="B44" s="49" t="s">
        <v>860</v>
      </c>
      <c r="C44" s="48" t="s">
        <v>481</v>
      </c>
      <c r="D44" s="48" t="s">
        <v>1266</v>
      </c>
      <c r="E44" s="48" t="s">
        <v>1267</v>
      </c>
      <c r="F44" s="48" t="s">
        <v>1268</v>
      </c>
      <c r="G44" s="82">
        <v>4012</v>
      </c>
    </row>
    <row r="45" spans="1:7" ht="30" customHeight="1" x14ac:dyDescent="0.25">
      <c r="A45" s="80">
        <v>44</v>
      </c>
      <c r="B45" s="81" t="s">
        <v>860</v>
      </c>
      <c r="C45" s="48" t="s">
        <v>1270</v>
      </c>
      <c r="D45" s="48" t="s">
        <v>1266</v>
      </c>
      <c r="E45" s="48" t="s">
        <v>1267</v>
      </c>
      <c r="F45" s="48" t="s">
        <v>1268</v>
      </c>
      <c r="G45" s="82">
        <v>4012</v>
      </c>
    </row>
    <row r="46" spans="1:7" ht="30" customHeight="1" x14ac:dyDescent="0.25">
      <c r="A46" s="80">
        <v>45</v>
      </c>
      <c r="B46" s="81" t="s">
        <v>860</v>
      </c>
      <c r="C46" s="48" t="s">
        <v>1271</v>
      </c>
      <c r="D46" s="48" t="s">
        <v>1266</v>
      </c>
      <c r="E46" s="48" t="s">
        <v>1267</v>
      </c>
      <c r="F46" s="48" t="s">
        <v>1268</v>
      </c>
      <c r="G46" s="82">
        <v>4012</v>
      </c>
    </row>
    <row r="47" spans="1:7" ht="30" customHeight="1" x14ac:dyDescent="0.25">
      <c r="A47" s="80">
        <v>46</v>
      </c>
      <c r="B47" s="81" t="s">
        <v>860</v>
      </c>
      <c r="C47" s="48" t="s">
        <v>864</v>
      </c>
      <c r="D47" s="48" t="s">
        <v>1266</v>
      </c>
      <c r="E47" s="48" t="s">
        <v>1267</v>
      </c>
      <c r="F47" s="48" t="s">
        <v>1268</v>
      </c>
      <c r="G47" s="82">
        <v>4012</v>
      </c>
    </row>
    <row r="48" spans="1:7" ht="30" customHeight="1" x14ac:dyDescent="0.25">
      <c r="A48" s="80">
        <v>47</v>
      </c>
      <c r="B48" s="81" t="s">
        <v>860</v>
      </c>
      <c r="C48" s="48" t="s">
        <v>1272</v>
      </c>
      <c r="D48" s="48" t="s">
        <v>1266</v>
      </c>
      <c r="E48" s="48" t="s">
        <v>1267</v>
      </c>
      <c r="F48" s="48" t="s">
        <v>1268</v>
      </c>
      <c r="G48" s="82">
        <v>4012</v>
      </c>
    </row>
    <row r="49" spans="1:7" ht="30" customHeight="1" x14ac:dyDescent="0.25">
      <c r="A49" s="80">
        <v>48</v>
      </c>
      <c r="B49" s="49" t="s">
        <v>860</v>
      </c>
      <c r="C49" s="48" t="s">
        <v>863</v>
      </c>
      <c r="D49" s="48" t="s">
        <v>1266</v>
      </c>
      <c r="E49" s="48" t="s">
        <v>1267</v>
      </c>
      <c r="F49" s="48" t="s">
        <v>1268</v>
      </c>
      <c r="G49" s="82">
        <v>4012</v>
      </c>
    </row>
    <row r="50" spans="1:7" ht="30" customHeight="1" x14ac:dyDescent="0.25">
      <c r="A50" s="80">
        <v>49</v>
      </c>
      <c r="B50" s="49" t="s">
        <v>860</v>
      </c>
      <c r="C50" s="48" t="s">
        <v>762</v>
      </c>
      <c r="D50" s="48" t="s">
        <v>1266</v>
      </c>
      <c r="E50" s="48" t="s">
        <v>1267</v>
      </c>
      <c r="F50" s="48" t="s">
        <v>1268</v>
      </c>
      <c r="G50" s="82">
        <v>4012</v>
      </c>
    </row>
    <row r="51" spans="1:7" ht="30" customHeight="1" x14ac:dyDescent="0.25">
      <c r="A51" s="80">
        <v>50</v>
      </c>
      <c r="B51" s="49" t="s">
        <v>1273</v>
      </c>
      <c r="C51" s="48" t="s">
        <v>1273</v>
      </c>
      <c r="D51" s="48" t="s">
        <v>1274</v>
      </c>
      <c r="E51" s="48" t="s">
        <v>1267</v>
      </c>
      <c r="F51" s="48" t="s">
        <v>1268</v>
      </c>
      <c r="G51" s="82">
        <v>4012</v>
      </c>
    </row>
    <row r="52" spans="1:7" ht="30" customHeight="1" x14ac:dyDescent="0.25">
      <c r="A52" s="80">
        <v>51</v>
      </c>
      <c r="B52" s="49" t="s">
        <v>1275</v>
      </c>
      <c r="C52" s="48" t="s">
        <v>1275</v>
      </c>
      <c r="D52" s="48" t="s">
        <v>1276</v>
      </c>
      <c r="E52" s="48" t="s">
        <v>1277</v>
      </c>
      <c r="F52" s="48" t="s">
        <v>1278</v>
      </c>
      <c r="G52" s="82">
        <v>1635</v>
      </c>
    </row>
    <row r="53" spans="1:7" ht="30" customHeight="1" x14ac:dyDescent="0.25">
      <c r="A53" s="80">
        <v>52</v>
      </c>
      <c r="B53" s="81" t="s">
        <v>1275</v>
      </c>
      <c r="C53" s="48" t="s">
        <v>1279</v>
      </c>
      <c r="D53" s="48" t="s">
        <v>1276</v>
      </c>
      <c r="E53" s="48" t="s">
        <v>1277</v>
      </c>
      <c r="F53" s="48" t="s">
        <v>1278</v>
      </c>
      <c r="G53" s="82">
        <v>1635</v>
      </c>
    </row>
    <row r="54" spans="1:7" ht="30" customHeight="1" x14ac:dyDescent="0.25">
      <c r="A54" s="80">
        <v>53</v>
      </c>
      <c r="B54" s="49" t="s">
        <v>1088</v>
      </c>
      <c r="C54" s="48" t="s">
        <v>1088</v>
      </c>
      <c r="D54" s="48" t="s">
        <v>1280</v>
      </c>
      <c r="E54" s="48" t="s">
        <v>1281</v>
      </c>
      <c r="F54" s="48" t="s">
        <v>1282</v>
      </c>
      <c r="G54" s="82">
        <v>1910</v>
      </c>
    </row>
    <row r="55" spans="1:7" ht="30" customHeight="1" x14ac:dyDescent="0.25">
      <c r="A55" s="80">
        <v>54</v>
      </c>
      <c r="B55" s="49" t="s">
        <v>1088</v>
      </c>
      <c r="C55" s="48" t="s">
        <v>1283</v>
      </c>
      <c r="D55" s="48" t="s">
        <v>1280</v>
      </c>
      <c r="E55" s="48" t="s">
        <v>1281</v>
      </c>
      <c r="F55" s="48" t="s">
        <v>1282</v>
      </c>
      <c r="G55" s="82">
        <v>1910</v>
      </c>
    </row>
    <row r="56" spans="1:7" ht="30" customHeight="1" x14ac:dyDescent="0.25">
      <c r="A56" s="80">
        <v>55</v>
      </c>
      <c r="B56" s="81" t="s">
        <v>896</v>
      </c>
      <c r="C56" s="48" t="s">
        <v>896</v>
      </c>
      <c r="D56" s="48" t="s">
        <v>1284</v>
      </c>
      <c r="E56" s="48" t="s">
        <v>1285</v>
      </c>
      <c r="F56" s="48" t="s">
        <v>1286</v>
      </c>
      <c r="G56" s="82">
        <v>1106</v>
      </c>
    </row>
    <row r="57" spans="1:7" ht="30" customHeight="1" x14ac:dyDescent="0.25">
      <c r="A57" s="80">
        <v>56</v>
      </c>
      <c r="B57" s="81" t="s">
        <v>896</v>
      </c>
      <c r="C57" s="48" t="s">
        <v>505</v>
      </c>
      <c r="D57" s="48" t="s">
        <v>1284</v>
      </c>
      <c r="E57" s="48" t="s">
        <v>1285</v>
      </c>
      <c r="F57" s="48" t="s">
        <v>1286</v>
      </c>
      <c r="G57" s="82">
        <v>1106</v>
      </c>
    </row>
    <row r="58" spans="1:7" ht="30" customHeight="1" x14ac:dyDescent="0.25">
      <c r="A58" s="80">
        <v>57</v>
      </c>
      <c r="B58" s="49" t="s">
        <v>506</v>
      </c>
      <c r="C58" s="48" t="s">
        <v>506</v>
      </c>
      <c r="D58" s="48" t="s">
        <v>1287</v>
      </c>
      <c r="E58" s="48" t="s">
        <v>1288</v>
      </c>
      <c r="F58" s="48" t="s">
        <v>1289</v>
      </c>
      <c r="G58" s="82">
        <v>4212</v>
      </c>
    </row>
    <row r="59" spans="1:7" ht="30" customHeight="1" x14ac:dyDescent="0.25">
      <c r="A59" s="80">
        <v>58</v>
      </c>
      <c r="B59" s="49" t="s">
        <v>507</v>
      </c>
      <c r="C59" s="48" t="s">
        <v>507</v>
      </c>
      <c r="D59" s="48" t="s">
        <v>1290</v>
      </c>
      <c r="E59" s="48" t="s">
        <v>1291</v>
      </c>
      <c r="F59" s="48" t="s">
        <v>1292</v>
      </c>
      <c r="G59" s="82">
        <v>4217</v>
      </c>
    </row>
    <row r="60" spans="1:7" ht="30" customHeight="1" x14ac:dyDescent="0.25">
      <c r="A60" s="80">
        <v>59</v>
      </c>
      <c r="B60" s="81" t="s">
        <v>905</v>
      </c>
      <c r="C60" s="48" t="s">
        <v>1293</v>
      </c>
      <c r="D60" s="48" t="s">
        <v>1294</v>
      </c>
      <c r="E60" s="48" t="s">
        <v>1295</v>
      </c>
      <c r="F60" s="48" t="s">
        <v>1296</v>
      </c>
      <c r="G60" s="82">
        <v>4418</v>
      </c>
    </row>
    <row r="61" spans="1:7" ht="30" customHeight="1" x14ac:dyDescent="0.25">
      <c r="A61" s="80">
        <v>60</v>
      </c>
      <c r="B61" s="81" t="s">
        <v>905</v>
      </c>
      <c r="C61" s="48" t="s">
        <v>905</v>
      </c>
      <c r="D61" s="48" t="s">
        <v>1294</v>
      </c>
      <c r="E61" s="48" t="s">
        <v>1295</v>
      </c>
      <c r="F61" s="48" t="s">
        <v>1296</v>
      </c>
      <c r="G61" s="82">
        <v>4418</v>
      </c>
    </row>
    <row r="62" spans="1:7" ht="30" customHeight="1" x14ac:dyDescent="0.25">
      <c r="A62" s="80">
        <v>61</v>
      </c>
      <c r="B62" s="49" t="s">
        <v>499</v>
      </c>
      <c r="C62" s="48" t="s">
        <v>499</v>
      </c>
      <c r="D62" s="48" t="s">
        <v>1297</v>
      </c>
      <c r="E62" s="48" t="s">
        <v>1298</v>
      </c>
      <c r="F62" s="48" t="s">
        <v>1299</v>
      </c>
      <c r="G62" s="82">
        <v>1502</v>
      </c>
    </row>
    <row r="63" spans="1:7" ht="30" customHeight="1" x14ac:dyDescent="0.25">
      <c r="A63" s="80">
        <v>62</v>
      </c>
      <c r="B63" s="49" t="s">
        <v>1300</v>
      </c>
      <c r="C63" s="48" t="s">
        <v>1300</v>
      </c>
      <c r="D63" s="48" t="s">
        <v>1301</v>
      </c>
      <c r="E63" s="48" t="s">
        <v>1302</v>
      </c>
      <c r="F63" s="48" t="s">
        <v>1303</v>
      </c>
      <c r="G63" s="82">
        <v>2600</v>
      </c>
    </row>
    <row r="64" spans="1:7" ht="30" customHeight="1" x14ac:dyDescent="0.25">
      <c r="A64" s="80">
        <v>63</v>
      </c>
      <c r="B64" s="49" t="s">
        <v>895</v>
      </c>
      <c r="C64" s="48" t="s">
        <v>895</v>
      </c>
      <c r="D64" s="48" t="s">
        <v>1304</v>
      </c>
      <c r="E64" s="48" t="s">
        <v>1305</v>
      </c>
      <c r="F64" s="48" t="s">
        <v>1306</v>
      </c>
      <c r="G64" s="82">
        <v>6041</v>
      </c>
    </row>
    <row r="65" spans="1:7" ht="30" customHeight="1" x14ac:dyDescent="0.25">
      <c r="A65" s="80">
        <v>64</v>
      </c>
      <c r="B65" s="49" t="s">
        <v>1307</v>
      </c>
      <c r="C65" s="48" t="s">
        <v>1307</v>
      </c>
      <c r="D65" s="48" t="s">
        <v>1308</v>
      </c>
      <c r="E65" s="48" t="s">
        <v>1305</v>
      </c>
      <c r="F65" s="48" t="s">
        <v>1306</v>
      </c>
      <c r="G65" s="82">
        <v>6041</v>
      </c>
    </row>
    <row r="66" spans="1:7" ht="30" customHeight="1" x14ac:dyDescent="0.25">
      <c r="A66" s="80">
        <v>65</v>
      </c>
      <c r="B66" s="49" t="s">
        <v>892</v>
      </c>
      <c r="C66" s="48" t="s">
        <v>892</v>
      </c>
      <c r="D66" s="48" t="s">
        <v>1309</v>
      </c>
      <c r="E66" s="48" t="s">
        <v>1310</v>
      </c>
      <c r="F66" s="48" t="s">
        <v>1311</v>
      </c>
      <c r="G66" s="82">
        <v>1604</v>
      </c>
    </row>
    <row r="67" spans="1:7" ht="30" customHeight="1" x14ac:dyDescent="0.25">
      <c r="A67" s="80">
        <v>66</v>
      </c>
      <c r="B67" s="49" t="s">
        <v>892</v>
      </c>
      <c r="C67" s="48" t="s">
        <v>893</v>
      </c>
      <c r="D67" s="48" t="s">
        <v>1309</v>
      </c>
      <c r="E67" s="48" t="s">
        <v>1310</v>
      </c>
      <c r="F67" s="48" t="s">
        <v>1311</v>
      </c>
      <c r="G67" s="82">
        <v>1604</v>
      </c>
    </row>
    <row r="68" spans="1:7" ht="30" customHeight="1" x14ac:dyDescent="0.25">
      <c r="A68" s="80">
        <v>67</v>
      </c>
      <c r="B68" s="81" t="s">
        <v>892</v>
      </c>
      <c r="C68" s="48" t="s">
        <v>1312</v>
      </c>
      <c r="D68" s="48" t="s">
        <v>1309</v>
      </c>
      <c r="E68" s="48" t="s">
        <v>1310</v>
      </c>
      <c r="F68" s="48" t="s">
        <v>1311</v>
      </c>
      <c r="G68" s="82">
        <v>1604</v>
      </c>
    </row>
    <row r="69" spans="1:7" ht="30" customHeight="1" x14ac:dyDescent="0.25">
      <c r="A69" s="80">
        <v>68</v>
      </c>
      <c r="B69" s="81" t="s">
        <v>891</v>
      </c>
      <c r="C69" s="48" t="s">
        <v>891</v>
      </c>
      <c r="D69" s="48" t="s">
        <v>1309</v>
      </c>
      <c r="E69" s="48" t="s">
        <v>1310</v>
      </c>
      <c r="F69" s="48" t="s">
        <v>1311</v>
      </c>
      <c r="G69" s="82">
        <v>1604</v>
      </c>
    </row>
    <row r="70" spans="1:7" ht="30" customHeight="1" x14ac:dyDescent="0.25">
      <c r="A70" s="80">
        <v>69</v>
      </c>
      <c r="B70" s="49" t="s">
        <v>891</v>
      </c>
      <c r="C70" s="48" t="s">
        <v>1313</v>
      </c>
      <c r="D70" s="48" t="s">
        <v>1309</v>
      </c>
      <c r="E70" s="48" t="s">
        <v>1310</v>
      </c>
      <c r="F70" s="48" t="s">
        <v>1311</v>
      </c>
      <c r="G70" s="82">
        <v>1604</v>
      </c>
    </row>
    <row r="71" spans="1:7" ht="30" customHeight="1" x14ac:dyDescent="0.25">
      <c r="A71" s="80">
        <v>70</v>
      </c>
      <c r="B71" s="49" t="s">
        <v>894</v>
      </c>
      <c r="C71" s="48" t="s">
        <v>1314</v>
      </c>
      <c r="D71" s="48" t="s">
        <v>1309</v>
      </c>
      <c r="E71" s="48" t="s">
        <v>1310</v>
      </c>
      <c r="F71" s="48" t="s">
        <v>1311</v>
      </c>
      <c r="G71" s="82">
        <v>1604</v>
      </c>
    </row>
    <row r="72" spans="1:7" ht="30" customHeight="1" x14ac:dyDescent="0.25">
      <c r="A72" s="80">
        <v>71</v>
      </c>
      <c r="B72" s="81" t="s">
        <v>894</v>
      </c>
      <c r="C72" s="48" t="s">
        <v>503</v>
      </c>
      <c r="D72" s="48" t="s">
        <v>1309</v>
      </c>
      <c r="E72" s="48" t="s">
        <v>1310</v>
      </c>
      <c r="F72" s="48" t="s">
        <v>1311</v>
      </c>
      <c r="G72" s="82">
        <v>1604</v>
      </c>
    </row>
    <row r="73" spans="1:7" ht="30" customHeight="1" x14ac:dyDescent="0.25">
      <c r="A73" s="80">
        <v>72</v>
      </c>
      <c r="B73" s="84" t="s">
        <v>894</v>
      </c>
      <c r="C73" s="48" t="s">
        <v>894</v>
      </c>
      <c r="D73" s="48" t="s">
        <v>1309</v>
      </c>
      <c r="E73" s="48" t="s">
        <v>1310</v>
      </c>
      <c r="F73" s="48" t="s">
        <v>1311</v>
      </c>
      <c r="G73" s="82">
        <v>1604</v>
      </c>
    </row>
    <row r="74" spans="1:7" ht="30" customHeight="1" x14ac:dyDescent="0.25">
      <c r="A74" s="80">
        <v>73</v>
      </c>
      <c r="B74" s="49" t="s">
        <v>894</v>
      </c>
      <c r="C74" s="48" t="s">
        <v>504</v>
      </c>
      <c r="D74" s="48" t="s">
        <v>1309</v>
      </c>
      <c r="E74" s="48" t="s">
        <v>1310</v>
      </c>
      <c r="F74" s="48" t="s">
        <v>1311</v>
      </c>
      <c r="G74" s="82">
        <v>1604</v>
      </c>
    </row>
    <row r="75" spans="1:7" ht="30" customHeight="1" x14ac:dyDescent="0.25">
      <c r="A75" s="80">
        <v>74</v>
      </c>
      <c r="B75" s="49" t="s">
        <v>887</v>
      </c>
      <c r="C75" s="48" t="s">
        <v>887</v>
      </c>
      <c r="D75" s="48" t="s">
        <v>1315</v>
      </c>
      <c r="E75" s="48" t="s">
        <v>1316</v>
      </c>
      <c r="F75" s="48" t="s">
        <v>1317</v>
      </c>
      <c r="G75" s="82">
        <v>4400</v>
      </c>
    </row>
    <row r="76" spans="1:7" ht="30" customHeight="1" x14ac:dyDescent="0.25">
      <c r="A76" s="80">
        <v>75</v>
      </c>
      <c r="B76" s="81" t="s">
        <v>887</v>
      </c>
      <c r="C76" s="48" t="s">
        <v>888</v>
      </c>
      <c r="D76" s="48" t="s">
        <v>1315</v>
      </c>
      <c r="E76" s="48" t="s">
        <v>1316</v>
      </c>
      <c r="F76" s="48" t="s">
        <v>1317</v>
      </c>
      <c r="G76" s="82">
        <v>4400</v>
      </c>
    </row>
    <row r="77" spans="1:7" ht="30" customHeight="1" x14ac:dyDescent="0.25">
      <c r="A77" s="80">
        <v>76</v>
      </c>
      <c r="B77" s="49" t="s">
        <v>1318</v>
      </c>
      <c r="C77" s="48" t="s">
        <v>1319</v>
      </c>
      <c r="D77" s="48" t="s">
        <v>1320</v>
      </c>
      <c r="E77" s="48" t="s">
        <v>1321</v>
      </c>
      <c r="F77" s="48" t="s">
        <v>1322</v>
      </c>
      <c r="G77" s="82">
        <v>6329</v>
      </c>
    </row>
    <row r="78" spans="1:7" ht="30" customHeight="1" x14ac:dyDescent="0.25">
      <c r="A78" s="80">
        <v>77</v>
      </c>
      <c r="B78" s="81" t="s">
        <v>906</v>
      </c>
      <c r="C78" s="48" t="s">
        <v>906</v>
      </c>
      <c r="D78" s="48" t="s">
        <v>1323</v>
      </c>
      <c r="E78" s="48" t="s">
        <v>1324</v>
      </c>
      <c r="F78" s="48" t="s">
        <v>1325</v>
      </c>
      <c r="G78" s="82">
        <v>6543</v>
      </c>
    </row>
    <row r="79" spans="1:7" ht="30" customHeight="1" x14ac:dyDescent="0.25">
      <c r="A79" s="80">
        <v>78</v>
      </c>
      <c r="B79" s="81" t="s">
        <v>889</v>
      </c>
      <c r="C79" s="48" t="s">
        <v>1326</v>
      </c>
      <c r="D79" s="48" t="s">
        <v>1327</v>
      </c>
      <c r="E79" s="48" t="s">
        <v>1328</v>
      </c>
      <c r="F79" s="48" t="s">
        <v>1329</v>
      </c>
      <c r="G79" s="82">
        <v>1223</v>
      </c>
    </row>
    <row r="80" spans="1:7" ht="30" customHeight="1" x14ac:dyDescent="0.25">
      <c r="A80" s="80">
        <v>79</v>
      </c>
      <c r="B80" s="49" t="s">
        <v>889</v>
      </c>
      <c r="C80" s="48" t="s">
        <v>889</v>
      </c>
      <c r="D80" s="48" t="s">
        <v>1327</v>
      </c>
      <c r="E80" s="48" t="s">
        <v>1328</v>
      </c>
      <c r="F80" s="48" t="s">
        <v>1329</v>
      </c>
      <c r="G80" s="82">
        <v>1223</v>
      </c>
    </row>
    <row r="81" spans="1:7" ht="30" customHeight="1" x14ac:dyDescent="0.25">
      <c r="A81" s="80">
        <v>80</v>
      </c>
      <c r="B81" s="49" t="s">
        <v>889</v>
      </c>
      <c r="C81" s="48" t="s">
        <v>501</v>
      </c>
      <c r="D81" s="48" t="s">
        <v>1327</v>
      </c>
      <c r="E81" s="48" t="s">
        <v>1328</v>
      </c>
      <c r="F81" s="48" t="s">
        <v>1329</v>
      </c>
      <c r="G81" s="82">
        <v>1223</v>
      </c>
    </row>
    <row r="82" spans="1:7" ht="30" customHeight="1" x14ac:dyDescent="0.25">
      <c r="A82" s="80">
        <v>81</v>
      </c>
      <c r="B82" s="49" t="s">
        <v>908</v>
      </c>
      <c r="C82" s="48" t="s">
        <v>908</v>
      </c>
      <c r="D82" s="48" t="s">
        <v>1330</v>
      </c>
      <c r="E82" s="48" t="s">
        <v>1331</v>
      </c>
      <c r="F82" s="48" t="s">
        <v>1332</v>
      </c>
      <c r="G82" s="82">
        <v>6300</v>
      </c>
    </row>
    <row r="83" spans="1:7" ht="30" customHeight="1" x14ac:dyDescent="0.25">
      <c r="A83" s="80">
        <v>82</v>
      </c>
      <c r="B83" s="49" t="s">
        <v>1333</v>
      </c>
      <c r="C83" s="48" t="s">
        <v>1333</v>
      </c>
      <c r="D83" s="48" t="s">
        <v>1330</v>
      </c>
      <c r="E83" s="48" t="s">
        <v>1331</v>
      </c>
      <c r="F83" s="48" t="s">
        <v>1332</v>
      </c>
      <c r="G83" s="82">
        <v>6300</v>
      </c>
    </row>
    <row r="84" spans="1:7" ht="30" customHeight="1" x14ac:dyDescent="0.25">
      <c r="A84" s="80">
        <v>83</v>
      </c>
      <c r="B84" s="49" t="s">
        <v>511</v>
      </c>
      <c r="C84" s="48" t="s">
        <v>511</v>
      </c>
      <c r="D84" s="48" t="s">
        <v>1334</v>
      </c>
      <c r="E84" s="48" t="s">
        <v>1321</v>
      </c>
      <c r="F84" s="48" t="s">
        <v>1322</v>
      </c>
      <c r="G84" s="82">
        <v>6329</v>
      </c>
    </row>
    <row r="85" spans="1:7" ht="30" customHeight="1" x14ac:dyDescent="0.25">
      <c r="A85" s="80">
        <v>84</v>
      </c>
      <c r="B85" s="81" t="s">
        <v>512</v>
      </c>
      <c r="C85" s="48" t="s">
        <v>512</v>
      </c>
      <c r="D85" s="48" t="s">
        <v>1335</v>
      </c>
      <c r="E85" s="48" t="s">
        <v>1336</v>
      </c>
      <c r="F85" s="48" t="s">
        <v>1337</v>
      </c>
      <c r="G85" s="82">
        <v>6308</v>
      </c>
    </row>
    <row r="86" spans="1:7" ht="30" customHeight="1" x14ac:dyDescent="0.25">
      <c r="A86" s="80">
        <v>85</v>
      </c>
      <c r="B86" s="49" t="s">
        <v>513</v>
      </c>
      <c r="C86" s="48" t="s">
        <v>1338</v>
      </c>
      <c r="D86" s="48" t="s">
        <v>1339</v>
      </c>
      <c r="E86" s="48" t="s">
        <v>1340</v>
      </c>
      <c r="F86" s="48" t="s">
        <v>1341</v>
      </c>
      <c r="G86" s="82">
        <v>2914</v>
      </c>
    </row>
    <row r="87" spans="1:7" ht="30" customHeight="1" x14ac:dyDescent="0.25">
      <c r="A87" s="80">
        <v>86</v>
      </c>
      <c r="B87" s="49" t="s">
        <v>513</v>
      </c>
      <c r="C87" s="48" t="s">
        <v>513</v>
      </c>
      <c r="D87" s="48" t="s">
        <v>1339</v>
      </c>
      <c r="E87" s="48" t="s">
        <v>1340</v>
      </c>
      <c r="F87" s="48" t="s">
        <v>1341</v>
      </c>
      <c r="G87" s="82">
        <v>2914</v>
      </c>
    </row>
    <row r="88" spans="1:7" ht="30" customHeight="1" x14ac:dyDescent="0.25">
      <c r="A88" s="80">
        <v>87</v>
      </c>
      <c r="B88" s="81" t="s">
        <v>902</v>
      </c>
      <c r="C88" s="48" t="s">
        <v>902</v>
      </c>
      <c r="D88" s="48" t="s">
        <v>1342</v>
      </c>
      <c r="E88" s="48" t="s">
        <v>1343</v>
      </c>
      <c r="F88" s="48" t="s">
        <v>1344</v>
      </c>
      <c r="G88" s="82">
        <v>1600</v>
      </c>
    </row>
    <row r="89" spans="1:7" ht="30" customHeight="1" x14ac:dyDescent="0.25">
      <c r="A89" s="80">
        <v>88</v>
      </c>
      <c r="B89" s="81" t="s">
        <v>902</v>
      </c>
      <c r="C89" s="48" t="s">
        <v>903</v>
      </c>
      <c r="D89" s="48" t="s">
        <v>1342</v>
      </c>
      <c r="E89" s="48" t="s">
        <v>1343</v>
      </c>
      <c r="F89" s="48" t="s">
        <v>1344</v>
      </c>
      <c r="G89" s="82" t="s">
        <v>1345</v>
      </c>
    </row>
    <row r="90" spans="1:7" ht="30" customHeight="1" x14ac:dyDescent="0.25">
      <c r="A90" s="80">
        <v>89</v>
      </c>
      <c r="B90" s="81" t="s">
        <v>899</v>
      </c>
      <c r="C90" s="48" t="s">
        <v>899</v>
      </c>
      <c r="D90" s="48" t="s">
        <v>1346</v>
      </c>
      <c r="E90" s="48" t="s">
        <v>1347</v>
      </c>
      <c r="F90" s="48" t="s">
        <v>1348</v>
      </c>
      <c r="G90" s="82">
        <v>1226</v>
      </c>
    </row>
    <row r="91" spans="1:7" ht="30" customHeight="1" x14ac:dyDescent="0.25">
      <c r="A91" s="80">
        <v>90</v>
      </c>
      <c r="B91" s="81" t="s">
        <v>899</v>
      </c>
      <c r="C91" s="48" t="s">
        <v>900</v>
      </c>
      <c r="D91" s="48" t="s">
        <v>1346</v>
      </c>
      <c r="E91" s="48" t="s">
        <v>1347</v>
      </c>
      <c r="F91" s="48" t="s">
        <v>1348</v>
      </c>
      <c r="G91" s="82">
        <v>1226</v>
      </c>
    </row>
    <row r="92" spans="1:7" ht="30" customHeight="1" x14ac:dyDescent="0.25">
      <c r="A92" s="80">
        <v>91</v>
      </c>
      <c r="B92" s="81" t="s">
        <v>890</v>
      </c>
      <c r="C92" s="48" t="s">
        <v>890</v>
      </c>
      <c r="D92" s="48" t="s">
        <v>1349</v>
      </c>
      <c r="E92" s="48" t="s">
        <v>1350</v>
      </c>
      <c r="F92" s="48" t="s">
        <v>1351</v>
      </c>
      <c r="G92" s="82">
        <v>6329</v>
      </c>
    </row>
    <row r="93" spans="1:7" ht="30" customHeight="1" x14ac:dyDescent="0.25">
      <c r="A93" s="80">
        <v>92</v>
      </c>
      <c r="B93" s="81" t="s">
        <v>1352</v>
      </c>
      <c r="C93" s="48" t="s">
        <v>1352</v>
      </c>
      <c r="D93" s="48" t="s">
        <v>1290</v>
      </c>
      <c r="E93" s="48" t="s">
        <v>1353</v>
      </c>
      <c r="F93" s="48" t="s">
        <v>1292</v>
      </c>
      <c r="G93" s="82">
        <v>4217</v>
      </c>
    </row>
    <row r="94" spans="1:7" ht="30" customHeight="1" x14ac:dyDescent="0.25">
      <c r="A94" s="80">
        <v>93</v>
      </c>
      <c r="B94" s="81" t="s">
        <v>1354</v>
      </c>
      <c r="C94" s="48" t="s">
        <v>1354</v>
      </c>
      <c r="D94" s="48" t="s">
        <v>1290</v>
      </c>
      <c r="E94" s="48" t="s">
        <v>1353</v>
      </c>
      <c r="F94" s="48" t="s">
        <v>1292</v>
      </c>
      <c r="G94" s="82">
        <v>4217</v>
      </c>
    </row>
    <row r="95" spans="1:7" ht="30" customHeight="1" x14ac:dyDescent="0.25">
      <c r="A95" s="80">
        <v>94</v>
      </c>
      <c r="B95" s="81" t="s">
        <v>897</v>
      </c>
      <c r="C95" s="48" t="s">
        <v>897</v>
      </c>
      <c r="D95" s="48" t="s">
        <v>1355</v>
      </c>
      <c r="E95" s="48" t="s">
        <v>1356</v>
      </c>
      <c r="F95" s="48" t="s">
        <v>1357</v>
      </c>
      <c r="G95" s="82">
        <v>1106</v>
      </c>
    </row>
    <row r="96" spans="1:7" ht="30" customHeight="1" x14ac:dyDescent="0.25">
      <c r="A96" s="80">
        <v>95</v>
      </c>
      <c r="B96" s="81" t="s">
        <v>897</v>
      </c>
      <c r="C96" s="48" t="s">
        <v>898</v>
      </c>
      <c r="D96" s="48" t="s">
        <v>1355</v>
      </c>
      <c r="E96" s="48" t="s">
        <v>1358</v>
      </c>
      <c r="F96" s="48" t="s">
        <v>1357</v>
      </c>
      <c r="G96" s="82">
        <v>2112</v>
      </c>
    </row>
    <row r="97" spans="1:7" ht="30" customHeight="1" x14ac:dyDescent="0.25">
      <c r="A97" s="80">
        <v>96</v>
      </c>
      <c r="B97" s="81" t="s">
        <v>543</v>
      </c>
      <c r="C97" s="48" t="s">
        <v>1359</v>
      </c>
      <c r="D97" s="48" t="s">
        <v>1360</v>
      </c>
      <c r="E97" s="48" t="s">
        <v>1361</v>
      </c>
      <c r="F97" s="48" t="s">
        <v>1362</v>
      </c>
      <c r="G97" s="82">
        <v>1781</v>
      </c>
    </row>
    <row r="98" spans="1:7" ht="30" customHeight="1" x14ac:dyDescent="0.25">
      <c r="A98" s="80">
        <v>97</v>
      </c>
      <c r="B98" s="81" t="s">
        <v>543</v>
      </c>
      <c r="C98" s="48" t="s">
        <v>543</v>
      </c>
      <c r="D98" s="48" t="s">
        <v>1360</v>
      </c>
      <c r="E98" s="48" t="s">
        <v>1361</v>
      </c>
      <c r="F98" s="48" t="s">
        <v>1362</v>
      </c>
      <c r="G98" s="82">
        <v>1781</v>
      </c>
    </row>
    <row r="99" spans="1:7" ht="30" customHeight="1" x14ac:dyDescent="0.25">
      <c r="A99" s="80">
        <v>98</v>
      </c>
      <c r="B99" s="49" t="s">
        <v>901</v>
      </c>
      <c r="C99" s="48" t="s">
        <v>901</v>
      </c>
      <c r="D99" s="48" t="s">
        <v>1363</v>
      </c>
      <c r="E99" s="48" t="s">
        <v>1364</v>
      </c>
      <c r="F99" s="48" t="s">
        <v>1365</v>
      </c>
      <c r="G99" s="82">
        <v>2900</v>
      </c>
    </row>
    <row r="100" spans="1:7" ht="30" customHeight="1" x14ac:dyDescent="0.25">
      <c r="A100" s="80">
        <v>99</v>
      </c>
      <c r="B100" s="49" t="s">
        <v>901</v>
      </c>
      <c r="C100" s="48" t="s">
        <v>508</v>
      </c>
      <c r="D100" s="48" t="s">
        <v>1363</v>
      </c>
      <c r="E100" s="48" t="s">
        <v>1364</v>
      </c>
      <c r="F100" s="48" t="s">
        <v>1365</v>
      </c>
      <c r="G100" s="82">
        <v>2900</v>
      </c>
    </row>
    <row r="101" spans="1:7" ht="30" customHeight="1" x14ac:dyDescent="0.25">
      <c r="A101" s="80">
        <v>100</v>
      </c>
      <c r="B101" s="81" t="s">
        <v>921</v>
      </c>
      <c r="C101" s="48" t="s">
        <v>1366</v>
      </c>
      <c r="D101" s="48" t="s">
        <v>1367</v>
      </c>
      <c r="E101" s="48" t="s">
        <v>1368</v>
      </c>
      <c r="F101" s="48" t="s">
        <v>1369</v>
      </c>
      <c r="G101" s="82">
        <v>1226</v>
      </c>
    </row>
    <row r="102" spans="1:7" ht="30" customHeight="1" x14ac:dyDescent="0.25">
      <c r="A102" s="80">
        <v>101</v>
      </c>
      <c r="B102" s="81" t="s">
        <v>921</v>
      </c>
      <c r="C102" s="48" t="s">
        <v>921</v>
      </c>
      <c r="D102" s="48" t="s">
        <v>1367</v>
      </c>
      <c r="E102" s="48" t="s">
        <v>1370</v>
      </c>
      <c r="F102" s="48" t="s">
        <v>1371</v>
      </c>
      <c r="G102" s="82">
        <v>1226</v>
      </c>
    </row>
    <row r="103" spans="1:7" ht="30" customHeight="1" x14ac:dyDescent="0.25">
      <c r="A103" s="80">
        <v>102</v>
      </c>
      <c r="B103" s="49" t="s">
        <v>921</v>
      </c>
      <c r="C103" s="48" t="s">
        <v>922</v>
      </c>
      <c r="D103" s="48" t="s">
        <v>1367</v>
      </c>
      <c r="E103" s="48" t="s">
        <v>1370</v>
      </c>
      <c r="F103" s="48" t="s">
        <v>1371</v>
      </c>
      <c r="G103" s="82">
        <v>1226</v>
      </c>
    </row>
    <row r="104" spans="1:7" ht="30" customHeight="1" x14ac:dyDescent="0.25">
      <c r="A104" s="80">
        <v>103</v>
      </c>
      <c r="B104" s="49" t="s">
        <v>919</v>
      </c>
      <c r="C104" s="48" t="s">
        <v>1372</v>
      </c>
      <c r="D104" s="48" t="s">
        <v>1373</v>
      </c>
      <c r="E104" s="48" t="s">
        <v>1374</v>
      </c>
      <c r="F104" s="48" t="s">
        <v>1375</v>
      </c>
      <c r="G104" s="82">
        <v>1634</v>
      </c>
    </row>
    <row r="105" spans="1:7" ht="30" customHeight="1" x14ac:dyDescent="0.25">
      <c r="A105" s="80">
        <v>104</v>
      </c>
      <c r="B105" s="81" t="s">
        <v>919</v>
      </c>
      <c r="C105" s="48" t="s">
        <v>919</v>
      </c>
      <c r="D105" s="48" t="s">
        <v>1373</v>
      </c>
      <c r="E105" s="48" t="s">
        <v>1374</v>
      </c>
      <c r="F105" s="48" t="s">
        <v>1375</v>
      </c>
      <c r="G105" s="82">
        <v>1634</v>
      </c>
    </row>
    <row r="106" spans="1:7" ht="30" customHeight="1" x14ac:dyDescent="0.25">
      <c r="A106" s="80">
        <v>105</v>
      </c>
      <c r="B106" s="49" t="s">
        <v>919</v>
      </c>
      <c r="C106" s="48" t="s">
        <v>920</v>
      </c>
      <c r="D106" s="48" t="s">
        <v>1373</v>
      </c>
      <c r="E106" s="48" t="s">
        <v>1374</v>
      </c>
      <c r="F106" s="48" t="s">
        <v>1375</v>
      </c>
      <c r="G106" s="82">
        <v>1634</v>
      </c>
    </row>
    <row r="107" spans="1:7" ht="30" customHeight="1" x14ac:dyDescent="0.25">
      <c r="A107" s="80">
        <v>106</v>
      </c>
      <c r="B107" s="81" t="s">
        <v>517</v>
      </c>
      <c r="C107" s="48" t="s">
        <v>517</v>
      </c>
      <c r="D107" s="48" t="s">
        <v>1376</v>
      </c>
      <c r="E107" s="48" t="s">
        <v>1377</v>
      </c>
      <c r="F107" s="48" t="s">
        <v>1378</v>
      </c>
      <c r="G107" s="82">
        <v>3503</v>
      </c>
    </row>
    <row r="108" spans="1:7" ht="30" customHeight="1" x14ac:dyDescent="0.25">
      <c r="A108" s="80">
        <v>107</v>
      </c>
      <c r="B108" s="81" t="s">
        <v>518</v>
      </c>
      <c r="C108" s="48" t="s">
        <v>518</v>
      </c>
      <c r="D108" s="48" t="s">
        <v>1379</v>
      </c>
      <c r="E108" s="48" t="s">
        <v>1380</v>
      </c>
      <c r="F108" s="48" t="s">
        <v>1381</v>
      </c>
      <c r="G108" s="82">
        <v>3515</v>
      </c>
    </row>
    <row r="109" spans="1:7" ht="30" customHeight="1" x14ac:dyDescent="0.25">
      <c r="A109" s="80">
        <v>108</v>
      </c>
      <c r="B109" s="81" t="s">
        <v>521</v>
      </c>
      <c r="C109" s="48" t="s">
        <v>521</v>
      </c>
      <c r="D109" s="48" t="s">
        <v>1382</v>
      </c>
      <c r="E109" s="48" t="s">
        <v>1383</v>
      </c>
      <c r="F109" s="48" t="s">
        <v>1384</v>
      </c>
      <c r="G109" s="82">
        <v>4600</v>
      </c>
    </row>
    <row r="110" spans="1:7" ht="30" customHeight="1" x14ac:dyDescent="0.25">
      <c r="A110" s="80">
        <v>109</v>
      </c>
      <c r="B110" s="81" t="s">
        <v>527</v>
      </c>
      <c r="C110" s="48" t="s">
        <v>527</v>
      </c>
      <c r="D110" s="48" t="s">
        <v>1385</v>
      </c>
      <c r="E110" s="48" t="s">
        <v>1386</v>
      </c>
      <c r="F110" s="48" t="s">
        <v>1387</v>
      </c>
      <c r="G110" s="82">
        <v>5815</v>
      </c>
    </row>
    <row r="111" spans="1:7" ht="30" customHeight="1" x14ac:dyDescent="0.25">
      <c r="A111" s="80">
        <v>110</v>
      </c>
      <c r="B111" s="81" t="s">
        <v>923</v>
      </c>
      <c r="C111" s="48" t="s">
        <v>923</v>
      </c>
      <c r="D111" s="48" t="s">
        <v>1388</v>
      </c>
      <c r="E111" s="48" t="s">
        <v>1389</v>
      </c>
      <c r="F111" s="48" t="s">
        <v>1390</v>
      </c>
      <c r="G111" s="82">
        <v>1226</v>
      </c>
    </row>
    <row r="112" spans="1:7" ht="30" customHeight="1" x14ac:dyDescent="0.25">
      <c r="A112" s="80">
        <v>111</v>
      </c>
      <c r="B112" s="49" t="s">
        <v>923</v>
      </c>
      <c r="C112" s="48" t="s">
        <v>533</v>
      </c>
      <c r="D112" s="48" t="s">
        <v>1388</v>
      </c>
      <c r="E112" s="48" t="s">
        <v>1389</v>
      </c>
      <c r="F112" s="48" t="s">
        <v>1390</v>
      </c>
      <c r="G112" s="82">
        <v>1226</v>
      </c>
    </row>
    <row r="113" spans="1:7" ht="30" customHeight="1" x14ac:dyDescent="0.25">
      <c r="A113" s="80">
        <v>112</v>
      </c>
      <c r="B113" s="49" t="s">
        <v>1391</v>
      </c>
      <c r="C113" s="48" t="s">
        <v>1391</v>
      </c>
      <c r="D113" s="48" t="s">
        <v>1392</v>
      </c>
      <c r="E113" s="48" t="s">
        <v>1393</v>
      </c>
      <c r="F113" s="48" t="s">
        <v>1394</v>
      </c>
      <c r="G113" s="82">
        <v>4400</v>
      </c>
    </row>
    <row r="114" spans="1:7" ht="30" customHeight="1" x14ac:dyDescent="0.25">
      <c r="A114" s="80">
        <v>113</v>
      </c>
      <c r="B114" s="49" t="s">
        <v>1395</v>
      </c>
      <c r="C114" s="48" t="s">
        <v>1395</v>
      </c>
      <c r="D114" s="48" t="s">
        <v>1392</v>
      </c>
      <c r="E114" s="48" t="s">
        <v>1393</v>
      </c>
      <c r="F114" s="48" t="s">
        <v>1394</v>
      </c>
      <c r="G114" s="82">
        <v>4400</v>
      </c>
    </row>
    <row r="115" spans="1:7" ht="30" customHeight="1" x14ac:dyDescent="0.25">
      <c r="A115" s="80">
        <v>114</v>
      </c>
      <c r="B115" s="49" t="s">
        <v>522</v>
      </c>
      <c r="C115" s="48" t="s">
        <v>522</v>
      </c>
      <c r="D115" s="48" t="s">
        <v>1396</v>
      </c>
      <c r="E115" s="48" t="s">
        <v>1397</v>
      </c>
      <c r="F115" s="48" t="s">
        <v>1398</v>
      </c>
      <c r="G115" s="82">
        <v>4407</v>
      </c>
    </row>
    <row r="116" spans="1:7" ht="30" customHeight="1" x14ac:dyDescent="0.25">
      <c r="A116" s="80">
        <v>115</v>
      </c>
      <c r="B116" s="49" t="s">
        <v>523</v>
      </c>
      <c r="C116" s="48" t="s">
        <v>523</v>
      </c>
      <c r="D116" s="48" t="s">
        <v>1392</v>
      </c>
      <c r="E116" s="48" t="s">
        <v>1399</v>
      </c>
      <c r="F116" s="48" t="s">
        <v>1394</v>
      </c>
      <c r="G116" s="82">
        <v>4400</v>
      </c>
    </row>
    <row r="117" spans="1:7" ht="30" customHeight="1" x14ac:dyDescent="0.25">
      <c r="A117" s="80">
        <v>116</v>
      </c>
      <c r="B117" s="49" t="s">
        <v>524</v>
      </c>
      <c r="C117" s="48" t="s">
        <v>524</v>
      </c>
      <c r="D117" s="48" t="s">
        <v>1400</v>
      </c>
      <c r="E117" s="48" t="s">
        <v>1401</v>
      </c>
      <c r="F117" s="48" t="s">
        <v>1402</v>
      </c>
      <c r="G117" s="82">
        <v>4431</v>
      </c>
    </row>
    <row r="118" spans="1:7" ht="30" customHeight="1" x14ac:dyDescent="0.25">
      <c r="A118" s="80">
        <v>117</v>
      </c>
      <c r="B118" s="49" t="s">
        <v>525</v>
      </c>
      <c r="C118" s="48" t="s">
        <v>525</v>
      </c>
      <c r="D118" s="48" t="s">
        <v>1403</v>
      </c>
      <c r="E118" s="48" t="s">
        <v>1404</v>
      </c>
      <c r="F118" s="48" t="s">
        <v>1405</v>
      </c>
      <c r="G118" s="82">
        <v>4420</v>
      </c>
    </row>
    <row r="119" spans="1:7" ht="30" customHeight="1" x14ac:dyDescent="0.25">
      <c r="A119" s="80">
        <v>118</v>
      </c>
      <c r="B119" s="49" t="s">
        <v>1406</v>
      </c>
      <c r="C119" s="48" t="s">
        <v>1406</v>
      </c>
      <c r="D119" s="48" t="s">
        <v>1407</v>
      </c>
      <c r="E119" s="48" t="s">
        <v>1408</v>
      </c>
      <c r="F119" s="48" t="s">
        <v>1409</v>
      </c>
      <c r="G119" s="82">
        <v>2301</v>
      </c>
    </row>
    <row r="120" spans="1:7" ht="30" customHeight="1" x14ac:dyDescent="0.25">
      <c r="A120" s="80">
        <v>119</v>
      </c>
      <c r="B120" s="49" t="s">
        <v>912</v>
      </c>
      <c r="C120" s="48" t="s">
        <v>913</v>
      </c>
      <c r="D120" s="48" t="s">
        <v>1410</v>
      </c>
      <c r="E120" s="48" t="s">
        <v>1411</v>
      </c>
      <c r="F120" s="48" t="s">
        <v>1412</v>
      </c>
      <c r="G120" s="82">
        <v>3322</v>
      </c>
    </row>
    <row r="121" spans="1:7" ht="30" customHeight="1" x14ac:dyDescent="0.25">
      <c r="A121" s="80">
        <v>120</v>
      </c>
      <c r="B121" s="85" t="s">
        <v>912</v>
      </c>
      <c r="C121" s="48" t="s">
        <v>912</v>
      </c>
      <c r="D121" s="48" t="s">
        <v>1410</v>
      </c>
      <c r="E121" s="48" t="s">
        <v>1411</v>
      </c>
      <c r="F121" s="48" t="s">
        <v>1412</v>
      </c>
      <c r="G121" s="82">
        <v>3322</v>
      </c>
    </row>
    <row r="122" spans="1:7" ht="30" customHeight="1" x14ac:dyDescent="0.25">
      <c r="A122" s="80">
        <v>121</v>
      </c>
      <c r="B122" s="85" t="s">
        <v>1413</v>
      </c>
      <c r="C122" s="48" t="s">
        <v>1413</v>
      </c>
      <c r="D122" s="48" t="s">
        <v>1414</v>
      </c>
      <c r="E122" s="48" t="s">
        <v>1415</v>
      </c>
      <c r="F122" s="48" t="s">
        <v>1416</v>
      </c>
      <c r="G122" s="82">
        <v>6035</v>
      </c>
    </row>
    <row r="123" spans="1:7" ht="30" customHeight="1" x14ac:dyDescent="0.25">
      <c r="A123" s="80">
        <v>122</v>
      </c>
      <c r="B123" s="81" t="s">
        <v>1417</v>
      </c>
      <c r="C123" s="48" t="s">
        <v>1417</v>
      </c>
      <c r="D123" s="48" t="s">
        <v>1414</v>
      </c>
      <c r="E123" s="48" t="s">
        <v>1415</v>
      </c>
      <c r="F123" s="48" t="s">
        <v>1416</v>
      </c>
      <c r="G123" s="82">
        <v>6035</v>
      </c>
    </row>
    <row r="124" spans="1:7" ht="30" customHeight="1" x14ac:dyDescent="0.25">
      <c r="A124" s="80">
        <v>123</v>
      </c>
      <c r="B124" s="81" t="s">
        <v>1418</v>
      </c>
      <c r="C124" s="48" t="s">
        <v>1418</v>
      </c>
      <c r="D124" s="48" t="s">
        <v>1419</v>
      </c>
      <c r="E124" s="48" t="s">
        <v>1420</v>
      </c>
      <c r="F124" s="48" t="s">
        <v>1421</v>
      </c>
      <c r="G124" s="82">
        <v>6010</v>
      </c>
    </row>
    <row r="125" spans="1:7" ht="30" customHeight="1" x14ac:dyDescent="0.25">
      <c r="A125" s="80">
        <v>124</v>
      </c>
      <c r="B125" s="81" t="s">
        <v>1422</v>
      </c>
      <c r="C125" s="48" t="s">
        <v>1422</v>
      </c>
      <c r="D125" s="48" t="s">
        <v>1419</v>
      </c>
      <c r="E125" s="48" t="s">
        <v>1420</v>
      </c>
      <c r="F125" s="48" t="s">
        <v>1421</v>
      </c>
      <c r="G125" s="82">
        <v>6010</v>
      </c>
    </row>
    <row r="126" spans="1:7" ht="30" customHeight="1" x14ac:dyDescent="0.25">
      <c r="A126" s="80">
        <v>125</v>
      </c>
      <c r="B126" s="81" t="s">
        <v>530</v>
      </c>
      <c r="C126" s="48" t="s">
        <v>530</v>
      </c>
      <c r="D126" s="48" t="s">
        <v>1414</v>
      </c>
      <c r="E126" s="48" t="s">
        <v>1415</v>
      </c>
      <c r="F126" s="48" t="s">
        <v>1416</v>
      </c>
      <c r="G126" s="82">
        <v>6035</v>
      </c>
    </row>
    <row r="127" spans="1:7" ht="30" customHeight="1" x14ac:dyDescent="0.25">
      <c r="A127" s="80">
        <v>126</v>
      </c>
      <c r="B127" s="49" t="s">
        <v>531</v>
      </c>
      <c r="C127" s="48" t="s">
        <v>531</v>
      </c>
      <c r="D127" s="48" t="s">
        <v>1423</v>
      </c>
      <c r="E127" s="48" t="s">
        <v>1420</v>
      </c>
      <c r="F127" s="48" t="s">
        <v>1421</v>
      </c>
      <c r="G127" s="82">
        <v>6010</v>
      </c>
    </row>
    <row r="128" spans="1:7" ht="30" customHeight="1" x14ac:dyDescent="0.25">
      <c r="A128" s="80">
        <v>127</v>
      </c>
      <c r="B128" s="49" t="s">
        <v>532</v>
      </c>
      <c r="C128" s="48" t="s">
        <v>532</v>
      </c>
      <c r="D128" s="48" t="s">
        <v>1424</v>
      </c>
      <c r="E128" s="48" t="s">
        <v>1425</v>
      </c>
      <c r="F128" s="48" t="s">
        <v>1426</v>
      </c>
      <c r="G128" s="82">
        <v>6038</v>
      </c>
    </row>
    <row r="129" spans="1:7" ht="30" customHeight="1" x14ac:dyDescent="0.25">
      <c r="A129" s="80">
        <v>128</v>
      </c>
      <c r="B129" s="81" t="s">
        <v>528</v>
      </c>
      <c r="C129" s="48" t="s">
        <v>529</v>
      </c>
      <c r="D129" s="48" t="s">
        <v>1427</v>
      </c>
      <c r="E129" s="48" t="s">
        <v>1428</v>
      </c>
      <c r="F129" s="48" t="s">
        <v>1429</v>
      </c>
      <c r="G129" s="82">
        <v>6038</v>
      </c>
    </row>
    <row r="130" spans="1:7" ht="30" customHeight="1" x14ac:dyDescent="0.25">
      <c r="A130" s="80">
        <v>129</v>
      </c>
      <c r="B130" s="49" t="s">
        <v>528</v>
      </c>
      <c r="C130" s="48" t="s">
        <v>528</v>
      </c>
      <c r="D130" s="48" t="s">
        <v>1427</v>
      </c>
      <c r="E130" s="48" t="s">
        <v>1428</v>
      </c>
      <c r="F130" s="48" t="s">
        <v>1429</v>
      </c>
      <c r="G130" s="82">
        <v>6038</v>
      </c>
    </row>
    <row r="131" spans="1:7" ht="30" customHeight="1" x14ac:dyDescent="0.25">
      <c r="A131" s="80">
        <v>130</v>
      </c>
      <c r="B131" s="81" t="s">
        <v>916</v>
      </c>
      <c r="C131" s="48" t="s">
        <v>916</v>
      </c>
      <c r="D131" s="48" t="s">
        <v>1430</v>
      </c>
      <c r="E131" s="48" t="s">
        <v>1431</v>
      </c>
      <c r="F131" s="48" t="s">
        <v>1432</v>
      </c>
      <c r="G131" s="82">
        <v>2112</v>
      </c>
    </row>
    <row r="132" spans="1:7" ht="30" customHeight="1" x14ac:dyDescent="0.25">
      <c r="A132" s="80">
        <v>131</v>
      </c>
      <c r="B132" s="81" t="s">
        <v>916</v>
      </c>
      <c r="C132" s="48" t="s">
        <v>917</v>
      </c>
      <c r="D132" s="48" t="s">
        <v>1430</v>
      </c>
      <c r="E132" s="48" t="s">
        <v>1431</v>
      </c>
      <c r="F132" s="48" t="s">
        <v>1432</v>
      </c>
      <c r="G132" s="82">
        <v>2112</v>
      </c>
    </row>
    <row r="133" spans="1:7" ht="30" customHeight="1" x14ac:dyDescent="0.25">
      <c r="A133" s="80">
        <v>132</v>
      </c>
      <c r="B133" s="49" t="s">
        <v>926</v>
      </c>
      <c r="C133" s="48" t="s">
        <v>926</v>
      </c>
      <c r="D133" s="48" t="s">
        <v>1433</v>
      </c>
      <c r="E133" s="48" t="s">
        <v>1434</v>
      </c>
      <c r="F133" s="48" t="s">
        <v>1435</v>
      </c>
      <c r="G133" s="82">
        <v>2009</v>
      </c>
    </row>
    <row r="134" spans="1:7" ht="30" customHeight="1" x14ac:dyDescent="0.25">
      <c r="A134" s="80">
        <v>133</v>
      </c>
      <c r="B134" s="49" t="s">
        <v>551</v>
      </c>
      <c r="C134" s="48" t="s">
        <v>1436</v>
      </c>
      <c r="D134" s="48" t="s">
        <v>1437</v>
      </c>
      <c r="E134" s="48" t="s">
        <v>1434</v>
      </c>
      <c r="F134" s="48" t="s">
        <v>1435</v>
      </c>
      <c r="G134" s="82">
        <v>2009</v>
      </c>
    </row>
    <row r="135" spans="1:7" ht="30" customHeight="1" x14ac:dyDescent="0.25">
      <c r="A135" s="80">
        <v>134</v>
      </c>
      <c r="B135" s="81" t="s">
        <v>551</v>
      </c>
      <c r="C135" s="48" t="s">
        <v>551</v>
      </c>
      <c r="D135" s="48" t="s">
        <v>1437</v>
      </c>
      <c r="E135" s="48" t="s">
        <v>1434</v>
      </c>
      <c r="F135" s="48" t="s">
        <v>1435</v>
      </c>
      <c r="G135" s="82">
        <v>2009</v>
      </c>
    </row>
    <row r="136" spans="1:7" ht="30" customHeight="1" x14ac:dyDescent="0.25">
      <c r="A136" s="80">
        <v>135</v>
      </c>
      <c r="B136" s="81" t="s">
        <v>1438</v>
      </c>
      <c r="C136" s="48" t="s">
        <v>1438</v>
      </c>
      <c r="D136" s="48" t="s">
        <v>1437</v>
      </c>
      <c r="E136" s="48" t="s">
        <v>1434</v>
      </c>
      <c r="F136" s="48" t="s">
        <v>1435</v>
      </c>
      <c r="G136" s="82">
        <v>2023</v>
      </c>
    </row>
    <row r="137" spans="1:7" ht="30" customHeight="1" x14ac:dyDescent="0.25">
      <c r="A137" s="80">
        <v>136</v>
      </c>
      <c r="B137" s="49" t="s">
        <v>918</v>
      </c>
      <c r="C137" s="48" t="s">
        <v>918</v>
      </c>
      <c r="D137" s="48" t="s">
        <v>1439</v>
      </c>
      <c r="E137" s="48" t="s">
        <v>1440</v>
      </c>
      <c r="F137" s="48" t="s">
        <v>1441</v>
      </c>
      <c r="G137" s="82">
        <v>3100</v>
      </c>
    </row>
    <row r="138" spans="1:7" ht="30" customHeight="1" x14ac:dyDescent="0.25">
      <c r="A138" s="80">
        <v>137</v>
      </c>
      <c r="B138" s="81" t="s">
        <v>1442</v>
      </c>
      <c r="C138" s="48" t="s">
        <v>1442</v>
      </c>
      <c r="D138" s="48" t="s">
        <v>1443</v>
      </c>
      <c r="E138" s="48" t="s">
        <v>1440</v>
      </c>
      <c r="F138" s="48" t="s">
        <v>1441</v>
      </c>
      <c r="G138" s="82">
        <v>3100</v>
      </c>
    </row>
    <row r="139" spans="1:7" ht="30" customHeight="1" x14ac:dyDescent="0.25">
      <c r="A139" s="80">
        <v>138</v>
      </c>
      <c r="B139" s="81" t="s">
        <v>534</v>
      </c>
      <c r="C139" s="48" t="s">
        <v>534</v>
      </c>
      <c r="D139" s="48" t="s">
        <v>1444</v>
      </c>
      <c r="E139" s="48" t="s">
        <v>1445</v>
      </c>
      <c r="F139" s="48" t="s">
        <v>1446</v>
      </c>
      <c r="G139" s="82">
        <v>6100</v>
      </c>
    </row>
    <row r="140" spans="1:7" ht="30" customHeight="1" x14ac:dyDescent="0.25">
      <c r="A140" s="80">
        <v>139</v>
      </c>
      <c r="B140" s="49" t="s">
        <v>1447</v>
      </c>
      <c r="C140" s="48" t="s">
        <v>1447</v>
      </c>
      <c r="D140" s="48" t="s">
        <v>1448</v>
      </c>
      <c r="E140" s="48" t="s">
        <v>1445</v>
      </c>
      <c r="F140" s="48" t="s">
        <v>1446</v>
      </c>
      <c r="G140" s="82">
        <v>6100</v>
      </c>
    </row>
    <row r="141" spans="1:7" ht="30" customHeight="1" x14ac:dyDescent="0.25">
      <c r="A141" s="80">
        <v>140</v>
      </c>
      <c r="B141" s="49" t="s">
        <v>924</v>
      </c>
      <c r="C141" s="48" t="s">
        <v>924</v>
      </c>
      <c r="D141" s="48" t="s">
        <v>1449</v>
      </c>
      <c r="E141" s="48" t="s">
        <v>1450</v>
      </c>
      <c r="F141" s="48" t="s">
        <v>1451</v>
      </c>
      <c r="G141" s="82">
        <v>6101</v>
      </c>
    </row>
    <row r="142" spans="1:7" ht="30" customHeight="1" x14ac:dyDescent="0.25">
      <c r="A142" s="80">
        <v>141</v>
      </c>
      <c r="B142" s="81" t="s">
        <v>924</v>
      </c>
      <c r="C142" s="48" t="s">
        <v>925</v>
      </c>
      <c r="D142" s="48" t="s">
        <v>1449</v>
      </c>
      <c r="E142" s="48" t="s">
        <v>1450</v>
      </c>
      <c r="F142" s="48" t="s">
        <v>1451</v>
      </c>
      <c r="G142" s="82">
        <v>6101</v>
      </c>
    </row>
    <row r="143" spans="1:7" ht="30" customHeight="1" x14ac:dyDescent="0.25">
      <c r="A143" s="80">
        <v>142</v>
      </c>
      <c r="B143" s="81" t="s">
        <v>535</v>
      </c>
      <c r="C143" s="48" t="s">
        <v>536</v>
      </c>
      <c r="D143" s="48" t="s">
        <v>1452</v>
      </c>
      <c r="E143" s="48" t="s">
        <v>1453</v>
      </c>
      <c r="F143" s="48" t="s">
        <v>1454</v>
      </c>
      <c r="G143" s="82">
        <v>1500</v>
      </c>
    </row>
    <row r="144" spans="1:7" ht="30" customHeight="1" x14ac:dyDescent="0.25">
      <c r="A144" s="80">
        <v>143</v>
      </c>
      <c r="B144" s="84" t="s">
        <v>537</v>
      </c>
      <c r="C144" s="48" t="s">
        <v>537</v>
      </c>
      <c r="D144" s="48" t="s">
        <v>1452</v>
      </c>
      <c r="E144" s="48" t="s">
        <v>1453</v>
      </c>
      <c r="F144" s="48" t="s">
        <v>1454</v>
      </c>
      <c r="G144" s="82">
        <v>1500</v>
      </c>
    </row>
    <row r="145" spans="1:7" ht="30" customHeight="1" x14ac:dyDescent="0.25">
      <c r="A145" s="80">
        <v>144</v>
      </c>
      <c r="B145" s="84" t="s">
        <v>537</v>
      </c>
      <c r="C145" s="48" t="s">
        <v>538</v>
      </c>
      <c r="D145" s="48" t="s">
        <v>1452</v>
      </c>
      <c r="E145" s="48" t="s">
        <v>1453</v>
      </c>
      <c r="F145" s="48" t="s">
        <v>1454</v>
      </c>
      <c r="G145" s="82">
        <v>1500</v>
      </c>
    </row>
    <row r="146" spans="1:7" ht="30" customHeight="1" x14ac:dyDescent="0.25">
      <c r="A146" s="80">
        <v>145</v>
      </c>
      <c r="B146" s="49" t="s">
        <v>914</v>
      </c>
      <c r="C146" s="48" t="s">
        <v>915</v>
      </c>
      <c r="D146" s="48" t="s">
        <v>1455</v>
      </c>
      <c r="E146" s="48" t="s">
        <v>1456</v>
      </c>
      <c r="F146" s="48" t="s">
        <v>1457</v>
      </c>
      <c r="G146" s="82">
        <v>2515</v>
      </c>
    </row>
    <row r="147" spans="1:7" ht="30" customHeight="1" x14ac:dyDescent="0.25">
      <c r="A147" s="80">
        <v>146</v>
      </c>
      <c r="B147" s="49" t="s">
        <v>914</v>
      </c>
      <c r="C147" s="48" t="s">
        <v>914</v>
      </c>
      <c r="D147" s="48" t="s">
        <v>1455</v>
      </c>
      <c r="E147" s="48" t="s">
        <v>1456</v>
      </c>
      <c r="F147" s="48" t="s">
        <v>1457</v>
      </c>
      <c r="G147" s="82">
        <v>2515</v>
      </c>
    </row>
    <row r="148" spans="1:7" ht="30" customHeight="1" x14ac:dyDescent="0.25">
      <c r="A148" s="80">
        <v>147</v>
      </c>
      <c r="B148" s="49" t="s">
        <v>552</v>
      </c>
      <c r="C148" s="48" t="s">
        <v>553</v>
      </c>
      <c r="D148" s="48" t="s">
        <v>1458</v>
      </c>
      <c r="E148" s="48" t="s">
        <v>1204</v>
      </c>
      <c r="F148" s="48" t="s">
        <v>1459</v>
      </c>
      <c r="G148" s="82">
        <v>6014</v>
      </c>
    </row>
    <row r="149" spans="1:7" ht="30" customHeight="1" x14ac:dyDescent="0.25">
      <c r="A149" s="80">
        <v>148</v>
      </c>
      <c r="B149" s="81" t="s">
        <v>552</v>
      </c>
      <c r="C149" s="48" t="s">
        <v>552</v>
      </c>
      <c r="D149" s="48" t="s">
        <v>1458</v>
      </c>
      <c r="E149" s="48" t="s">
        <v>1204</v>
      </c>
      <c r="F149" s="48" t="s">
        <v>1459</v>
      </c>
      <c r="G149" s="82">
        <v>6014</v>
      </c>
    </row>
    <row r="150" spans="1:7" ht="30" customHeight="1" x14ac:dyDescent="0.25">
      <c r="A150" s="80">
        <v>149</v>
      </c>
      <c r="B150" s="81" t="s">
        <v>552</v>
      </c>
      <c r="C150" s="48" t="s">
        <v>554</v>
      </c>
      <c r="D150" s="48" t="s">
        <v>1458</v>
      </c>
      <c r="E150" s="48" t="s">
        <v>1204</v>
      </c>
      <c r="F150" s="48" t="s">
        <v>1459</v>
      </c>
      <c r="G150" s="82">
        <v>6014</v>
      </c>
    </row>
    <row r="151" spans="1:7" ht="30" customHeight="1" x14ac:dyDescent="0.25">
      <c r="A151" s="80">
        <v>150</v>
      </c>
      <c r="B151" s="81" t="s">
        <v>1460</v>
      </c>
      <c r="C151" s="48" t="s">
        <v>1461</v>
      </c>
      <c r="D151" s="48" t="s">
        <v>1462</v>
      </c>
      <c r="E151" s="48" t="s">
        <v>1463</v>
      </c>
      <c r="F151" s="48" t="s">
        <v>1464</v>
      </c>
      <c r="G151" s="82">
        <v>6000</v>
      </c>
    </row>
    <row r="152" spans="1:7" ht="30" customHeight="1" x14ac:dyDescent="0.25">
      <c r="A152" s="80">
        <v>151</v>
      </c>
      <c r="B152" s="49" t="s">
        <v>1460</v>
      </c>
      <c r="C152" s="48" t="s">
        <v>1460</v>
      </c>
      <c r="D152" s="48" t="s">
        <v>1462</v>
      </c>
      <c r="E152" s="48" t="s">
        <v>1463</v>
      </c>
      <c r="F152" s="48" t="s">
        <v>1464</v>
      </c>
      <c r="G152" s="82">
        <v>6000</v>
      </c>
    </row>
    <row r="153" spans="1:7" ht="30" customHeight="1" x14ac:dyDescent="0.25">
      <c r="A153" s="80">
        <v>152</v>
      </c>
      <c r="B153" s="81" t="s">
        <v>539</v>
      </c>
      <c r="C153" s="48" t="s">
        <v>539</v>
      </c>
      <c r="D153" s="48" t="s">
        <v>1465</v>
      </c>
      <c r="E153" s="48" t="s">
        <v>1466</v>
      </c>
      <c r="F153" s="48" t="s">
        <v>1467</v>
      </c>
      <c r="G153" s="82">
        <v>1500</v>
      </c>
    </row>
    <row r="154" spans="1:7" ht="30" customHeight="1" x14ac:dyDescent="0.25">
      <c r="A154" s="80">
        <v>153</v>
      </c>
      <c r="B154" s="49" t="s">
        <v>1468</v>
      </c>
      <c r="C154" s="48" t="s">
        <v>1468</v>
      </c>
      <c r="D154" s="48" t="s">
        <v>1469</v>
      </c>
      <c r="E154" s="48" t="s">
        <v>1470</v>
      </c>
      <c r="F154" s="48" t="s">
        <v>1471</v>
      </c>
      <c r="G154" s="82">
        <v>5023</v>
      </c>
    </row>
    <row r="155" spans="1:7" ht="30" customHeight="1" x14ac:dyDescent="0.25">
      <c r="A155" s="80">
        <v>154</v>
      </c>
      <c r="B155" s="81" t="s">
        <v>1468</v>
      </c>
      <c r="C155" s="48" t="s">
        <v>1472</v>
      </c>
      <c r="D155" s="48" t="s">
        <v>1469</v>
      </c>
      <c r="E155" s="48" t="s">
        <v>1470</v>
      </c>
      <c r="F155" s="48" t="s">
        <v>1471</v>
      </c>
      <c r="G155" s="82">
        <v>5023</v>
      </c>
    </row>
    <row r="156" spans="1:7" ht="30" customHeight="1" x14ac:dyDescent="0.25">
      <c r="A156" s="80">
        <v>155</v>
      </c>
      <c r="B156" s="49" t="s">
        <v>1473</v>
      </c>
      <c r="C156" s="48" t="s">
        <v>1473</v>
      </c>
      <c r="D156" s="48" t="s">
        <v>1474</v>
      </c>
      <c r="E156" s="48" t="s">
        <v>1475</v>
      </c>
      <c r="F156" s="48" t="s">
        <v>1476</v>
      </c>
      <c r="G156" s="82">
        <v>1604</v>
      </c>
    </row>
    <row r="157" spans="1:7" ht="30" customHeight="1" x14ac:dyDescent="0.25">
      <c r="A157" s="80">
        <v>156</v>
      </c>
      <c r="B157" s="49" t="s">
        <v>1473</v>
      </c>
      <c r="C157" s="48" t="s">
        <v>1477</v>
      </c>
      <c r="D157" s="48" t="s">
        <v>1478</v>
      </c>
      <c r="E157" s="48" t="s">
        <v>1475</v>
      </c>
      <c r="F157" s="48" t="s">
        <v>1476</v>
      </c>
      <c r="G157" s="82">
        <v>1604</v>
      </c>
    </row>
    <row r="158" spans="1:7" ht="30" customHeight="1" x14ac:dyDescent="0.25">
      <c r="A158" s="80">
        <v>157</v>
      </c>
      <c r="B158" s="81" t="s">
        <v>556</v>
      </c>
      <c r="C158" s="48" t="s">
        <v>556</v>
      </c>
      <c r="D158" s="48" t="s">
        <v>1479</v>
      </c>
      <c r="E158" s="48" t="s">
        <v>1480</v>
      </c>
      <c r="F158" s="48" t="s">
        <v>1481</v>
      </c>
      <c r="G158" s="82">
        <v>2400</v>
      </c>
    </row>
    <row r="159" spans="1:7" ht="30" customHeight="1" x14ac:dyDescent="0.25">
      <c r="A159" s="80">
        <v>158</v>
      </c>
      <c r="B159" s="81" t="s">
        <v>1482</v>
      </c>
      <c r="C159" s="48" t="s">
        <v>1482</v>
      </c>
      <c r="D159" s="48" t="s">
        <v>1483</v>
      </c>
      <c r="E159" s="48" t="s">
        <v>1484</v>
      </c>
      <c r="F159" s="48" t="s">
        <v>1485</v>
      </c>
      <c r="G159" s="82">
        <v>1104</v>
      </c>
    </row>
    <row r="160" spans="1:7" ht="30" customHeight="1" x14ac:dyDescent="0.25">
      <c r="A160" s="80">
        <v>159</v>
      </c>
      <c r="B160" s="50" t="s">
        <v>1486</v>
      </c>
      <c r="C160" s="48" t="s">
        <v>1486</v>
      </c>
      <c r="D160" s="48" t="s">
        <v>1483</v>
      </c>
      <c r="E160" s="48" t="s">
        <v>1487</v>
      </c>
      <c r="F160" s="48" t="s">
        <v>1485</v>
      </c>
      <c r="G160" s="82">
        <v>1104</v>
      </c>
    </row>
    <row r="161" spans="1:7" ht="30" customHeight="1" x14ac:dyDescent="0.25">
      <c r="A161" s="80">
        <v>160</v>
      </c>
      <c r="B161" s="81" t="s">
        <v>559</v>
      </c>
      <c r="C161" s="48" t="s">
        <v>559</v>
      </c>
      <c r="D161" s="48" t="s">
        <v>1488</v>
      </c>
      <c r="E161" s="48" t="s">
        <v>1489</v>
      </c>
      <c r="F161" s="48" t="s">
        <v>1490</v>
      </c>
      <c r="G161" s="82">
        <v>1226</v>
      </c>
    </row>
    <row r="162" spans="1:7" ht="30" customHeight="1" x14ac:dyDescent="0.25">
      <c r="A162" s="80">
        <v>161</v>
      </c>
      <c r="B162" s="49" t="s">
        <v>559</v>
      </c>
      <c r="C162" s="48" t="s">
        <v>560</v>
      </c>
      <c r="D162" s="48" t="s">
        <v>1488</v>
      </c>
      <c r="E162" s="48" t="s">
        <v>1489</v>
      </c>
      <c r="F162" s="48" t="s">
        <v>1490</v>
      </c>
      <c r="G162" s="82">
        <v>1226</v>
      </c>
    </row>
    <row r="163" spans="1:7" ht="30" customHeight="1" x14ac:dyDescent="0.25">
      <c r="A163" s="80">
        <v>162</v>
      </c>
      <c r="B163" s="81" t="s">
        <v>561</v>
      </c>
      <c r="C163" s="48" t="s">
        <v>561</v>
      </c>
      <c r="D163" s="48" t="s">
        <v>1488</v>
      </c>
      <c r="E163" s="48" t="s">
        <v>1491</v>
      </c>
      <c r="F163" s="48" t="s">
        <v>1490</v>
      </c>
      <c r="G163" s="82">
        <v>1226</v>
      </c>
    </row>
    <row r="164" spans="1:7" ht="30" customHeight="1" x14ac:dyDescent="0.25">
      <c r="A164" s="80">
        <v>163</v>
      </c>
      <c r="B164" s="49" t="s">
        <v>561</v>
      </c>
      <c r="C164" s="48" t="s">
        <v>562</v>
      </c>
      <c r="D164" s="48" t="s">
        <v>1488</v>
      </c>
      <c r="E164" s="48" t="s">
        <v>1491</v>
      </c>
      <c r="F164" s="48" t="s">
        <v>1490</v>
      </c>
      <c r="G164" s="82">
        <v>1226</v>
      </c>
    </row>
    <row r="165" spans="1:7" ht="30" customHeight="1" x14ac:dyDescent="0.25">
      <c r="A165" s="80">
        <v>164</v>
      </c>
      <c r="B165" s="81" t="s">
        <v>563</v>
      </c>
      <c r="C165" s="48" t="s">
        <v>563</v>
      </c>
      <c r="D165" s="48" t="s">
        <v>1492</v>
      </c>
      <c r="E165" s="48" t="s">
        <v>1493</v>
      </c>
      <c r="F165" s="48" t="s">
        <v>1494</v>
      </c>
      <c r="G165" s="82">
        <v>6503</v>
      </c>
    </row>
    <row r="166" spans="1:7" ht="30" customHeight="1" x14ac:dyDescent="0.25">
      <c r="A166" s="80">
        <v>165</v>
      </c>
      <c r="B166" s="81" t="s">
        <v>933</v>
      </c>
      <c r="C166" s="48" t="s">
        <v>933</v>
      </c>
      <c r="D166" s="48" t="s">
        <v>1495</v>
      </c>
      <c r="E166" s="48" t="s">
        <v>1496</v>
      </c>
      <c r="F166" s="48" t="s">
        <v>1497</v>
      </c>
      <c r="G166" s="82">
        <v>6015</v>
      </c>
    </row>
    <row r="167" spans="1:7" ht="30" customHeight="1" x14ac:dyDescent="0.25">
      <c r="A167" s="80">
        <v>166</v>
      </c>
      <c r="B167" s="49" t="s">
        <v>933</v>
      </c>
      <c r="C167" s="48" t="s">
        <v>1498</v>
      </c>
      <c r="D167" s="48" t="s">
        <v>1495</v>
      </c>
      <c r="E167" s="48" t="s">
        <v>1496</v>
      </c>
      <c r="F167" s="48" t="s">
        <v>1497</v>
      </c>
      <c r="G167" s="82">
        <v>6015</v>
      </c>
    </row>
    <row r="168" spans="1:7" ht="30" customHeight="1" x14ac:dyDescent="0.25">
      <c r="A168" s="80">
        <v>167</v>
      </c>
      <c r="B168" s="49" t="s">
        <v>933</v>
      </c>
      <c r="C168" s="48" t="s">
        <v>570</v>
      </c>
      <c r="D168" s="48" t="s">
        <v>1495</v>
      </c>
      <c r="E168" s="48" t="s">
        <v>1496</v>
      </c>
      <c r="F168" s="48" t="s">
        <v>1497</v>
      </c>
      <c r="G168" s="82">
        <v>6015</v>
      </c>
    </row>
    <row r="169" spans="1:7" ht="30" customHeight="1" x14ac:dyDescent="0.25">
      <c r="A169" s="80">
        <v>168</v>
      </c>
      <c r="B169" s="81" t="s">
        <v>930</v>
      </c>
      <c r="C169" s="48" t="s">
        <v>930</v>
      </c>
      <c r="D169" s="48" t="s">
        <v>1499</v>
      </c>
      <c r="E169" s="48" t="s">
        <v>1500</v>
      </c>
      <c r="F169" s="48" t="s">
        <v>1501</v>
      </c>
      <c r="G169" s="82">
        <v>1604</v>
      </c>
    </row>
    <row r="170" spans="1:7" ht="30" customHeight="1" x14ac:dyDescent="0.25">
      <c r="A170" s="80">
        <v>169</v>
      </c>
      <c r="B170" s="81" t="s">
        <v>930</v>
      </c>
      <c r="C170" s="48" t="s">
        <v>566</v>
      </c>
      <c r="D170" s="48" t="s">
        <v>1499</v>
      </c>
      <c r="E170" s="48" t="s">
        <v>1500</v>
      </c>
      <c r="F170" s="48" t="s">
        <v>1501</v>
      </c>
      <c r="G170" s="82">
        <v>1604</v>
      </c>
    </row>
    <row r="171" spans="1:7" ht="30" customHeight="1" x14ac:dyDescent="0.25">
      <c r="A171" s="80">
        <v>170</v>
      </c>
      <c r="B171" s="49" t="s">
        <v>564</v>
      </c>
      <c r="C171" s="48" t="s">
        <v>565</v>
      </c>
      <c r="D171" s="48" t="s">
        <v>1502</v>
      </c>
      <c r="E171" s="48" t="s">
        <v>1503</v>
      </c>
      <c r="F171" s="48" t="s">
        <v>1504</v>
      </c>
      <c r="G171" s="82">
        <v>1440</v>
      </c>
    </row>
    <row r="172" spans="1:7" ht="30" customHeight="1" x14ac:dyDescent="0.25">
      <c r="A172" s="80">
        <v>171</v>
      </c>
      <c r="B172" s="81" t="s">
        <v>564</v>
      </c>
      <c r="C172" s="48" t="s">
        <v>564</v>
      </c>
      <c r="D172" s="48" t="s">
        <v>1502</v>
      </c>
      <c r="E172" s="48" t="s">
        <v>1503</v>
      </c>
      <c r="F172" s="48" t="s">
        <v>1504</v>
      </c>
      <c r="G172" s="82">
        <v>1440</v>
      </c>
    </row>
    <row r="173" spans="1:7" ht="30" customHeight="1" x14ac:dyDescent="0.25">
      <c r="A173" s="80">
        <v>172</v>
      </c>
      <c r="B173" s="49" t="s">
        <v>934</v>
      </c>
      <c r="C173" s="48" t="s">
        <v>1505</v>
      </c>
      <c r="D173" s="48" t="s">
        <v>1506</v>
      </c>
      <c r="E173" s="48" t="s">
        <v>1507</v>
      </c>
      <c r="F173" s="48" t="s">
        <v>1508</v>
      </c>
      <c r="G173" s="82">
        <v>1604</v>
      </c>
    </row>
    <row r="174" spans="1:7" ht="30" customHeight="1" x14ac:dyDescent="0.25">
      <c r="A174" s="80">
        <v>173</v>
      </c>
      <c r="B174" s="81" t="s">
        <v>934</v>
      </c>
      <c r="C174" s="48" t="s">
        <v>1509</v>
      </c>
      <c r="D174" s="48" t="s">
        <v>1506</v>
      </c>
      <c r="E174" s="48" t="s">
        <v>1507</v>
      </c>
      <c r="F174" s="48" t="s">
        <v>1508</v>
      </c>
      <c r="G174" s="82">
        <v>1604</v>
      </c>
    </row>
    <row r="175" spans="1:7" ht="30" customHeight="1" x14ac:dyDescent="0.25">
      <c r="A175" s="80">
        <v>174</v>
      </c>
      <c r="B175" s="81" t="s">
        <v>934</v>
      </c>
      <c r="C175" s="48" t="s">
        <v>934</v>
      </c>
      <c r="D175" s="48" t="s">
        <v>1506</v>
      </c>
      <c r="E175" s="48" t="s">
        <v>1507</v>
      </c>
      <c r="F175" s="48" t="s">
        <v>1508</v>
      </c>
      <c r="G175" s="82">
        <v>1604</v>
      </c>
    </row>
    <row r="176" spans="1:7" ht="30" customHeight="1" x14ac:dyDescent="0.25">
      <c r="A176" s="80">
        <v>175</v>
      </c>
      <c r="B176" s="49" t="s">
        <v>934</v>
      </c>
      <c r="C176" s="48" t="s">
        <v>936</v>
      </c>
      <c r="D176" s="48" t="s">
        <v>1506</v>
      </c>
      <c r="E176" s="48" t="s">
        <v>1507</v>
      </c>
      <c r="F176" s="48" t="s">
        <v>1508</v>
      </c>
      <c r="G176" s="82">
        <v>1604</v>
      </c>
    </row>
    <row r="177" spans="1:7" ht="30" customHeight="1" x14ac:dyDescent="0.25">
      <c r="A177" s="80">
        <v>176</v>
      </c>
      <c r="B177" s="49" t="s">
        <v>934</v>
      </c>
      <c r="C177" s="48" t="s">
        <v>1510</v>
      </c>
      <c r="D177" s="48" t="s">
        <v>1506</v>
      </c>
      <c r="E177" s="48" t="s">
        <v>1507</v>
      </c>
      <c r="F177" s="48" t="s">
        <v>1508</v>
      </c>
      <c r="G177" s="82">
        <v>1604</v>
      </c>
    </row>
    <row r="178" spans="1:7" ht="30" customHeight="1" x14ac:dyDescent="0.25">
      <c r="A178" s="80">
        <v>177</v>
      </c>
      <c r="B178" s="49" t="s">
        <v>934</v>
      </c>
      <c r="C178" s="48" t="s">
        <v>1511</v>
      </c>
      <c r="D178" s="48" t="s">
        <v>1506</v>
      </c>
      <c r="E178" s="48" t="s">
        <v>1507</v>
      </c>
      <c r="F178" s="48" t="s">
        <v>1508</v>
      </c>
      <c r="G178" s="82">
        <v>1604</v>
      </c>
    </row>
    <row r="179" spans="1:7" ht="30" customHeight="1" x14ac:dyDescent="0.25">
      <c r="A179" s="80">
        <v>178</v>
      </c>
      <c r="B179" s="49" t="s">
        <v>934</v>
      </c>
      <c r="C179" s="48" t="s">
        <v>937</v>
      </c>
      <c r="D179" s="48" t="s">
        <v>1506</v>
      </c>
      <c r="E179" s="48" t="s">
        <v>1507</v>
      </c>
      <c r="F179" s="48" t="s">
        <v>1508</v>
      </c>
      <c r="G179" s="82">
        <v>1604</v>
      </c>
    </row>
    <row r="180" spans="1:7" ht="30" customHeight="1" x14ac:dyDescent="0.25">
      <c r="A180" s="80">
        <v>179</v>
      </c>
      <c r="B180" s="49" t="s">
        <v>934</v>
      </c>
      <c r="C180" s="48" t="s">
        <v>938</v>
      </c>
      <c r="D180" s="48" t="s">
        <v>1506</v>
      </c>
      <c r="E180" s="48" t="s">
        <v>1507</v>
      </c>
      <c r="F180" s="48" t="s">
        <v>1508</v>
      </c>
      <c r="G180" s="82">
        <v>1604</v>
      </c>
    </row>
    <row r="181" spans="1:7" ht="30" customHeight="1" x14ac:dyDescent="0.25">
      <c r="A181" s="80">
        <v>180</v>
      </c>
      <c r="B181" s="81" t="s">
        <v>931</v>
      </c>
      <c r="C181" s="48" t="s">
        <v>931</v>
      </c>
      <c r="D181" s="48" t="s">
        <v>1512</v>
      </c>
      <c r="E181" s="48" t="s">
        <v>1513</v>
      </c>
      <c r="F181" s="48" t="s">
        <v>1514</v>
      </c>
      <c r="G181" s="82">
        <v>1110</v>
      </c>
    </row>
    <row r="182" spans="1:7" ht="30" customHeight="1" x14ac:dyDescent="0.25">
      <c r="A182" s="80">
        <v>181</v>
      </c>
      <c r="B182" s="49" t="s">
        <v>939</v>
      </c>
      <c r="C182" s="48" t="s">
        <v>576</v>
      </c>
      <c r="D182" s="48" t="s">
        <v>1515</v>
      </c>
      <c r="E182" s="48" t="s">
        <v>1516</v>
      </c>
      <c r="F182" s="48" t="s">
        <v>1517</v>
      </c>
      <c r="G182" s="82">
        <v>1635</v>
      </c>
    </row>
    <row r="183" spans="1:7" ht="30" customHeight="1" x14ac:dyDescent="0.25">
      <c r="A183" s="80">
        <v>182</v>
      </c>
      <c r="B183" s="49" t="s">
        <v>939</v>
      </c>
      <c r="C183" s="48" t="s">
        <v>939</v>
      </c>
      <c r="D183" s="48" t="s">
        <v>1515</v>
      </c>
      <c r="E183" s="48" t="s">
        <v>1516</v>
      </c>
      <c r="F183" s="48" t="s">
        <v>1517</v>
      </c>
      <c r="G183" s="82">
        <v>1635</v>
      </c>
    </row>
    <row r="184" spans="1:7" ht="30" customHeight="1" x14ac:dyDescent="0.25">
      <c r="A184" s="80">
        <v>183</v>
      </c>
      <c r="B184" s="81" t="s">
        <v>1518</v>
      </c>
      <c r="C184" s="48" t="s">
        <v>1518</v>
      </c>
      <c r="D184" s="48" t="s">
        <v>1519</v>
      </c>
      <c r="E184" s="48" t="s">
        <v>1520</v>
      </c>
      <c r="F184" s="48" t="s">
        <v>1521</v>
      </c>
      <c r="G184" s="82" t="s">
        <v>1522</v>
      </c>
    </row>
    <row r="185" spans="1:7" ht="30" customHeight="1" x14ac:dyDescent="0.25">
      <c r="A185" s="80">
        <v>184</v>
      </c>
      <c r="B185" s="81" t="s">
        <v>1518</v>
      </c>
      <c r="C185" s="48" t="s">
        <v>1523</v>
      </c>
      <c r="D185" s="48" t="s">
        <v>1519</v>
      </c>
      <c r="E185" s="48" t="s">
        <v>1520</v>
      </c>
      <c r="F185" s="48" t="s">
        <v>1521</v>
      </c>
      <c r="G185" s="82" t="s">
        <v>1522</v>
      </c>
    </row>
    <row r="186" spans="1:7" ht="30" customHeight="1" x14ac:dyDescent="0.25">
      <c r="A186" s="80">
        <v>185</v>
      </c>
      <c r="B186" s="51" t="s">
        <v>1524</v>
      </c>
      <c r="C186" s="48" t="s">
        <v>1525</v>
      </c>
      <c r="D186" s="48" t="s">
        <v>1526</v>
      </c>
      <c r="E186" s="48" t="s">
        <v>1527</v>
      </c>
      <c r="F186" s="48" t="s">
        <v>1528</v>
      </c>
      <c r="G186" s="82">
        <v>4024</v>
      </c>
    </row>
    <row r="187" spans="1:7" ht="30" customHeight="1" x14ac:dyDescent="0.25">
      <c r="A187" s="80">
        <v>186</v>
      </c>
      <c r="B187" s="81" t="s">
        <v>1524</v>
      </c>
      <c r="C187" s="48" t="s">
        <v>1524</v>
      </c>
      <c r="D187" s="48" t="s">
        <v>1526</v>
      </c>
      <c r="E187" s="48" t="s">
        <v>1527</v>
      </c>
      <c r="F187" s="48" t="s">
        <v>1528</v>
      </c>
      <c r="G187" s="82">
        <v>4024</v>
      </c>
    </row>
    <row r="188" spans="1:7" ht="30" customHeight="1" x14ac:dyDescent="0.25">
      <c r="A188" s="80">
        <v>187</v>
      </c>
      <c r="B188" s="81" t="s">
        <v>571</v>
      </c>
      <c r="C188" s="48" t="s">
        <v>571</v>
      </c>
      <c r="D188" s="48" t="s">
        <v>1529</v>
      </c>
      <c r="E188" s="48" t="s">
        <v>1530</v>
      </c>
      <c r="F188" s="48" t="s">
        <v>1531</v>
      </c>
      <c r="G188" s="82">
        <v>6800</v>
      </c>
    </row>
    <row r="189" spans="1:7" ht="30" customHeight="1" x14ac:dyDescent="0.25">
      <c r="A189" s="80">
        <v>188</v>
      </c>
      <c r="B189" s="49" t="s">
        <v>942</v>
      </c>
      <c r="C189" s="48" t="s">
        <v>942</v>
      </c>
      <c r="D189" s="48" t="s">
        <v>1532</v>
      </c>
      <c r="E189" s="48" t="s">
        <v>1533</v>
      </c>
      <c r="F189" s="48" t="s">
        <v>1534</v>
      </c>
      <c r="G189" s="82">
        <v>1209</v>
      </c>
    </row>
    <row r="190" spans="1:7" ht="30" customHeight="1" x14ac:dyDescent="0.25">
      <c r="A190" s="80">
        <v>189</v>
      </c>
      <c r="B190" s="49" t="s">
        <v>946</v>
      </c>
      <c r="C190" s="48" t="s">
        <v>946</v>
      </c>
      <c r="D190" s="48" t="s">
        <v>1535</v>
      </c>
      <c r="E190" s="48" t="s">
        <v>1536</v>
      </c>
      <c r="F190" s="48" t="s">
        <v>1537</v>
      </c>
      <c r="G190" s="82">
        <v>3100</v>
      </c>
    </row>
    <row r="191" spans="1:7" ht="30" customHeight="1" x14ac:dyDescent="0.25">
      <c r="A191" s="80">
        <v>190</v>
      </c>
      <c r="B191" s="81" t="s">
        <v>946</v>
      </c>
      <c r="C191" s="48" t="s">
        <v>1538</v>
      </c>
      <c r="D191" s="48" t="s">
        <v>1535</v>
      </c>
      <c r="E191" s="48" t="s">
        <v>1536</v>
      </c>
      <c r="F191" s="48" t="s">
        <v>1537</v>
      </c>
      <c r="G191" s="82">
        <v>3100</v>
      </c>
    </row>
    <row r="192" spans="1:7" ht="30" customHeight="1" x14ac:dyDescent="0.25">
      <c r="A192" s="80">
        <v>191</v>
      </c>
      <c r="B192" s="81" t="s">
        <v>577</v>
      </c>
      <c r="C192" s="48" t="s">
        <v>1539</v>
      </c>
      <c r="D192" s="48" t="s">
        <v>1540</v>
      </c>
      <c r="E192" s="48" t="s">
        <v>1541</v>
      </c>
      <c r="F192" s="48" t="s">
        <v>1542</v>
      </c>
      <c r="G192" s="82">
        <v>1781</v>
      </c>
    </row>
    <row r="193" spans="1:7" ht="30" customHeight="1" x14ac:dyDescent="0.25">
      <c r="A193" s="80">
        <v>192</v>
      </c>
      <c r="B193" s="81" t="s">
        <v>577</v>
      </c>
      <c r="C193" s="48" t="s">
        <v>1543</v>
      </c>
      <c r="D193" s="48" t="s">
        <v>1540</v>
      </c>
      <c r="E193" s="48" t="s">
        <v>1541</v>
      </c>
      <c r="F193" s="48" t="s">
        <v>1542</v>
      </c>
      <c r="G193" s="82">
        <v>1781</v>
      </c>
    </row>
    <row r="194" spans="1:7" ht="30" customHeight="1" x14ac:dyDescent="0.25">
      <c r="A194" s="80">
        <v>193</v>
      </c>
      <c r="B194" s="49" t="s">
        <v>577</v>
      </c>
      <c r="C194" s="48" t="s">
        <v>578</v>
      </c>
      <c r="D194" s="48" t="s">
        <v>1540</v>
      </c>
      <c r="E194" s="48" t="s">
        <v>1541</v>
      </c>
      <c r="F194" s="48" t="s">
        <v>1542</v>
      </c>
      <c r="G194" s="82">
        <v>1781</v>
      </c>
    </row>
    <row r="195" spans="1:7" ht="30" customHeight="1" x14ac:dyDescent="0.25">
      <c r="A195" s="80">
        <v>194</v>
      </c>
      <c r="B195" s="49" t="s">
        <v>577</v>
      </c>
      <c r="C195" s="48" t="s">
        <v>577</v>
      </c>
      <c r="D195" s="48" t="s">
        <v>1540</v>
      </c>
      <c r="E195" s="48" t="s">
        <v>1541</v>
      </c>
      <c r="F195" s="48" t="s">
        <v>1542</v>
      </c>
      <c r="G195" s="82">
        <v>1781</v>
      </c>
    </row>
    <row r="196" spans="1:7" ht="30" customHeight="1" x14ac:dyDescent="0.25">
      <c r="A196" s="80">
        <v>195</v>
      </c>
      <c r="B196" s="81" t="s">
        <v>947</v>
      </c>
      <c r="C196" s="48" t="s">
        <v>947</v>
      </c>
      <c r="D196" s="48" t="s">
        <v>1544</v>
      </c>
      <c r="E196" s="48" t="s">
        <v>1545</v>
      </c>
      <c r="F196" s="48" t="s">
        <v>1546</v>
      </c>
      <c r="G196" s="82">
        <v>6115</v>
      </c>
    </row>
    <row r="197" spans="1:7" ht="30" customHeight="1" x14ac:dyDescent="0.25">
      <c r="A197" s="80">
        <v>196</v>
      </c>
      <c r="B197" s="81" t="s">
        <v>947</v>
      </c>
      <c r="C197" s="48" t="s">
        <v>582</v>
      </c>
      <c r="D197" s="48" t="s">
        <v>1544</v>
      </c>
      <c r="E197" s="48" t="s">
        <v>1545</v>
      </c>
      <c r="F197" s="48" t="s">
        <v>1546</v>
      </c>
      <c r="G197" s="82">
        <v>6115</v>
      </c>
    </row>
    <row r="198" spans="1:7" ht="30" customHeight="1" x14ac:dyDescent="0.25">
      <c r="A198" s="80">
        <v>197</v>
      </c>
      <c r="B198" s="81" t="s">
        <v>1547</v>
      </c>
      <c r="C198" s="48" t="s">
        <v>1547</v>
      </c>
      <c r="D198" s="48" t="s">
        <v>1548</v>
      </c>
      <c r="E198" s="48" t="s">
        <v>1549</v>
      </c>
      <c r="F198" s="48" t="s">
        <v>1550</v>
      </c>
      <c r="G198" s="82">
        <v>1604</v>
      </c>
    </row>
    <row r="199" spans="1:7" ht="30" customHeight="1" x14ac:dyDescent="0.25">
      <c r="A199" s="80">
        <v>198</v>
      </c>
      <c r="B199" s="49" t="s">
        <v>948</v>
      </c>
      <c r="C199" s="48" t="s">
        <v>587</v>
      </c>
      <c r="D199" s="48" t="s">
        <v>1548</v>
      </c>
      <c r="E199" s="48" t="s">
        <v>1549</v>
      </c>
      <c r="F199" s="48" t="s">
        <v>1550</v>
      </c>
      <c r="G199" s="82">
        <v>1604</v>
      </c>
    </row>
    <row r="200" spans="1:7" ht="30" customHeight="1" x14ac:dyDescent="0.25">
      <c r="A200" s="80">
        <v>199</v>
      </c>
      <c r="B200" s="49" t="s">
        <v>585</v>
      </c>
      <c r="C200" s="48" t="s">
        <v>585</v>
      </c>
      <c r="D200" s="48" t="s">
        <v>1548</v>
      </c>
      <c r="E200" s="48" t="s">
        <v>1549</v>
      </c>
      <c r="F200" s="48" t="s">
        <v>1550</v>
      </c>
      <c r="G200" s="82">
        <v>1604</v>
      </c>
    </row>
    <row r="201" spans="1:7" ht="30" customHeight="1" x14ac:dyDescent="0.25">
      <c r="A201" s="80">
        <v>200</v>
      </c>
      <c r="B201" s="81" t="s">
        <v>585</v>
      </c>
      <c r="C201" s="48" t="s">
        <v>586</v>
      </c>
      <c r="D201" s="48" t="s">
        <v>1548</v>
      </c>
      <c r="E201" s="48" t="s">
        <v>1549</v>
      </c>
      <c r="F201" s="48" t="s">
        <v>1550</v>
      </c>
      <c r="G201" s="82">
        <v>1604</v>
      </c>
    </row>
    <row r="202" spans="1:7" ht="30" customHeight="1" x14ac:dyDescent="0.25">
      <c r="A202" s="80">
        <v>201</v>
      </c>
      <c r="B202" s="81" t="s">
        <v>949</v>
      </c>
      <c r="C202" s="48" t="s">
        <v>949</v>
      </c>
      <c r="D202" s="48" t="s">
        <v>1551</v>
      </c>
      <c r="E202" s="48" t="s">
        <v>1552</v>
      </c>
      <c r="F202" s="48" t="s">
        <v>1553</v>
      </c>
      <c r="G202" s="82">
        <v>1604</v>
      </c>
    </row>
    <row r="203" spans="1:7" ht="30" customHeight="1" x14ac:dyDescent="0.25">
      <c r="A203" s="80">
        <v>202</v>
      </c>
      <c r="B203" s="81" t="s">
        <v>949</v>
      </c>
      <c r="C203" s="48" t="s">
        <v>589</v>
      </c>
      <c r="D203" s="48" t="s">
        <v>1551</v>
      </c>
      <c r="E203" s="48" t="s">
        <v>1552</v>
      </c>
      <c r="F203" s="48" t="s">
        <v>1553</v>
      </c>
      <c r="G203" s="82">
        <v>1604</v>
      </c>
    </row>
    <row r="204" spans="1:7" ht="30" customHeight="1" x14ac:dyDescent="0.25">
      <c r="A204" s="80">
        <v>203</v>
      </c>
      <c r="B204" s="49" t="s">
        <v>949</v>
      </c>
      <c r="C204" s="48" t="s">
        <v>1554</v>
      </c>
      <c r="D204" s="48" t="s">
        <v>1551</v>
      </c>
      <c r="E204" s="48" t="s">
        <v>1552</v>
      </c>
      <c r="F204" s="48" t="s">
        <v>1553</v>
      </c>
      <c r="G204" s="82">
        <v>1604</v>
      </c>
    </row>
    <row r="205" spans="1:7" ht="30" customHeight="1" x14ac:dyDescent="0.25">
      <c r="A205" s="80">
        <v>204</v>
      </c>
      <c r="B205" s="81" t="s">
        <v>949</v>
      </c>
      <c r="C205" s="48" t="s">
        <v>951</v>
      </c>
      <c r="D205" s="48" t="s">
        <v>1551</v>
      </c>
      <c r="E205" s="48" t="s">
        <v>1552</v>
      </c>
      <c r="F205" s="48" t="s">
        <v>1553</v>
      </c>
      <c r="G205" s="82">
        <v>1604</v>
      </c>
    </row>
    <row r="206" spans="1:7" ht="30" customHeight="1" x14ac:dyDescent="0.25">
      <c r="A206" s="80">
        <v>205</v>
      </c>
      <c r="B206" s="49" t="s">
        <v>949</v>
      </c>
      <c r="C206" s="48" t="s">
        <v>588</v>
      </c>
      <c r="D206" s="48" t="s">
        <v>1551</v>
      </c>
      <c r="E206" s="48" t="s">
        <v>1552</v>
      </c>
      <c r="F206" s="48" t="s">
        <v>1553</v>
      </c>
      <c r="G206" s="82">
        <v>1604</v>
      </c>
    </row>
    <row r="207" spans="1:7" ht="30" customHeight="1" x14ac:dyDescent="0.25">
      <c r="A207" s="80">
        <v>206</v>
      </c>
      <c r="B207" s="49" t="s">
        <v>949</v>
      </c>
      <c r="C207" s="48" t="s">
        <v>950</v>
      </c>
      <c r="D207" s="48" t="s">
        <v>1551</v>
      </c>
      <c r="E207" s="48" t="s">
        <v>1552</v>
      </c>
      <c r="F207" s="48" t="s">
        <v>1553</v>
      </c>
      <c r="G207" s="82">
        <v>1604</v>
      </c>
    </row>
    <row r="208" spans="1:7" ht="30" customHeight="1" x14ac:dyDescent="0.25">
      <c r="A208" s="80">
        <v>207</v>
      </c>
      <c r="B208" s="81" t="s">
        <v>590</v>
      </c>
      <c r="C208" s="48" t="s">
        <v>590</v>
      </c>
      <c r="D208" s="48" t="s">
        <v>1551</v>
      </c>
      <c r="E208" s="48" t="s">
        <v>1555</v>
      </c>
      <c r="F208" s="48" t="s">
        <v>1553</v>
      </c>
      <c r="G208" s="82">
        <v>1604</v>
      </c>
    </row>
    <row r="209" spans="1:7" ht="30" customHeight="1" x14ac:dyDescent="0.25">
      <c r="A209" s="80">
        <v>208</v>
      </c>
      <c r="B209" s="49" t="s">
        <v>583</v>
      </c>
      <c r="C209" s="48" t="s">
        <v>584</v>
      </c>
      <c r="D209" s="48" t="s">
        <v>1556</v>
      </c>
      <c r="E209" s="48" t="s">
        <v>1552</v>
      </c>
      <c r="F209" s="48" t="s">
        <v>1557</v>
      </c>
      <c r="G209" s="82">
        <v>1604</v>
      </c>
    </row>
    <row r="210" spans="1:7" ht="30" customHeight="1" x14ac:dyDescent="0.25">
      <c r="A210" s="80">
        <v>209</v>
      </c>
      <c r="B210" s="49" t="s">
        <v>583</v>
      </c>
      <c r="C210" s="48" t="s">
        <v>583</v>
      </c>
      <c r="D210" s="48" t="s">
        <v>1556</v>
      </c>
      <c r="E210" s="48" t="s">
        <v>1552</v>
      </c>
      <c r="F210" s="48" t="s">
        <v>1557</v>
      </c>
      <c r="G210" s="82">
        <v>1604</v>
      </c>
    </row>
    <row r="211" spans="1:7" ht="30" customHeight="1" x14ac:dyDescent="0.25">
      <c r="A211" s="80">
        <v>210</v>
      </c>
      <c r="B211" s="49" t="s">
        <v>580</v>
      </c>
      <c r="C211" s="48" t="s">
        <v>581</v>
      </c>
      <c r="D211" s="48" t="s">
        <v>1558</v>
      </c>
      <c r="E211" s="48" t="s">
        <v>1559</v>
      </c>
      <c r="F211" s="48" t="s">
        <v>1560</v>
      </c>
      <c r="G211" s="82">
        <v>1604</v>
      </c>
    </row>
    <row r="212" spans="1:7" ht="30" customHeight="1" x14ac:dyDescent="0.25">
      <c r="A212" s="80">
        <v>211</v>
      </c>
      <c r="B212" s="81" t="s">
        <v>580</v>
      </c>
      <c r="C212" s="48" t="s">
        <v>580</v>
      </c>
      <c r="D212" s="48" t="s">
        <v>1558</v>
      </c>
      <c r="E212" s="48" t="s">
        <v>1559</v>
      </c>
      <c r="F212" s="48" t="s">
        <v>1560</v>
      </c>
      <c r="G212" s="82">
        <v>1604</v>
      </c>
    </row>
    <row r="213" spans="1:7" ht="30" customHeight="1" x14ac:dyDescent="0.25">
      <c r="A213" s="80">
        <v>212</v>
      </c>
      <c r="B213" s="81" t="s">
        <v>952</v>
      </c>
      <c r="C213" s="48" t="s">
        <v>952</v>
      </c>
      <c r="D213" s="48" t="s">
        <v>1561</v>
      </c>
      <c r="E213" s="48" t="s">
        <v>1562</v>
      </c>
      <c r="F213" s="48" t="s">
        <v>1563</v>
      </c>
      <c r="G213" s="82">
        <v>4014</v>
      </c>
    </row>
    <row r="214" spans="1:7" ht="30" customHeight="1" x14ac:dyDescent="0.25">
      <c r="A214" s="80">
        <v>213</v>
      </c>
      <c r="B214" s="49" t="s">
        <v>953</v>
      </c>
      <c r="C214" s="48" t="s">
        <v>953</v>
      </c>
      <c r="D214" s="48" t="s">
        <v>1564</v>
      </c>
      <c r="E214" s="48" t="s">
        <v>1565</v>
      </c>
      <c r="F214" s="48" t="s">
        <v>1566</v>
      </c>
      <c r="G214" s="82">
        <v>1604</v>
      </c>
    </row>
    <row r="215" spans="1:7" ht="30" customHeight="1" x14ac:dyDescent="0.25">
      <c r="A215" s="80">
        <v>214</v>
      </c>
      <c r="B215" s="49" t="s">
        <v>953</v>
      </c>
      <c r="C215" s="48" t="s">
        <v>954</v>
      </c>
      <c r="D215" s="48" t="s">
        <v>1564</v>
      </c>
      <c r="E215" s="48" t="s">
        <v>1565</v>
      </c>
      <c r="F215" s="48" t="s">
        <v>1566</v>
      </c>
      <c r="G215" s="82">
        <v>1604</v>
      </c>
    </row>
    <row r="216" spans="1:7" ht="30" customHeight="1" x14ac:dyDescent="0.25">
      <c r="A216" s="80">
        <v>215</v>
      </c>
      <c r="B216" s="81" t="s">
        <v>955</v>
      </c>
      <c r="C216" s="48" t="s">
        <v>955</v>
      </c>
      <c r="D216" s="48" t="s">
        <v>1567</v>
      </c>
      <c r="E216" s="48" t="s">
        <v>1568</v>
      </c>
      <c r="F216" s="48" t="s">
        <v>1569</v>
      </c>
      <c r="G216" s="82">
        <v>6541</v>
      </c>
    </row>
    <row r="217" spans="1:7" ht="30" customHeight="1" x14ac:dyDescent="0.25">
      <c r="A217" s="80">
        <v>216</v>
      </c>
      <c r="B217" s="81" t="s">
        <v>955</v>
      </c>
      <c r="C217" s="48" t="s">
        <v>591</v>
      </c>
      <c r="D217" s="48" t="s">
        <v>1567</v>
      </c>
      <c r="E217" s="48" t="s">
        <v>1568</v>
      </c>
      <c r="F217" s="48" t="s">
        <v>1569</v>
      </c>
      <c r="G217" s="82">
        <v>6541</v>
      </c>
    </row>
    <row r="218" spans="1:7" ht="30" customHeight="1" x14ac:dyDescent="0.25">
      <c r="A218" s="80">
        <v>217</v>
      </c>
      <c r="B218" s="81" t="s">
        <v>544</v>
      </c>
      <c r="C218" s="48" t="s">
        <v>544</v>
      </c>
      <c r="D218" s="48" t="s">
        <v>1570</v>
      </c>
      <c r="E218" s="48" t="s">
        <v>1571</v>
      </c>
      <c r="F218" s="48" t="s">
        <v>1572</v>
      </c>
      <c r="G218" s="82">
        <v>1605</v>
      </c>
    </row>
    <row r="219" spans="1:7" ht="30" customHeight="1" x14ac:dyDescent="0.25">
      <c r="A219" s="80">
        <v>218</v>
      </c>
      <c r="B219" s="81" t="s">
        <v>544</v>
      </c>
      <c r="C219" s="48" t="s">
        <v>545</v>
      </c>
      <c r="D219" s="48" t="s">
        <v>1570</v>
      </c>
      <c r="E219" s="48" t="s">
        <v>1571</v>
      </c>
      <c r="F219" s="48" t="s">
        <v>1572</v>
      </c>
      <c r="G219" s="82">
        <v>1605</v>
      </c>
    </row>
    <row r="220" spans="1:7" ht="30" customHeight="1" x14ac:dyDescent="0.25">
      <c r="A220" s="80">
        <v>219</v>
      </c>
      <c r="B220" s="81" t="s">
        <v>960</v>
      </c>
      <c r="C220" s="48" t="s">
        <v>960</v>
      </c>
      <c r="D220" s="48" t="s">
        <v>1573</v>
      </c>
      <c r="E220" s="48" t="s">
        <v>1574</v>
      </c>
      <c r="F220" s="48" t="s">
        <v>1575</v>
      </c>
      <c r="G220" s="82">
        <v>3121</v>
      </c>
    </row>
    <row r="221" spans="1:7" ht="30" customHeight="1" x14ac:dyDescent="0.25">
      <c r="A221" s="80">
        <v>220</v>
      </c>
      <c r="B221" s="81" t="s">
        <v>960</v>
      </c>
      <c r="C221" s="48" t="s">
        <v>601</v>
      </c>
      <c r="D221" s="48" t="s">
        <v>1573</v>
      </c>
      <c r="E221" s="48" t="s">
        <v>1574</v>
      </c>
      <c r="F221" s="48" t="s">
        <v>1575</v>
      </c>
      <c r="G221" s="82">
        <v>3121</v>
      </c>
    </row>
    <row r="222" spans="1:7" ht="30" customHeight="1" x14ac:dyDescent="0.25">
      <c r="A222" s="80">
        <v>221</v>
      </c>
      <c r="B222" s="81" t="s">
        <v>964</v>
      </c>
      <c r="C222" s="48" t="s">
        <v>964</v>
      </c>
      <c r="D222" s="48" t="s">
        <v>1576</v>
      </c>
      <c r="E222" s="48" t="s">
        <v>1577</v>
      </c>
      <c r="F222" s="48" t="s">
        <v>1578</v>
      </c>
      <c r="G222" s="82">
        <v>4502</v>
      </c>
    </row>
    <row r="223" spans="1:7" ht="30" customHeight="1" x14ac:dyDescent="0.25">
      <c r="A223" s="80">
        <v>222</v>
      </c>
      <c r="B223" s="81" t="s">
        <v>965</v>
      </c>
      <c r="C223" s="48" t="s">
        <v>965</v>
      </c>
      <c r="D223" s="48" t="s">
        <v>1579</v>
      </c>
      <c r="E223" s="48" t="s">
        <v>1500</v>
      </c>
      <c r="F223" s="48" t="s">
        <v>1580</v>
      </c>
      <c r="G223" s="82">
        <v>1604</v>
      </c>
    </row>
    <row r="224" spans="1:7" ht="30" customHeight="1" x14ac:dyDescent="0.25">
      <c r="A224" s="80">
        <v>223</v>
      </c>
      <c r="B224" s="49" t="s">
        <v>965</v>
      </c>
      <c r="C224" s="48" t="s">
        <v>966</v>
      </c>
      <c r="D224" s="48" t="s">
        <v>1579</v>
      </c>
      <c r="E224" s="48" t="s">
        <v>1500</v>
      </c>
      <c r="F224" s="48" t="s">
        <v>1580</v>
      </c>
      <c r="G224" s="82">
        <v>1604</v>
      </c>
    </row>
    <row r="225" spans="1:7" ht="30" customHeight="1" x14ac:dyDescent="0.25">
      <c r="A225" s="80">
        <v>224</v>
      </c>
      <c r="B225" s="81" t="s">
        <v>965</v>
      </c>
      <c r="C225" s="48" t="s">
        <v>1581</v>
      </c>
      <c r="D225" s="48" t="s">
        <v>1579</v>
      </c>
      <c r="E225" s="48" t="s">
        <v>1500</v>
      </c>
      <c r="F225" s="48" t="s">
        <v>1580</v>
      </c>
      <c r="G225" s="82">
        <v>1604</v>
      </c>
    </row>
    <row r="226" spans="1:7" ht="30" customHeight="1" x14ac:dyDescent="0.25">
      <c r="A226" s="80">
        <v>225</v>
      </c>
      <c r="B226" s="81" t="s">
        <v>965</v>
      </c>
      <c r="C226" s="48" t="s">
        <v>1582</v>
      </c>
      <c r="D226" s="48" t="s">
        <v>1579</v>
      </c>
      <c r="E226" s="48" t="s">
        <v>1500</v>
      </c>
      <c r="F226" s="48" t="s">
        <v>1580</v>
      </c>
      <c r="G226" s="82">
        <v>1604</v>
      </c>
    </row>
    <row r="227" spans="1:7" ht="30" customHeight="1" x14ac:dyDescent="0.25">
      <c r="A227" s="80">
        <v>226</v>
      </c>
      <c r="B227" s="49" t="s">
        <v>603</v>
      </c>
      <c r="C227" s="48" t="s">
        <v>603</v>
      </c>
      <c r="D227" s="48" t="s">
        <v>1579</v>
      </c>
      <c r="E227" s="48" t="s">
        <v>1500</v>
      </c>
      <c r="F227" s="48" t="s">
        <v>1580</v>
      </c>
      <c r="G227" s="82">
        <v>1604</v>
      </c>
    </row>
    <row r="228" spans="1:7" ht="30" customHeight="1" x14ac:dyDescent="0.25">
      <c r="A228" s="80">
        <v>227</v>
      </c>
      <c r="B228" s="49" t="s">
        <v>603</v>
      </c>
      <c r="C228" s="48" t="s">
        <v>605</v>
      </c>
      <c r="D228" s="48" t="s">
        <v>1579</v>
      </c>
      <c r="E228" s="48" t="s">
        <v>1500</v>
      </c>
      <c r="F228" s="48" t="s">
        <v>1580</v>
      </c>
      <c r="G228" s="82">
        <v>1604</v>
      </c>
    </row>
    <row r="229" spans="1:7" ht="30" customHeight="1" x14ac:dyDescent="0.25">
      <c r="A229" s="80">
        <v>228</v>
      </c>
      <c r="B229" s="81" t="s">
        <v>606</v>
      </c>
      <c r="C229" s="48" t="s">
        <v>606</v>
      </c>
      <c r="D229" s="48" t="s">
        <v>1579</v>
      </c>
      <c r="E229" s="48" t="s">
        <v>1500</v>
      </c>
      <c r="F229" s="48" t="s">
        <v>1580</v>
      </c>
      <c r="G229" s="82">
        <v>1604</v>
      </c>
    </row>
    <row r="230" spans="1:7" ht="30" customHeight="1" x14ac:dyDescent="0.25">
      <c r="A230" s="80">
        <v>229</v>
      </c>
      <c r="B230" s="81" t="s">
        <v>606</v>
      </c>
      <c r="C230" s="48" t="s">
        <v>608</v>
      </c>
      <c r="D230" s="48" t="s">
        <v>1579</v>
      </c>
      <c r="E230" s="48" t="s">
        <v>1500</v>
      </c>
      <c r="F230" s="48" t="s">
        <v>1580</v>
      </c>
      <c r="G230" s="82">
        <v>1604</v>
      </c>
    </row>
    <row r="231" spans="1:7" ht="30" customHeight="1" x14ac:dyDescent="0.25">
      <c r="A231" s="80">
        <v>230</v>
      </c>
      <c r="B231" s="49" t="s">
        <v>606</v>
      </c>
      <c r="C231" s="48" t="s">
        <v>609</v>
      </c>
      <c r="D231" s="48" t="s">
        <v>1579</v>
      </c>
      <c r="E231" s="48" t="s">
        <v>1500</v>
      </c>
      <c r="F231" s="48" t="s">
        <v>1580</v>
      </c>
      <c r="G231" s="82">
        <v>1604</v>
      </c>
    </row>
    <row r="232" spans="1:7" ht="30" customHeight="1" x14ac:dyDescent="0.25">
      <c r="A232" s="80">
        <v>231</v>
      </c>
      <c r="B232" s="81" t="s">
        <v>963</v>
      </c>
      <c r="C232" s="48" t="s">
        <v>963</v>
      </c>
      <c r="D232" s="48" t="s">
        <v>1583</v>
      </c>
      <c r="E232" s="48" t="s">
        <v>1584</v>
      </c>
      <c r="F232" s="48" t="s">
        <v>1585</v>
      </c>
      <c r="G232" s="82">
        <v>1604</v>
      </c>
    </row>
    <row r="233" spans="1:7" ht="30" customHeight="1" x14ac:dyDescent="0.25">
      <c r="A233" s="80">
        <v>232</v>
      </c>
      <c r="B233" s="49" t="s">
        <v>963</v>
      </c>
      <c r="C233" s="48" t="s">
        <v>602</v>
      </c>
      <c r="D233" s="48" t="s">
        <v>1583</v>
      </c>
      <c r="E233" s="48" t="s">
        <v>1584</v>
      </c>
      <c r="F233" s="48" t="s">
        <v>1585</v>
      </c>
      <c r="G233" s="82">
        <v>1604</v>
      </c>
    </row>
    <row r="234" spans="1:7" ht="30" customHeight="1" x14ac:dyDescent="0.25">
      <c r="A234" s="80">
        <v>233</v>
      </c>
      <c r="B234" s="49" t="s">
        <v>967</v>
      </c>
      <c r="C234" s="48" t="s">
        <v>967</v>
      </c>
      <c r="D234" s="48" t="s">
        <v>1586</v>
      </c>
      <c r="E234" s="48" t="s">
        <v>1587</v>
      </c>
      <c r="F234" s="48" t="s">
        <v>1588</v>
      </c>
      <c r="G234" s="82">
        <v>3332</v>
      </c>
    </row>
    <row r="235" spans="1:7" ht="30" customHeight="1" x14ac:dyDescent="0.25">
      <c r="A235" s="80">
        <v>234</v>
      </c>
      <c r="B235" s="81" t="s">
        <v>967</v>
      </c>
      <c r="C235" s="48" t="s">
        <v>968</v>
      </c>
      <c r="D235" s="48" t="s">
        <v>1586</v>
      </c>
      <c r="E235" s="48" t="s">
        <v>1587</v>
      </c>
      <c r="F235" s="48" t="s">
        <v>1588</v>
      </c>
      <c r="G235" s="82">
        <v>3332</v>
      </c>
    </row>
    <row r="236" spans="1:7" ht="30" customHeight="1" x14ac:dyDescent="0.25">
      <c r="A236" s="80">
        <v>235</v>
      </c>
      <c r="B236" s="81" t="s">
        <v>969</v>
      </c>
      <c r="C236" s="48" t="s">
        <v>969</v>
      </c>
      <c r="D236" s="48" t="s">
        <v>1589</v>
      </c>
      <c r="E236" s="48" t="s">
        <v>1590</v>
      </c>
      <c r="F236" s="48" t="s">
        <v>1591</v>
      </c>
      <c r="G236" s="82">
        <v>3114</v>
      </c>
    </row>
    <row r="237" spans="1:7" ht="30" customHeight="1" x14ac:dyDescent="0.25">
      <c r="A237" s="80">
        <v>236</v>
      </c>
      <c r="B237" s="81" t="s">
        <v>969</v>
      </c>
      <c r="C237" s="48" t="s">
        <v>971</v>
      </c>
      <c r="D237" s="48" t="s">
        <v>1589</v>
      </c>
      <c r="E237" s="48" t="s">
        <v>1590</v>
      </c>
      <c r="F237" s="48" t="s">
        <v>1591</v>
      </c>
      <c r="G237" s="82">
        <v>3114</v>
      </c>
    </row>
    <row r="238" spans="1:7" ht="30" customHeight="1" x14ac:dyDescent="0.25">
      <c r="A238" s="80">
        <v>237</v>
      </c>
      <c r="B238" s="81" t="s">
        <v>969</v>
      </c>
      <c r="C238" s="48" t="s">
        <v>972</v>
      </c>
      <c r="D238" s="48" t="s">
        <v>1589</v>
      </c>
      <c r="E238" s="48" t="s">
        <v>1590</v>
      </c>
      <c r="F238" s="48" t="s">
        <v>1591</v>
      </c>
      <c r="G238" s="82">
        <v>3114</v>
      </c>
    </row>
    <row r="239" spans="1:7" ht="30" customHeight="1" x14ac:dyDescent="0.25">
      <c r="A239" s="80">
        <v>238</v>
      </c>
      <c r="B239" s="49" t="s">
        <v>969</v>
      </c>
      <c r="C239" s="48" t="s">
        <v>970</v>
      </c>
      <c r="D239" s="48" t="s">
        <v>1589</v>
      </c>
      <c r="E239" s="48" t="s">
        <v>1592</v>
      </c>
      <c r="F239" s="48" t="s">
        <v>1591</v>
      </c>
      <c r="G239" s="82">
        <v>3114</v>
      </c>
    </row>
    <row r="240" spans="1:7" ht="30" customHeight="1" x14ac:dyDescent="0.25">
      <c r="A240" s="80">
        <v>239</v>
      </c>
      <c r="B240" s="49" t="s">
        <v>592</v>
      </c>
      <c r="C240" s="48" t="s">
        <v>592</v>
      </c>
      <c r="D240" s="48" t="s">
        <v>1593</v>
      </c>
      <c r="E240" s="48" t="s">
        <v>1594</v>
      </c>
      <c r="F240" s="48" t="s">
        <v>1595</v>
      </c>
      <c r="G240" s="82">
        <v>1226</v>
      </c>
    </row>
    <row r="241" spans="1:7" ht="30" customHeight="1" x14ac:dyDescent="0.25">
      <c r="A241" s="80">
        <v>240</v>
      </c>
      <c r="B241" s="81" t="s">
        <v>592</v>
      </c>
      <c r="C241" s="48" t="s">
        <v>593</v>
      </c>
      <c r="D241" s="48" t="s">
        <v>1593</v>
      </c>
      <c r="E241" s="48" t="s">
        <v>1594</v>
      </c>
      <c r="F241" s="48" t="s">
        <v>1595</v>
      </c>
      <c r="G241" s="82">
        <v>1226</v>
      </c>
    </row>
    <row r="242" spans="1:7" ht="30" customHeight="1" x14ac:dyDescent="0.25">
      <c r="A242" s="80">
        <v>241</v>
      </c>
      <c r="B242" s="81" t="s">
        <v>594</v>
      </c>
      <c r="C242" s="48" t="s">
        <v>594</v>
      </c>
      <c r="D242" s="48" t="s">
        <v>1596</v>
      </c>
      <c r="E242" s="48" t="s">
        <v>1597</v>
      </c>
      <c r="F242" s="48" t="s">
        <v>1598</v>
      </c>
      <c r="G242" s="82">
        <v>2210</v>
      </c>
    </row>
    <row r="243" spans="1:7" ht="30" customHeight="1" x14ac:dyDescent="0.25">
      <c r="A243" s="80">
        <v>242</v>
      </c>
      <c r="B243" s="81" t="s">
        <v>594</v>
      </c>
      <c r="C243" s="48" t="s">
        <v>1599</v>
      </c>
      <c r="D243" s="48" t="s">
        <v>1596</v>
      </c>
      <c r="E243" s="48" t="s">
        <v>1597</v>
      </c>
      <c r="F243" s="48" t="s">
        <v>1598</v>
      </c>
      <c r="G243" s="82">
        <v>2210</v>
      </c>
    </row>
    <row r="244" spans="1:7" ht="30" customHeight="1" x14ac:dyDescent="0.25">
      <c r="A244" s="80">
        <v>243</v>
      </c>
      <c r="B244" s="81" t="s">
        <v>594</v>
      </c>
      <c r="C244" s="48" t="s">
        <v>595</v>
      </c>
      <c r="D244" s="48" t="s">
        <v>1596</v>
      </c>
      <c r="E244" s="48" t="s">
        <v>1597</v>
      </c>
      <c r="F244" s="48" t="s">
        <v>1598</v>
      </c>
      <c r="G244" s="82">
        <v>2210</v>
      </c>
    </row>
    <row r="245" spans="1:7" ht="30" customHeight="1" x14ac:dyDescent="0.25">
      <c r="A245" s="80">
        <v>244</v>
      </c>
      <c r="B245" s="49" t="s">
        <v>1600</v>
      </c>
      <c r="C245" s="48" t="s">
        <v>1600</v>
      </c>
      <c r="D245" s="48" t="s">
        <v>1601</v>
      </c>
      <c r="E245" s="48" t="s">
        <v>1602</v>
      </c>
      <c r="F245" s="48" t="s">
        <v>1603</v>
      </c>
      <c r="G245" s="82">
        <v>2105</v>
      </c>
    </row>
    <row r="246" spans="1:7" ht="30" customHeight="1" x14ac:dyDescent="0.25">
      <c r="A246" s="80">
        <v>245</v>
      </c>
      <c r="B246" s="49" t="s">
        <v>1600</v>
      </c>
      <c r="C246" s="48" t="s">
        <v>1604</v>
      </c>
      <c r="D246" s="48" t="s">
        <v>1601</v>
      </c>
      <c r="E246" s="48" t="s">
        <v>1602</v>
      </c>
      <c r="F246" s="48" t="s">
        <v>1603</v>
      </c>
      <c r="G246" s="82">
        <v>2105</v>
      </c>
    </row>
    <row r="247" spans="1:7" ht="30" customHeight="1" x14ac:dyDescent="0.25">
      <c r="A247" s="80">
        <v>246</v>
      </c>
      <c r="B247" s="49" t="s">
        <v>959</v>
      </c>
      <c r="C247" s="48" t="s">
        <v>959</v>
      </c>
      <c r="D247" s="48" t="s">
        <v>1601</v>
      </c>
      <c r="E247" s="48" t="s">
        <v>1602</v>
      </c>
      <c r="F247" s="48" t="s">
        <v>1603</v>
      </c>
      <c r="G247" s="82">
        <v>2105</v>
      </c>
    </row>
    <row r="248" spans="1:7" ht="30" customHeight="1" x14ac:dyDescent="0.25">
      <c r="A248" s="80">
        <v>247</v>
      </c>
      <c r="B248" s="49" t="s">
        <v>959</v>
      </c>
      <c r="C248" s="48" t="s">
        <v>600</v>
      </c>
      <c r="D248" s="48" t="s">
        <v>1601</v>
      </c>
      <c r="E248" s="48" t="s">
        <v>1602</v>
      </c>
      <c r="F248" s="48" t="s">
        <v>1603</v>
      </c>
      <c r="G248" s="82">
        <v>2105</v>
      </c>
    </row>
    <row r="249" spans="1:7" ht="30" customHeight="1" x14ac:dyDescent="0.25">
      <c r="A249" s="80">
        <v>248</v>
      </c>
      <c r="B249" s="49" t="s">
        <v>958</v>
      </c>
      <c r="C249" s="48" t="s">
        <v>958</v>
      </c>
      <c r="D249" s="48" t="s">
        <v>1605</v>
      </c>
      <c r="E249" s="48" t="s">
        <v>1606</v>
      </c>
      <c r="F249" s="48" t="s">
        <v>1607</v>
      </c>
      <c r="G249" s="82">
        <v>2105</v>
      </c>
    </row>
    <row r="250" spans="1:7" ht="30" customHeight="1" x14ac:dyDescent="0.25">
      <c r="A250" s="80">
        <v>249</v>
      </c>
      <c r="B250" s="49" t="s">
        <v>958</v>
      </c>
      <c r="C250" s="48" t="s">
        <v>1608</v>
      </c>
      <c r="D250" s="48" t="s">
        <v>1605</v>
      </c>
      <c r="E250" s="48" t="s">
        <v>1606</v>
      </c>
      <c r="F250" s="48" t="s">
        <v>1607</v>
      </c>
      <c r="G250" s="82">
        <v>2105</v>
      </c>
    </row>
    <row r="251" spans="1:7" ht="30" customHeight="1" x14ac:dyDescent="0.25">
      <c r="A251" s="80">
        <v>250</v>
      </c>
      <c r="B251" s="49" t="s">
        <v>598</v>
      </c>
      <c r="C251" s="48" t="s">
        <v>598</v>
      </c>
      <c r="D251" s="48" t="s">
        <v>1609</v>
      </c>
      <c r="E251" s="48" t="s">
        <v>1610</v>
      </c>
      <c r="F251" s="48" t="s">
        <v>1611</v>
      </c>
      <c r="G251" s="82">
        <v>1605</v>
      </c>
    </row>
    <row r="252" spans="1:7" ht="30" customHeight="1" x14ac:dyDescent="0.25">
      <c r="A252" s="80">
        <v>251</v>
      </c>
      <c r="B252" s="81" t="s">
        <v>973</v>
      </c>
      <c r="C252" s="48" t="s">
        <v>973</v>
      </c>
      <c r="D252" s="48" t="s">
        <v>1612</v>
      </c>
      <c r="E252" s="48" t="s">
        <v>1613</v>
      </c>
      <c r="F252" s="48" t="s">
        <v>1614</v>
      </c>
      <c r="G252" s="82">
        <v>2012</v>
      </c>
    </row>
    <row r="253" spans="1:7" ht="30" customHeight="1" x14ac:dyDescent="0.25">
      <c r="A253" s="80">
        <v>252</v>
      </c>
      <c r="B253" s="81" t="s">
        <v>973</v>
      </c>
      <c r="C253" s="48" t="s">
        <v>610</v>
      </c>
      <c r="D253" s="48" t="s">
        <v>1612</v>
      </c>
      <c r="E253" s="48" t="s">
        <v>1613</v>
      </c>
      <c r="F253" s="48" t="s">
        <v>1614</v>
      </c>
      <c r="G253" s="82">
        <v>2012</v>
      </c>
    </row>
    <row r="254" spans="1:7" ht="30" customHeight="1" x14ac:dyDescent="0.25">
      <c r="A254" s="80">
        <v>253</v>
      </c>
      <c r="B254" s="49" t="s">
        <v>961</v>
      </c>
      <c r="C254" s="48" t="s">
        <v>961</v>
      </c>
      <c r="D254" s="48" t="s">
        <v>1615</v>
      </c>
      <c r="E254" s="48" t="s">
        <v>1616</v>
      </c>
      <c r="F254" s="48" t="s">
        <v>1617</v>
      </c>
      <c r="G254" s="82">
        <v>9500</v>
      </c>
    </row>
    <row r="255" spans="1:7" ht="30" customHeight="1" x14ac:dyDescent="0.25">
      <c r="A255" s="80">
        <v>254</v>
      </c>
      <c r="B255" s="49" t="s">
        <v>611</v>
      </c>
      <c r="C255" s="48" t="s">
        <v>611</v>
      </c>
      <c r="D255" s="48" t="s">
        <v>1618</v>
      </c>
      <c r="E255" s="48" t="s">
        <v>1619</v>
      </c>
      <c r="F255" s="48" t="s">
        <v>1620</v>
      </c>
      <c r="G255" s="82">
        <v>5045</v>
      </c>
    </row>
    <row r="256" spans="1:7" ht="30" customHeight="1" x14ac:dyDescent="0.25">
      <c r="A256" s="80">
        <v>255</v>
      </c>
      <c r="B256" s="81" t="s">
        <v>616</v>
      </c>
      <c r="C256" s="48" t="s">
        <v>619</v>
      </c>
      <c r="D256" s="48" t="s">
        <v>1621</v>
      </c>
      <c r="E256" s="48" t="s">
        <v>1622</v>
      </c>
      <c r="F256" s="48" t="s">
        <v>1623</v>
      </c>
      <c r="G256" s="82">
        <v>2601</v>
      </c>
    </row>
    <row r="257" spans="1:7" ht="30" customHeight="1" x14ac:dyDescent="0.25">
      <c r="A257" s="80">
        <v>256</v>
      </c>
      <c r="B257" s="50" t="s">
        <v>616</v>
      </c>
      <c r="C257" s="48" t="s">
        <v>616</v>
      </c>
      <c r="D257" s="48" t="s">
        <v>1621</v>
      </c>
      <c r="E257" s="48" t="s">
        <v>1622</v>
      </c>
      <c r="F257" s="48" t="s">
        <v>1623</v>
      </c>
      <c r="G257" s="82">
        <v>2601</v>
      </c>
    </row>
    <row r="258" spans="1:7" ht="30" customHeight="1" x14ac:dyDescent="0.25">
      <c r="A258" s="80">
        <v>257</v>
      </c>
      <c r="B258" s="50" t="s">
        <v>616</v>
      </c>
      <c r="C258" s="48" t="s">
        <v>617</v>
      </c>
      <c r="D258" s="48" t="s">
        <v>1621</v>
      </c>
      <c r="E258" s="48" t="s">
        <v>1622</v>
      </c>
      <c r="F258" s="48" t="s">
        <v>1623</v>
      </c>
      <c r="G258" s="82">
        <v>2601</v>
      </c>
    </row>
    <row r="259" spans="1:7" ht="30" customHeight="1" x14ac:dyDescent="0.25">
      <c r="A259" s="80">
        <v>258</v>
      </c>
      <c r="B259" s="81" t="s">
        <v>616</v>
      </c>
      <c r="C259" s="48" t="s">
        <v>625</v>
      </c>
      <c r="D259" s="48" t="s">
        <v>1621</v>
      </c>
      <c r="E259" s="48" t="s">
        <v>1622</v>
      </c>
      <c r="F259" s="48" t="s">
        <v>1623</v>
      </c>
      <c r="G259" s="82">
        <v>2601</v>
      </c>
    </row>
    <row r="260" spans="1:7" ht="30" customHeight="1" x14ac:dyDescent="0.25">
      <c r="A260" s="80">
        <v>259</v>
      </c>
      <c r="B260" s="81" t="s">
        <v>616</v>
      </c>
      <c r="C260" s="48" t="s">
        <v>621</v>
      </c>
      <c r="D260" s="48" t="s">
        <v>1621</v>
      </c>
      <c r="E260" s="48" t="s">
        <v>1622</v>
      </c>
      <c r="F260" s="48" t="s">
        <v>1623</v>
      </c>
      <c r="G260" s="82">
        <v>2601</v>
      </c>
    </row>
    <row r="261" spans="1:7" ht="30" customHeight="1" x14ac:dyDescent="0.25">
      <c r="A261" s="80">
        <v>260</v>
      </c>
      <c r="B261" s="49" t="s">
        <v>616</v>
      </c>
      <c r="C261" s="48" t="s">
        <v>622</v>
      </c>
      <c r="D261" s="48" t="s">
        <v>1621</v>
      </c>
      <c r="E261" s="48" t="s">
        <v>1622</v>
      </c>
      <c r="F261" s="48" t="s">
        <v>1623</v>
      </c>
      <c r="G261" s="82">
        <v>2601</v>
      </c>
    </row>
    <row r="262" spans="1:7" ht="30" customHeight="1" x14ac:dyDescent="0.25">
      <c r="A262" s="80">
        <v>261</v>
      </c>
      <c r="B262" s="49" t="s">
        <v>616</v>
      </c>
      <c r="C262" s="48" t="s">
        <v>618</v>
      </c>
      <c r="D262" s="48" t="s">
        <v>1621</v>
      </c>
      <c r="E262" s="48" t="s">
        <v>1622</v>
      </c>
      <c r="F262" s="48" t="s">
        <v>1623</v>
      </c>
      <c r="G262" s="82">
        <v>2601</v>
      </c>
    </row>
    <row r="263" spans="1:7" ht="30" customHeight="1" x14ac:dyDescent="0.25">
      <c r="A263" s="80">
        <v>262</v>
      </c>
      <c r="B263" s="81" t="s">
        <v>981</v>
      </c>
      <c r="C263" s="48" t="s">
        <v>627</v>
      </c>
      <c r="D263" s="48" t="s">
        <v>1624</v>
      </c>
      <c r="E263" s="48" t="s">
        <v>1625</v>
      </c>
      <c r="F263" s="48" t="s">
        <v>1626</v>
      </c>
      <c r="G263" s="82">
        <v>1209</v>
      </c>
    </row>
    <row r="264" spans="1:7" ht="30" customHeight="1" x14ac:dyDescent="0.25">
      <c r="A264" s="80">
        <v>263</v>
      </c>
      <c r="B264" s="49" t="s">
        <v>981</v>
      </c>
      <c r="C264" s="48" t="s">
        <v>981</v>
      </c>
      <c r="D264" s="48" t="s">
        <v>1624</v>
      </c>
      <c r="E264" s="48" t="s">
        <v>1625</v>
      </c>
      <c r="F264" s="48" t="s">
        <v>1626</v>
      </c>
      <c r="G264" s="82">
        <v>1209</v>
      </c>
    </row>
    <row r="265" spans="1:7" ht="30" customHeight="1" x14ac:dyDescent="0.25">
      <c r="A265" s="80">
        <v>264</v>
      </c>
      <c r="B265" s="49" t="s">
        <v>984</v>
      </c>
      <c r="C265" s="48" t="s">
        <v>984</v>
      </c>
      <c r="D265" s="48" t="s">
        <v>1627</v>
      </c>
      <c r="E265" s="48" t="s">
        <v>1628</v>
      </c>
      <c r="F265" s="48" t="s">
        <v>1629</v>
      </c>
      <c r="G265" s="82">
        <v>3018</v>
      </c>
    </row>
    <row r="266" spans="1:7" ht="30" customHeight="1" x14ac:dyDescent="0.25">
      <c r="A266" s="80">
        <v>265</v>
      </c>
      <c r="B266" s="49" t="s">
        <v>984</v>
      </c>
      <c r="C266" s="48" t="s">
        <v>985</v>
      </c>
      <c r="D266" s="48" t="s">
        <v>1627</v>
      </c>
      <c r="E266" s="48" t="s">
        <v>1628</v>
      </c>
      <c r="F266" s="48" t="s">
        <v>1629</v>
      </c>
      <c r="G266" s="82">
        <v>3018</v>
      </c>
    </row>
    <row r="267" spans="1:7" ht="30" customHeight="1" x14ac:dyDescent="0.25">
      <c r="A267" s="80">
        <v>266</v>
      </c>
      <c r="B267" s="49" t="s">
        <v>978</v>
      </c>
      <c r="C267" s="48" t="s">
        <v>978</v>
      </c>
      <c r="D267" s="48" t="s">
        <v>1630</v>
      </c>
      <c r="E267" s="48" t="s">
        <v>1631</v>
      </c>
      <c r="F267" s="48" t="s">
        <v>1632</v>
      </c>
      <c r="G267" s="82">
        <v>6117</v>
      </c>
    </row>
    <row r="268" spans="1:7" ht="30" customHeight="1" x14ac:dyDescent="0.25">
      <c r="A268" s="80">
        <v>267</v>
      </c>
      <c r="B268" s="49" t="s">
        <v>978</v>
      </c>
      <c r="C268" s="48" t="s">
        <v>1633</v>
      </c>
      <c r="D268" s="48" t="s">
        <v>1630</v>
      </c>
      <c r="E268" s="48" t="s">
        <v>1631</v>
      </c>
      <c r="F268" s="48" t="s">
        <v>1632</v>
      </c>
      <c r="G268" s="82">
        <v>6117</v>
      </c>
    </row>
    <row r="269" spans="1:7" ht="30" customHeight="1" x14ac:dyDescent="0.25">
      <c r="A269" s="80">
        <v>268</v>
      </c>
      <c r="B269" s="49" t="s">
        <v>978</v>
      </c>
      <c r="C269" s="48" t="s">
        <v>979</v>
      </c>
      <c r="D269" s="48" t="s">
        <v>1630</v>
      </c>
      <c r="E269" s="48" t="s">
        <v>1634</v>
      </c>
      <c r="F269" s="48" t="s">
        <v>1635</v>
      </c>
      <c r="G269" s="82">
        <v>6117</v>
      </c>
    </row>
    <row r="270" spans="1:7" ht="30" customHeight="1" x14ac:dyDescent="0.25">
      <c r="A270" s="80">
        <v>269</v>
      </c>
      <c r="B270" s="49" t="s">
        <v>980</v>
      </c>
      <c r="C270" s="48" t="s">
        <v>626</v>
      </c>
      <c r="D270" s="48" t="s">
        <v>1636</v>
      </c>
      <c r="E270" s="48" t="s">
        <v>1637</v>
      </c>
      <c r="F270" s="48" t="s">
        <v>1638</v>
      </c>
      <c r="G270" s="82">
        <v>2622</v>
      </c>
    </row>
    <row r="271" spans="1:7" ht="30" customHeight="1" x14ac:dyDescent="0.25">
      <c r="A271" s="80">
        <v>270</v>
      </c>
      <c r="B271" s="49" t="s">
        <v>980</v>
      </c>
      <c r="C271" s="48" t="s">
        <v>980</v>
      </c>
      <c r="D271" s="48" t="s">
        <v>1636</v>
      </c>
      <c r="E271" s="48" t="s">
        <v>1637</v>
      </c>
      <c r="F271" s="48" t="s">
        <v>1638</v>
      </c>
      <c r="G271" s="82">
        <v>2622</v>
      </c>
    </row>
    <row r="272" spans="1:7" ht="30" customHeight="1" x14ac:dyDescent="0.25">
      <c r="A272" s="80">
        <v>271</v>
      </c>
      <c r="B272" s="49" t="s">
        <v>994</v>
      </c>
      <c r="C272" s="48" t="s">
        <v>994</v>
      </c>
      <c r="D272" s="48" t="s">
        <v>1639</v>
      </c>
      <c r="E272" s="48" t="s">
        <v>1640</v>
      </c>
      <c r="F272" s="48" t="s">
        <v>1641</v>
      </c>
      <c r="G272" s="82">
        <v>6539</v>
      </c>
    </row>
    <row r="273" spans="1:7" ht="30" customHeight="1" x14ac:dyDescent="0.25">
      <c r="A273" s="80">
        <v>272</v>
      </c>
      <c r="B273" s="81" t="s">
        <v>994</v>
      </c>
      <c r="C273" s="48" t="s">
        <v>630</v>
      </c>
      <c r="D273" s="48" t="s">
        <v>1639</v>
      </c>
      <c r="E273" s="48" t="s">
        <v>1640</v>
      </c>
      <c r="F273" s="48" t="s">
        <v>1641</v>
      </c>
      <c r="G273" s="82">
        <v>6539</v>
      </c>
    </row>
    <row r="274" spans="1:7" ht="30" customHeight="1" x14ac:dyDescent="0.25">
      <c r="A274" s="80">
        <v>273</v>
      </c>
      <c r="B274" s="81" t="s">
        <v>995</v>
      </c>
      <c r="C274" s="48" t="s">
        <v>1187</v>
      </c>
      <c r="D274" s="48" t="s">
        <v>1642</v>
      </c>
      <c r="E274" s="48" t="s">
        <v>1643</v>
      </c>
      <c r="F274" s="48" t="s">
        <v>1644</v>
      </c>
      <c r="G274" s="82">
        <v>3306</v>
      </c>
    </row>
    <row r="275" spans="1:7" ht="30" customHeight="1" x14ac:dyDescent="0.25">
      <c r="A275" s="80">
        <v>274</v>
      </c>
      <c r="B275" s="49" t="s">
        <v>995</v>
      </c>
      <c r="C275" s="48" t="s">
        <v>995</v>
      </c>
      <c r="D275" s="48" t="s">
        <v>1642</v>
      </c>
      <c r="E275" s="48" t="s">
        <v>1643</v>
      </c>
      <c r="F275" s="48" t="s">
        <v>1644</v>
      </c>
      <c r="G275" s="82">
        <v>3306</v>
      </c>
    </row>
    <row r="276" spans="1:7" ht="30" customHeight="1" x14ac:dyDescent="0.25">
      <c r="A276" s="80">
        <v>275</v>
      </c>
      <c r="B276" s="49" t="s">
        <v>1645</v>
      </c>
      <c r="C276" s="48" t="s">
        <v>1645</v>
      </c>
      <c r="D276" s="48" t="s">
        <v>1646</v>
      </c>
      <c r="E276" s="48" t="s">
        <v>1647</v>
      </c>
      <c r="F276" s="48" t="s">
        <v>1648</v>
      </c>
      <c r="G276" s="82">
        <v>1605</v>
      </c>
    </row>
    <row r="277" spans="1:7" ht="30" customHeight="1" x14ac:dyDescent="0.25">
      <c r="A277" s="80">
        <v>276</v>
      </c>
      <c r="B277" s="81" t="s">
        <v>991</v>
      </c>
      <c r="C277" s="48" t="s">
        <v>991</v>
      </c>
      <c r="D277" s="48" t="s">
        <v>1649</v>
      </c>
      <c r="E277" s="48" t="s">
        <v>1650</v>
      </c>
      <c r="F277" s="48" t="s">
        <v>1651</v>
      </c>
      <c r="G277" s="82">
        <v>5021</v>
      </c>
    </row>
    <row r="278" spans="1:7" ht="30" customHeight="1" x14ac:dyDescent="0.25">
      <c r="A278" s="80">
        <v>277</v>
      </c>
      <c r="B278" s="81" t="s">
        <v>992</v>
      </c>
      <c r="C278" s="48" t="s">
        <v>992</v>
      </c>
      <c r="D278" s="48" t="s">
        <v>1652</v>
      </c>
      <c r="E278" s="48" t="s">
        <v>1653</v>
      </c>
      <c r="F278" s="48" t="s">
        <v>1654</v>
      </c>
      <c r="G278" s="82">
        <v>5008</v>
      </c>
    </row>
    <row r="279" spans="1:7" ht="30" customHeight="1" x14ac:dyDescent="0.25">
      <c r="A279" s="80">
        <v>278</v>
      </c>
      <c r="B279" s="81" t="s">
        <v>993</v>
      </c>
      <c r="C279" s="48" t="s">
        <v>993</v>
      </c>
      <c r="D279" s="48" t="s">
        <v>1655</v>
      </c>
      <c r="E279" s="48" t="s">
        <v>1656</v>
      </c>
      <c r="F279" s="48" t="s">
        <v>1657</v>
      </c>
      <c r="G279" s="82">
        <v>5014</v>
      </c>
    </row>
    <row r="280" spans="1:7" ht="30" customHeight="1" x14ac:dyDescent="0.25">
      <c r="A280" s="80">
        <v>279</v>
      </c>
      <c r="B280" s="81" t="s">
        <v>998</v>
      </c>
      <c r="C280" s="48" t="s">
        <v>1658</v>
      </c>
      <c r="D280" s="48" t="s">
        <v>1659</v>
      </c>
      <c r="E280" s="48" t="s">
        <v>1660</v>
      </c>
      <c r="F280" s="48" t="s">
        <v>1661</v>
      </c>
      <c r="G280" s="82">
        <v>3317</v>
      </c>
    </row>
    <row r="281" spans="1:7" ht="30" customHeight="1" x14ac:dyDescent="0.25">
      <c r="A281" s="80">
        <v>280</v>
      </c>
      <c r="B281" s="49" t="s">
        <v>998</v>
      </c>
      <c r="C281" s="48" t="s">
        <v>1662</v>
      </c>
      <c r="D281" s="48" t="s">
        <v>1659</v>
      </c>
      <c r="E281" s="48" t="s">
        <v>1660</v>
      </c>
      <c r="F281" s="48" t="s">
        <v>1661</v>
      </c>
      <c r="G281" s="82">
        <v>3317</v>
      </c>
    </row>
    <row r="282" spans="1:7" ht="30" customHeight="1" x14ac:dyDescent="0.25">
      <c r="A282" s="80">
        <v>281</v>
      </c>
      <c r="B282" s="49" t="s">
        <v>998</v>
      </c>
      <c r="C282" s="48" t="s">
        <v>998</v>
      </c>
      <c r="D282" s="48" t="s">
        <v>1659</v>
      </c>
      <c r="E282" s="48" t="s">
        <v>1660</v>
      </c>
      <c r="F282" s="48" t="s">
        <v>1661</v>
      </c>
      <c r="G282" s="82">
        <v>3317</v>
      </c>
    </row>
    <row r="283" spans="1:7" ht="30" customHeight="1" x14ac:dyDescent="0.25">
      <c r="A283" s="80">
        <v>282</v>
      </c>
      <c r="B283" s="49" t="s">
        <v>989</v>
      </c>
      <c r="C283" s="48" t="s">
        <v>989</v>
      </c>
      <c r="D283" s="48" t="s">
        <v>1663</v>
      </c>
      <c r="E283" s="48" t="s">
        <v>1664</v>
      </c>
      <c r="F283" s="48" t="s">
        <v>1665</v>
      </c>
      <c r="G283" s="82">
        <v>2913</v>
      </c>
    </row>
    <row r="284" spans="1:7" ht="30" customHeight="1" x14ac:dyDescent="0.25">
      <c r="A284" s="80">
        <v>283</v>
      </c>
      <c r="B284" s="49" t="s">
        <v>1666</v>
      </c>
      <c r="C284" s="48" t="s">
        <v>1666</v>
      </c>
      <c r="D284" s="48" t="s">
        <v>1667</v>
      </c>
      <c r="E284" s="48" t="s">
        <v>1664</v>
      </c>
      <c r="F284" s="48" t="s">
        <v>1665</v>
      </c>
      <c r="G284" s="82">
        <v>2913</v>
      </c>
    </row>
    <row r="285" spans="1:7" ht="30" customHeight="1" x14ac:dyDescent="0.25">
      <c r="A285" s="80">
        <v>284</v>
      </c>
      <c r="B285" s="49" t="s">
        <v>1668</v>
      </c>
      <c r="C285" s="48" t="s">
        <v>1668</v>
      </c>
      <c r="D285" s="48" t="s">
        <v>1667</v>
      </c>
      <c r="E285" s="48" t="s">
        <v>1664</v>
      </c>
      <c r="F285" s="48" t="s">
        <v>1665</v>
      </c>
      <c r="G285" s="82">
        <v>2913</v>
      </c>
    </row>
    <row r="286" spans="1:7" ht="30" customHeight="1" x14ac:dyDescent="0.25">
      <c r="A286" s="80">
        <v>285</v>
      </c>
      <c r="B286" s="49" t="s">
        <v>986</v>
      </c>
      <c r="C286" s="48" t="s">
        <v>986</v>
      </c>
      <c r="D286" s="48" t="s">
        <v>1669</v>
      </c>
      <c r="E286" s="48" t="s">
        <v>1670</v>
      </c>
      <c r="F286" s="48" t="s">
        <v>1671</v>
      </c>
      <c r="G286" s="82">
        <v>1229</v>
      </c>
    </row>
    <row r="287" spans="1:7" ht="30" customHeight="1" x14ac:dyDescent="0.25">
      <c r="A287" s="80">
        <v>286</v>
      </c>
      <c r="B287" s="49" t="s">
        <v>986</v>
      </c>
      <c r="C287" s="48" t="s">
        <v>987</v>
      </c>
      <c r="D287" s="48" t="s">
        <v>1669</v>
      </c>
      <c r="E287" s="48" t="s">
        <v>1670</v>
      </c>
      <c r="F287" s="48" t="s">
        <v>1671</v>
      </c>
      <c r="G287" s="82">
        <v>1229</v>
      </c>
    </row>
    <row r="288" spans="1:7" ht="30" customHeight="1" x14ac:dyDescent="0.25">
      <c r="A288" s="80">
        <v>287</v>
      </c>
      <c r="B288" s="81" t="s">
        <v>1124</v>
      </c>
      <c r="C288" s="48" t="s">
        <v>1124</v>
      </c>
      <c r="D288" s="48" t="s">
        <v>1672</v>
      </c>
      <c r="E288" s="48" t="s">
        <v>1673</v>
      </c>
      <c r="F288" s="48" t="s">
        <v>1674</v>
      </c>
      <c r="G288" s="82">
        <v>3126</v>
      </c>
    </row>
    <row r="289" spans="1:7" ht="30" customHeight="1" x14ac:dyDescent="0.25">
      <c r="A289" s="80">
        <v>288</v>
      </c>
      <c r="B289" s="81" t="s">
        <v>1124</v>
      </c>
      <c r="C289" s="48" t="s">
        <v>763</v>
      </c>
      <c r="D289" s="48" t="s">
        <v>1672</v>
      </c>
      <c r="E289" s="48" t="s">
        <v>1673</v>
      </c>
      <c r="F289" s="48" t="s">
        <v>1674</v>
      </c>
      <c r="G289" s="82">
        <v>3126</v>
      </c>
    </row>
    <row r="290" spans="1:7" ht="30" customHeight="1" x14ac:dyDescent="0.25">
      <c r="A290" s="80">
        <v>289</v>
      </c>
      <c r="B290" s="81" t="s">
        <v>1124</v>
      </c>
      <c r="C290" s="48" t="s">
        <v>765</v>
      </c>
      <c r="D290" s="48" t="s">
        <v>1672</v>
      </c>
      <c r="E290" s="48" t="s">
        <v>1673</v>
      </c>
      <c r="F290" s="48" t="s">
        <v>1674</v>
      </c>
      <c r="G290" s="82">
        <v>3126</v>
      </c>
    </row>
    <row r="291" spans="1:7" ht="30" customHeight="1" x14ac:dyDescent="0.25">
      <c r="A291" s="80">
        <v>290</v>
      </c>
      <c r="B291" s="84" t="s">
        <v>1124</v>
      </c>
      <c r="C291" s="48" t="s">
        <v>764</v>
      </c>
      <c r="D291" s="48" t="s">
        <v>1672</v>
      </c>
      <c r="E291" s="48" t="s">
        <v>1673</v>
      </c>
      <c r="F291" s="48" t="s">
        <v>1674</v>
      </c>
      <c r="G291" s="82">
        <v>3126</v>
      </c>
    </row>
    <row r="292" spans="1:7" ht="30" customHeight="1" x14ac:dyDescent="0.25">
      <c r="A292" s="80">
        <v>291</v>
      </c>
      <c r="B292" s="49" t="s">
        <v>990</v>
      </c>
      <c r="C292" s="48" t="s">
        <v>990</v>
      </c>
      <c r="D292" s="48" t="s">
        <v>1675</v>
      </c>
      <c r="E292" s="48" t="s">
        <v>1676</v>
      </c>
      <c r="F292" s="48" t="s">
        <v>1677</v>
      </c>
      <c r="G292" s="82">
        <v>2707</v>
      </c>
    </row>
    <row r="293" spans="1:7" ht="30" customHeight="1" x14ac:dyDescent="0.25">
      <c r="A293" s="80">
        <v>292</v>
      </c>
      <c r="B293" s="81" t="s">
        <v>1678</v>
      </c>
      <c r="C293" s="48" t="s">
        <v>1678</v>
      </c>
      <c r="D293" s="48" t="s">
        <v>1675</v>
      </c>
      <c r="E293" s="48" t="s">
        <v>1676</v>
      </c>
      <c r="F293" s="48" t="s">
        <v>1677</v>
      </c>
      <c r="G293" s="82">
        <v>2707</v>
      </c>
    </row>
    <row r="294" spans="1:7" ht="30" customHeight="1" x14ac:dyDescent="0.25">
      <c r="A294" s="80">
        <v>293</v>
      </c>
      <c r="B294" s="49" t="s">
        <v>996</v>
      </c>
      <c r="C294" s="48" t="s">
        <v>996</v>
      </c>
      <c r="D294" s="48" t="s">
        <v>1679</v>
      </c>
      <c r="E294" s="48" t="s">
        <v>1680</v>
      </c>
      <c r="F294" s="48" t="s">
        <v>1681</v>
      </c>
      <c r="G294" s="82">
        <v>3306</v>
      </c>
    </row>
    <row r="295" spans="1:7" ht="30" customHeight="1" x14ac:dyDescent="0.25">
      <c r="A295" s="80">
        <v>294</v>
      </c>
      <c r="B295" s="49" t="s">
        <v>997</v>
      </c>
      <c r="C295" s="48" t="s">
        <v>997</v>
      </c>
      <c r="D295" s="48" t="s">
        <v>1682</v>
      </c>
      <c r="E295" s="48" t="s">
        <v>1683</v>
      </c>
      <c r="F295" s="48" t="s">
        <v>1684</v>
      </c>
      <c r="G295" s="82">
        <v>3300</v>
      </c>
    </row>
    <row r="296" spans="1:7" ht="30" customHeight="1" x14ac:dyDescent="0.25">
      <c r="A296" s="80">
        <v>295</v>
      </c>
      <c r="B296" s="81" t="s">
        <v>1685</v>
      </c>
      <c r="C296" s="48" t="s">
        <v>1685</v>
      </c>
      <c r="D296" s="48" t="s">
        <v>1686</v>
      </c>
      <c r="E296" s="48" t="s">
        <v>1687</v>
      </c>
      <c r="F296" s="48" t="s">
        <v>1688</v>
      </c>
      <c r="G296" s="82">
        <v>3306</v>
      </c>
    </row>
    <row r="297" spans="1:7" ht="30" customHeight="1" x14ac:dyDescent="0.25">
      <c r="A297" s="80">
        <v>296</v>
      </c>
      <c r="B297" s="81" t="s">
        <v>1689</v>
      </c>
      <c r="C297" s="48" t="s">
        <v>1689</v>
      </c>
      <c r="D297" s="48" t="s">
        <v>1690</v>
      </c>
      <c r="E297" s="48" t="s">
        <v>1321</v>
      </c>
      <c r="F297" s="48" t="s">
        <v>1322</v>
      </c>
      <c r="G297" s="82">
        <v>6329</v>
      </c>
    </row>
    <row r="298" spans="1:7" ht="30" customHeight="1" x14ac:dyDescent="0.25">
      <c r="A298" s="80">
        <v>297</v>
      </c>
      <c r="B298" s="49" t="s">
        <v>1689</v>
      </c>
      <c r="C298" s="48" t="s">
        <v>1691</v>
      </c>
      <c r="D298" s="48" t="s">
        <v>1690</v>
      </c>
      <c r="E298" s="48" t="s">
        <v>1321</v>
      </c>
      <c r="F298" s="48" t="s">
        <v>1692</v>
      </c>
      <c r="G298" s="82">
        <v>6329</v>
      </c>
    </row>
    <row r="299" spans="1:7" ht="30" customHeight="1" x14ac:dyDescent="0.25">
      <c r="A299" s="80">
        <v>298</v>
      </c>
      <c r="B299" s="49" t="s">
        <v>631</v>
      </c>
      <c r="C299" s="48" t="s">
        <v>631</v>
      </c>
      <c r="D299" s="48" t="s">
        <v>1693</v>
      </c>
      <c r="E299" s="48" t="s">
        <v>1694</v>
      </c>
      <c r="F299" s="48" t="s">
        <v>1695</v>
      </c>
      <c r="G299" s="82">
        <v>1605</v>
      </c>
    </row>
    <row r="300" spans="1:7" ht="30" customHeight="1" x14ac:dyDescent="0.25">
      <c r="A300" s="80">
        <v>299</v>
      </c>
      <c r="B300" s="49" t="s">
        <v>631</v>
      </c>
      <c r="C300" s="48" t="s">
        <v>632</v>
      </c>
      <c r="D300" s="48" t="s">
        <v>1693</v>
      </c>
      <c r="E300" s="48" t="s">
        <v>1694</v>
      </c>
      <c r="F300" s="48" t="s">
        <v>1695</v>
      </c>
      <c r="G300" s="82">
        <v>1605</v>
      </c>
    </row>
    <row r="301" spans="1:7" ht="30" customHeight="1" x14ac:dyDescent="0.25">
      <c r="A301" s="80">
        <v>300</v>
      </c>
      <c r="B301" s="49" t="s">
        <v>999</v>
      </c>
      <c r="C301" s="48" t="s">
        <v>633</v>
      </c>
      <c r="D301" s="48" t="s">
        <v>1696</v>
      </c>
      <c r="E301" s="48" t="s">
        <v>1697</v>
      </c>
      <c r="F301" s="48" t="s">
        <v>1698</v>
      </c>
      <c r="G301" s="82">
        <v>2222</v>
      </c>
    </row>
    <row r="302" spans="1:7" ht="30" customHeight="1" x14ac:dyDescent="0.25">
      <c r="A302" s="80">
        <v>301</v>
      </c>
      <c r="B302" s="49" t="s">
        <v>999</v>
      </c>
      <c r="C302" s="48" t="s">
        <v>999</v>
      </c>
      <c r="D302" s="48" t="s">
        <v>1696</v>
      </c>
      <c r="E302" s="48" t="s">
        <v>1697</v>
      </c>
      <c r="F302" s="48" t="s">
        <v>1698</v>
      </c>
      <c r="G302" s="82">
        <v>2222</v>
      </c>
    </row>
    <row r="303" spans="1:7" ht="30" customHeight="1" x14ac:dyDescent="0.25">
      <c r="A303" s="80">
        <v>302</v>
      </c>
      <c r="B303" s="81" t="s">
        <v>1003</v>
      </c>
      <c r="C303" s="48" t="s">
        <v>1003</v>
      </c>
      <c r="D303" s="48" t="s">
        <v>1699</v>
      </c>
      <c r="E303" s="48" t="s">
        <v>1700</v>
      </c>
      <c r="F303" s="48" t="s">
        <v>1701</v>
      </c>
      <c r="G303" s="82">
        <v>3800</v>
      </c>
    </row>
    <row r="304" spans="1:7" ht="30" customHeight="1" x14ac:dyDescent="0.25">
      <c r="A304" s="80">
        <v>303</v>
      </c>
      <c r="B304" s="81" t="s">
        <v>637</v>
      </c>
      <c r="C304" s="48" t="s">
        <v>638</v>
      </c>
      <c r="D304" s="48" t="s">
        <v>1702</v>
      </c>
      <c r="E304" s="48" t="s">
        <v>1703</v>
      </c>
      <c r="F304" s="48" t="s">
        <v>1704</v>
      </c>
      <c r="G304" s="82">
        <v>1550</v>
      </c>
    </row>
    <row r="305" spans="1:7" ht="30" customHeight="1" x14ac:dyDescent="0.25">
      <c r="A305" s="80">
        <v>304</v>
      </c>
      <c r="B305" s="51" t="s">
        <v>637</v>
      </c>
      <c r="C305" s="48" t="s">
        <v>637</v>
      </c>
      <c r="D305" s="48" t="s">
        <v>1702</v>
      </c>
      <c r="E305" s="48" t="s">
        <v>1703</v>
      </c>
      <c r="F305" s="48" t="s">
        <v>1704</v>
      </c>
      <c r="G305" s="82">
        <v>1550</v>
      </c>
    </row>
    <row r="306" spans="1:7" ht="30" customHeight="1" x14ac:dyDescent="0.25">
      <c r="A306" s="80">
        <v>305</v>
      </c>
      <c r="B306" s="49" t="s">
        <v>1000</v>
      </c>
      <c r="C306" s="48" t="s">
        <v>1000</v>
      </c>
      <c r="D306" s="48" t="s">
        <v>1705</v>
      </c>
      <c r="E306" s="48" t="s">
        <v>1706</v>
      </c>
      <c r="F306" s="48" t="s">
        <v>1707</v>
      </c>
      <c r="G306" s="82">
        <v>6000</v>
      </c>
    </row>
    <row r="307" spans="1:7" ht="30" customHeight="1" x14ac:dyDescent="0.25">
      <c r="A307" s="80">
        <v>306</v>
      </c>
      <c r="B307" s="81" t="s">
        <v>1000</v>
      </c>
      <c r="C307" s="48" t="s">
        <v>1708</v>
      </c>
      <c r="D307" s="48" t="s">
        <v>1705</v>
      </c>
      <c r="E307" s="48" t="s">
        <v>1709</v>
      </c>
      <c r="F307" s="48" t="s">
        <v>1707</v>
      </c>
      <c r="G307" s="82">
        <v>6000</v>
      </c>
    </row>
    <row r="308" spans="1:7" ht="30" customHeight="1" x14ac:dyDescent="0.25">
      <c r="A308" s="80">
        <v>307</v>
      </c>
      <c r="B308" s="81" t="s">
        <v>1001</v>
      </c>
      <c r="C308" s="48" t="s">
        <v>1001</v>
      </c>
      <c r="D308" s="48" t="s">
        <v>1705</v>
      </c>
      <c r="E308" s="48" t="s">
        <v>1709</v>
      </c>
      <c r="F308" s="48" t="s">
        <v>1707</v>
      </c>
      <c r="G308" s="82">
        <v>6000</v>
      </c>
    </row>
    <row r="309" spans="1:7" ht="30" customHeight="1" x14ac:dyDescent="0.25">
      <c r="A309" s="80">
        <v>308</v>
      </c>
      <c r="B309" s="49" t="s">
        <v>1001</v>
      </c>
      <c r="C309" s="48" t="s">
        <v>634</v>
      </c>
      <c r="D309" s="48" t="s">
        <v>1705</v>
      </c>
      <c r="E309" s="48" t="s">
        <v>1709</v>
      </c>
      <c r="F309" s="48" t="s">
        <v>1707</v>
      </c>
      <c r="G309" s="82">
        <v>6000</v>
      </c>
    </row>
    <row r="310" spans="1:7" ht="30" customHeight="1" x14ac:dyDescent="0.25">
      <c r="A310" s="80">
        <v>309</v>
      </c>
      <c r="B310" s="81" t="s">
        <v>641</v>
      </c>
      <c r="C310" s="48" t="s">
        <v>641</v>
      </c>
      <c r="D310" s="48" t="s">
        <v>1710</v>
      </c>
      <c r="E310" s="48" t="s">
        <v>1711</v>
      </c>
      <c r="F310" s="48" t="s">
        <v>1712</v>
      </c>
      <c r="G310" s="82">
        <v>6500</v>
      </c>
    </row>
    <row r="311" spans="1:7" ht="30" customHeight="1" x14ac:dyDescent="0.25">
      <c r="A311" s="80">
        <v>310</v>
      </c>
      <c r="B311" s="49" t="s">
        <v>642</v>
      </c>
      <c r="C311" s="48" t="s">
        <v>642</v>
      </c>
      <c r="D311" s="48" t="s">
        <v>1713</v>
      </c>
      <c r="E311" s="48" t="s">
        <v>1714</v>
      </c>
      <c r="F311" s="48" t="s">
        <v>1715</v>
      </c>
      <c r="G311" s="82">
        <v>6528</v>
      </c>
    </row>
    <row r="312" spans="1:7" ht="30" customHeight="1" x14ac:dyDescent="0.25">
      <c r="A312" s="80">
        <v>311</v>
      </c>
      <c r="B312" s="49" t="s">
        <v>643</v>
      </c>
      <c r="C312" s="48" t="s">
        <v>643</v>
      </c>
      <c r="D312" s="48" t="s">
        <v>1716</v>
      </c>
      <c r="E312" s="48" t="s">
        <v>1717</v>
      </c>
      <c r="F312" s="48" t="s">
        <v>1718</v>
      </c>
      <c r="G312" s="82">
        <v>6524</v>
      </c>
    </row>
    <row r="313" spans="1:7" ht="30" customHeight="1" x14ac:dyDescent="0.25">
      <c r="A313" s="80">
        <v>312</v>
      </c>
      <c r="B313" s="49" t="s">
        <v>644</v>
      </c>
      <c r="C313" s="48" t="s">
        <v>644</v>
      </c>
      <c r="D313" s="48" t="s">
        <v>1719</v>
      </c>
      <c r="E313" s="48" t="s">
        <v>1720</v>
      </c>
      <c r="F313" s="48" t="s">
        <v>1721</v>
      </c>
      <c r="G313" s="82">
        <v>6541</v>
      </c>
    </row>
    <row r="314" spans="1:7" ht="30" customHeight="1" x14ac:dyDescent="0.25">
      <c r="A314" s="80">
        <v>313</v>
      </c>
      <c r="B314" s="49" t="s">
        <v>1010</v>
      </c>
      <c r="C314" s="48" t="s">
        <v>1010</v>
      </c>
      <c r="D314" s="48" t="s">
        <v>1722</v>
      </c>
      <c r="E314" s="48" t="s">
        <v>1723</v>
      </c>
      <c r="F314" s="48" t="s">
        <v>1724</v>
      </c>
      <c r="G314" s="82">
        <v>4217</v>
      </c>
    </row>
    <row r="315" spans="1:7" ht="30" customHeight="1" x14ac:dyDescent="0.25">
      <c r="A315" s="80">
        <v>314</v>
      </c>
      <c r="B315" s="49" t="s">
        <v>1011</v>
      </c>
      <c r="C315" s="48" t="s">
        <v>1011</v>
      </c>
      <c r="D315" s="48" t="s">
        <v>1725</v>
      </c>
      <c r="E315" s="48" t="s">
        <v>1726</v>
      </c>
      <c r="F315" s="48" t="s">
        <v>1727</v>
      </c>
      <c r="G315" s="82">
        <v>1605</v>
      </c>
    </row>
    <row r="316" spans="1:7" ht="30" customHeight="1" x14ac:dyDescent="0.25">
      <c r="A316" s="80">
        <v>315</v>
      </c>
      <c r="B316" s="49" t="s">
        <v>1005</v>
      </c>
      <c r="C316" s="48" t="s">
        <v>1005</v>
      </c>
      <c r="D316" s="48" t="s">
        <v>1728</v>
      </c>
      <c r="E316" s="48" t="s">
        <v>1729</v>
      </c>
      <c r="F316" s="48" t="s">
        <v>1730</v>
      </c>
      <c r="G316" s="82">
        <v>2503</v>
      </c>
    </row>
    <row r="317" spans="1:7" ht="30" customHeight="1" x14ac:dyDescent="0.25">
      <c r="A317" s="80">
        <v>316</v>
      </c>
      <c r="B317" s="49" t="s">
        <v>1731</v>
      </c>
      <c r="C317" s="48" t="s">
        <v>1731</v>
      </c>
      <c r="D317" s="48" t="s">
        <v>1732</v>
      </c>
      <c r="E317" s="48" t="s">
        <v>1733</v>
      </c>
      <c r="F317" s="48" t="s">
        <v>1734</v>
      </c>
      <c r="G317" s="82">
        <v>2503</v>
      </c>
    </row>
    <row r="318" spans="1:7" ht="30" customHeight="1" x14ac:dyDescent="0.25">
      <c r="A318" s="80">
        <v>317</v>
      </c>
      <c r="B318" s="81" t="s">
        <v>1735</v>
      </c>
      <c r="C318" s="48" t="s">
        <v>1735</v>
      </c>
      <c r="D318" s="48" t="s">
        <v>1736</v>
      </c>
      <c r="E318" s="48" t="s">
        <v>1737</v>
      </c>
      <c r="F318" s="48" t="s">
        <v>1738</v>
      </c>
      <c r="G318" s="82">
        <v>2000</v>
      </c>
    </row>
    <row r="319" spans="1:7" ht="30" customHeight="1" x14ac:dyDescent="0.25">
      <c r="A319" s="80">
        <v>318</v>
      </c>
      <c r="B319" s="81" t="s">
        <v>1040</v>
      </c>
      <c r="C319" s="48" t="s">
        <v>1040</v>
      </c>
      <c r="D319" s="48" t="s">
        <v>1739</v>
      </c>
      <c r="E319" s="48" t="s">
        <v>1740</v>
      </c>
      <c r="F319" s="48" t="s">
        <v>1741</v>
      </c>
      <c r="G319" s="82">
        <v>1209</v>
      </c>
    </row>
    <row r="320" spans="1:7" ht="30" customHeight="1" x14ac:dyDescent="0.25">
      <c r="A320" s="80">
        <v>319</v>
      </c>
      <c r="B320" s="50" t="s">
        <v>1040</v>
      </c>
      <c r="C320" s="48" t="s">
        <v>1041</v>
      </c>
      <c r="D320" s="48" t="s">
        <v>1739</v>
      </c>
      <c r="E320" s="48" t="s">
        <v>1740</v>
      </c>
      <c r="F320" s="48" t="s">
        <v>1741</v>
      </c>
      <c r="G320" s="82">
        <v>1209</v>
      </c>
    </row>
    <row r="321" spans="1:7" ht="30" customHeight="1" x14ac:dyDescent="0.25">
      <c r="A321" s="80">
        <v>320</v>
      </c>
      <c r="B321" s="49" t="s">
        <v>1026</v>
      </c>
      <c r="C321" s="48" t="s">
        <v>1026</v>
      </c>
      <c r="D321" s="48" t="s">
        <v>1742</v>
      </c>
      <c r="E321" s="48" t="s">
        <v>1743</v>
      </c>
      <c r="F321" s="48" t="s">
        <v>1744</v>
      </c>
      <c r="G321" s="82">
        <v>4233</v>
      </c>
    </row>
    <row r="322" spans="1:7" ht="30" customHeight="1" x14ac:dyDescent="0.25">
      <c r="A322" s="80">
        <v>321</v>
      </c>
      <c r="B322" s="81" t="s">
        <v>768</v>
      </c>
      <c r="C322" s="48" t="s">
        <v>1745</v>
      </c>
      <c r="D322" s="48" t="s">
        <v>1746</v>
      </c>
      <c r="E322" s="48" t="s">
        <v>1747</v>
      </c>
      <c r="F322" s="48" t="s">
        <v>1748</v>
      </c>
      <c r="G322" s="82">
        <v>1635</v>
      </c>
    </row>
    <row r="323" spans="1:7" ht="30" customHeight="1" x14ac:dyDescent="0.25">
      <c r="A323" s="80">
        <v>322</v>
      </c>
      <c r="B323" s="81" t="s">
        <v>768</v>
      </c>
      <c r="C323" s="48" t="s">
        <v>768</v>
      </c>
      <c r="D323" s="48" t="s">
        <v>1746</v>
      </c>
      <c r="E323" s="48" t="s">
        <v>1747</v>
      </c>
      <c r="F323" s="48" t="s">
        <v>1748</v>
      </c>
      <c r="G323" s="82">
        <v>1635</v>
      </c>
    </row>
    <row r="324" spans="1:7" ht="30" customHeight="1" x14ac:dyDescent="0.25">
      <c r="A324" s="80">
        <v>323</v>
      </c>
      <c r="B324" s="81" t="s">
        <v>768</v>
      </c>
      <c r="C324" s="48" t="s">
        <v>769</v>
      </c>
      <c r="D324" s="48" t="s">
        <v>1746</v>
      </c>
      <c r="E324" s="48" t="s">
        <v>1747</v>
      </c>
      <c r="F324" s="48" t="s">
        <v>1748</v>
      </c>
      <c r="G324" s="82">
        <v>1635</v>
      </c>
    </row>
    <row r="325" spans="1:7" ht="30" customHeight="1" x14ac:dyDescent="0.25">
      <c r="A325" s="80">
        <v>324</v>
      </c>
      <c r="B325" s="81" t="s">
        <v>1022</v>
      </c>
      <c r="C325" s="48" t="s">
        <v>1023</v>
      </c>
      <c r="D325" s="48" t="s">
        <v>1749</v>
      </c>
      <c r="E325" s="48" t="s">
        <v>1750</v>
      </c>
      <c r="F325" s="48" t="s">
        <v>1751</v>
      </c>
      <c r="G325" s="82">
        <v>4107</v>
      </c>
    </row>
    <row r="326" spans="1:7" ht="30" customHeight="1" x14ac:dyDescent="0.25">
      <c r="A326" s="80">
        <v>325</v>
      </c>
      <c r="B326" s="49" t="s">
        <v>1022</v>
      </c>
      <c r="C326" s="48" t="s">
        <v>1022</v>
      </c>
      <c r="D326" s="48" t="s">
        <v>1749</v>
      </c>
      <c r="E326" s="48" t="s">
        <v>1750</v>
      </c>
      <c r="F326" s="48" t="s">
        <v>1751</v>
      </c>
      <c r="G326" s="82">
        <v>4107</v>
      </c>
    </row>
    <row r="327" spans="1:7" ht="30" customHeight="1" x14ac:dyDescent="0.25">
      <c r="A327" s="80">
        <v>326</v>
      </c>
      <c r="B327" s="49" t="s">
        <v>1022</v>
      </c>
      <c r="C327" s="48" t="s">
        <v>1752</v>
      </c>
      <c r="D327" s="48" t="s">
        <v>1749</v>
      </c>
      <c r="E327" s="48" t="s">
        <v>1750</v>
      </c>
      <c r="F327" s="48" t="s">
        <v>1751</v>
      </c>
      <c r="G327" s="82">
        <v>4107</v>
      </c>
    </row>
    <row r="328" spans="1:7" ht="30" customHeight="1" x14ac:dyDescent="0.25">
      <c r="A328" s="80">
        <v>327</v>
      </c>
      <c r="B328" s="81" t="s">
        <v>1018</v>
      </c>
      <c r="C328" s="48" t="s">
        <v>1753</v>
      </c>
      <c r="D328" s="48" t="s">
        <v>1754</v>
      </c>
      <c r="E328" s="48" t="s">
        <v>1755</v>
      </c>
      <c r="F328" s="48" t="s">
        <v>1756</v>
      </c>
      <c r="G328" s="82">
        <v>6015</v>
      </c>
    </row>
    <row r="329" spans="1:7" ht="30" customHeight="1" x14ac:dyDescent="0.25">
      <c r="A329" s="80">
        <v>328</v>
      </c>
      <c r="B329" s="81" t="s">
        <v>1018</v>
      </c>
      <c r="C329" s="48" t="s">
        <v>1018</v>
      </c>
      <c r="D329" s="48" t="s">
        <v>1754</v>
      </c>
      <c r="E329" s="48" t="s">
        <v>1755</v>
      </c>
      <c r="F329" s="48" t="s">
        <v>1756</v>
      </c>
      <c r="G329" s="82">
        <v>6015</v>
      </c>
    </row>
    <row r="330" spans="1:7" ht="30" customHeight="1" x14ac:dyDescent="0.25">
      <c r="A330" s="80">
        <v>329</v>
      </c>
      <c r="B330" s="49" t="s">
        <v>655</v>
      </c>
      <c r="C330" s="48" t="s">
        <v>655</v>
      </c>
      <c r="D330" s="48" t="s">
        <v>1757</v>
      </c>
      <c r="E330" s="48" t="s">
        <v>1758</v>
      </c>
      <c r="F330" s="48" t="s">
        <v>1759</v>
      </c>
      <c r="G330" s="82">
        <v>1635</v>
      </c>
    </row>
    <row r="331" spans="1:7" ht="30" customHeight="1" x14ac:dyDescent="0.25">
      <c r="A331" s="80">
        <v>330</v>
      </c>
      <c r="B331" s="49" t="s">
        <v>1760</v>
      </c>
      <c r="C331" s="48" t="s">
        <v>1760</v>
      </c>
      <c r="D331" s="48" t="s">
        <v>1761</v>
      </c>
      <c r="E331" s="48" t="s">
        <v>1755</v>
      </c>
      <c r="F331" s="48" t="s">
        <v>1762</v>
      </c>
      <c r="G331" s="82">
        <v>6015</v>
      </c>
    </row>
    <row r="332" spans="1:7" ht="30" customHeight="1" x14ac:dyDescent="0.25">
      <c r="A332" s="80">
        <v>331</v>
      </c>
      <c r="B332" s="81" t="s">
        <v>1763</v>
      </c>
      <c r="C332" s="48" t="s">
        <v>1763</v>
      </c>
      <c r="D332" s="48" t="s">
        <v>1764</v>
      </c>
      <c r="E332" s="48" t="s">
        <v>1765</v>
      </c>
      <c r="F332" s="48" t="s">
        <v>1766</v>
      </c>
      <c r="G332" s="82">
        <v>1605</v>
      </c>
    </row>
    <row r="333" spans="1:7" ht="30" customHeight="1" x14ac:dyDescent="0.25">
      <c r="A333" s="80">
        <v>332</v>
      </c>
      <c r="B333" s="49" t="s">
        <v>658</v>
      </c>
      <c r="C333" s="48" t="s">
        <v>657</v>
      </c>
      <c r="D333" s="48" t="s">
        <v>1767</v>
      </c>
      <c r="E333" s="48" t="s">
        <v>1768</v>
      </c>
      <c r="F333" s="48" t="s">
        <v>1769</v>
      </c>
      <c r="G333" s="82">
        <v>1605</v>
      </c>
    </row>
    <row r="334" spans="1:7" ht="30" customHeight="1" x14ac:dyDescent="0.25">
      <c r="A334" s="80">
        <v>333</v>
      </c>
      <c r="B334" s="49" t="s">
        <v>658</v>
      </c>
      <c r="C334" s="48" t="s">
        <v>658</v>
      </c>
      <c r="D334" s="48" t="s">
        <v>1767</v>
      </c>
      <c r="E334" s="48" t="s">
        <v>1768</v>
      </c>
      <c r="F334" s="48" t="s">
        <v>1769</v>
      </c>
      <c r="G334" s="82">
        <v>1605</v>
      </c>
    </row>
    <row r="335" spans="1:7" ht="30" customHeight="1" x14ac:dyDescent="0.25">
      <c r="A335" s="80">
        <v>334</v>
      </c>
      <c r="B335" s="49" t="s">
        <v>658</v>
      </c>
      <c r="C335" s="48" t="s">
        <v>1770</v>
      </c>
      <c r="D335" s="48" t="s">
        <v>1767</v>
      </c>
      <c r="E335" s="48" t="s">
        <v>1768</v>
      </c>
      <c r="F335" s="48" t="s">
        <v>1769</v>
      </c>
      <c r="G335" s="82">
        <v>1605</v>
      </c>
    </row>
    <row r="336" spans="1:7" ht="30" customHeight="1" x14ac:dyDescent="0.25">
      <c r="A336" s="80">
        <v>335</v>
      </c>
      <c r="B336" s="81" t="s">
        <v>667</v>
      </c>
      <c r="C336" s="48" t="s">
        <v>667</v>
      </c>
      <c r="D336" s="48" t="s">
        <v>1771</v>
      </c>
      <c r="E336" s="48" t="s">
        <v>1772</v>
      </c>
      <c r="F336" s="48" t="s">
        <v>1773</v>
      </c>
      <c r="G336" s="82">
        <v>1604</v>
      </c>
    </row>
    <row r="337" spans="1:7" ht="30" customHeight="1" x14ac:dyDescent="0.25">
      <c r="A337" s="80">
        <v>336</v>
      </c>
      <c r="B337" s="81" t="s">
        <v>1019</v>
      </c>
      <c r="C337" s="48" t="s">
        <v>1019</v>
      </c>
      <c r="D337" s="48" t="s">
        <v>1774</v>
      </c>
      <c r="E337" s="48" t="s">
        <v>1775</v>
      </c>
      <c r="F337" s="48" t="s">
        <v>1776</v>
      </c>
      <c r="G337" s="82">
        <v>6015</v>
      </c>
    </row>
    <row r="338" spans="1:7" ht="30" customHeight="1" x14ac:dyDescent="0.25">
      <c r="A338" s="80">
        <v>337</v>
      </c>
      <c r="B338" s="81" t="s">
        <v>1777</v>
      </c>
      <c r="C338" s="48" t="s">
        <v>1777</v>
      </c>
      <c r="D338" s="48" t="s">
        <v>1774</v>
      </c>
      <c r="E338" s="48" t="s">
        <v>1775</v>
      </c>
      <c r="F338" s="48" t="s">
        <v>1776</v>
      </c>
      <c r="G338" s="82">
        <v>6015</v>
      </c>
    </row>
    <row r="339" spans="1:7" ht="30" customHeight="1" x14ac:dyDescent="0.25">
      <c r="A339" s="80">
        <v>338</v>
      </c>
      <c r="B339" s="49" t="s">
        <v>1778</v>
      </c>
      <c r="C339" s="48" t="s">
        <v>1778</v>
      </c>
      <c r="D339" s="48" t="s">
        <v>1779</v>
      </c>
      <c r="E339" s="48" t="s">
        <v>1775</v>
      </c>
      <c r="F339" s="48" t="s">
        <v>1776</v>
      </c>
      <c r="G339" s="82">
        <v>6015</v>
      </c>
    </row>
    <row r="340" spans="1:7" ht="30" customHeight="1" x14ac:dyDescent="0.25">
      <c r="A340" s="80">
        <v>339</v>
      </c>
      <c r="B340" s="49" t="s">
        <v>1013</v>
      </c>
      <c r="C340" s="48" t="s">
        <v>1013</v>
      </c>
      <c r="D340" s="48" t="s">
        <v>1780</v>
      </c>
      <c r="E340" s="48" t="s">
        <v>1781</v>
      </c>
      <c r="F340" s="48" t="s">
        <v>1782</v>
      </c>
      <c r="G340" s="82">
        <v>5204</v>
      </c>
    </row>
    <row r="341" spans="1:7" ht="30" customHeight="1" x14ac:dyDescent="0.25">
      <c r="A341" s="80">
        <v>340</v>
      </c>
      <c r="B341" s="81" t="s">
        <v>1013</v>
      </c>
      <c r="C341" s="48" t="s">
        <v>1014</v>
      </c>
      <c r="D341" s="48" t="s">
        <v>1780</v>
      </c>
      <c r="E341" s="48" t="s">
        <v>1783</v>
      </c>
      <c r="F341" s="48" t="s">
        <v>1782</v>
      </c>
      <c r="G341" s="82">
        <v>5204</v>
      </c>
    </row>
    <row r="342" spans="1:7" ht="30" customHeight="1" x14ac:dyDescent="0.25">
      <c r="A342" s="80">
        <v>341</v>
      </c>
      <c r="B342" s="49" t="s">
        <v>1020</v>
      </c>
      <c r="C342" s="48" t="s">
        <v>1020</v>
      </c>
      <c r="D342" s="48" t="s">
        <v>1784</v>
      </c>
      <c r="E342" s="48" t="s">
        <v>1785</v>
      </c>
      <c r="F342" s="48" t="s">
        <v>1786</v>
      </c>
      <c r="G342" s="82">
        <v>1605</v>
      </c>
    </row>
    <row r="343" spans="1:7" ht="30" customHeight="1" x14ac:dyDescent="0.25">
      <c r="A343" s="80">
        <v>342</v>
      </c>
      <c r="B343" s="49" t="s">
        <v>1020</v>
      </c>
      <c r="C343" s="48" t="s">
        <v>1787</v>
      </c>
      <c r="D343" s="48" t="s">
        <v>1784</v>
      </c>
      <c r="E343" s="48" t="s">
        <v>1785</v>
      </c>
      <c r="F343" s="48" t="s">
        <v>1786</v>
      </c>
      <c r="G343" s="82">
        <v>1605</v>
      </c>
    </row>
    <row r="344" spans="1:7" ht="30" customHeight="1" x14ac:dyDescent="0.25">
      <c r="A344" s="80">
        <v>343</v>
      </c>
      <c r="B344" s="81" t="s">
        <v>1021</v>
      </c>
      <c r="C344" s="48" t="s">
        <v>1021</v>
      </c>
      <c r="D344" s="48" t="s">
        <v>1788</v>
      </c>
      <c r="E344" s="48" t="s">
        <v>1789</v>
      </c>
      <c r="F344" s="48" t="s">
        <v>1790</v>
      </c>
      <c r="G344" s="82">
        <v>4005</v>
      </c>
    </row>
    <row r="345" spans="1:7" ht="30" customHeight="1" x14ac:dyDescent="0.25">
      <c r="A345" s="80">
        <v>344</v>
      </c>
      <c r="B345" s="49" t="s">
        <v>1042</v>
      </c>
      <c r="C345" s="48" t="s">
        <v>1042</v>
      </c>
      <c r="D345" s="48" t="s">
        <v>1791</v>
      </c>
      <c r="E345" s="48" t="s">
        <v>1792</v>
      </c>
      <c r="F345" s="48" t="s">
        <v>1793</v>
      </c>
      <c r="G345" s="82">
        <v>1635</v>
      </c>
    </row>
    <row r="346" spans="1:7" ht="30" customHeight="1" x14ac:dyDescent="0.25">
      <c r="A346" s="80">
        <v>345</v>
      </c>
      <c r="B346" s="49" t="s">
        <v>1042</v>
      </c>
      <c r="C346" s="48" t="s">
        <v>1794</v>
      </c>
      <c r="D346" s="48" t="s">
        <v>1791</v>
      </c>
      <c r="E346" s="48" t="s">
        <v>1792</v>
      </c>
      <c r="F346" s="48" t="s">
        <v>1793</v>
      </c>
      <c r="G346" s="82">
        <v>1635</v>
      </c>
    </row>
    <row r="347" spans="1:7" ht="30" customHeight="1" x14ac:dyDescent="0.25">
      <c r="A347" s="80">
        <v>346</v>
      </c>
      <c r="B347" s="49" t="s">
        <v>673</v>
      </c>
      <c r="C347" s="48" t="s">
        <v>674</v>
      </c>
      <c r="D347" s="48" t="s">
        <v>1795</v>
      </c>
      <c r="E347" s="48" t="s">
        <v>1796</v>
      </c>
      <c r="F347" s="48" t="s">
        <v>1797</v>
      </c>
      <c r="G347" s="82">
        <v>6127</v>
      </c>
    </row>
    <row r="348" spans="1:7" ht="30" customHeight="1" x14ac:dyDescent="0.25">
      <c r="A348" s="80">
        <v>347</v>
      </c>
      <c r="B348" s="81" t="s">
        <v>673</v>
      </c>
      <c r="C348" s="48" t="s">
        <v>673</v>
      </c>
      <c r="D348" s="48" t="s">
        <v>1795</v>
      </c>
      <c r="E348" s="48" t="s">
        <v>1796</v>
      </c>
      <c r="F348" s="48" t="s">
        <v>1797</v>
      </c>
      <c r="G348" s="82">
        <v>6127</v>
      </c>
    </row>
    <row r="349" spans="1:7" ht="30" customHeight="1" x14ac:dyDescent="0.25">
      <c r="A349" s="80">
        <v>348</v>
      </c>
      <c r="B349" s="81" t="s">
        <v>675</v>
      </c>
      <c r="C349" s="48" t="s">
        <v>675</v>
      </c>
      <c r="D349" s="48" t="s">
        <v>1798</v>
      </c>
      <c r="E349" s="48" t="s">
        <v>1799</v>
      </c>
      <c r="F349" s="48" t="s">
        <v>1800</v>
      </c>
      <c r="G349" s="82">
        <v>2616</v>
      </c>
    </row>
    <row r="350" spans="1:7" ht="30" customHeight="1" x14ac:dyDescent="0.25">
      <c r="A350" s="80">
        <v>349</v>
      </c>
      <c r="B350" s="81" t="s">
        <v>1015</v>
      </c>
      <c r="C350" s="48" t="s">
        <v>1015</v>
      </c>
      <c r="D350" s="48" t="s">
        <v>1801</v>
      </c>
      <c r="E350" s="48" t="s">
        <v>1802</v>
      </c>
      <c r="F350" s="48" t="s">
        <v>1803</v>
      </c>
      <c r="G350" s="82">
        <v>5000</v>
      </c>
    </row>
    <row r="351" spans="1:7" ht="30" customHeight="1" x14ac:dyDescent="0.25">
      <c r="A351" s="80">
        <v>350</v>
      </c>
      <c r="B351" s="49" t="s">
        <v>1016</v>
      </c>
      <c r="C351" s="48" t="s">
        <v>1016</v>
      </c>
      <c r="D351" s="48" t="s">
        <v>1804</v>
      </c>
      <c r="E351" s="48" t="s">
        <v>1805</v>
      </c>
      <c r="F351" s="48" t="s">
        <v>1806</v>
      </c>
      <c r="G351" s="82">
        <v>5000</v>
      </c>
    </row>
    <row r="352" spans="1:7" ht="30" customHeight="1" x14ac:dyDescent="0.25">
      <c r="A352" s="80">
        <v>351</v>
      </c>
      <c r="B352" s="49" t="s">
        <v>1016</v>
      </c>
      <c r="C352" s="48" t="s">
        <v>654</v>
      </c>
      <c r="D352" s="48" t="s">
        <v>1804</v>
      </c>
      <c r="E352" s="48" t="s">
        <v>1805</v>
      </c>
      <c r="F352" s="48" t="s">
        <v>1806</v>
      </c>
      <c r="G352" s="82">
        <v>5000</v>
      </c>
    </row>
    <row r="353" spans="1:7" ht="30" customHeight="1" x14ac:dyDescent="0.25">
      <c r="A353" s="80">
        <v>352</v>
      </c>
      <c r="B353" s="81" t="s">
        <v>1030</v>
      </c>
      <c r="C353" s="48" t="s">
        <v>1030</v>
      </c>
      <c r="D353" s="48" t="s">
        <v>1807</v>
      </c>
      <c r="E353" s="48" t="s">
        <v>1808</v>
      </c>
      <c r="F353" s="48" t="s">
        <v>1809</v>
      </c>
      <c r="G353" s="82">
        <v>2105</v>
      </c>
    </row>
    <row r="354" spans="1:7" ht="30" customHeight="1" x14ac:dyDescent="0.25">
      <c r="A354" s="80">
        <v>353</v>
      </c>
      <c r="B354" s="50" t="s">
        <v>1030</v>
      </c>
      <c r="C354" s="48" t="s">
        <v>1810</v>
      </c>
      <c r="D354" s="48" t="s">
        <v>1807</v>
      </c>
      <c r="E354" s="48" t="s">
        <v>1808</v>
      </c>
      <c r="F354" s="48" t="s">
        <v>1809</v>
      </c>
      <c r="G354" s="82">
        <v>2105</v>
      </c>
    </row>
    <row r="355" spans="1:7" ht="30" customHeight="1" x14ac:dyDescent="0.25">
      <c r="A355" s="80">
        <v>354</v>
      </c>
      <c r="B355" s="49" t="s">
        <v>1032</v>
      </c>
      <c r="C355" s="48" t="s">
        <v>665</v>
      </c>
      <c r="D355" s="48" t="s">
        <v>1811</v>
      </c>
      <c r="E355" s="48" t="s">
        <v>1812</v>
      </c>
      <c r="F355" s="48" t="s">
        <v>1813</v>
      </c>
      <c r="G355" s="82">
        <v>2211</v>
      </c>
    </row>
    <row r="356" spans="1:7" ht="30" customHeight="1" x14ac:dyDescent="0.25">
      <c r="A356" s="80">
        <v>355</v>
      </c>
      <c r="B356" s="81" t="s">
        <v>1032</v>
      </c>
      <c r="C356" s="48" t="s">
        <v>1032</v>
      </c>
      <c r="D356" s="48" t="s">
        <v>1811</v>
      </c>
      <c r="E356" s="48" t="s">
        <v>1812</v>
      </c>
      <c r="F356" s="48" t="s">
        <v>1813</v>
      </c>
      <c r="G356" s="82">
        <v>2211</v>
      </c>
    </row>
    <row r="357" spans="1:7" ht="30" customHeight="1" x14ac:dyDescent="0.25">
      <c r="A357" s="80">
        <v>356</v>
      </c>
      <c r="B357" s="81" t="s">
        <v>1032</v>
      </c>
      <c r="C357" s="48" t="s">
        <v>660</v>
      </c>
      <c r="D357" s="48" t="s">
        <v>1811</v>
      </c>
      <c r="E357" s="48" t="s">
        <v>1812</v>
      </c>
      <c r="F357" s="48" t="s">
        <v>1813</v>
      </c>
      <c r="G357" s="82">
        <v>2211</v>
      </c>
    </row>
    <row r="358" spans="1:7" ht="30" customHeight="1" x14ac:dyDescent="0.25">
      <c r="A358" s="80">
        <v>357</v>
      </c>
      <c r="B358" s="81" t="s">
        <v>1032</v>
      </c>
      <c r="C358" s="48" t="s">
        <v>1033</v>
      </c>
      <c r="D358" s="48" t="s">
        <v>1811</v>
      </c>
      <c r="E358" s="48" t="s">
        <v>1812</v>
      </c>
      <c r="F358" s="48" t="s">
        <v>1813</v>
      </c>
      <c r="G358" s="82">
        <v>2211</v>
      </c>
    </row>
    <row r="359" spans="1:7" ht="30" customHeight="1" x14ac:dyDescent="0.25">
      <c r="A359" s="80">
        <v>358</v>
      </c>
      <c r="B359" s="49" t="s">
        <v>1032</v>
      </c>
      <c r="C359" s="48" t="s">
        <v>1814</v>
      </c>
      <c r="D359" s="48" t="s">
        <v>1811</v>
      </c>
      <c r="E359" s="48" t="s">
        <v>1812</v>
      </c>
      <c r="F359" s="48" t="s">
        <v>1813</v>
      </c>
      <c r="G359" s="82">
        <v>2211</v>
      </c>
    </row>
    <row r="360" spans="1:7" ht="30" customHeight="1" x14ac:dyDescent="0.25">
      <c r="A360" s="80">
        <v>359</v>
      </c>
      <c r="B360" s="81" t="s">
        <v>1032</v>
      </c>
      <c r="C360" s="48" t="s">
        <v>1815</v>
      </c>
      <c r="D360" s="48" t="s">
        <v>1811</v>
      </c>
      <c r="E360" s="48" t="s">
        <v>1812</v>
      </c>
      <c r="F360" s="48" t="s">
        <v>1813</v>
      </c>
      <c r="G360" s="82">
        <v>2211</v>
      </c>
    </row>
    <row r="361" spans="1:7" ht="30" customHeight="1" x14ac:dyDescent="0.25">
      <c r="A361" s="80">
        <v>360</v>
      </c>
      <c r="B361" s="81" t="s">
        <v>1032</v>
      </c>
      <c r="C361" s="48" t="s">
        <v>661</v>
      </c>
      <c r="D361" s="48" t="s">
        <v>1811</v>
      </c>
      <c r="E361" s="48" t="s">
        <v>1812</v>
      </c>
      <c r="F361" s="48" t="s">
        <v>1813</v>
      </c>
      <c r="G361" s="82">
        <v>2211</v>
      </c>
    </row>
    <row r="362" spans="1:7" ht="30" customHeight="1" x14ac:dyDescent="0.25">
      <c r="A362" s="80">
        <v>361</v>
      </c>
      <c r="B362" s="81" t="s">
        <v>1032</v>
      </c>
      <c r="C362" s="48" t="s">
        <v>789</v>
      </c>
      <c r="D362" s="48" t="s">
        <v>1811</v>
      </c>
      <c r="E362" s="48" t="s">
        <v>1812</v>
      </c>
      <c r="F362" s="48" t="s">
        <v>1813</v>
      </c>
      <c r="G362" s="82">
        <v>2211</v>
      </c>
    </row>
    <row r="363" spans="1:7" ht="30" customHeight="1" x14ac:dyDescent="0.25">
      <c r="A363" s="80">
        <v>362</v>
      </c>
      <c r="B363" s="81" t="s">
        <v>1032</v>
      </c>
      <c r="C363" s="48" t="s">
        <v>819</v>
      </c>
      <c r="D363" s="48" t="s">
        <v>1811</v>
      </c>
      <c r="E363" s="48" t="s">
        <v>1812</v>
      </c>
      <c r="F363" s="48" t="s">
        <v>1813</v>
      </c>
      <c r="G363" s="82">
        <v>2211</v>
      </c>
    </row>
    <row r="364" spans="1:7" ht="30" customHeight="1" x14ac:dyDescent="0.25">
      <c r="A364" s="80">
        <v>363</v>
      </c>
      <c r="B364" s="81" t="s">
        <v>1032</v>
      </c>
      <c r="C364" s="48" t="s">
        <v>1034</v>
      </c>
      <c r="D364" s="48" t="s">
        <v>1811</v>
      </c>
      <c r="E364" s="48" t="s">
        <v>1812</v>
      </c>
      <c r="F364" s="48" t="s">
        <v>1813</v>
      </c>
      <c r="G364" s="82">
        <v>2211</v>
      </c>
    </row>
    <row r="365" spans="1:7" ht="30" customHeight="1" x14ac:dyDescent="0.25">
      <c r="A365" s="80">
        <v>364</v>
      </c>
      <c r="B365" s="49" t="s">
        <v>1032</v>
      </c>
      <c r="C365" s="48" t="s">
        <v>1816</v>
      </c>
      <c r="D365" s="48" t="s">
        <v>1811</v>
      </c>
      <c r="E365" s="48" t="s">
        <v>1812</v>
      </c>
      <c r="F365" s="48" t="s">
        <v>1813</v>
      </c>
      <c r="G365" s="82">
        <v>2211</v>
      </c>
    </row>
    <row r="366" spans="1:7" ht="30" customHeight="1" x14ac:dyDescent="0.25">
      <c r="A366" s="80">
        <v>365</v>
      </c>
      <c r="B366" s="49" t="s">
        <v>1032</v>
      </c>
      <c r="C366" s="48" t="s">
        <v>818</v>
      </c>
      <c r="D366" s="48" t="s">
        <v>1811</v>
      </c>
      <c r="E366" s="48" t="s">
        <v>1812</v>
      </c>
      <c r="F366" s="48" t="s">
        <v>1813</v>
      </c>
      <c r="G366" s="82">
        <v>2211</v>
      </c>
    </row>
    <row r="367" spans="1:7" ht="30" customHeight="1" x14ac:dyDescent="0.25">
      <c r="A367" s="80">
        <v>366</v>
      </c>
      <c r="B367" s="81" t="s">
        <v>662</v>
      </c>
      <c r="C367" s="48" t="s">
        <v>664</v>
      </c>
      <c r="D367" s="48" t="s">
        <v>1811</v>
      </c>
      <c r="E367" s="48" t="s">
        <v>1812</v>
      </c>
      <c r="F367" s="48" t="s">
        <v>1813</v>
      </c>
      <c r="G367" s="82">
        <v>2211</v>
      </c>
    </row>
    <row r="368" spans="1:7" ht="30" customHeight="1" x14ac:dyDescent="0.25">
      <c r="A368" s="80">
        <v>367</v>
      </c>
      <c r="B368" s="49" t="s">
        <v>662</v>
      </c>
      <c r="C368" s="48" t="s">
        <v>662</v>
      </c>
      <c r="D368" s="48" t="s">
        <v>1811</v>
      </c>
      <c r="E368" s="48" t="s">
        <v>1812</v>
      </c>
      <c r="F368" s="48" t="s">
        <v>1813</v>
      </c>
      <c r="G368" s="82">
        <v>2211</v>
      </c>
    </row>
    <row r="369" spans="1:7" ht="30" customHeight="1" x14ac:dyDescent="0.25">
      <c r="A369" s="80">
        <v>368</v>
      </c>
      <c r="B369" s="49" t="s">
        <v>659</v>
      </c>
      <c r="C369" s="48" t="s">
        <v>659</v>
      </c>
      <c r="D369" s="48" t="s">
        <v>1767</v>
      </c>
      <c r="E369" s="48" t="s">
        <v>1817</v>
      </c>
      <c r="F369" s="48" t="s">
        <v>1818</v>
      </c>
      <c r="G369" s="82">
        <v>1605</v>
      </c>
    </row>
    <row r="370" spans="1:7" ht="30" customHeight="1" x14ac:dyDescent="0.25">
      <c r="A370" s="80">
        <v>369</v>
      </c>
      <c r="B370" s="81" t="s">
        <v>659</v>
      </c>
      <c r="C370" s="48" t="s">
        <v>1819</v>
      </c>
      <c r="D370" s="48" t="s">
        <v>1767</v>
      </c>
      <c r="E370" s="48" t="s">
        <v>1817</v>
      </c>
      <c r="F370" s="48" t="s">
        <v>1818</v>
      </c>
      <c r="G370" s="82">
        <v>1605</v>
      </c>
    </row>
    <row r="371" spans="1:7" ht="30" customHeight="1" x14ac:dyDescent="0.25">
      <c r="A371" s="80">
        <v>370</v>
      </c>
      <c r="B371" s="81" t="s">
        <v>1820</v>
      </c>
      <c r="C371" s="48" t="s">
        <v>1820</v>
      </c>
      <c r="D371" s="48" t="s">
        <v>1767</v>
      </c>
      <c r="E371" s="48" t="s">
        <v>1768</v>
      </c>
      <c r="F371" s="48" t="s">
        <v>1769</v>
      </c>
      <c r="G371" s="82">
        <v>1605</v>
      </c>
    </row>
    <row r="372" spans="1:7" ht="30" customHeight="1" x14ac:dyDescent="0.25">
      <c r="A372" s="80">
        <v>371</v>
      </c>
      <c r="B372" s="49" t="s">
        <v>1057</v>
      </c>
      <c r="C372" s="48" t="s">
        <v>1057</v>
      </c>
      <c r="D372" s="48" t="s">
        <v>1821</v>
      </c>
      <c r="E372" s="48" t="s">
        <v>1822</v>
      </c>
      <c r="F372" s="48" t="s">
        <v>1823</v>
      </c>
      <c r="G372" s="82">
        <v>3106</v>
      </c>
    </row>
    <row r="373" spans="1:7" ht="30" customHeight="1" x14ac:dyDescent="0.25">
      <c r="A373" s="80">
        <v>372</v>
      </c>
      <c r="B373" s="81" t="s">
        <v>1824</v>
      </c>
      <c r="C373" s="48" t="s">
        <v>1824</v>
      </c>
      <c r="D373" s="48" t="s">
        <v>1821</v>
      </c>
      <c r="E373" s="48" t="s">
        <v>1822</v>
      </c>
      <c r="F373" s="48" t="s">
        <v>1823</v>
      </c>
      <c r="G373" s="82">
        <v>3106</v>
      </c>
    </row>
    <row r="374" spans="1:7" ht="30" customHeight="1" x14ac:dyDescent="0.25">
      <c r="A374" s="80">
        <v>373</v>
      </c>
      <c r="B374" s="81" t="s">
        <v>1058</v>
      </c>
      <c r="C374" s="48" t="s">
        <v>1058</v>
      </c>
      <c r="D374" s="48" t="s">
        <v>1825</v>
      </c>
      <c r="E374" s="48" t="s">
        <v>1826</v>
      </c>
      <c r="F374" s="48" t="s">
        <v>1827</v>
      </c>
      <c r="G374" s="82">
        <v>3102</v>
      </c>
    </row>
    <row r="375" spans="1:7" ht="30" customHeight="1" x14ac:dyDescent="0.25">
      <c r="A375" s="80">
        <v>374</v>
      </c>
      <c r="B375" s="81" t="s">
        <v>695</v>
      </c>
      <c r="C375" s="48" t="s">
        <v>695</v>
      </c>
      <c r="D375" s="48" t="s">
        <v>1828</v>
      </c>
      <c r="E375" s="48" t="s">
        <v>1829</v>
      </c>
      <c r="F375" s="48" t="s">
        <v>1830</v>
      </c>
      <c r="G375" s="82">
        <v>3114</v>
      </c>
    </row>
    <row r="376" spans="1:7" ht="30" customHeight="1" x14ac:dyDescent="0.25">
      <c r="A376" s="80">
        <v>375</v>
      </c>
      <c r="B376" s="81" t="s">
        <v>541</v>
      </c>
      <c r="C376" s="48" t="s">
        <v>541</v>
      </c>
      <c r="D376" s="48" t="s">
        <v>1831</v>
      </c>
      <c r="E376" s="48" t="s">
        <v>1832</v>
      </c>
      <c r="F376" s="48" t="s">
        <v>1833</v>
      </c>
      <c r="G376" s="82">
        <v>1606</v>
      </c>
    </row>
    <row r="377" spans="1:7" ht="30" customHeight="1" x14ac:dyDescent="0.25">
      <c r="A377" s="80">
        <v>376</v>
      </c>
      <c r="B377" s="81" t="s">
        <v>541</v>
      </c>
      <c r="C377" s="48" t="s">
        <v>542</v>
      </c>
      <c r="D377" s="48" t="s">
        <v>1831</v>
      </c>
      <c r="E377" s="48" t="s">
        <v>1832</v>
      </c>
      <c r="F377" s="48" t="s">
        <v>1833</v>
      </c>
      <c r="G377" s="82">
        <v>1606</v>
      </c>
    </row>
    <row r="378" spans="1:7" ht="30" customHeight="1" x14ac:dyDescent="0.25">
      <c r="A378" s="80">
        <v>377</v>
      </c>
      <c r="B378" s="81" t="s">
        <v>1044</v>
      </c>
      <c r="C378" s="48" t="s">
        <v>1044</v>
      </c>
      <c r="D378" s="48" t="s">
        <v>1834</v>
      </c>
      <c r="E378" s="48" t="s">
        <v>1835</v>
      </c>
      <c r="F378" s="48" t="s">
        <v>1836</v>
      </c>
      <c r="G378" s="82">
        <v>1100</v>
      </c>
    </row>
    <row r="379" spans="1:7" ht="30" customHeight="1" x14ac:dyDescent="0.25">
      <c r="A379" s="80">
        <v>378</v>
      </c>
      <c r="B379" s="81" t="s">
        <v>1044</v>
      </c>
      <c r="C379" s="48" t="s">
        <v>678</v>
      </c>
      <c r="D379" s="48" t="s">
        <v>1834</v>
      </c>
      <c r="E379" s="48" t="s">
        <v>1835</v>
      </c>
      <c r="F379" s="48" t="s">
        <v>1836</v>
      </c>
      <c r="G379" s="82">
        <v>1100</v>
      </c>
    </row>
    <row r="380" spans="1:7" ht="30" customHeight="1" x14ac:dyDescent="0.25">
      <c r="A380" s="80">
        <v>379</v>
      </c>
      <c r="B380" s="81" t="s">
        <v>1045</v>
      </c>
      <c r="C380" s="48" t="s">
        <v>1045</v>
      </c>
      <c r="D380" s="48" t="s">
        <v>1837</v>
      </c>
      <c r="E380" s="48" t="s">
        <v>1838</v>
      </c>
      <c r="F380" s="48" t="s">
        <v>1839</v>
      </c>
      <c r="G380" s="82">
        <v>3305</v>
      </c>
    </row>
    <row r="381" spans="1:7" ht="30" customHeight="1" x14ac:dyDescent="0.25">
      <c r="A381" s="80">
        <v>380</v>
      </c>
      <c r="B381" s="81" t="s">
        <v>1045</v>
      </c>
      <c r="C381" s="48" t="s">
        <v>679</v>
      </c>
      <c r="D381" s="48" t="s">
        <v>1837</v>
      </c>
      <c r="E381" s="48" t="s">
        <v>1838</v>
      </c>
      <c r="F381" s="48" t="s">
        <v>1839</v>
      </c>
      <c r="G381" s="82">
        <v>3305</v>
      </c>
    </row>
    <row r="382" spans="1:7" ht="30" customHeight="1" x14ac:dyDescent="0.25">
      <c r="A382" s="80">
        <v>381</v>
      </c>
      <c r="B382" s="81" t="s">
        <v>1045</v>
      </c>
      <c r="C382" s="48" t="s">
        <v>1046</v>
      </c>
      <c r="D382" s="48" t="s">
        <v>1837</v>
      </c>
      <c r="E382" s="48" t="s">
        <v>1838</v>
      </c>
      <c r="F382" s="48" t="s">
        <v>1839</v>
      </c>
      <c r="G382" s="82">
        <v>3305</v>
      </c>
    </row>
    <row r="383" spans="1:7" ht="30" customHeight="1" x14ac:dyDescent="0.25">
      <c r="A383" s="80">
        <v>382</v>
      </c>
      <c r="B383" s="81" t="s">
        <v>1047</v>
      </c>
      <c r="C383" s="48" t="s">
        <v>1047</v>
      </c>
      <c r="D383" s="48" t="s">
        <v>1840</v>
      </c>
      <c r="E383" s="48" t="s">
        <v>1838</v>
      </c>
      <c r="F383" s="48" t="s">
        <v>1839</v>
      </c>
      <c r="G383" s="82">
        <v>3305</v>
      </c>
    </row>
    <row r="384" spans="1:7" ht="30" customHeight="1" x14ac:dyDescent="0.25">
      <c r="A384" s="80">
        <v>383</v>
      </c>
      <c r="B384" s="81" t="s">
        <v>680</v>
      </c>
      <c r="C384" s="48" t="s">
        <v>680</v>
      </c>
      <c r="D384" s="48" t="s">
        <v>1841</v>
      </c>
      <c r="E384" s="48" t="s">
        <v>1842</v>
      </c>
      <c r="F384" s="48" t="s">
        <v>1843</v>
      </c>
      <c r="G384" s="82">
        <v>3305</v>
      </c>
    </row>
    <row r="385" spans="1:7" ht="30" customHeight="1" x14ac:dyDescent="0.25">
      <c r="A385" s="80">
        <v>384</v>
      </c>
      <c r="B385" s="81" t="s">
        <v>1048</v>
      </c>
      <c r="C385" s="48" t="s">
        <v>1048</v>
      </c>
      <c r="D385" s="48" t="s">
        <v>1844</v>
      </c>
      <c r="E385" s="48" t="s">
        <v>1845</v>
      </c>
      <c r="F385" s="48" t="s">
        <v>1846</v>
      </c>
      <c r="G385" s="82">
        <v>6127</v>
      </c>
    </row>
    <row r="386" spans="1:7" ht="30" customHeight="1" x14ac:dyDescent="0.25">
      <c r="A386" s="80">
        <v>385</v>
      </c>
      <c r="B386" s="81" t="s">
        <v>1048</v>
      </c>
      <c r="C386" s="48" t="s">
        <v>1049</v>
      </c>
      <c r="D386" s="48" t="s">
        <v>1844</v>
      </c>
      <c r="E386" s="48" t="s">
        <v>1845</v>
      </c>
      <c r="F386" s="48" t="s">
        <v>1846</v>
      </c>
      <c r="G386" s="82">
        <v>6127</v>
      </c>
    </row>
    <row r="387" spans="1:7" ht="30" customHeight="1" x14ac:dyDescent="0.25">
      <c r="A387" s="80">
        <v>386</v>
      </c>
      <c r="B387" s="81" t="s">
        <v>1050</v>
      </c>
      <c r="C387" s="48" t="s">
        <v>683</v>
      </c>
      <c r="D387" s="48" t="s">
        <v>1847</v>
      </c>
      <c r="E387" s="48" t="s">
        <v>1845</v>
      </c>
      <c r="F387" s="48" t="s">
        <v>1846</v>
      </c>
      <c r="G387" s="82">
        <v>6127</v>
      </c>
    </row>
    <row r="388" spans="1:7" ht="30" customHeight="1" x14ac:dyDescent="0.25">
      <c r="A388" s="80">
        <v>387</v>
      </c>
      <c r="B388" s="81" t="s">
        <v>1050</v>
      </c>
      <c r="C388" s="48" t="s">
        <v>1050</v>
      </c>
      <c r="D388" s="48" t="s">
        <v>1847</v>
      </c>
      <c r="E388" s="48" t="s">
        <v>1845</v>
      </c>
      <c r="F388" s="48" t="s">
        <v>1846</v>
      </c>
      <c r="G388" s="82">
        <v>6127</v>
      </c>
    </row>
    <row r="389" spans="1:7" ht="30" customHeight="1" x14ac:dyDescent="0.25">
      <c r="A389" s="80">
        <v>388</v>
      </c>
      <c r="B389" s="81" t="s">
        <v>1052</v>
      </c>
      <c r="C389" s="48" t="s">
        <v>1052</v>
      </c>
      <c r="D389" s="48" t="s">
        <v>1848</v>
      </c>
      <c r="E389" s="48" t="s">
        <v>1849</v>
      </c>
      <c r="F389" s="48" t="s">
        <v>1850</v>
      </c>
      <c r="G389" s="82">
        <v>2919</v>
      </c>
    </row>
    <row r="390" spans="1:7" ht="30" customHeight="1" x14ac:dyDescent="0.25">
      <c r="A390" s="80">
        <v>389</v>
      </c>
      <c r="B390" s="49" t="s">
        <v>1052</v>
      </c>
      <c r="C390" s="48" t="s">
        <v>688</v>
      </c>
      <c r="D390" s="48" t="s">
        <v>1848</v>
      </c>
      <c r="E390" s="48" t="s">
        <v>1849</v>
      </c>
      <c r="F390" s="48" t="s">
        <v>1850</v>
      </c>
      <c r="G390" s="82">
        <v>2919</v>
      </c>
    </row>
    <row r="391" spans="1:7" ht="30" customHeight="1" x14ac:dyDescent="0.25">
      <c r="A391" s="80">
        <v>390</v>
      </c>
      <c r="B391" s="49" t="s">
        <v>1053</v>
      </c>
      <c r="C391" s="48" t="s">
        <v>1053</v>
      </c>
      <c r="D391" s="48" t="s">
        <v>1851</v>
      </c>
      <c r="E391" s="48" t="s">
        <v>1852</v>
      </c>
      <c r="F391" s="48" t="s">
        <v>1853</v>
      </c>
      <c r="G391" s="82">
        <v>6127</v>
      </c>
    </row>
    <row r="392" spans="1:7" ht="30" customHeight="1" x14ac:dyDescent="0.25">
      <c r="A392" s="80">
        <v>391</v>
      </c>
      <c r="B392" s="49" t="s">
        <v>1053</v>
      </c>
      <c r="C392" s="48" t="s">
        <v>1854</v>
      </c>
      <c r="D392" s="48" t="s">
        <v>1851</v>
      </c>
      <c r="E392" s="48" t="s">
        <v>1852</v>
      </c>
      <c r="F392" s="48" t="s">
        <v>1853</v>
      </c>
      <c r="G392" s="82">
        <v>6127</v>
      </c>
    </row>
    <row r="393" spans="1:7" ht="30" customHeight="1" x14ac:dyDescent="0.25">
      <c r="A393" s="80">
        <v>392</v>
      </c>
      <c r="B393" s="81" t="s">
        <v>1053</v>
      </c>
      <c r="C393" s="48" t="s">
        <v>689</v>
      </c>
      <c r="D393" s="48" t="s">
        <v>1851</v>
      </c>
      <c r="E393" s="48" t="s">
        <v>1852</v>
      </c>
      <c r="F393" s="48" t="s">
        <v>1853</v>
      </c>
      <c r="G393" s="82">
        <v>6127</v>
      </c>
    </row>
    <row r="394" spans="1:7" ht="30" customHeight="1" x14ac:dyDescent="0.25">
      <c r="A394" s="80">
        <v>393</v>
      </c>
      <c r="B394" s="81" t="s">
        <v>684</v>
      </c>
      <c r="C394" s="48" t="s">
        <v>684</v>
      </c>
      <c r="D394" s="48" t="s">
        <v>1855</v>
      </c>
      <c r="E394" s="48" t="s">
        <v>1856</v>
      </c>
      <c r="F394" s="48" t="s">
        <v>1857</v>
      </c>
      <c r="G394" s="82">
        <v>6111</v>
      </c>
    </row>
    <row r="395" spans="1:7" ht="30" customHeight="1" x14ac:dyDescent="0.25">
      <c r="A395" s="80">
        <v>394</v>
      </c>
      <c r="B395" s="81" t="s">
        <v>690</v>
      </c>
      <c r="C395" s="48" t="s">
        <v>690</v>
      </c>
      <c r="D395" s="48" t="s">
        <v>1858</v>
      </c>
      <c r="E395" s="48" t="s">
        <v>1859</v>
      </c>
      <c r="F395" s="48" t="s">
        <v>1860</v>
      </c>
      <c r="G395" s="82">
        <v>6120</v>
      </c>
    </row>
    <row r="396" spans="1:7" ht="30" customHeight="1" x14ac:dyDescent="0.25">
      <c r="A396" s="80">
        <v>395</v>
      </c>
      <c r="B396" s="49" t="s">
        <v>685</v>
      </c>
      <c r="C396" s="48" t="s">
        <v>685</v>
      </c>
      <c r="D396" s="48" t="s">
        <v>1861</v>
      </c>
      <c r="E396" s="48" t="s">
        <v>1862</v>
      </c>
      <c r="F396" s="48" t="s">
        <v>1863</v>
      </c>
      <c r="G396" s="82">
        <v>6209</v>
      </c>
    </row>
    <row r="397" spans="1:7" ht="30" customHeight="1" x14ac:dyDescent="0.25">
      <c r="A397" s="80">
        <v>396</v>
      </c>
      <c r="B397" s="81" t="s">
        <v>686</v>
      </c>
      <c r="C397" s="48" t="s">
        <v>686</v>
      </c>
      <c r="D397" s="48" t="s">
        <v>1864</v>
      </c>
      <c r="E397" s="48" t="s">
        <v>1865</v>
      </c>
      <c r="F397" s="48" t="s">
        <v>1866</v>
      </c>
      <c r="G397" s="82">
        <v>6200</v>
      </c>
    </row>
    <row r="398" spans="1:7" ht="30" customHeight="1" x14ac:dyDescent="0.25">
      <c r="A398" s="80">
        <v>397</v>
      </c>
      <c r="B398" s="49" t="s">
        <v>691</v>
      </c>
      <c r="C398" s="48" t="s">
        <v>691</v>
      </c>
      <c r="D398" s="48" t="s">
        <v>1867</v>
      </c>
      <c r="E398" s="48" t="s">
        <v>1868</v>
      </c>
      <c r="F398" s="48" t="s">
        <v>1869</v>
      </c>
      <c r="G398" s="82">
        <v>6401</v>
      </c>
    </row>
    <row r="399" spans="1:7" ht="30" customHeight="1" x14ac:dyDescent="0.25">
      <c r="A399" s="80">
        <v>398</v>
      </c>
      <c r="B399" s="49" t="s">
        <v>692</v>
      </c>
      <c r="C399" s="48" t="s">
        <v>692</v>
      </c>
      <c r="D399" s="48" t="s">
        <v>1870</v>
      </c>
      <c r="E399" s="48" t="s">
        <v>1871</v>
      </c>
      <c r="F399" s="48" t="s">
        <v>1872</v>
      </c>
      <c r="G399" s="82">
        <v>2920</v>
      </c>
    </row>
    <row r="400" spans="1:7" ht="30" customHeight="1" x14ac:dyDescent="0.25">
      <c r="A400" s="80">
        <v>399</v>
      </c>
      <c r="B400" s="81" t="s">
        <v>692</v>
      </c>
      <c r="C400" s="48" t="s">
        <v>1056</v>
      </c>
      <c r="D400" s="48" t="s">
        <v>1870</v>
      </c>
      <c r="E400" s="48" t="s">
        <v>1871</v>
      </c>
      <c r="F400" s="48" t="s">
        <v>1872</v>
      </c>
      <c r="G400" s="82">
        <v>2920</v>
      </c>
    </row>
    <row r="401" spans="1:7" ht="30" customHeight="1" x14ac:dyDescent="0.25">
      <c r="A401" s="80">
        <v>400</v>
      </c>
      <c r="B401" s="81" t="s">
        <v>692</v>
      </c>
      <c r="C401" s="48" t="s">
        <v>693</v>
      </c>
      <c r="D401" s="48" t="s">
        <v>1870</v>
      </c>
      <c r="E401" s="48" t="s">
        <v>1871</v>
      </c>
      <c r="F401" s="48" t="s">
        <v>1872</v>
      </c>
      <c r="G401" s="82">
        <v>2920</v>
      </c>
    </row>
    <row r="402" spans="1:7" ht="30" customHeight="1" x14ac:dyDescent="0.25">
      <c r="A402" s="80">
        <v>401</v>
      </c>
      <c r="B402" s="49" t="s">
        <v>692</v>
      </c>
      <c r="C402" s="48" t="s">
        <v>694</v>
      </c>
      <c r="D402" s="48" t="s">
        <v>1870</v>
      </c>
      <c r="E402" s="48" t="s">
        <v>1871</v>
      </c>
      <c r="F402" s="48" t="s">
        <v>1872</v>
      </c>
      <c r="G402" s="82">
        <v>2920</v>
      </c>
    </row>
    <row r="403" spans="1:7" ht="30" customHeight="1" x14ac:dyDescent="0.25">
      <c r="A403" s="80">
        <v>402</v>
      </c>
      <c r="B403" s="49" t="s">
        <v>1054</v>
      </c>
      <c r="C403" s="48" t="s">
        <v>1055</v>
      </c>
      <c r="D403" s="48" t="s">
        <v>1873</v>
      </c>
      <c r="E403" s="48" t="s">
        <v>1874</v>
      </c>
      <c r="F403" s="48" t="s">
        <v>1875</v>
      </c>
      <c r="G403" s="82">
        <v>6000</v>
      </c>
    </row>
    <row r="404" spans="1:7" ht="30" customHeight="1" x14ac:dyDescent="0.25">
      <c r="A404" s="80">
        <v>403</v>
      </c>
      <c r="B404" s="49" t="s">
        <v>1054</v>
      </c>
      <c r="C404" s="48" t="s">
        <v>1054</v>
      </c>
      <c r="D404" s="48" t="s">
        <v>1873</v>
      </c>
      <c r="E404" s="48" t="s">
        <v>1874</v>
      </c>
      <c r="F404" s="48" t="s">
        <v>1875</v>
      </c>
      <c r="G404" s="82">
        <v>6000</v>
      </c>
    </row>
    <row r="405" spans="1:7" ht="30" customHeight="1" x14ac:dyDescent="0.25">
      <c r="A405" s="80">
        <v>404</v>
      </c>
      <c r="B405" s="81" t="s">
        <v>1876</v>
      </c>
      <c r="C405" s="48" t="s">
        <v>1876</v>
      </c>
      <c r="D405" s="48" t="s">
        <v>1877</v>
      </c>
      <c r="E405" s="48" t="s">
        <v>1878</v>
      </c>
      <c r="F405" s="48" t="s">
        <v>1866</v>
      </c>
      <c r="G405" s="82">
        <v>6200</v>
      </c>
    </row>
    <row r="406" spans="1:7" ht="30" customHeight="1" x14ac:dyDescent="0.25">
      <c r="A406" s="80">
        <v>405</v>
      </c>
      <c r="B406" s="49" t="s">
        <v>1059</v>
      </c>
      <c r="C406" s="48" t="s">
        <v>1059</v>
      </c>
      <c r="D406" s="48" t="s">
        <v>1879</v>
      </c>
      <c r="E406" s="48" t="s">
        <v>1880</v>
      </c>
      <c r="F406" s="48" t="s">
        <v>1881</v>
      </c>
      <c r="G406" s="82">
        <v>1209</v>
      </c>
    </row>
    <row r="407" spans="1:7" ht="30" customHeight="1" x14ac:dyDescent="0.25">
      <c r="A407" s="80">
        <v>406</v>
      </c>
      <c r="B407" s="81" t="s">
        <v>1059</v>
      </c>
      <c r="C407" s="48" t="s">
        <v>1060</v>
      </c>
      <c r="D407" s="48" t="s">
        <v>1879</v>
      </c>
      <c r="E407" s="48" t="s">
        <v>1880</v>
      </c>
      <c r="F407" s="48" t="s">
        <v>1881</v>
      </c>
      <c r="G407" s="82">
        <v>1209</v>
      </c>
    </row>
    <row r="408" spans="1:7" ht="30" customHeight="1" x14ac:dyDescent="0.25">
      <c r="A408" s="80">
        <v>407</v>
      </c>
      <c r="B408" s="81" t="s">
        <v>549</v>
      </c>
      <c r="C408" s="48" t="s">
        <v>1882</v>
      </c>
      <c r="D408" s="48" t="s">
        <v>1883</v>
      </c>
      <c r="E408" s="48" t="s">
        <v>1884</v>
      </c>
      <c r="F408" s="48" t="s">
        <v>1885</v>
      </c>
      <c r="G408" s="82">
        <v>2300</v>
      </c>
    </row>
    <row r="409" spans="1:7" ht="30" customHeight="1" x14ac:dyDescent="0.25">
      <c r="A409" s="80">
        <v>408</v>
      </c>
      <c r="B409" s="81" t="s">
        <v>549</v>
      </c>
      <c r="C409" s="48" t="s">
        <v>549</v>
      </c>
      <c r="D409" s="48" t="s">
        <v>1883</v>
      </c>
      <c r="E409" s="48" t="s">
        <v>1884</v>
      </c>
      <c r="F409" s="48" t="s">
        <v>1885</v>
      </c>
      <c r="G409" s="82">
        <v>2300</v>
      </c>
    </row>
    <row r="410" spans="1:7" ht="30" customHeight="1" x14ac:dyDescent="0.25">
      <c r="A410" s="80">
        <v>409</v>
      </c>
      <c r="B410" s="81" t="s">
        <v>550</v>
      </c>
      <c r="C410" s="48" t="s">
        <v>550</v>
      </c>
      <c r="D410" s="48" t="s">
        <v>1886</v>
      </c>
      <c r="E410" s="48" t="s">
        <v>1887</v>
      </c>
      <c r="F410" s="48" t="s">
        <v>1888</v>
      </c>
      <c r="G410" s="82">
        <v>2300</v>
      </c>
    </row>
    <row r="411" spans="1:7" ht="30" customHeight="1" x14ac:dyDescent="0.25">
      <c r="A411" s="80">
        <v>410</v>
      </c>
      <c r="B411" s="49" t="s">
        <v>550</v>
      </c>
      <c r="C411" s="48" t="s">
        <v>1889</v>
      </c>
      <c r="D411" s="48" t="s">
        <v>1886</v>
      </c>
      <c r="E411" s="48" t="s">
        <v>1887</v>
      </c>
      <c r="F411" s="48" t="s">
        <v>1888</v>
      </c>
      <c r="G411" s="82">
        <v>2300</v>
      </c>
    </row>
    <row r="412" spans="1:7" ht="30" customHeight="1" x14ac:dyDescent="0.25">
      <c r="A412" s="80">
        <v>411</v>
      </c>
      <c r="B412" s="49" t="s">
        <v>1061</v>
      </c>
      <c r="C412" s="48" t="s">
        <v>1061</v>
      </c>
      <c r="D412" s="48" t="s">
        <v>1890</v>
      </c>
      <c r="E412" s="48" t="s">
        <v>1891</v>
      </c>
      <c r="F412" s="48" t="s">
        <v>1892</v>
      </c>
      <c r="G412" s="82">
        <v>2200</v>
      </c>
    </row>
    <row r="413" spans="1:7" ht="30" customHeight="1" x14ac:dyDescent="0.25">
      <c r="A413" s="80">
        <v>412</v>
      </c>
      <c r="B413" s="81" t="s">
        <v>1063</v>
      </c>
      <c r="C413" s="48" t="s">
        <v>1063</v>
      </c>
      <c r="D413" s="48" t="s">
        <v>1893</v>
      </c>
      <c r="E413" s="48" t="s">
        <v>1894</v>
      </c>
      <c r="F413" s="48" t="s">
        <v>1895</v>
      </c>
      <c r="G413" s="82">
        <v>1235</v>
      </c>
    </row>
    <row r="414" spans="1:7" ht="30" customHeight="1" x14ac:dyDescent="0.25">
      <c r="A414" s="80">
        <v>413</v>
      </c>
      <c r="B414" s="81" t="s">
        <v>1063</v>
      </c>
      <c r="C414" s="48" t="s">
        <v>697</v>
      </c>
      <c r="D414" s="48" t="s">
        <v>1893</v>
      </c>
      <c r="E414" s="48" t="s">
        <v>1894</v>
      </c>
      <c r="F414" s="48" t="s">
        <v>1895</v>
      </c>
      <c r="G414" s="82">
        <v>1235</v>
      </c>
    </row>
    <row r="415" spans="1:7" ht="30" customHeight="1" x14ac:dyDescent="0.25">
      <c r="A415" s="80">
        <v>414</v>
      </c>
      <c r="B415" s="81" t="s">
        <v>1062</v>
      </c>
      <c r="C415" s="48" t="s">
        <v>1062</v>
      </c>
      <c r="D415" s="48" t="s">
        <v>1896</v>
      </c>
      <c r="E415" s="48" t="s">
        <v>1897</v>
      </c>
      <c r="F415" s="48" t="s">
        <v>1898</v>
      </c>
      <c r="G415" s="82">
        <v>2200</v>
      </c>
    </row>
    <row r="416" spans="1:7" ht="30" customHeight="1" x14ac:dyDescent="0.25">
      <c r="A416" s="80">
        <v>415</v>
      </c>
      <c r="B416" s="49" t="s">
        <v>1062</v>
      </c>
      <c r="C416" s="48" t="s">
        <v>696</v>
      </c>
      <c r="D416" s="48" t="s">
        <v>1896</v>
      </c>
      <c r="E416" s="48" t="s">
        <v>1897</v>
      </c>
      <c r="F416" s="48" t="s">
        <v>1898</v>
      </c>
      <c r="G416" s="82">
        <v>2200</v>
      </c>
    </row>
    <row r="417" spans="1:7" ht="30" customHeight="1" x14ac:dyDescent="0.25">
      <c r="A417" s="80">
        <v>416</v>
      </c>
      <c r="B417" s="81" t="s">
        <v>704</v>
      </c>
      <c r="C417" s="48" t="s">
        <v>705</v>
      </c>
      <c r="D417" s="48" t="s">
        <v>1899</v>
      </c>
      <c r="E417" s="48" t="s">
        <v>1900</v>
      </c>
      <c r="F417" s="48" t="s">
        <v>1901</v>
      </c>
      <c r="G417" s="82">
        <v>1605</v>
      </c>
    </row>
    <row r="418" spans="1:7" ht="30" customHeight="1" x14ac:dyDescent="0.25">
      <c r="A418" s="80">
        <v>417</v>
      </c>
      <c r="B418" s="49" t="s">
        <v>704</v>
      </c>
      <c r="C418" s="48" t="s">
        <v>704</v>
      </c>
      <c r="D418" s="48" t="s">
        <v>1899</v>
      </c>
      <c r="E418" s="48" t="s">
        <v>1900</v>
      </c>
      <c r="F418" s="48" t="s">
        <v>1901</v>
      </c>
      <c r="G418" s="82">
        <v>1605</v>
      </c>
    </row>
    <row r="419" spans="1:7" ht="30" customHeight="1" x14ac:dyDescent="0.25">
      <c r="A419" s="80">
        <v>418</v>
      </c>
      <c r="B419" s="49" t="s">
        <v>706</v>
      </c>
      <c r="C419" s="48" t="s">
        <v>706</v>
      </c>
      <c r="D419" s="48" t="s">
        <v>1902</v>
      </c>
      <c r="E419" s="48" t="s">
        <v>1903</v>
      </c>
      <c r="F419" s="48" t="s">
        <v>1904</v>
      </c>
      <c r="G419" s="82">
        <v>2407</v>
      </c>
    </row>
    <row r="420" spans="1:7" ht="30" customHeight="1" x14ac:dyDescent="0.25">
      <c r="A420" s="80">
        <v>419</v>
      </c>
      <c r="B420" s="49" t="s">
        <v>707</v>
      </c>
      <c r="C420" s="48" t="s">
        <v>707</v>
      </c>
      <c r="D420" s="48" t="s">
        <v>1905</v>
      </c>
      <c r="E420" s="48" t="s">
        <v>1906</v>
      </c>
      <c r="F420" s="48" t="s">
        <v>1907</v>
      </c>
      <c r="G420" s="82">
        <v>2428</v>
      </c>
    </row>
    <row r="421" spans="1:7" ht="30" customHeight="1" x14ac:dyDescent="0.25">
      <c r="A421" s="80">
        <v>420</v>
      </c>
      <c r="B421" s="81" t="s">
        <v>1084</v>
      </c>
      <c r="C421" s="48" t="s">
        <v>1084</v>
      </c>
      <c r="D421" s="48" t="s">
        <v>1908</v>
      </c>
      <c r="E421" s="48" t="s">
        <v>1909</v>
      </c>
      <c r="F421" s="48" t="s">
        <v>1910</v>
      </c>
      <c r="G421" s="82">
        <v>6539</v>
      </c>
    </row>
    <row r="422" spans="1:7" ht="30" customHeight="1" x14ac:dyDescent="0.25">
      <c r="A422" s="80">
        <v>421</v>
      </c>
      <c r="B422" s="81" t="s">
        <v>1070</v>
      </c>
      <c r="C422" s="48" t="s">
        <v>1070</v>
      </c>
      <c r="D422" s="48" t="s">
        <v>1911</v>
      </c>
      <c r="E422" s="48" t="s">
        <v>1912</v>
      </c>
      <c r="F422" s="48" t="s">
        <v>1913</v>
      </c>
      <c r="G422" s="82">
        <v>5013</v>
      </c>
    </row>
    <row r="423" spans="1:7" ht="30" customHeight="1" x14ac:dyDescent="0.25">
      <c r="A423" s="80">
        <v>422</v>
      </c>
      <c r="B423" s="81" t="s">
        <v>1070</v>
      </c>
      <c r="C423" s="48" t="s">
        <v>1071</v>
      </c>
      <c r="D423" s="48" t="s">
        <v>1911</v>
      </c>
      <c r="E423" s="48" t="s">
        <v>1912</v>
      </c>
      <c r="F423" s="48" t="s">
        <v>1913</v>
      </c>
      <c r="G423" s="82">
        <v>5013</v>
      </c>
    </row>
    <row r="424" spans="1:7" ht="30" customHeight="1" x14ac:dyDescent="0.25">
      <c r="A424" s="80">
        <v>423</v>
      </c>
      <c r="B424" s="81" t="s">
        <v>1069</v>
      </c>
      <c r="C424" s="48" t="s">
        <v>1188</v>
      </c>
      <c r="D424" s="48" t="s">
        <v>1914</v>
      </c>
      <c r="E424" s="48" t="s">
        <v>1915</v>
      </c>
      <c r="F424" s="48" t="s">
        <v>1916</v>
      </c>
      <c r="G424" s="82">
        <v>1635</v>
      </c>
    </row>
    <row r="425" spans="1:7" ht="30" customHeight="1" x14ac:dyDescent="0.25">
      <c r="A425" s="80">
        <v>424</v>
      </c>
      <c r="B425" s="49" t="s">
        <v>1069</v>
      </c>
      <c r="C425" s="48" t="s">
        <v>1069</v>
      </c>
      <c r="D425" s="48" t="s">
        <v>1914</v>
      </c>
      <c r="E425" s="48" t="s">
        <v>1915</v>
      </c>
      <c r="F425" s="48" t="s">
        <v>1916</v>
      </c>
      <c r="G425" s="82">
        <v>1635</v>
      </c>
    </row>
    <row r="426" spans="1:7" ht="30" customHeight="1" x14ac:dyDescent="0.25">
      <c r="A426" s="80">
        <v>425</v>
      </c>
      <c r="B426" s="49" t="s">
        <v>1917</v>
      </c>
      <c r="C426" s="48" t="s">
        <v>1917</v>
      </c>
      <c r="D426" s="48" t="s">
        <v>1918</v>
      </c>
      <c r="E426" s="48" t="s">
        <v>1919</v>
      </c>
      <c r="F426" s="48" t="s">
        <v>1920</v>
      </c>
      <c r="G426" s="82">
        <v>5000</v>
      </c>
    </row>
    <row r="427" spans="1:7" ht="30" customHeight="1" x14ac:dyDescent="0.25">
      <c r="A427" s="80">
        <v>426</v>
      </c>
      <c r="B427" s="81" t="s">
        <v>1074</v>
      </c>
      <c r="C427" s="48" t="s">
        <v>1074</v>
      </c>
      <c r="D427" s="48" t="s">
        <v>1921</v>
      </c>
      <c r="E427" s="48" t="s">
        <v>1922</v>
      </c>
      <c r="F427" s="48" t="s">
        <v>1923</v>
      </c>
      <c r="G427" s="82">
        <v>5000</v>
      </c>
    </row>
    <row r="428" spans="1:7" ht="30" customHeight="1" x14ac:dyDescent="0.25">
      <c r="A428" s="80">
        <v>427</v>
      </c>
      <c r="B428" s="84" t="s">
        <v>1074</v>
      </c>
      <c r="C428" s="48" t="s">
        <v>1075</v>
      </c>
      <c r="D428" s="48" t="s">
        <v>1921</v>
      </c>
      <c r="E428" s="48" t="s">
        <v>1922</v>
      </c>
      <c r="F428" s="48" t="s">
        <v>1923</v>
      </c>
      <c r="G428" s="82">
        <v>5000</v>
      </c>
    </row>
    <row r="429" spans="1:7" ht="30" customHeight="1" x14ac:dyDescent="0.25">
      <c r="A429" s="80">
        <v>428</v>
      </c>
      <c r="B429" s="84" t="s">
        <v>1072</v>
      </c>
      <c r="C429" s="48" t="s">
        <v>1072</v>
      </c>
      <c r="D429" s="48" t="s">
        <v>1924</v>
      </c>
      <c r="E429" s="48" t="s">
        <v>1925</v>
      </c>
      <c r="F429" s="48" t="s">
        <v>1926</v>
      </c>
      <c r="G429" s="82">
        <v>2021</v>
      </c>
    </row>
    <row r="430" spans="1:7" ht="30" customHeight="1" x14ac:dyDescent="0.25">
      <c r="A430" s="80">
        <v>429</v>
      </c>
      <c r="B430" s="49" t="s">
        <v>1073</v>
      </c>
      <c r="C430" s="48" t="s">
        <v>1073</v>
      </c>
      <c r="D430" s="48" t="s">
        <v>1927</v>
      </c>
      <c r="E430" s="48" t="s">
        <v>1928</v>
      </c>
      <c r="F430" s="48" t="s">
        <v>1929</v>
      </c>
      <c r="G430" s="82">
        <v>2003</v>
      </c>
    </row>
    <row r="431" spans="1:7" ht="30" customHeight="1" x14ac:dyDescent="0.25">
      <c r="A431" s="80">
        <v>430</v>
      </c>
      <c r="B431" s="49" t="s">
        <v>708</v>
      </c>
      <c r="C431" s="48" t="s">
        <v>708</v>
      </c>
      <c r="D431" s="48" t="s">
        <v>1930</v>
      </c>
      <c r="E431" s="48" t="s">
        <v>1931</v>
      </c>
      <c r="F431" s="48" t="s">
        <v>1932</v>
      </c>
      <c r="G431" s="82">
        <v>2100</v>
      </c>
    </row>
    <row r="432" spans="1:7" ht="30" customHeight="1" x14ac:dyDescent="0.25">
      <c r="A432" s="80">
        <v>431</v>
      </c>
      <c r="B432" s="81" t="s">
        <v>1933</v>
      </c>
      <c r="C432" s="48" t="s">
        <v>1933</v>
      </c>
      <c r="D432" s="48" t="s">
        <v>1934</v>
      </c>
      <c r="E432" s="48" t="s">
        <v>1935</v>
      </c>
      <c r="F432" s="48" t="s">
        <v>1936</v>
      </c>
      <c r="G432" s="82">
        <v>1226</v>
      </c>
    </row>
    <row r="433" spans="1:7" ht="30" customHeight="1" x14ac:dyDescent="0.25">
      <c r="A433" s="80">
        <v>432</v>
      </c>
      <c r="B433" s="81" t="s">
        <v>1079</v>
      </c>
      <c r="C433" s="48" t="s">
        <v>1079</v>
      </c>
      <c r="D433" s="48" t="s">
        <v>1937</v>
      </c>
      <c r="E433" s="48" t="s">
        <v>1938</v>
      </c>
      <c r="F433" s="48" t="s">
        <v>1939</v>
      </c>
      <c r="G433" s="82">
        <v>4433</v>
      </c>
    </row>
    <row r="434" spans="1:7" ht="30" customHeight="1" x14ac:dyDescent="0.25">
      <c r="A434" s="80">
        <v>433</v>
      </c>
      <c r="B434" s="49" t="s">
        <v>1079</v>
      </c>
      <c r="C434" s="48" t="s">
        <v>1080</v>
      </c>
      <c r="D434" s="48" t="s">
        <v>1937</v>
      </c>
      <c r="E434" s="48" t="s">
        <v>1938</v>
      </c>
      <c r="F434" s="48" t="s">
        <v>1939</v>
      </c>
      <c r="G434" s="82">
        <v>4433</v>
      </c>
    </row>
    <row r="435" spans="1:7" ht="30" customHeight="1" x14ac:dyDescent="0.25">
      <c r="A435" s="80">
        <v>434</v>
      </c>
      <c r="B435" s="81" t="s">
        <v>1079</v>
      </c>
      <c r="C435" s="48" t="s">
        <v>1940</v>
      </c>
      <c r="D435" s="48" t="s">
        <v>1937</v>
      </c>
      <c r="E435" s="48" t="s">
        <v>1938</v>
      </c>
      <c r="F435" s="48" t="s">
        <v>1939</v>
      </c>
      <c r="G435" s="82">
        <v>4433</v>
      </c>
    </row>
    <row r="436" spans="1:7" ht="30" customHeight="1" x14ac:dyDescent="0.25">
      <c r="A436" s="80">
        <v>435</v>
      </c>
      <c r="B436" s="81" t="s">
        <v>713</v>
      </c>
      <c r="C436" s="48" t="s">
        <v>713</v>
      </c>
      <c r="D436" s="48" t="s">
        <v>1941</v>
      </c>
      <c r="E436" s="48" t="s">
        <v>1942</v>
      </c>
      <c r="F436" s="48" t="s">
        <v>1943</v>
      </c>
      <c r="G436" s="82">
        <v>1550</v>
      </c>
    </row>
    <row r="437" spans="1:7" ht="30" customHeight="1" x14ac:dyDescent="0.25">
      <c r="A437" s="80">
        <v>436</v>
      </c>
      <c r="B437" s="49" t="s">
        <v>713</v>
      </c>
      <c r="C437" s="48" t="s">
        <v>714</v>
      </c>
      <c r="D437" s="48" t="s">
        <v>1941</v>
      </c>
      <c r="E437" s="48" t="s">
        <v>1942</v>
      </c>
      <c r="F437" s="48" t="s">
        <v>1943</v>
      </c>
      <c r="G437" s="82">
        <v>1550</v>
      </c>
    </row>
    <row r="438" spans="1:7" ht="30" customHeight="1" x14ac:dyDescent="0.25">
      <c r="A438" s="80">
        <v>437</v>
      </c>
      <c r="B438" s="49" t="s">
        <v>709</v>
      </c>
      <c r="C438" s="48" t="s">
        <v>1081</v>
      </c>
      <c r="D438" s="48" t="s">
        <v>1944</v>
      </c>
      <c r="E438" s="48" t="s">
        <v>1945</v>
      </c>
      <c r="F438" s="48" t="s">
        <v>1946</v>
      </c>
      <c r="G438" s="82">
        <v>1600</v>
      </c>
    </row>
    <row r="439" spans="1:7" ht="30" customHeight="1" x14ac:dyDescent="0.25">
      <c r="A439" s="80">
        <v>438</v>
      </c>
      <c r="B439" s="81" t="s">
        <v>709</v>
      </c>
      <c r="C439" s="48" t="s">
        <v>1947</v>
      </c>
      <c r="D439" s="48" t="s">
        <v>1944</v>
      </c>
      <c r="E439" s="48" t="s">
        <v>1945</v>
      </c>
      <c r="F439" s="48" t="s">
        <v>1946</v>
      </c>
      <c r="G439" s="82">
        <v>1600</v>
      </c>
    </row>
    <row r="440" spans="1:7" ht="30" customHeight="1" x14ac:dyDescent="0.25">
      <c r="A440" s="80">
        <v>439</v>
      </c>
      <c r="B440" s="81" t="s">
        <v>709</v>
      </c>
      <c r="C440" s="48" t="s">
        <v>709</v>
      </c>
      <c r="D440" s="48" t="s">
        <v>1944</v>
      </c>
      <c r="E440" s="48" t="s">
        <v>1945</v>
      </c>
      <c r="F440" s="48" t="s">
        <v>1946</v>
      </c>
      <c r="G440" s="82">
        <v>1600</v>
      </c>
    </row>
    <row r="441" spans="1:7" ht="30" customHeight="1" x14ac:dyDescent="0.25">
      <c r="A441" s="80">
        <v>440</v>
      </c>
      <c r="B441" s="81" t="s">
        <v>709</v>
      </c>
      <c r="C441" s="48" t="s">
        <v>1948</v>
      </c>
      <c r="D441" s="48" t="s">
        <v>1944</v>
      </c>
      <c r="E441" s="48" t="s">
        <v>1945</v>
      </c>
      <c r="F441" s="48" t="s">
        <v>1946</v>
      </c>
      <c r="G441" s="82">
        <v>1600</v>
      </c>
    </row>
    <row r="442" spans="1:7" ht="30" customHeight="1" x14ac:dyDescent="0.25">
      <c r="A442" s="80">
        <v>441</v>
      </c>
      <c r="B442" s="49" t="s">
        <v>709</v>
      </c>
      <c r="C442" s="48" t="s">
        <v>710</v>
      </c>
      <c r="D442" s="48" t="s">
        <v>1944</v>
      </c>
      <c r="E442" s="48" t="s">
        <v>1945</v>
      </c>
      <c r="F442" s="48" t="s">
        <v>1946</v>
      </c>
      <c r="G442" s="82">
        <v>1600</v>
      </c>
    </row>
    <row r="443" spans="1:7" ht="30" customHeight="1" x14ac:dyDescent="0.25">
      <c r="A443" s="80">
        <v>442</v>
      </c>
      <c r="B443" s="81" t="s">
        <v>709</v>
      </c>
      <c r="C443" s="48" t="s">
        <v>1949</v>
      </c>
      <c r="D443" s="48" t="s">
        <v>1944</v>
      </c>
      <c r="E443" s="48" t="s">
        <v>1945</v>
      </c>
      <c r="F443" s="48" t="s">
        <v>1946</v>
      </c>
      <c r="G443" s="82">
        <v>1600</v>
      </c>
    </row>
    <row r="444" spans="1:7" ht="30" customHeight="1" x14ac:dyDescent="0.25">
      <c r="A444" s="80">
        <v>443</v>
      </c>
      <c r="B444" s="49" t="s">
        <v>1078</v>
      </c>
      <c r="C444" s="48" t="s">
        <v>1078</v>
      </c>
      <c r="D444" s="48" t="s">
        <v>1950</v>
      </c>
      <c r="E444" s="48" t="s">
        <v>1951</v>
      </c>
      <c r="F444" s="48" t="s">
        <v>1952</v>
      </c>
      <c r="G444" s="82">
        <v>1119</v>
      </c>
    </row>
    <row r="445" spans="1:7" ht="30" customHeight="1" x14ac:dyDescent="0.25">
      <c r="A445" s="80">
        <v>444</v>
      </c>
      <c r="B445" s="49" t="s">
        <v>1078</v>
      </c>
      <c r="C445" s="48" t="s">
        <v>1953</v>
      </c>
      <c r="D445" s="48" t="s">
        <v>1950</v>
      </c>
      <c r="E445" s="48" t="s">
        <v>1951</v>
      </c>
      <c r="F445" s="48" t="s">
        <v>1952</v>
      </c>
      <c r="G445" s="82">
        <v>1119</v>
      </c>
    </row>
    <row r="446" spans="1:7" ht="30" customHeight="1" x14ac:dyDescent="0.25">
      <c r="A446" s="80">
        <v>445</v>
      </c>
      <c r="B446" s="81" t="s">
        <v>1954</v>
      </c>
      <c r="C446" s="48" t="s">
        <v>1955</v>
      </c>
      <c r="D446" s="48" t="s">
        <v>1956</v>
      </c>
      <c r="E446" s="48" t="s">
        <v>1957</v>
      </c>
      <c r="F446" s="48" t="s">
        <v>1215</v>
      </c>
      <c r="G446" s="82">
        <v>1223</v>
      </c>
    </row>
    <row r="447" spans="1:7" ht="30" customHeight="1" x14ac:dyDescent="0.25">
      <c r="A447" s="80">
        <v>446</v>
      </c>
      <c r="B447" s="81" t="s">
        <v>1954</v>
      </c>
      <c r="C447" s="48" t="s">
        <v>1954</v>
      </c>
      <c r="D447" s="48" t="s">
        <v>1956</v>
      </c>
      <c r="E447" s="48" t="s">
        <v>1957</v>
      </c>
      <c r="F447" s="48" t="s">
        <v>1215</v>
      </c>
      <c r="G447" s="82">
        <v>1223</v>
      </c>
    </row>
    <row r="448" spans="1:7" ht="30" customHeight="1" x14ac:dyDescent="0.25">
      <c r="A448" s="80">
        <v>447</v>
      </c>
      <c r="B448" s="49" t="s">
        <v>1958</v>
      </c>
      <c r="C448" s="48" t="s">
        <v>1958</v>
      </c>
      <c r="D448" s="48" t="s">
        <v>1956</v>
      </c>
      <c r="E448" s="48" t="s">
        <v>1959</v>
      </c>
      <c r="F448" s="48" t="s">
        <v>1215</v>
      </c>
      <c r="G448" s="82">
        <v>1223</v>
      </c>
    </row>
    <row r="449" spans="1:7" ht="30" customHeight="1" x14ac:dyDescent="0.25">
      <c r="A449" s="80">
        <v>448</v>
      </c>
      <c r="B449" s="81" t="s">
        <v>1958</v>
      </c>
      <c r="C449" s="48" t="s">
        <v>1960</v>
      </c>
      <c r="D449" s="48" t="s">
        <v>1956</v>
      </c>
      <c r="E449" s="48" t="s">
        <v>1959</v>
      </c>
      <c r="F449" s="48" t="s">
        <v>1215</v>
      </c>
      <c r="G449" s="82">
        <v>1223</v>
      </c>
    </row>
    <row r="450" spans="1:7" ht="30" customHeight="1" x14ac:dyDescent="0.25">
      <c r="A450" s="80">
        <v>449</v>
      </c>
      <c r="B450" s="81" t="s">
        <v>1961</v>
      </c>
      <c r="C450" s="48" t="s">
        <v>1961</v>
      </c>
      <c r="D450" s="48" t="s">
        <v>1962</v>
      </c>
      <c r="E450" s="48" t="s">
        <v>1963</v>
      </c>
      <c r="F450" s="48" t="s">
        <v>1964</v>
      </c>
      <c r="G450" s="82">
        <v>6539</v>
      </c>
    </row>
    <row r="451" spans="1:7" ht="30" customHeight="1" x14ac:dyDescent="0.25">
      <c r="A451" s="80">
        <v>450</v>
      </c>
      <c r="B451" s="81" t="s">
        <v>1066</v>
      </c>
      <c r="C451" s="48" t="s">
        <v>1066</v>
      </c>
      <c r="D451" s="48" t="s">
        <v>1965</v>
      </c>
      <c r="E451" s="48" t="s">
        <v>1966</v>
      </c>
      <c r="F451" s="48" t="s">
        <v>1967</v>
      </c>
      <c r="G451" s="82">
        <v>1604</v>
      </c>
    </row>
    <row r="452" spans="1:7" ht="30" customHeight="1" x14ac:dyDescent="0.25">
      <c r="A452" s="80">
        <v>451</v>
      </c>
      <c r="B452" s="49" t="s">
        <v>1968</v>
      </c>
      <c r="C452" s="48" t="s">
        <v>1968</v>
      </c>
      <c r="D452" s="48" t="s">
        <v>1969</v>
      </c>
      <c r="E452" s="48" t="s">
        <v>1970</v>
      </c>
      <c r="F452" s="48" t="s">
        <v>1971</v>
      </c>
      <c r="G452" s="82">
        <v>1635</v>
      </c>
    </row>
    <row r="453" spans="1:7" ht="30" customHeight="1" x14ac:dyDescent="0.25">
      <c r="A453" s="80">
        <v>452</v>
      </c>
      <c r="B453" s="81" t="s">
        <v>1097</v>
      </c>
      <c r="C453" s="48" t="s">
        <v>1097</v>
      </c>
      <c r="D453" s="48" t="s">
        <v>1972</v>
      </c>
      <c r="E453" s="48" t="s">
        <v>1973</v>
      </c>
      <c r="F453" s="48" t="s">
        <v>1974</v>
      </c>
      <c r="G453" s="82">
        <v>1604</v>
      </c>
    </row>
    <row r="454" spans="1:7" ht="30" customHeight="1" x14ac:dyDescent="0.25">
      <c r="A454" s="80">
        <v>453</v>
      </c>
      <c r="B454" s="49" t="s">
        <v>1097</v>
      </c>
      <c r="C454" s="48" t="s">
        <v>1189</v>
      </c>
      <c r="D454" s="48" t="s">
        <v>1972</v>
      </c>
      <c r="E454" s="48" t="s">
        <v>1973</v>
      </c>
      <c r="F454" s="48" t="s">
        <v>1974</v>
      </c>
      <c r="G454" s="82">
        <v>1604</v>
      </c>
    </row>
    <row r="455" spans="1:7" ht="30" customHeight="1" x14ac:dyDescent="0.25">
      <c r="A455" s="80">
        <v>454</v>
      </c>
      <c r="B455" s="81" t="s">
        <v>1076</v>
      </c>
      <c r="C455" s="48" t="s">
        <v>1076</v>
      </c>
      <c r="D455" s="48" t="s">
        <v>1975</v>
      </c>
      <c r="E455" s="48" t="s">
        <v>1976</v>
      </c>
      <c r="F455" s="48" t="s">
        <v>1977</v>
      </c>
      <c r="G455" s="82">
        <v>5000</v>
      </c>
    </row>
    <row r="456" spans="1:7" ht="30" customHeight="1" x14ac:dyDescent="0.25">
      <c r="A456" s="80">
        <v>455</v>
      </c>
      <c r="B456" s="81" t="s">
        <v>1076</v>
      </c>
      <c r="C456" s="48" t="s">
        <v>1077</v>
      </c>
      <c r="D456" s="48" t="s">
        <v>1975</v>
      </c>
      <c r="E456" s="48" t="s">
        <v>1976</v>
      </c>
      <c r="F456" s="48" t="s">
        <v>1977</v>
      </c>
      <c r="G456" s="82">
        <v>5000</v>
      </c>
    </row>
    <row r="457" spans="1:7" ht="30" customHeight="1" x14ac:dyDescent="0.25">
      <c r="A457" s="80">
        <v>456</v>
      </c>
      <c r="B457" s="81" t="s">
        <v>1085</v>
      </c>
      <c r="C457" s="48" t="s">
        <v>1085</v>
      </c>
      <c r="D457" s="48" t="s">
        <v>1978</v>
      </c>
      <c r="E457" s="48" t="s">
        <v>1979</v>
      </c>
      <c r="F457" s="48" t="s">
        <v>1980</v>
      </c>
      <c r="G457" s="82">
        <v>1231</v>
      </c>
    </row>
    <row r="458" spans="1:7" ht="30" customHeight="1" x14ac:dyDescent="0.25">
      <c r="A458" s="80">
        <v>457</v>
      </c>
      <c r="B458" s="49" t="s">
        <v>1085</v>
      </c>
      <c r="C458" s="48" t="s">
        <v>1086</v>
      </c>
      <c r="D458" s="48" t="s">
        <v>1978</v>
      </c>
      <c r="E458" s="48" t="s">
        <v>1979</v>
      </c>
      <c r="F458" s="48" t="s">
        <v>1980</v>
      </c>
      <c r="G458" s="82">
        <v>1231</v>
      </c>
    </row>
    <row r="459" spans="1:7" ht="30" customHeight="1" x14ac:dyDescent="0.25">
      <c r="A459" s="80">
        <v>458</v>
      </c>
      <c r="B459" s="49" t="s">
        <v>1085</v>
      </c>
      <c r="C459" s="48" t="s">
        <v>1087</v>
      </c>
      <c r="D459" s="48" t="s">
        <v>1978</v>
      </c>
      <c r="E459" s="48" t="s">
        <v>1979</v>
      </c>
      <c r="F459" s="48" t="s">
        <v>1980</v>
      </c>
      <c r="G459" s="82">
        <v>1231</v>
      </c>
    </row>
    <row r="460" spans="1:7" ht="30" customHeight="1" x14ac:dyDescent="0.25">
      <c r="A460" s="80">
        <v>459</v>
      </c>
      <c r="B460" s="81" t="s">
        <v>1981</v>
      </c>
      <c r="C460" s="48" t="s">
        <v>1981</v>
      </c>
      <c r="D460" s="48" t="s">
        <v>1982</v>
      </c>
      <c r="E460" s="48" t="s">
        <v>1983</v>
      </c>
      <c r="F460" s="48" t="s">
        <v>1984</v>
      </c>
      <c r="G460" s="82">
        <v>6000</v>
      </c>
    </row>
    <row r="461" spans="1:7" ht="30" customHeight="1" x14ac:dyDescent="0.25">
      <c r="A461" s="80">
        <v>460</v>
      </c>
      <c r="B461" s="81" t="s">
        <v>1981</v>
      </c>
      <c r="C461" s="48" t="s">
        <v>1985</v>
      </c>
      <c r="D461" s="48" t="s">
        <v>1982</v>
      </c>
      <c r="E461" s="48" t="s">
        <v>1983</v>
      </c>
      <c r="F461" s="48" t="s">
        <v>1984</v>
      </c>
      <c r="G461" s="82">
        <v>6000</v>
      </c>
    </row>
    <row r="462" spans="1:7" ht="30" customHeight="1" x14ac:dyDescent="0.25">
      <c r="A462" s="80">
        <v>461</v>
      </c>
      <c r="B462" s="81" t="s">
        <v>1089</v>
      </c>
      <c r="C462" s="48" t="s">
        <v>1090</v>
      </c>
      <c r="D462" s="48" t="s">
        <v>1986</v>
      </c>
      <c r="E462" s="48" t="s">
        <v>1987</v>
      </c>
      <c r="F462" s="48" t="s">
        <v>1988</v>
      </c>
      <c r="G462" s="82">
        <v>1105</v>
      </c>
    </row>
    <row r="463" spans="1:7" ht="30" customHeight="1" x14ac:dyDescent="0.25">
      <c r="A463" s="80">
        <v>462</v>
      </c>
      <c r="B463" s="81" t="s">
        <v>1089</v>
      </c>
      <c r="C463" s="48" t="s">
        <v>1989</v>
      </c>
      <c r="D463" s="48" t="s">
        <v>1986</v>
      </c>
      <c r="E463" s="48" t="s">
        <v>1990</v>
      </c>
      <c r="F463" s="48" t="s">
        <v>1991</v>
      </c>
      <c r="G463" s="82">
        <v>1105</v>
      </c>
    </row>
    <row r="464" spans="1:7" ht="30" customHeight="1" x14ac:dyDescent="0.25">
      <c r="A464" s="80">
        <v>463</v>
      </c>
      <c r="B464" s="81" t="s">
        <v>1089</v>
      </c>
      <c r="C464" s="48" t="s">
        <v>1992</v>
      </c>
      <c r="D464" s="48" t="s">
        <v>1986</v>
      </c>
      <c r="E464" s="48" t="s">
        <v>1993</v>
      </c>
      <c r="F464" s="48" t="s">
        <v>1991</v>
      </c>
      <c r="G464" s="82">
        <v>1105</v>
      </c>
    </row>
    <row r="465" spans="1:7" ht="30" customHeight="1" x14ac:dyDescent="0.25">
      <c r="A465" s="80">
        <v>464</v>
      </c>
      <c r="B465" s="81" t="s">
        <v>1089</v>
      </c>
      <c r="C465" s="48" t="s">
        <v>1994</v>
      </c>
      <c r="D465" s="48" t="s">
        <v>1986</v>
      </c>
      <c r="E465" s="48" t="s">
        <v>1995</v>
      </c>
      <c r="F465" s="48" t="s">
        <v>1991</v>
      </c>
      <c r="G465" s="82">
        <v>1105</v>
      </c>
    </row>
    <row r="466" spans="1:7" ht="30" customHeight="1" x14ac:dyDescent="0.25">
      <c r="A466" s="80">
        <v>465</v>
      </c>
      <c r="B466" s="81" t="s">
        <v>1089</v>
      </c>
      <c r="C466" s="48" t="s">
        <v>1089</v>
      </c>
      <c r="D466" s="48" t="s">
        <v>1986</v>
      </c>
      <c r="E466" s="48" t="s">
        <v>1987</v>
      </c>
      <c r="F466" s="48" t="s">
        <v>1988</v>
      </c>
      <c r="G466" s="82">
        <v>1105</v>
      </c>
    </row>
    <row r="467" spans="1:7" ht="30" customHeight="1" x14ac:dyDescent="0.25">
      <c r="A467" s="80">
        <v>466</v>
      </c>
      <c r="B467" s="49" t="s">
        <v>1089</v>
      </c>
      <c r="C467" s="48" t="s">
        <v>1996</v>
      </c>
      <c r="D467" s="48" t="s">
        <v>1986</v>
      </c>
      <c r="E467" s="48" t="s">
        <v>1997</v>
      </c>
      <c r="F467" s="48" t="s">
        <v>1991</v>
      </c>
      <c r="G467" s="82">
        <v>1105</v>
      </c>
    </row>
    <row r="468" spans="1:7" ht="30" customHeight="1" x14ac:dyDescent="0.25">
      <c r="A468" s="80">
        <v>467</v>
      </c>
      <c r="B468" s="49" t="s">
        <v>1089</v>
      </c>
      <c r="C468" s="48" t="s">
        <v>1998</v>
      </c>
      <c r="D468" s="48" t="s">
        <v>1986</v>
      </c>
      <c r="E468" s="48" t="s">
        <v>1999</v>
      </c>
      <c r="F468" s="48" t="s">
        <v>1991</v>
      </c>
      <c r="G468" s="82">
        <v>1105</v>
      </c>
    </row>
    <row r="469" spans="1:7" ht="30" customHeight="1" x14ac:dyDescent="0.25">
      <c r="A469" s="80">
        <v>468</v>
      </c>
      <c r="B469" s="81" t="s">
        <v>1089</v>
      </c>
      <c r="C469" s="48" t="s">
        <v>2000</v>
      </c>
      <c r="D469" s="48" t="s">
        <v>1986</v>
      </c>
      <c r="E469" s="48" t="s">
        <v>2001</v>
      </c>
      <c r="F469" s="48" t="s">
        <v>1991</v>
      </c>
      <c r="G469" s="82">
        <v>1105</v>
      </c>
    </row>
    <row r="470" spans="1:7" ht="30" customHeight="1" x14ac:dyDescent="0.25">
      <c r="A470" s="80">
        <v>469</v>
      </c>
      <c r="B470" s="81" t="s">
        <v>1089</v>
      </c>
      <c r="C470" s="48" t="s">
        <v>2002</v>
      </c>
      <c r="D470" s="48" t="s">
        <v>1986</v>
      </c>
      <c r="E470" s="48" t="s">
        <v>2003</v>
      </c>
      <c r="F470" s="48" t="s">
        <v>1991</v>
      </c>
      <c r="G470" s="82">
        <v>1105</v>
      </c>
    </row>
    <row r="471" spans="1:7" ht="30" customHeight="1" x14ac:dyDescent="0.25">
      <c r="A471" s="80">
        <v>470</v>
      </c>
      <c r="B471" s="81" t="s">
        <v>1089</v>
      </c>
      <c r="C471" s="48" t="s">
        <v>722</v>
      </c>
      <c r="D471" s="48" t="s">
        <v>1986</v>
      </c>
      <c r="E471" s="48" t="s">
        <v>1987</v>
      </c>
      <c r="F471" s="48" t="s">
        <v>1988</v>
      </c>
      <c r="G471" s="82">
        <v>1105</v>
      </c>
    </row>
    <row r="472" spans="1:7" ht="30" customHeight="1" x14ac:dyDescent="0.25">
      <c r="A472" s="80">
        <v>471</v>
      </c>
      <c r="B472" s="81" t="s">
        <v>2004</v>
      </c>
      <c r="C472" s="48" t="s">
        <v>2005</v>
      </c>
      <c r="D472" s="48" t="s">
        <v>1969</v>
      </c>
      <c r="E472" s="48" t="s">
        <v>1970</v>
      </c>
      <c r="F472" s="48" t="s">
        <v>1971</v>
      </c>
      <c r="G472" s="82">
        <v>1635</v>
      </c>
    </row>
    <row r="473" spans="1:7" ht="30" customHeight="1" x14ac:dyDescent="0.25">
      <c r="A473" s="80">
        <v>472</v>
      </c>
      <c r="B473" s="49" t="s">
        <v>2004</v>
      </c>
      <c r="C473" s="48" t="s">
        <v>2004</v>
      </c>
      <c r="D473" s="48" t="s">
        <v>1969</v>
      </c>
      <c r="E473" s="48" t="s">
        <v>1970</v>
      </c>
      <c r="F473" s="48" t="s">
        <v>1971</v>
      </c>
      <c r="G473" s="82">
        <v>1635</v>
      </c>
    </row>
    <row r="474" spans="1:7" ht="30" customHeight="1" x14ac:dyDescent="0.25">
      <c r="A474" s="80">
        <v>473</v>
      </c>
      <c r="B474" s="84" t="s">
        <v>1082</v>
      </c>
      <c r="C474" s="48" t="s">
        <v>1082</v>
      </c>
      <c r="D474" s="48" t="s">
        <v>2006</v>
      </c>
      <c r="E474" s="48" t="s">
        <v>2007</v>
      </c>
      <c r="F474" s="48" t="s">
        <v>2008</v>
      </c>
      <c r="G474" s="82">
        <v>1600</v>
      </c>
    </row>
    <row r="475" spans="1:7" ht="30" customHeight="1" x14ac:dyDescent="0.25">
      <c r="A475" s="80">
        <v>474</v>
      </c>
      <c r="B475" s="81" t="s">
        <v>1082</v>
      </c>
      <c r="C475" s="48" t="s">
        <v>1083</v>
      </c>
      <c r="D475" s="48" t="s">
        <v>2006</v>
      </c>
      <c r="E475" s="48" t="s">
        <v>2007</v>
      </c>
      <c r="F475" s="48" t="s">
        <v>2008</v>
      </c>
      <c r="G475" s="82">
        <v>1600</v>
      </c>
    </row>
    <row r="476" spans="1:7" ht="30" customHeight="1" x14ac:dyDescent="0.25">
      <c r="A476" s="80">
        <v>475</v>
      </c>
      <c r="B476" s="49" t="s">
        <v>1098</v>
      </c>
      <c r="C476" s="48" t="s">
        <v>1098</v>
      </c>
      <c r="D476" s="48" t="s">
        <v>2009</v>
      </c>
      <c r="E476" s="48" t="s">
        <v>2010</v>
      </c>
      <c r="F476" s="48" t="s">
        <v>2011</v>
      </c>
      <c r="G476" s="82">
        <v>4330</v>
      </c>
    </row>
    <row r="477" spans="1:7" ht="30" customHeight="1" x14ac:dyDescent="0.25">
      <c r="A477" s="80">
        <v>476</v>
      </c>
      <c r="B477" s="49" t="s">
        <v>1098</v>
      </c>
      <c r="C477" s="48" t="s">
        <v>1099</v>
      </c>
      <c r="D477" s="48" t="s">
        <v>2009</v>
      </c>
      <c r="E477" s="48" t="s">
        <v>2010</v>
      </c>
      <c r="F477" s="48" t="s">
        <v>2011</v>
      </c>
      <c r="G477" s="82">
        <v>4330</v>
      </c>
    </row>
    <row r="478" spans="1:7" ht="30" customHeight="1" x14ac:dyDescent="0.25">
      <c r="A478" s="80">
        <v>477</v>
      </c>
      <c r="B478" s="81" t="s">
        <v>724</v>
      </c>
      <c r="C478" s="48" t="s">
        <v>724</v>
      </c>
      <c r="D478" s="48" t="s">
        <v>2012</v>
      </c>
      <c r="E478" s="48" t="s">
        <v>2013</v>
      </c>
      <c r="F478" s="48" t="s">
        <v>2014</v>
      </c>
      <c r="G478" s="82">
        <v>4308</v>
      </c>
    </row>
    <row r="479" spans="1:7" ht="30" customHeight="1" x14ac:dyDescent="0.25">
      <c r="A479" s="80">
        <v>478</v>
      </c>
      <c r="B479" s="81" t="s">
        <v>725</v>
      </c>
      <c r="C479" s="48" t="s">
        <v>725</v>
      </c>
      <c r="D479" s="48" t="s">
        <v>2015</v>
      </c>
      <c r="E479" s="48" t="s">
        <v>2016</v>
      </c>
      <c r="F479" s="48" t="s">
        <v>2017</v>
      </c>
      <c r="G479" s="82">
        <v>4336</v>
      </c>
    </row>
    <row r="480" spans="1:7" ht="30" customHeight="1" x14ac:dyDescent="0.25">
      <c r="A480" s="80">
        <v>479</v>
      </c>
      <c r="B480" s="49" t="s">
        <v>1100</v>
      </c>
      <c r="C480" s="48" t="s">
        <v>1100</v>
      </c>
      <c r="D480" s="48" t="s">
        <v>2018</v>
      </c>
      <c r="E480" s="48" t="s">
        <v>2019</v>
      </c>
      <c r="F480" s="48" t="s">
        <v>2020</v>
      </c>
      <c r="G480" s="82">
        <v>1605</v>
      </c>
    </row>
    <row r="481" spans="1:7" ht="30" customHeight="1" x14ac:dyDescent="0.25">
      <c r="A481" s="80">
        <v>480</v>
      </c>
      <c r="B481" s="49" t="s">
        <v>1100</v>
      </c>
      <c r="C481" s="48" t="s">
        <v>1101</v>
      </c>
      <c r="D481" s="48" t="s">
        <v>2018</v>
      </c>
      <c r="E481" s="48" t="s">
        <v>2019</v>
      </c>
      <c r="F481" s="48" t="s">
        <v>2020</v>
      </c>
      <c r="G481" s="82">
        <v>1605</v>
      </c>
    </row>
    <row r="482" spans="1:7" ht="30" customHeight="1" x14ac:dyDescent="0.25">
      <c r="A482" s="80">
        <v>481</v>
      </c>
      <c r="B482" s="49" t="s">
        <v>1100</v>
      </c>
      <c r="C482" s="48" t="s">
        <v>1102</v>
      </c>
      <c r="D482" s="48" t="s">
        <v>2018</v>
      </c>
      <c r="E482" s="48" t="s">
        <v>2019</v>
      </c>
      <c r="F482" s="48" t="s">
        <v>2020</v>
      </c>
      <c r="G482" s="82">
        <v>1605</v>
      </c>
    </row>
    <row r="483" spans="1:7" ht="30" customHeight="1" x14ac:dyDescent="0.25">
      <c r="A483" s="80">
        <v>482</v>
      </c>
      <c r="B483" s="81" t="s">
        <v>1100</v>
      </c>
      <c r="C483" s="48" t="s">
        <v>2021</v>
      </c>
      <c r="D483" s="48" t="s">
        <v>2018</v>
      </c>
      <c r="E483" s="48" t="s">
        <v>2019</v>
      </c>
      <c r="F483" s="48" t="s">
        <v>2020</v>
      </c>
      <c r="G483" s="82">
        <v>1605</v>
      </c>
    </row>
    <row r="484" spans="1:7" ht="30" customHeight="1" x14ac:dyDescent="0.25">
      <c r="A484" s="80">
        <v>483</v>
      </c>
      <c r="B484" s="81" t="s">
        <v>1100</v>
      </c>
      <c r="C484" s="48" t="s">
        <v>2022</v>
      </c>
      <c r="D484" s="48" t="s">
        <v>2018</v>
      </c>
      <c r="E484" s="48" t="s">
        <v>2019</v>
      </c>
      <c r="F484" s="48" t="s">
        <v>2020</v>
      </c>
      <c r="G484" s="82">
        <v>1605</v>
      </c>
    </row>
    <row r="485" spans="1:7" ht="30" customHeight="1" x14ac:dyDescent="0.25">
      <c r="A485" s="80">
        <v>484</v>
      </c>
      <c r="B485" s="49" t="s">
        <v>1100</v>
      </c>
      <c r="C485" s="48" t="s">
        <v>1103</v>
      </c>
      <c r="D485" s="48" t="s">
        <v>2018</v>
      </c>
      <c r="E485" s="48" t="s">
        <v>2019</v>
      </c>
      <c r="F485" s="48" t="s">
        <v>2020</v>
      </c>
      <c r="G485" s="82">
        <v>1605</v>
      </c>
    </row>
    <row r="486" spans="1:7" ht="30" customHeight="1" x14ac:dyDescent="0.25">
      <c r="A486" s="80">
        <v>485</v>
      </c>
      <c r="B486" s="49" t="s">
        <v>1104</v>
      </c>
      <c r="C486" s="48" t="s">
        <v>1104</v>
      </c>
      <c r="D486" s="48" t="s">
        <v>2023</v>
      </c>
      <c r="E486" s="48" t="s">
        <v>2024</v>
      </c>
      <c r="F486" s="48" t="s">
        <v>2025</v>
      </c>
      <c r="G486" s="82">
        <v>1634</v>
      </c>
    </row>
    <row r="487" spans="1:7" ht="30" customHeight="1" x14ac:dyDescent="0.25">
      <c r="A487" s="80">
        <v>486</v>
      </c>
      <c r="B487" s="49" t="s">
        <v>1104</v>
      </c>
      <c r="C487" s="48" t="s">
        <v>2026</v>
      </c>
      <c r="D487" s="48" t="s">
        <v>2023</v>
      </c>
      <c r="E487" s="48" t="s">
        <v>2024</v>
      </c>
      <c r="F487" s="48" t="s">
        <v>2025</v>
      </c>
      <c r="G487" s="82">
        <v>1634</v>
      </c>
    </row>
    <row r="488" spans="1:7" ht="30" customHeight="1" x14ac:dyDescent="0.25">
      <c r="A488" s="80">
        <v>487</v>
      </c>
      <c r="B488" s="49" t="s">
        <v>728</v>
      </c>
      <c r="C488" s="48" t="s">
        <v>728</v>
      </c>
      <c r="D488" s="48" t="s">
        <v>2027</v>
      </c>
      <c r="E488" s="48" t="s">
        <v>2028</v>
      </c>
      <c r="F488" s="48" t="s">
        <v>2029</v>
      </c>
      <c r="G488" s="82">
        <v>1600</v>
      </c>
    </row>
    <row r="489" spans="1:7" ht="30" customHeight="1" x14ac:dyDescent="0.25">
      <c r="A489" s="80">
        <v>488</v>
      </c>
      <c r="B489" s="49" t="s">
        <v>756</v>
      </c>
      <c r="C489" s="48" t="s">
        <v>758</v>
      </c>
      <c r="D489" s="48" t="s">
        <v>2030</v>
      </c>
      <c r="E489" s="48" t="s">
        <v>2031</v>
      </c>
      <c r="F489" s="48" t="s">
        <v>2032</v>
      </c>
      <c r="G489" s="82">
        <v>6127</v>
      </c>
    </row>
    <row r="490" spans="1:7" ht="30" customHeight="1" x14ac:dyDescent="0.25">
      <c r="A490" s="80">
        <v>489</v>
      </c>
      <c r="B490" s="49" t="s">
        <v>756</v>
      </c>
      <c r="C490" s="48" t="s">
        <v>759</v>
      </c>
      <c r="D490" s="48" t="s">
        <v>2030</v>
      </c>
      <c r="E490" s="48" t="s">
        <v>2031</v>
      </c>
      <c r="F490" s="48" t="s">
        <v>2032</v>
      </c>
      <c r="G490" s="82">
        <v>6127</v>
      </c>
    </row>
    <row r="491" spans="1:7" ht="30" customHeight="1" x14ac:dyDescent="0.25">
      <c r="A491" s="80">
        <v>490</v>
      </c>
      <c r="B491" s="49" t="s">
        <v>756</v>
      </c>
      <c r="C491" s="48" t="s">
        <v>757</v>
      </c>
      <c r="D491" s="48" t="s">
        <v>2030</v>
      </c>
      <c r="E491" s="48" t="s">
        <v>2031</v>
      </c>
      <c r="F491" s="48" t="s">
        <v>2032</v>
      </c>
      <c r="G491" s="82">
        <v>6127</v>
      </c>
    </row>
    <row r="492" spans="1:7" ht="30" customHeight="1" x14ac:dyDescent="0.25">
      <c r="A492" s="80">
        <v>491</v>
      </c>
      <c r="B492" s="49" t="s">
        <v>756</v>
      </c>
      <c r="C492" s="48" t="s">
        <v>756</v>
      </c>
      <c r="D492" s="48" t="s">
        <v>2030</v>
      </c>
      <c r="E492" s="48" t="s">
        <v>2031</v>
      </c>
      <c r="F492" s="48" t="s">
        <v>2032</v>
      </c>
      <c r="G492" s="82">
        <v>6127</v>
      </c>
    </row>
    <row r="493" spans="1:7" ht="30" customHeight="1" x14ac:dyDescent="0.25">
      <c r="A493" s="80">
        <v>492</v>
      </c>
      <c r="B493" s="49" t="s">
        <v>760</v>
      </c>
      <c r="C493" s="48" t="s">
        <v>761</v>
      </c>
      <c r="D493" s="48" t="s">
        <v>2033</v>
      </c>
      <c r="E493" s="48" t="s">
        <v>2034</v>
      </c>
      <c r="F493" s="48" t="s">
        <v>2035</v>
      </c>
      <c r="G493" s="82">
        <v>6127</v>
      </c>
    </row>
    <row r="494" spans="1:7" ht="30" customHeight="1" x14ac:dyDescent="0.25">
      <c r="A494" s="80">
        <v>493</v>
      </c>
      <c r="B494" s="49" t="s">
        <v>760</v>
      </c>
      <c r="C494" s="48" t="s">
        <v>760</v>
      </c>
      <c r="D494" s="48" t="s">
        <v>2033</v>
      </c>
      <c r="E494" s="48" t="s">
        <v>2034</v>
      </c>
      <c r="F494" s="48" t="s">
        <v>2035</v>
      </c>
      <c r="G494" s="82">
        <v>6127</v>
      </c>
    </row>
    <row r="495" spans="1:7" ht="30" customHeight="1" x14ac:dyDescent="0.25">
      <c r="A495" s="80">
        <v>494</v>
      </c>
      <c r="B495" s="81" t="s">
        <v>752</v>
      </c>
      <c r="C495" s="48" t="s">
        <v>752</v>
      </c>
      <c r="D495" s="48" t="s">
        <v>2036</v>
      </c>
      <c r="E495" s="48" t="s">
        <v>2037</v>
      </c>
      <c r="F495" s="48" t="s">
        <v>2038</v>
      </c>
      <c r="G495" s="82">
        <v>6710</v>
      </c>
    </row>
    <row r="496" spans="1:7" ht="30" customHeight="1" x14ac:dyDescent="0.25">
      <c r="A496" s="80">
        <v>495</v>
      </c>
      <c r="B496" s="81" t="s">
        <v>753</v>
      </c>
      <c r="C496" s="48" t="s">
        <v>753</v>
      </c>
      <c r="D496" s="48" t="s">
        <v>2039</v>
      </c>
      <c r="E496" s="48" t="s">
        <v>2040</v>
      </c>
      <c r="F496" s="48" t="s">
        <v>2041</v>
      </c>
      <c r="G496" s="82">
        <v>6703</v>
      </c>
    </row>
    <row r="497" spans="1:7" ht="30" customHeight="1" x14ac:dyDescent="0.25">
      <c r="A497" s="80">
        <v>496</v>
      </c>
      <c r="B497" s="49" t="s">
        <v>1121</v>
      </c>
      <c r="C497" s="48" t="s">
        <v>754</v>
      </c>
      <c r="D497" s="48" t="s">
        <v>2042</v>
      </c>
      <c r="E497" s="48" t="s">
        <v>2043</v>
      </c>
      <c r="F497" s="48" t="s">
        <v>2044</v>
      </c>
      <c r="G497" s="82">
        <v>4330</v>
      </c>
    </row>
    <row r="498" spans="1:7" ht="30" customHeight="1" x14ac:dyDescent="0.25">
      <c r="A498" s="80">
        <v>497</v>
      </c>
      <c r="B498" s="49" t="s">
        <v>1121</v>
      </c>
      <c r="C498" s="48" t="s">
        <v>1121</v>
      </c>
      <c r="D498" s="48" t="s">
        <v>2042</v>
      </c>
      <c r="E498" s="48" t="s">
        <v>2043</v>
      </c>
      <c r="F498" s="48" t="s">
        <v>2044</v>
      </c>
      <c r="G498" s="82">
        <v>4330</v>
      </c>
    </row>
    <row r="499" spans="1:7" ht="30" customHeight="1" x14ac:dyDescent="0.25">
      <c r="A499" s="80">
        <v>498</v>
      </c>
      <c r="B499" s="81" t="s">
        <v>1122</v>
      </c>
      <c r="C499" s="48" t="s">
        <v>1123</v>
      </c>
      <c r="D499" s="48" t="s">
        <v>2045</v>
      </c>
      <c r="E499" s="48" t="s">
        <v>2046</v>
      </c>
      <c r="F499" s="48" t="s">
        <v>2047</v>
      </c>
      <c r="G499" s="82">
        <v>6127</v>
      </c>
    </row>
    <row r="500" spans="1:7" ht="30" customHeight="1" x14ac:dyDescent="0.25">
      <c r="A500" s="80">
        <v>499</v>
      </c>
      <c r="B500" s="81" t="s">
        <v>1122</v>
      </c>
      <c r="C500" s="48" t="s">
        <v>1122</v>
      </c>
      <c r="D500" s="48" t="s">
        <v>2045</v>
      </c>
      <c r="E500" s="48" t="s">
        <v>2046</v>
      </c>
      <c r="F500" s="48" t="s">
        <v>2047</v>
      </c>
      <c r="G500" s="82">
        <v>6127</v>
      </c>
    </row>
    <row r="501" spans="1:7" ht="30" customHeight="1" x14ac:dyDescent="0.25">
      <c r="A501" s="80">
        <v>500</v>
      </c>
      <c r="B501" s="49" t="s">
        <v>824</v>
      </c>
      <c r="C501" s="48" t="s">
        <v>755</v>
      </c>
      <c r="D501" s="48" t="s">
        <v>2048</v>
      </c>
      <c r="E501" s="48" t="s">
        <v>2049</v>
      </c>
      <c r="F501" s="48" t="s">
        <v>2050</v>
      </c>
      <c r="G501" s="82">
        <v>6127</v>
      </c>
    </row>
    <row r="502" spans="1:7" ht="30" customHeight="1" x14ac:dyDescent="0.25">
      <c r="A502" s="80">
        <v>501</v>
      </c>
      <c r="B502" s="81" t="s">
        <v>824</v>
      </c>
      <c r="C502" s="48" t="s">
        <v>824</v>
      </c>
      <c r="D502" s="48" t="s">
        <v>2048</v>
      </c>
      <c r="E502" s="48" t="s">
        <v>2049</v>
      </c>
      <c r="F502" s="48" t="s">
        <v>2050</v>
      </c>
      <c r="G502" s="82">
        <v>6217</v>
      </c>
    </row>
    <row r="503" spans="1:7" ht="30" customHeight="1" x14ac:dyDescent="0.25">
      <c r="A503" s="80">
        <v>502</v>
      </c>
      <c r="B503" s="84" t="s">
        <v>1105</v>
      </c>
      <c r="C503" s="48" t="s">
        <v>1105</v>
      </c>
      <c r="D503" s="48" t="s">
        <v>2051</v>
      </c>
      <c r="E503" s="48" t="s">
        <v>2052</v>
      </c>
      <c r="F503" s="48" t="s">
        <v>2053</v>
      </c>
      <c r="G503" s="82">
        <v>6521</v>
      </c>
    </row>
    <row r="504" spans="1:7" ht="30" customHeight="1" x14ac:dyDescent="0.25">
      <c r="A504" s="80">
        <v>503</v>
      </c>
      <c r="B504" s="49" t="s">
        <v>1106</v>
      </c>
      <c r="C504" s="48" t="s">
        <v>1107</v>
      </c>
      <c r="D504" s="48" t="s">
        <v>2054</v>
      </c>
      <c r="E504" s="48" t="s">
        <v>2055</v>
      </c>
      <c r="F504" s="48" t="s">
        <v>2056</v>
      </c>
      <c r="G504" s="82">
        <v>4212</v>
      </c>
    </row>
    <row r="505" spans="1:7" ht="30" customHeight="1" x14ac:dyDescent="0.25">
      <c r="A505" s="80">
        <v>504</v>
      </c>
      <c r="B505" s="49" t="s">
        <v>1106</v>
      </c>
      <c r="C505" s="48" t="s">
        <v>1106</v>
      </c>
      <c r="D505" s="48" t="s">
        <v>2054</v>
      </c>
      <c r="E505" s="48" t="s">
        <v>2055</v>
      </c>
      <c r="F505" s="48" t="s">
        <v>2056</v>
      </c>
      <c r="G505" s="82">
        <v>4212</v>
      </c>
    </row>
    <row r="506" spans="1:7" ht="30" customHeight="1" x14ac:dyDescent="0.25">
      <c r="A506" s="80">
        <v>505</v>
      </c>
      <c r="B506" s="49" t="s">
        <v>1106</v>
      </c>
      <c r="C506" s="48" t="s">
        <v>2057</v>
      </c>
      <c r="D506" s="48" t="s">
        <v>2054</v>
      </c>
      <c r="E506" s="48" t="s">
        <v>2055</v>
      </c>
      <c r="F506" s="48" t="s">
        <v>2056</v>
      </c>
      <c r="G506" s="82">
        <v>4212</v>
      </c>
    </row>
    <row r="507" spans="1:7" ht="30" customHeight="1" x14ac:dyDescent="0.25">
      <c r="A507" s="80">
        <v>506</v>
      </c>
      <c r="B507" s="49" t="s">
        <v>1106</v>
      </c>
      <c r="C507" s="48" t="s">
        <v>2058</v>
      </c>
      <c r="D507" s="48" t="s">
        <v>2054</v>
      </c>
      <c r="E507" s="48" t="s">
        <v>2055</v>
      </c>
      <c r="F507" s="48" t="s">
        <v>2059</v>
      </c>
      <c r="G507" s="82">
        <v>4212</v>
      </c>
    </row>
    <row r="508" spans="1:7" ht="30" customHeight="1" x14ac:dyDescent="0.25">
      <c r="A508" s="80">
        <v>507</v>
      </c>
      <c r="B508" s="49" t="s">
        <v>729</v>
      </c>
      <c r="C508" s="48" t="s">
        <v>729</v>
      </c>
      <c r="D508" s="48" t="s">
        <v>2060</v>
      </c>
      <c r="E508" s="48" t="s">
        <v>2061</v>
      </c>
      <c r="F508" s="48" t="s">
        <v>2062</v>
      </c>
      <c r="G508" s="82">
        <v>1231</v>
      </c>
    </row>
    <row r="509" spans="1:7" ht="30" customHeight="1" x14ac:dyDescent="0.25">
      <c r="A509" s="80">
        <v>508</v>
      </c>
      <c r="B509" s="84" t="s">
        <v>792</v>
      </c>
      <c r="C509" s="48" t="s">
        <v>792</v>
      </c>
      <c r="D509" s="48" t="s">
        <v>2063</v>
      </c>
      <c r="E509" s="48" t="s">
        <v>2064</v>
      </c>
      <c r="F509" s="48" t="s">
        <v>2065</v>
      </c>
      <c r="G509" s="82">
        <v>3501</v>
      </c>
    </row>
    <row r="510" spans="1:7" ht="30" customHeight="1" x14ac:dyDescent="0.25">
      <c r="A510" s="80">
        <v>509</v>
      </c>
      <c r="B510" s="81" t="s">
        <v>792</v>
      </c>
      <c r="C510" s="48" t="s">
        <v>793</v>
      </c>
      <c r="D510" s="48" t="s">
        <v>2063</v>
      </c>
      <c r="E510" s="48" t="s">
        <v>2064</v>
      </c>
      <c r="F510" s="48" t="s">
        <v>2065</v>
      </c>
      <c r="G510" s="82">
        <v>3501</v>
      </c>
    </row>
    <row r="511" spans="1:7" ht="30" customHeight="1" x14ac:dyDescent="0.25">
      <c r="A511" s="80">
        <v>510</v>
      </c>
      <c r="B511" s="81" t="s">
        <v>767</v>
      </c>
      <c r="C511" s="48" t="s">
        <v>767</v>
      </c>
      <c r="D511" s="48" t="s">
        <v>2066</v>
      </c>
      <c r="E511" s="48" t="s">
        <v>1747</v>
      </c>
      <c r="F511" s="48" t="s">
        <v>1748</v>
      </c>
      <c r="G511" s="82">
        <v>1635</v>
      </c>
    </row>
    <row r="512" spans="1:7" ht="30" customHeight="1" x14ac:dyDescent="0.25">
      <c r="A512" s="80">
        <v>511</v>
      </c>
      <c r="B512" s="86" t="s">
        <v>1146</v>
      </c>
      <c r="C512" s="48" t="s">
        <v>1146</v>
      </c>
      <c r="D512" s="48" t="s">
        <v>2067</v>
      </c>
      <c r="E512" s="48" t="s">
        <v>2068</v>
      </c>
      <c r="F512" s="48" t="s">
        <v>2069</v>
      </c>
      <c r="G512" s="82">
        <v>2222</v>
      </c>
    </row>
    <row r="513" spans="1:7" ht="30" customHeight="1" x14ac:dyDescent="0.25">
      <c r="A513" s="80">
        <v>512</v>
      </c>
      <c r="B513" s="81" t="s">
        <v>2070</v>
      </c>
      <c r="C513" s="48" t="s">
        <v>2070</v>
      </c>
      <c r="D513" s="48" t="s">
        <v>2067</v>
      </c>
      <c r="E513" s="48" t="s">
        <v>2068</v>
      </c>
      <c r="F513" s="48" t="s">
        <v>2069</v>
      </c>
      <c r="G513" s="82">
        <v>2200</v>
      </c>
    </row>
    <row r="514" spans="1:7" ht="30" customHeight="1" x14ac:dyDescent="0.25">
      <c r="A514" s="80">
        <v>513</v>
      </c>
      <c r="B514" s="81" t="s">
        <v>2071</v>
      </c>
      <c r="C514" s="48" t="s">
        <v>2071</v>
      </c>
      <c r="D514" s="48" t="s">
        <v>2072</v>
      </c>
      <c r="E514" s="48" t="s">
        <v>2068</v>
      </c>
      <c r="F514" s="48" t="s">
        <v>2069</v>
      </c>
      <c r="G514" s="82">
        <v>2200</v>
      </c>
    </row>
    <row r="515" spans="1:7" ht="30" customHeight="1" x14ac:dyDescent="0.25">
      <c r="A515" s="80">
        <v>514</v>
      </c>
      <c r="B515" s="49" t="s">
        <v>762</v>
      </c>
      <c r="C515" s="48" t="s">
        <v>762</v>
      </c>
      <c r="D515" s="48" t="s">
        <v>2073</v>
      </c>
      <c r="E515" s="48" t="s">
        <v>2074</v>
      </c>
      <c r="F515" s="48" t="s">
        <v>2075</v>
      </c>
      <c r="G515" s="82">
        <v>2000</v>
      </c>
    </row>
    <row r="516" spans="1:7" ht="30" customHeight="1" x14ac:dyDescent="0.25">
      <c r="A516" s="80">
        <v>515</v>
      </c>
      <c r="B516" s="81" t="s">
        <v>2076</v>
      </c>
      <c r="C516" s="48" t="s">
        <v>2076</v>
      </c>
      <c r="D516" s="48" t="s">
        <v>2077</v>
      </c>
      <c r="E516" s="48" t="s">
        <v>2078</v>
      </c>
      <c r="F516" s="48" t="s">
        <v>2075</v>
      </c>
      <c r="G516" s="82">
        <v>2000</v>
      </c>
    </row>
    <row r="517" spans="1:7" ht="30" customHeight="1" x14ac:dyDescent="0.25">
      <c r="A517" s="80">
        <v>516</v>
      </c>
      <c r="B517" s="49" t="s">
        <v>546</v>
      </c>
      <c r="C517" s="48" t="s">
        <v>546</v>
      </c>
      <c r="D517" s="48" t="s">
        <v>2079</v>
      </c>
      <c r="E517" s="48" t="s">
        <v>2080</v>
      </c>
      <c r="F517" s="48" t="s">
        <v>2081</v>
      </c>
      <c r="G517" s="82">
        <v>1111</v>
      </c>
    </row>
    <row r="518" spans="1:7" ht="30" customHeight="1" x14ac:dyDescent="0.25">
      <c r="A518" s="80">
        <v>517</v>
      </c>
      <c r="B518" s="49" t="s">
        <v>546</v>
      </c>
      <c r="C518" s="48" t="s">
        <v>547</v>
      </c>
      <c r="D518" s="48" t="s">
        <v>2079</v>
      </c>
      <c r="E518" s="48" t="s">
        <v>2080</v>
      </c>
      <c r="F518" s="48" t="s">
        <v>2081</v>
      </c>
      <c r="G518" s="82">
        <v>1111</v>
      </c>
    </row>
    <row r="519" spans="1:7" ht="30" customHeight="1" x14ac:dyDescent="0.25">
      <c r="A519" s="80">
        <v>518</v>
      </c>
      <c r="B519" s="81" t="s">
        <v>1119</v>
      </c>
      <c r="C519" s="48" t="s">
        <v>1119</v>
      </c>
      <c r="D519" s="48" t="s">
        <v>2082</v>
      </c>
      <c r="E519" s="48" t="s">
        <v>2083</v>
      </c>
      <c r="F519" s="48" t="s">
        <v>2084</v>
      </c>
      <c r="G519" s="82">
        <v>1226</v>
      </c>
    </row>
    <row r="520" spans="1:7" ht="30" customHeight="1" x14ac:dyDescent="0.25">
      <c r="A520" s="80">
        <v>519</v>
      </c>
      <c r="B520" s="81" t="s">
        <v>1119</v>
      </c>
      <c r="C520" s="48" t="s">
        <v>1120</v>
      </c>
      <c r="D520" s="48" t="s">
        <v>2082</v>
      </c>
      <c r="E520" s="48" t="s">
        <v>2083</v>
      </c>
      <c r="F520" s="48" t="s">
        <v>2084</v>
      </c>
      <c r="G520" s="82">
        <v>1226</v>
      </c>
    </row>
    <row r="521" spans="1:7" ht="30" customHeight="1" x14ac:dyDescent="0.25">
      <c r="A521" s="80">
        <v>520</v>
      </c>
      <c r="B521" s="49" t="s">
        <v>1137</v>
      </c>
      <c r="C521" s="48" t="s">
        <v>1137</v>
      </c>
      <c r="D521" s="48" t="s">
        <v>2085</v>
      </c>
      <c r="E521" s="48" t="s">
        <v>2055</v>
      </c>
      <c r="F521" s="48" t="s">
        <v>2086</v>
      </c>
      <c r="G521" s="82">
        <v>4212</v>
      </c>
    </row>
    <row r="522" spans="1:7" ht="30" customHeight="1" x14ac:dyDescent="0.25">
      <c r="A522" s="80">
        <v>521</v>
      </c>
      <c r="B522" s="49" t="s">
        <v>1137</v>
      </c>
      <c r="C522" s="48" t="s">
        <v>2087</v>
      </c>
      <c r="D522" s="48" t="s">
        <v>2085</v>
      </c>
      <c r="E522" s="48" t="s">
        <v>2055</v>
      </c>
      <c r="F522" s="48" t="s">
        <v>2088</v>
      </c>
      <c r="G522" s="82">
        <v>4212</v>
      </c>
    </row>
    <row r="523" spans="1:7" ht="30" customHeight="1" x14ac:dyDescent="0.25">
      <c r="A523" s="80">
        <v>522</v>
      </c>
      <c r="B523" s="81" t="s">
        <v>1132</v>
      </c>
      <c r="C523" s="48" t="s">
        <v>1133</v>
      </c>
      <c r="D523" s="48" t="s">
        <v>2089</v>
      </c>
      <c r="E523" s="48" t="s">
        <v>2090</v>
      </c>
      <c r="F523" s="48" t="s">
        <v>2091</v>
      </c>
      <c r="G523" s="82">
        <v>4212</v>
      </c>
    </row>
    <row r="524" spans="1:7" ht="30" customHeight="1" x14ac:dyDescent="0.25">
      <c r="A524" s="80">
        <v>523</v>
      </c>
      <c r="B524" s="49" t="s">
        <v>1132</v>
      </c>
      <c r="C524" s="48" t="s">
        <v>1132</v>
      </c>
      <c r="D524" s="48" t="s">
        <v>2089</v>
      </c>
      <c r="E524" s="48" t="s">
        <v>2090</v>
      </c>
      <c r="F524" s="48" t="s">
        <v>2091</v>
      </c>
      <c r="G524" s="82">
        <v>4212</v>
      </c>
    </row>
    <row r="525" spans="1:7" ht="30" customHeight="1" x14ac:dyDescent="0.25">
      <c r="A525" s="80">
        <v>524</v>
      </c>
      <c r="B525" s="49" t="s">
        <v>1132</v>
      </c>
      <c r="C525" s="48" t="s">
        <v>781</v>
      </c>
      <c r="D525" s="48" t="s">
        <v>2089</v>
      </c>
      <c r="E525" s="48" t="s">
        <v>2090</v>
      </c>
      <c r="F525" s="48" t="s">
        <v>2091</v>
      </c>
      <c r="G525" s="82">
        <v>4212</v>
      </c>
    </row>
    <row r="526" spans="1:7" ht="30" customHeight="1" x14ac:dyDescent="0.25">
      <c r="A526" s="80">
        <v>525</v>
      </c>
      <c r="B526" s="49" t="s">
        <v>1132</v>
      </c>
      <c r="C526" s="48" t="s">
        <v>1191</v>
      </c>
      <c r="D526" s="48" t="s">
        <v>2089</v>
      </c>
      <c r="E526" s="48" t="s">
        <v>2090</v>
      </c>
      <c r="F526" s="48" t="s">
        <v>2091</v>
      </c>
      <c r="G526" s="82">
        <v>4212</v>
      </c>
    </row>
    <row r="527" spans="1:7" ht="30" customHeight="1" x14ac:dyDescent="0.25">
      <c r="A527" s="80">
        <v>526</v>
      </c>
      <c r="B527" s="49" t="s">
        <v>646</v>
      </c>
      <c r="C527" s="48" t="s">
        <v>646</v>
      </c>
      <c r="D527" s="48" t="s">
        <v>2092</v>
      </c>
      <c r="E527" s="48" t="s">
        <v>2093</v>
      </c>
      <c r="F527" s="48" t="s">
        <v>2094</v>
      </c>
      <c r="G527" s="82">
        <v>2103</v>
      </c>
    </row>
    <row r="528" spans="1:7" ht="30" customHeight="1" x14ac:dyDescent="0.25">
      <c r="A528" s="80">
        <v>527</v>
      </c>
      <c r="B528" s="81" t="s">
        <v>646</v>
      </c>
      <c r="C528" s="48" t="s">
        <v>649</v>
      </c>
      <c r="D528" s="48" t="s">
        <v>2092</v>
      </c>
      <c r="E528" s="48" t="s">
        <v>2093</v>
      </c>
      <c r="F528" s="48" t="s">
        <v>2094</v>
      </c>
      <c r="G528" s="82">
        <v>2103</v>
      </c>
    </row>
    <row r="529" spans="1:7" ht="30" customHeight="1" x14ac:dyDescent="0.25">
      <c r="A529" s="80">
        <v>528</v>
      </c>
      <c r="B529" s="49" t="s">
        <v>646</v>
      </c>
      <c r="C529" s="48" t="s">
        <v>648</v>
      </c>
      <c r="D529" s="48" t="s">
        <v>2092</v>
      </c>
      <c r="E529" s="48" t="s">
        <v>2093</v>
      </c>
      <c r="F529" s="48" t="s">
        <v>2094</v>
      </c>
      <c r="G529" s="82">
        <v>2103</v>
      </c>
    </row>
    <row r="530" spans="1:7" ht="30" customHeight="1" x14ac:dyDescent="0.25">
      <c r="A530" s="80">
        <v>529</v>
      </c>
      <c r="B530" s="49" t="s">
        <v>650</v>
      </c>
      <c r="C530" s="48" t="s">
        <v>650</v>
      </c>
      <c r="D530" s="48" t="s">
        <v>2092</v>
      </c>
      <c r="E530" s="48" t="s">
        <v>2093</v>
      </c>
      <c r="F530" s="48" t="s">
        <v>2094</v>
      </c>
      <c r="G530" s="82">
        <v>2103</v>
      </c>
    </row>
    <row r="531" spans="1:7" ht="30" customHeight="1" x14ac:dyDescent="0.25">
      <c r="A531" s="80">
        <v>530</v>
      </c>
      <c r="B531" s="81" t="s">
        <v>650</v>
      </c>
      <c r="C531" s="48" t="s">
        <v>651</v>
      </c>
      <c r="D531" s="48" t="s">
        <v>2092</v>
      </c>
      <c r="E531" s="48" t="s">
        <v>2093</v>
      </c>
      <c r="F531" s="48" t="s">
        <v>2094</v>
      </c>
      <c r="G531" s="82">
        <v>2103</v>
      </c>
    </row>
    <row r="532" spans="1:7" ht="30" customHeight="1" x14ac:dyDescent="0.25">
      <c r="A532" s="80">
        <v>531</v>
      </c>
      <c r="B532" s="49" t="s">
        <v>1140</v>
      </c>
      <c r="C532" s="48" t="s">
        <v>791</v>
      </c>
      <c r="D532" s="48" t="s">
        <v>2095</v>
      </c>
      <c r="E532" s="48" t="s">
        <v>2096</v>
      </c>
      <c r="F532" s="48" t="s">
        <v>2097</v>
      </c>
      <c r="G532" s="82">
        <v>1604</v>
      </c>
    </row>
    <row r="533" spans="1:7" ht="30" customHeight="1" x14ac:dyDescent="0.25">
      <c r="A533" s="80">
        <v>532</v>
      </c>
      <c r="B533" s="49" t="s">
        <v>1140</v>
      </c>
      <c r="C533" s="48" t="s">
        <v>1143</v>
      </c>
      <c r="D533" s="48" t="s">
        <v>2095</v>
      </c>
      <c r="E533" s="48" t="s">
        <v>2096</v>
      </c>
      <c r="F533" s="48" t="s">
        <v>2097</v>
      </c>
      <c r="G533" s="82">
        <v>1604</v>
      </c>
    </row>
    <row r="534" spans="1:7" ht="30" customHeight="1" x14ac:dyDescent="0.25">
      <c r="A534" s="80">
        <v>533</v>
      </c>
      <c r="B534" s="49" t="s">
        <v>1140</v>
      </c>
      <c r="C534" s="48" t="s">
        <v>1140</v>
      </c>
      <c r="D534" s="48" t="s">
        <v>2095</v>
      </c>
      <c r="E534" s="48" t="s">
        <v>2096</v>
      </c>
      <c r="F534" s="48" t="s">
        <v>2097</v>
      </c>
      <c r="G534" s="82">
        <v>1604</v>
      </c>
    </row>
    <row r="535" spans="1:7" ht="30" customHeight="1" x14ac:dyDescent="0.25">
      <c r="A535" s="80">
        <v>534</v>
      </c>
      <c r="B535" s="84" t="s">
        <v>1140</v>
      </c>
      <c r="C535" s="48" t="s">
        <v>1145</v>
      </c>
      <c r="D535" s="48" t="s">
        <v>2095</v>
      </c>
      <c r="E535" s="48" t="s">
        <v>2096</v>
      </c>
      <c r="F535" s="48" t="s">
        <v>2097</v>
      </c>
      <c r="G535" s="82">
        <v>1604</v>
      </c>
    </row>
    <row r="536" spans="1:7" ht="30" customHeight="1" x14ac:dyDescent="0.25">
      <c r="A536" s="80">
        <v>535</v>
      </c>
      <c r="B536" s="81" t="s">
        <v>1140</v>
      </c>
      <c r="C536" s="48" t="s">
        <v>787</v>
      </c>
      <c r="D536" s="48" t="s">
        <v>2095</v>
      </c>
      <c r="E536" s="48" t="s">
        <v>2096</v>
      </c>
      <c r="F536" s="48" t="s">
        <v>2097</v>
      </c>
      <c r="G536" s="82">
        <v>1604</v>
      </c>
    </row>
    <row r="537" spans="1:7" ht="30" customHeight="1" x14ac:dyDescent="0.25">
      <c r="A537" s="80">
        <v>536</v>
      </c>
      <c r="B537" s="49" t="s">
        <v>1140</v>
      </c>
      <c r="C537" s="48" t="s">
        <v>786</v>
      </c>
      <c r="D537" s="48" t="s">
        <v>2095</v>
      </c>
      <c r="E537" s="48" t="s">
        <v>2096</v>
      </c>
      <c r="F537" s="48" t="s">
        <v>2097</v>
      </c>
      <c r="G537" s="82">
        <v>1604</v>
      </c>
    </row>
    <row r="538" spans="1:7" ht="30" customHeight="1" x14ac:dyDescent="0.25">
      <c r="A538" s="80">
        <v>537</v>
      </c>
      <c r="B538" s="49" t="s">
        <v>1140</v>
      </c>
      <c r="C538" s="48" t="s">
        <v>1141</v>
      </c>
      <c r="D538" s="48" t="s">
        <v>2095</v>
      </c>
      <c r="E538" s="48" t="s">
        <v>2096</v>
      </c>
      <c r="F538" s="48" t="s">
        <v>2097</v>
      </c>
      <c r="G538" s="82">
        <v>1604</v>
      </c>
    </row>
    <row r="539" spans="1:7" ht="30" customHeight="1" x14ac:dyDescent="0.25">
      <c r="A539" s="80">
        <v>538</v>
      </c>
      <c r="B539" s="81" t="s">
        <v>1140</v>
      </c>
      <c r="C539" s="48" t="s">
        <v>2098</v>
      </c>
      <c r="D539" s="48" t="s">
        <v>2095</v>
      </c>
      <c r="E539" s="48" t="s">
        <v>2096</v>
      </c>
      <c r="F539" s="48" t="s">
        <v>2097</v>
      </c>
      <c r="G539" s="82">
        <v>1604</v>
      </c>
    </row>
    <row r="540" spans="1:7" ht="30" customHeight="1" x14ac:dyDescent="0.25">
      <c r="A540" s="80">
        <v>539</v>
      </c>
      <c r="B540" s="81" t="s">
        <v>1140</v>
      </c>
      <c r="C540" s="48" t="s">
        <v>2099</v>
      </c>
      <c r="D540" s="48" t="s">
        <v>2095</v>
      </c>
      <c r="E540" s="48" t="s">
        <v>2096</v>
      </c>
      <c r="F540" s="48" t="s">
        <v>2097</v>
      </c>
      <c r="G540" s="82">
        <v>1604</v>
      </c>
    </row>
    <row r="541" spans="1:7" ht="30" customHeight="1" x14ac:dyDescent="0.25">
      <c r="A541" s="80">
        <v>540</v>
      </c>
      <c r="B541" s="49" t="s">
        <v>1140</v>
      </c>
      <c r="C541" s="48" t="s">
        <v>1142</v>
      </c>
      <c r="D541" s="48" t="s">
        <v>2095</v>
      </c>
      <c r="E541" s="48" t="s">
        <v>2096</v>
      </c>
      <c r="F541" s="48" t="s">
        <v>2097</v>
      </c>
      <c r="G541" s="82">
        <v>1604</v>
      </c>
    </row>
    <row r="542" spans="1:7" ht="30" customHeight="1" x14ac:dyDescent="0.25">
      <c r="A542" s="80">
        <v>541</v>
      </c>
      <c r="B542" s="49" t="s">
        <v>1140</v>
      </c>
      <c r="C542" s="48" t="s">
        <v>2100</v>
      </c>
      <c r="D542" s="48" t="s">
        <v>2095</v>
      </c>
      <c r="E542" s="48" t="s">
        <v>2096</v>
      </c>
      <c r="F542" s="48" t="s">
        <v>2097</v>
      </c>
      <c r="G542" s="82">
        <v>1604</v>
      </c>
    </row>
    <row r="543" spans="1:7" ht="30" customHeight="1" x14ac:dyDescent="0.25">
      <c r="A543" s="80">
        <v>542</v>
      </c>
      <c r="B543" s="81" t="s">
        <v>1140</v>
      </c>
      <c r="C543" s="48" t="s">
        <v>2101</v>
      </c>
      <c r="D543" s="48" t="s">
        <v>2095</v>
      </c>
      <c r="E543" s="48" t="s">
        <v>2096</v>
      </c>
      <c r="F543" s="48" t="s">
        <v>2097</v>
      </c>
      <c r="G543" s="82">
        <v>1604</v>
      </c>
    </row>
    <row r="544" spans="1:7" ht="30" customHeight="1" x14ac:dyDescent="0.25">
      <c r="A544" s="80">
        <v>543</v>
      </c>
      <c r="B544" s="81" t="s">
        <v>1140</v>
      </c>
      <c r="C544" s="48" t="s">
        <v>2102</v>
      </c>
      <c r="D544" s="48" t="s">
        <v>2095</v>
      </c>
      <c r="E544" s="48" t="s">
        <v>2096</v>
      </c>
      <c r="F544" s="48" t="s">
        <v>2097</v>
      </c>
      <c r="G544" s="82">
        <v>1604</v>
      </c>
    </row>
    <row r="545" spans="1:7" ht="30" customHeight="1" x14ac:dyDescent="0.25">
      <c r="A545" s="80">
        <v>544</v>
      </c>
      <c r="B545" s="81" t="s">
        <v>1140</v>
      </c>
      <c r="C545" s="48" t="s">
        <v>788</v>
      </c>
      <c r="D545" s="48" t="s">
        <v>2095</v>
      </c>
      <c r="E545" s="48" t="s">
        <v>2096</v>
      </c>
      <c r="F545" s="48" t="s">
        <v>2097</v>
      </c>
      <c r="G545" s="82">
        <v>1604</v>
      </c>
    </row>
    <row r="546" spans="1:7" ht="30" customHeight="1" x14ac:dyDescent="0.25">
      <c r="A546" s="80">
        <v>545</v>
      </c>
      <c r="B546" s="81" t="s">
        <v>1140</v>
      </c>
      <c r="C546" s="48" t="s">
        <v>790</v>
      </c>
      <c r="D546" s="48" t="s">
        <v>2095</v>
      </c>
      <c r="E546" s="48" t="s">
        <v>2096</v>
      </c>
      <c r="F546" s="48" t="s">
        <v>2097</v>
      </c>
      <c r="G546" s="82">
        <v>1604</v>
      </c>
    </row>
    <row r="547" spans="1:7" ht="30" customHeight="1" x14ac:dyDescent="0.25">
      <c r="A547" s="80">
        <v>546</v>
      </c>
      <c r="B547" s="49" t="s">
        <v>2103</v>
      </c>
      <c r="C547" s="48" t="s">
        <v>2103</v>
      </c>
      <c r="D547" s="48" t="s">
        <v>2104</v>
      </c>
      <c r="E547" s="48" t="s">
        <v>2105</v>
      </c>
      <c r="F547" s="48" t="s">
        <v>2106</v>
      </c>
      <c r="G547" s="82">
        <v>1554</v>
      </c>
    </row>
    <row r="548" spans="1:7" ht="30" customHeight="1" x14ac:dyDescent="0.25">
      <c r="A548" s="80">
        <v>547</v>
      </c>
      <c r="B548" s="49" t="s">
        <v>2103</v>
      </c>
      <c r="C548" s="48" t="s">
        <v>2107</v>
      </c>
      <c r="D548" s="48" t="s">
        <v>2104</v>
      </c>
      <c r="E548" s="48" t="s">
        <v>2105</v>
      </c>
      <c r="F548" s="48" t="s">
        <v>2106</v>
      </c>
      <c r="G548" s="82">
        <v>1554</v>
      </c>
    </row>
    <row r="549" spans="1:7" ht="30" customHeight="1" x14ac:dyDescent="0.25">
      <c r="A549" s="80">
        <v>548</v>
      </c>
      <c r="B549" s="49" t="s">
        <v>772</v>
      </c>
      <c r="C549" s="48" t="s">
        <v>2108</v>
      </c>
      <c r="D549" s="48" t="s">
        <v>2109</v>
      </c>
      <c r="E549" s="48" t="s">
        <v>2110</v>
      </c>
      <c r="F549" s="48" t="s">
        <v>2111</v>
      </c>
      <c r="G549" s="82">
        <v>1232</v>
      </c>
    </row>
    <row r="550" spans="1:7" ht="30" customHeight="1" x14ac:dyDescent="0.25">
      <c r="A550" s="80">
        <v>549</v>
      </c>
      <c r="B550" s="84" t="s">
        <v>772</v>
      </c>
      <c r="C550" s="48" t="s">
        <v>772</v>
      </c>
      <c r="D550" s="48" t="s">
        <v>2109</v>
      </c>
      <c r="E550" s="48" t="s">
        <v>2110</v>
      </c>
      <c r="F550" s="48" t="s">
        <v>2111</v>
      </c>
      <c r="G550" s="82">
        <v>1232</v>
      </c>
    </row>
    <row r="551" spans="1:7" ht="30" customHeight="1" x14ac:dyDescent="0.25">
      <c r="A551" s="80">
        <v>550</v>
      </c>
      <c r="B551" s="49" t="s">
        <v>1113</v>
      </c>
      <c r="C551" s="48" t="s">
        <v>739</v>
      </c>
      <c r="D551" s="48" t="s">
        <v>2112</v>
      </c>
      <c r="E551" s="48" t="s">
        <v>2113</v>
      </c>
      <c r="F551" s="48" t="s">
        <v>2114</v>
      </c>
      <c r="G551" s="82">
        <v>3319</v>
      </c>
    </row>
    <row r="552" spans="1:7" ht="30" customHeight="1" x14ac:dyDescent="0.25">
      <c r="A552" s="80">
        <v>551</v>
      </c>
      <c r="B552" s="49" t="s">
        <v>1113</v>
      </c>
      <c r="C552" s="48" t="s">
        <v>742</v>
      </c>
      <c r="D552" s="48" t="s">
        <v>2112</v>
      </c>
      <c r="E552" s="48" t="s">
        <v>2113</v>
      </c>
      <c r="F552" s="48" t="s">
        <v>2114</v>
      </c>
      <c r="G552" s="82">
        <v>3319</v>
      </c>
    </row>
    <row r="553" spans="1:7" ht="30" customHeight="1" x14ac:dyDescent="0.25">
      <c r="A553" s="80">
        <v>552</v>
      </c>
      <c r="B553" s="81" t="s">
        <v>1113</v>
      </c>
      <c r="C553" s="48" t="s">
        <v>1113</v>
      </c>
      <c r="D553" s="48" t="s">
        <v>2112</v>
      </c>
      <c r="E553" s="48" t="s">
        <v>2113</v>
      </c>
      <c r="F553" s="48" t="s">
        <v>2114</v>
      </c>
      <c r="G553" s="82">
        <v>3319</v>
      </c>
    </row>
    <row r="554" spans="1:7" ht="30" customHeight="1" x14ac:dyDescent="0.25">
      <c r="A554" s="80">
        <v>553</v>
      </c>
      <c r="B554" s="49" t="s">
        <v>1113</v>
      </c>
      <c r="C554" s="48" t="s">
        <v>1114</v>
      </c>
      <c r="D554" s="48" t="s">
        <v>2112</v>
      </c>
      <c r="E554" s="48" t="s">
        <v>2113</v>
      </c>
      <c r="F554" s="48" t="s">
        <v>2114</v>
      </c>
      <c r="G554" s="82">
        <v>3319</v>
      </c>
    </row>
    <row r="555" spans="1:7" ht="30" customHeight="1" x14ac:dyDescent="0.25">
      <c r="A555" s="80">
        <v>554</v>
      </c>
      <c r="B555" s="81" t="s">
        <v>1113</v>
      </c>
      <c r="C555" s="48" t="s">
        <v>1115</v>
      </c>
      <c r="D555" s="48" t="s">
        <v>2112</v>
      </c>
      <c r="E555" s="48" t="s">
        <v>2113</v>
      </c>
      <c r="F555" s="48" t="s">
        <v>2114</v>
      </c>
      <c r="G555" s="82">
        <v>3319</v>
      </c>
    </row>
    <row r="556" spans="1:7" ht="30" customHeight="1" x14ac:dyDescent="0.25">
      <c r="A556" s="80">
        <v>555</v>
      </c>
      <c r="B556" s="81" t="s">
        <v>1113</v>
      </c>
      <c r="C556" s="48" t="s">
        <v>741</v>
      </c>
      <c r="D556" s="48" t="s">
        <v>2112</v>
      </c>
      <c r="E556" s="48" t="s">
        <v>2113</v>
      </c>
      <c r="F556" s="48" t="s">
        <v>2114</v>
      </c>
      <c r="G556" s="82">
        <v>3319</v>
      </c>
    </row>
    <row r="557" spans="1:7" ht="30" customHeight="1" x14ac:dyDescent="0.25">
      <c r="A557" s="80">
        <v>556</v>
      </c>
      <c r="B557" s="49" t="s">
        <v>1113</v>
      </c>
      <c r="C557" s="48" t="s">
        <v>2115</v>
      </c>
      <c r="D557" s="48" t="s">
        <v>2112</v>
      </c>
      <c r="E557" s="48" t="s">
        <v>2113</v>
      </c>
      <c r="F557" s="48" t="s">
        <v>2114</v>
      </c>
      <c r="G557" s="82">
        <v>3319</v>
      </c>
    </row>
    <row r="558" spans="1:7" ht="30" customHeight="1" x14ac:dyDescent="0.25">
      <c r="A558" s="80">
        <v>557</v>
      </c>
      <c r="B558" s="81" t="s">
        <v>735</v>
      </c>
      <c r="C558" s="48" t="s">
        <v>1112</v>
      </c>
      <c r="D558" s="48" t="s">
        <v>2116</v>
      </c>
      <c r="E558" s="48" t="s">
        <v>2117</v>
      </c>
      <c r="F558" s="48" t="s">
        <v>2118</v>
      </c>
      <c r="G558" s="82">
        <v>2604</v>
      </c>
    </row>
    <row r="559" spans="1:7" ht="30" customHeight="1" x14ac:dyDescent="0.25">
      <c r="A559" s="80">
        <v>558</v>
      </c>
      <c r="B559" s="81" t="s">
        <v>735</v>
      </c>
      <c r="C559" s="48" t="s">
        <v>735</v>
      </c>
      <c r="D559" s="48" t="s">
        <v>2116</v>
      </c>
      <c r="E559" s="48" t="s">
        <v>2117</v>
      </c>
      <c r="F559" s="48" t="s">
        <v>2118</v>
      </c>
      <c r="G559" s="82">
        <v>2604</v>
      </c>
    </row>
    <row r="560" spans="1:7" ht="30" customHeight="1" x14ac:dyDescent="0.25">
      <c r="A560" s="80">
        <v>559</v>
      </c>
      <c r="B560" s="81" t="s">
        <v>735</v>
      </c>
      <c r="C560" s="48" t="s">
        <v>736</v>
      </c>
      <c r="D560" s="48" t="s">
        <v>2116</v>
      </c>
      <c r="E560" s="48" t="s">
        <v>2117</v>
      </c>
      <c r="F560" s="48" t="s">
        <v>2118</v>
      </c>
      <c r="G560" s="82">
        <v>2604</v>
      </c>
    </row>
    <row r="561" spans="1:7" ht="30" customHeight="1" x14ac:dyDescent="0.25">
      <c r="A561" s="80">
        <v>560</v>
      </c>
      <c r="B561" s="81" t="s">
        <v>743</v>
      </c>
      <c r="C561" s="48" t="s">
        <v>743</v>
      </c>
      <c r="D561" s="48" t="s">
        <v>2119</v>
      </c>
      <c r="E561" s="48" t="s">
        <v>2113</v>
      </c>
      <c r="F561" s="48" t="s">
        <v>2114</v>
      </c>
      <c r="G561" s="82">
        <v>3319</v>
      </c>
    </row>
    <row r="562" spans="1:7" ht="30" customHeight="1" x14ac:dyDescent="0.25">
      <c r="A562" s="80">
        <v>561</v>
      </c>
      <c r="B562" s="81" t="s">
        <v>737</v>
      </c>
      <c r="C562" s="48" t="s">
        <v>737</v>
      </c>
      <c r="D562" s="48" t="s">
        <v>2120</v>
      </c>
      <c r="E562" s="48" t="s">
        <v>2113</v>
      </c>
      <c r="F562" s="48" t="s">
        <v>2114</v>
      </c>
      <c r="G562" s="82">
        <v>3319</v>
      </c>
    </row>
    <row r="563" spans="1:7" ht="30" customHeight="1" x14ac:dyDescent="0.25">
      <c r="A563" s="80">
        <v>562</v>
      </c>
      <c r="B563" s="81" t="s">
        <v>737</v>
      </c>
      <c r="C563" s="48" t="s">
        <v>738</v>
      </c>
      <c r="D563" s="48" t="s">
        <v>2120</v>
      </c>
      <c r="E563" s="48" t="s">
        <v>2113</v>
      </c>
      <c r="F563" s="48" t="s">
        <v>2114</v>
      </c>
      <c r="G563" s="82">
        <v>3319</v>
      </c>
    </row>
    <row r="564" spans="1:7" ht="30" customHeight="1" x14ac:dyDescent="0.25">
      <c r="A564" s="80">
        <v>563</v>
      </c>
      <c r="B564" s="81" t="s">
        <v>744</v>
      </c>
      <c r="C564" s="48" t="s">
        <v>745</v>
      </c>
      <c r="D564" s="48" t="s">
        <v>2121</v>
      </c>
      <c r="E564" s="48" t="s">
        <v>2122</v>
      </c>
      <c r="F564" s="48" t="s">
        <v>2123</v>
      </c>
      <c r="G564" s="82">
        <v>1635</v>
      </c>
    </row>
    <row r="565" spans="1:7" ht="30" customHeight="1" x14ac:dyDescent="0.25">
      <c r="A565" s="80">
        <v>564</v>
      </c>
      <c r="B565" s="81" t="s">
        <v>744</v>
      </c>
      <c r="C565" s="48" t="s">
        <v>744</v>
      </c>
      <c r="D565" s="48" t="s">
        <v>2121</v>
      </c>
      <c r="E565" s="48" t="s">
        <v>2122</v>
      </c>
      <c r="F565" s="48" t="s">
        <v>2123</v>
      </c>
      <c r="G565" s="82">
        <v>1635</v>
      </c>
    </row>
    <row r="566" spans="1:7" ht="30" customHeight="1" x14ac:dyDescent="0.25">
      <c r="A566" s="80">
        <v>565</v>
      </c>
      <c r="B566" s="81" t="s">
        <v>1134</v>
      </c>
      <c r="C566" s="48" t="s">
        <v>782</v>
      </c>
      <c r="D566" s="48" t="s">
        <v>2124</v>
      </c>
      <c r="E566" s="48" t="s">
        <v>2125</v>
      </c>
      <c r="F566" s="48" t="s">
        <v>2126</v>
      </c>
      <c r="G566" s="82">
        <v>6130</v>
      </c>
    </row>
    <row r="567" spans="1:7" ht="30" customHeight="1" x14ac:dyDescent="0.25">
      <c r="A567" s="80">
        <v>566</v>
      </c>
      <c r="B567" s="81" t="s">
        <v>1134</v>
      </c>
      <c r="C567" s="48" t="s">
        <v>1134</v>
      </c>
      <c r="D567" s="48" t="s">
        <v>2124</v>
      </c>
      <c r="E567" s="48" t="s">
        <v>2125</v>
      </c>
      <c r="F567" s="48" t="s">
        <v>2126</v>
      </c>
      <c r="G567" s="82">
        <v>6130</v>
      </c>
    </row>
    <row r="568" spans="1:7" ht="30" customHeight="1" x14ac:dyDescent="0.25">
      <c r="A568" s="80">
        <v>567</v>
      </c>
      <c r="B568" s="84" t="s">
        <v>746</v>
      </c>
      <c r="C568" s="48" t="s">
        <v>746</v>
      </c>
      <c r="D568" s="48" t="s">
        <v>2127</v>
      </c>
      <c r="E568" s="48" t="s">
        <v>2128</v>
      </c>
      <c r="F568" s="48" t="s">
        <v>2129</v>
      </c>
      <c r="G568" s="82">
        <v>4001</v>
      </c>
    </row>
    <row r="569" spans="1:7" ht="30" customHeight="1" x14ac:dyDescent="0.25">
      <c r="A569" s="80">
        <v>568</v>
      </c>
      <c r="B569" s="49" t="s">
        <v>746</v>
      </c>
      <c r="C569" s="48" t="s">
        <v>747</v>
      </c>
      <c r="D569" s="48" t="s">
        <v>2127</v>
      </c>
      <c r="E569" s="48" t="s">
        <v>2128</v>
      </c>
      <c r="F569" s="48" t="s">
        <v>2129</v>
      </c>
      <c r="G569" s="82">
        <v>4001</v>
      </c>
    </row>
    <row r="570" spans="1:7" ht="30" customHeight="1" x14ac:dyDescent="0.25">
      <c r="A570" s="80">
        <v>569</v>
      </c>
      <c r="B570" s="49" t="s">
        <v>773</v>
      </c>
      <c r="C570" s="48" t="s">
        <v>773</v>
      </c>
      <c r="D570" s="48" t="s">
        <v>2130</v>
      </c>
      <c r="E570" s="48" t="s">
        <v>2131</v>
      </c>
      <c r="F570" s="48" t="s">
        <v>2132</v>
      </c>
      <c r="G570" s="82">
        <v>4215</v>
      </c>
    </row>
    <row r="571" spans="1:7" ht="30" customHeight="1" x14ac:dyDescent="0.25">
      <c r="A571" s="80">
        <v>570</v>
      </c>
      <c r="B571" s="81" t="s">
        <v>773</v>
      </c>
      <c r="C571" s="48" t="s">
        <v>774</v>
      </c>
      <c r="D571" s="48" t="s">
        <v>2130</v>
      </c>
      <c r="E571" s="48" t="s">
        <v>2131</v>
      </c>
      <c r="F571" s="48" t="s">
        <v>2132</v>
      </c>
      <c r="G571" s="82">
        <v>4215</v>
      </c>
    </row>
    <row r="572" spans="1:7" ht="30" customHeight="1" x14ac:dyDescent="0.25">
      <c r="A572" s="80">
        <v>571</v>
      </c>
      <c r="B572" s="81" t="s">
        <v>775</v>
      </c>
      <c r="C572" s="48" t="s">
        <v>776</v>
      </c>
      <c r="D572" s="48" t="s">
        <v>2133</v>
      </c>
      <c r="E572" s="48" t="s">
        <v>2134</v>
      </c>
      <c r="F572" s="48" t="s">
        <v>2135</v>
      </c>
      <c r="G572" s="82">
        <v>2316</v>
      </c>
    </row>
    <row r="573" spans="1:7" ht="30" customHeight="1" x14ac:dyDescent="0.25">
      <c r="A573" s="80">
        <v>572</v>
      </c>
      <c r="B573" s="81" t="s">
        <v>775</v>
      </c>
      <c r="C573" s="48" t="s">
        <v>775</v>
      </c>
      <c r="D573" s="48" t="s">
        <v>2133</v>
      </c>
      <c r="E573" s="48" t="s">
        <v>2134</v>
      </c>
      <c r="F573" s="48" t="s">
        <v>2135</v>
      </c>
      <c r="G573" s="82">
        <v>2316</v>
      </c>
    </row>
    <row r="574" spans="1:7" ht="30" customHeight="1" x14ac:dyDescent="0.25">
      <c r="A574" s="80">
        <v>573</v>
      </c>
      <c r="B574" s="49" t="s">
        <v>1136</v>
      </c>
      <c r="C574" s="48" t="s">
        <v>1136</v>
      </c>
      <c r="D574" s="48" t="s">
        <v>2136</v>
      </c>
      <c r="E574" s="48" t="s">
        <v>2137</v>
      </c>
      <c r="F574" s="48" t="s">
        <v>2138</v>
      </c>
      <c r="G574" s="82">
        <v>6600</v>
      </c>
    </row>
    <row r="575" spans="1:7" ht="30" customHeight="1" x14ac:dyDescent="0.25">
      <c r="A575" s="80">
        <v>574</v>
      </c>
      <c r="B575" s="49" t="s">
        <v>777</v>
      </c>
      <c r="C575" s="48" t="s">
        <v>777</v>
      </c>
      <c r="D575" s="48" t="s">
        <v>2139</v>
      </c>
      <c r="E575" s="48" t="s">
        <v>2140</v>
      </c>
      <c r="F575" s="48" t="s">
        <v>2141</v>
      </c>
      <c r="G575" s="82">
        <v>4707</v>
      </c>
    </row>
    <row r="576" spans="1:7" ht="30" customHeight="1" x14ac:dyDescent="0.25">
      <c r="A576" s="80">
        <v>575</v>
      </c>
      <c r="B576" s="49" t="s">
        <v>778</v>
      </c>
      <c r="C576" s="48" t="s">
        <v>778</v>
      </c>
      <c r="D576" s="48" t="s">
        <v>2142</v>
      </c>
      <c r="E576" s="48" t="s">
        <v>2143</v>
      </c>
      <c r="F576" s="48" t="s">
        <v>2144</v>
      </c>
      <c r="G576" s="82">
        <v>4700</v>
      </c>
    </row>
    <row r="577" spans="1:7" ht="30" customHeight="1" x14ac:dyDescent="0.25">
      <c r="A577" s="80">
        <v>576</v>
      </c>
      <c r="B577" s="49" t="s">
        <v>1116</v>
      </c>
      <c r="C577" s="48" t="s">
        <v>1118</v>
      </c>
      <c r="D577" s="48" t="s">
        <v>2145</v>
      </c>
      <c r="E577" s="48" t="s">
        <v>2146</v>
      </c>
      <c r="F577" s="48" t="s">
        <v>2147</v>
      </c>
      <c r="G577" s="82">
        <v>1230</v>
      </c>
    </row>
    <row r="578" spans="1:7" ht="30" customHeight="1" x14ac:dyDescent="0.25">
      <c r="A578" s="80">
        <v>577</v>
      </c>
      <c r="B578" s="49" t="s">
        <v>1116</v>
      </c>
      <c r="C578" s="48" t="s">
        <v>1116</v>
      </c>
      <c r="D578" s="48" t="s">
        <v>2148</v>
      </c>
      <c r="E578" s="48" t="s">
        <v>2149</v>
      </c>
      <c r="F578" s="48" t="s">
        <v>2147</v>
      </c>
      <c r="G578" s="82">
        <v>1635</v>
      </c>
    </row>
    <row r="579" spans="1:7" ht="30" customHeight="1" x14ac:dyDescent="0.25">
      <c r="A579" s="80">
        <v>578</v>
      </c>
      <c r="B579" s="49" t="s">
        <v>1116</v>
      </c>
      <c r="C579" s="48" t="s">
        <v>1117</v>
      </c>
      <c r="D579" s="48" t="s">
        <v>2148</v>
      </c>
      <c r="E579" s="48" t="s">
        <v>2149</v>
      </c>
      <c r="F579" s="48" t="s">
        <v>2147</v>
      </c>
      <c r="G579" s="82">
        <v>1635</v>
      </c>
    </row>
    <row r="580" spans="1:7" ht="30" customHeight="1" x14ac:dyDescent="0.25">
      <c r="A580" s="80">
        <v>579</v>
      </c>
      <c r="B580" s="49" t="s">
        <v>1116</v>
      </c>
      <c r="C580" s="48" t="s">
        <v>2150</v>
      </c>
      <c r="D580" s="48" t="s">
        <v>2148</v>
      </c>
      <c r="E580" s="48" t="s">
        <v>2149</v>
      </c>
      <c r="F580" s="48" t="s">
        <v>2147</v>
      </c>
      <c r="G580" s="82">
        <v>1635</v>
      </c>
    </row>
    <row r="581" spans="1:7" ht="30" customHeight="1" x14ac:dyDescent="0.25">
      <c r="A581" s="80">
        <v>580</v>
      </c>
      <c r="B581" s="49" t="s">
        <v>1116</v>
      </c>
      <c r="C581" s="48" t="s">
        <v>2151</v>
      </c>
      <c r="D581" s="48" t="s">
        <v>2148</v>
      </c>
      <c r="E581" s="48" t="s">
        <v>2149</v>
      </c>
      <c r="F581" s="48" t="s">
        <v>2147</v>
      </c>
      <c r="G581" s="82">
        <v>1635</v>
      </c>
    </row>
    <row r="582" spans="1:7" ht="30" customHeight="1" x14ac:dyDescent="0.25">
      <c r="A582" s="80">
        <v>581</v>
      </c>
      <c r="B582" s="81" t="s">
        <v>1116</v>
      </c>
      <c r="C582" s="48" t="s">
        <v>2152</v>
      </c>
      <c r="D582" s="48" t="s">
        <v>2148</v>
      </c>
      <c r="E582" s="48" t="s">
        <v>2149</v>
      </c>
      <c r="F582" s="48" t="s">
        <v>2147</v>
      </c>
      <c r="G582" s="82">
        <v>1635</v>
      </c>
    </row>
    <row r="583" spans="1:7" ht="30" customHeight="1" x14ac:dyDescent="0.25">
      <c r="A583" s="80">
        <v>582</v>
      </c>
      <c r="B583" s="81" t="s">
        <v>748</v>
      </c>
      <c r="C583" s="48" t="s">
        <v>748</v>
      </c>
      <c r="D583" s="48" t="s">
        <v>2153</v>
      </c>
      <c r="E583" s="48" t="s">
        <v>2154</v>
      </c>
      <c r="F583" s="48" t="s">
        <v>2155</v>
      </c>
      <c r="G583" s="82">
        <v>1209</v>
      </c>
    </row>
    <row r="584" spans="1:7" ht="30" customHeight="1" x14ac:dyDescent="0.25">
      <c r="A584" s="80">
        <v>583</v>
      </c>
      <c r="B584" s="81" t="s">
        <v>748</v>
      </c>
      <c r="C584" s="48" t="s">
        <v>749</v>
      </c>
      <c r="D584" s="48" t="s">
        <v>2153</v>
      </c>
      <c r="E584" s="48" t="s">
        <v>2154</v>
      </c>
      <c r="F584" s="48" t="s">
        <v>2155</v>
      </c>
      <c r="G584" s="82">
        <v>1209</v>
      </c>
    </row>
    <row r="585" spans="1:7" ht="30" customHeight="1" x14ac:dyDescent="0.25">
      <c r="A585" s="80">
        <v>584</v>
      </c>
      <c r="B585" s="84" t="s">
        <v>1125</v>
      </c>
      <c r="C585" s="48" t="s">
        <v>1125</v>
      </c>
      <c r="D585" s="48" t="s">
        <v>2156</v>
      </c>
      <c r="E585" s="48" t="s">
        <v>2157</v>
      </c>
      <c r="F585" s="48" t="s">
        <v>2158</v>
      </c>
      <c r="G585" s="82">
        <v>1604</v>
      </c>
    </row>
    <row r="586" spans="1:7" ht="30" customHeight="1" x14ac:dyDescent="0.25">
      <c r="A586" s="80">
        <v>585</v>
      </c>
      <c r="B586" s="50" t="s">
        <v>1125</v>
      </c>
      <c r="C586" s="48" t="s">
        <v>1126</v>
      </c>
      <c r="D586" s="48" t="s">
        <v>2156</v>
      </c>
      <c r="E586" s="48" t="s">
        <v>2157</v>
      </c>
      <c r="F586" s="48" t="s">
        <v>2158</v>
      </c>
      <c r="G586" s="82">
        <v>1604</v>
      </c>
    </row>
    <row r="587" spans="1:7" ht="30" customHeight="1" x14ac:dyDescent="0.25">
      <c r="A587" s="80">
        <v>586</v>
      </c>
      <c r="B587" s="50" t="s">
        <v>1111</v>
      </c>
      <c r="C587" s="48" t="s">
        <v>1111</v>
      </c>
      <c r="D587" s="48" t="s">
        <v>2159</v>
      </c>
      <c r="E587" s="48" t="s">
        <v>2160</v>
      </c>
      <c r="F587" s="48" t="s">
        <v>2161</v>
      </c>
      <c r="G587" s="82" t="s">
        <v>2162</v>
      </c>
    </row>
    <row r="588" spans="1:7" ht="30" customHeight="1" x14ac:dyDescent="0.25">
      <c r="A588" s="80">
        <v>587</v>
      </c>
      <c r="B588" s="49" t="s">
        <v>1111</v>
      </c>
      <c r="C588" s="48" t="s">
        <v>734</v>
      </c>
      <c r="D588" s="48" t="s">
        <v>2159</v>
      </c>
      <c r="E588" s="48" t="s">
        <v>2160</v>
      </c>
      <c r="F588" s="48" t="s">
        <v>2161</v>
      </c>
      <c r="G588" s="82" t="s">
        <v>2162</v>
      </c>
    </row>
    <row r="589" spans="1:7" ht="30" customHeight="1" x14ac:dyDescent="0.25">
      <c r="A589" s="80">
        <v>588</v>
      </c>
      <c r="B589" s="49" t="s">
        <v>2163</v>
      </c>
      <c r="C589" s="48" t="s">
        <v>2163</v>
      </c>
      <c r="D589" s="48" t="s">
        <v>2164</v>
      </c>
      <c r="E589" s="48" t="s">
        <v>2165</v>
      </c>
      <c r="F589" s="48" t="s">
        <v>2166</v>
      </c>
      <c r="G589" s="82">
        <v>6521</v>
      </c>
    </row>
    <row r="590" spans="1:7" ht="30" customHeight="1" x14ac:dyDescent="0.25">
      <c r="A590" s="80">
        <v>589</v>
      </c>
      <c r="B590" s="81" t="s">
        <v>1135</v>
      </c>
      <c r="C590" s="48" t="s">
        <v>1135</v>
      </c>
      <c r="D590" s="48" t="s">
        <v>2167</v>
      </c>
      <c r="E590" s="48" t="s">
        <v>2168</v>
      </c>
      <c r="F590" s="48" t="s">
        <v>2169</v>
      </c>
      <c r="G590" s="82">
        <v>1604</v>
      </c>
    </row>
    <row r="591" spans="1:7" ht="30" customHeight="1" x14ac:dyDescent="0.25">
      <c r="A591" s="80">
        <v>590</v>
      </c>
      <c r="B591" s="81" t="s">
        <v>1135</v>
      </c>
      <c r="C591" s="48" t="s">
        <v>2170</v>
      </c>
      <c r="D591" s="48" t="s">
        <v>2167</v>
      </c>
      <c r="E591" s="48" t="s">
        <v>2168</v>
      </c>
      <c r="F591" s="48" t="s">
        <v>2169</v>
      </c>
      <c r="G591" s="82">
        <v>1604</v>
      </c>
    </row>
    <row r="592" spans="1:7" ht="30" customHeight="1" x14ac:dyDescent="0.25">
      <c r="A592" s="80">
        <v>591</v>
      </c>
      <c r="B592" s="81" t="s">
        <v>1135</v>
      </c>
      <c r="C592" s="48" t="s">
        <v>1192</v>
      </c>
      <c r="D592" s="48" t="s">
        <v>2167</v>
      </c>
      <c r="E592" s="48" t="s">
        <v>2168</v>
      </c>
      <c r="F592" s="48" t="s">
        <v>2169</v>
      </c>
      <c r="G592" s="82">
        <v>1604</v>
      </c>
    </row>
    <row r="593" spans="1:7" ht="30" customHeight="1" x14ac:dyDescent="0.25">
      <c r="A593" s="80">
        <v>592</v>
      </c>
      <c r="B593" s="81" t="s">
        <v>2171</v>
      </c>
      <c r="C593" s="48" t="s">
        <v>2171</v>
      </c>
      <c r="D593" s="48" t="s">
        <v>2172</v>
      </c>
      <c r="E593" s="48" t="s">
        <v>2173</v>
      </c>
      <c r="F593" s="48" t="s">
        <v>2174</v>
      </c>
      <c r="G593" s="82">
        <v>1229</v>
      </c>
    </row>
    <row r="594" spans="1:7" ht="30" customHeight="1" x14ac:dyDescent="0.25">
      <c r="A594" s="80">
        <v>593</v>
      </c>
      <c r="B594" s="49" t="s">
        <v>2175</v>
      </c>
      <c r="C594" s="48" t="s">
        <v>2175</v>
      </c>
      <c r="D594" s="48" t="s">
        <v>2176</v>
      </c>
      <c r="E594" s="48" t="s">
        <v>2177</v>
      </c>
      <c r="F594" s="48" t="s">
        <v>2178</v>
      </c>
      <c r="G594" s="82">
        <v>2316</v>
      </c>
    </row>
    <row r="595" spans="1:7" ht="30" customHeight="1" x14ac:dyDescent="0.25">
      <c r="A595" s="80">
        <v>594</v>
      </c>
      <c r="B595" s="49" t="s">
        <v>2175</v>
      </c>
      <c r="C595" s="48" t="s">
        <v>2179</v>
      </c>
      <c r="D595" s="48" t="s">
        <v>2176</v>
      </c>
      <c r="E595" s="48" t="s">
        <v>2177</v>
      </c>
      <c r="F595" s="48" t="s">
        <v>2178</v>
      </c>
      <c r="G595" s="82">
        <v>2316</v>
      </c>
    </row>
    <row r="596" spans="1:7" ht="30" customHeight="1" x14ac:dyDescent="0.25">
      <c r="A596" s="80">
        <v>595</v>
      </c>
      <c r="B596" s="81" t="s">
        <v>783</v>
      </c>
      <c r="C596" s="48" t="s">
        <v>785</v>
      </c>
      <c r="D596" s="48" t="s">
        <v>2180</v>
      </c>
      <c r="E596" s="48" t="s">
        <v>2181</v>
      </c>
      <c r="F596" s="48" t="s">
        <v>2182</v>
      </c>
      <c r="G596" s="82">
        <v>1555</v>
      </c>
    </row>
    <row r="597" spans="1:7" ht="30" customHeight="1" x14ac:dyDescent="0.25">
      <c r="A597" s="80">
        <v>596</v>
      </c>
      <c r="B597" s="49" t="s">
        <v>783</v>
      </c>
      <c r="C597" s="48" t="s">
        <v>783</v>
      </c>
      <c r="D597" s="48" t="s">
        <v>2180</v>
      </c>
      <c r="E597" s="48" t="s">
        <v>2181</v>
      </c>
      <c r="F597" s="48" t="s">
        <v>2182</v>
      </c>
      <c r="G597" s="82">
        <v>1555</v>
      </c>
    </row>
    <row r="598" spans="1:7" ht="30" customHeight="1" x14ac:dyDescent="0.25">
      <c r="A598" s="80">
        <v>597</v>
      </c>
      <c r="B598" s="81" t="s">
        <v>783</v>
      </c>
      <c r="C598" s="48" t="s">
        <v>2183</v>
      </c>
      <c r="D598" s="48" t="s">
        <v>2180</v>
      </c>
      <c r="E598" s="48" t="s">
        <v>2181</v>
      </c>
      <c r="F598" s="48" t="s">
        <v>2182</v>
      </c>
      <c r="G598" s="82">
        <v>1555</v>
      </c>
    </row>
    <row r="599" spans="1:7" ht="30" customHeight="1" x14ac:dyDescent="0.25">
      <c r="A599" s="80">
        <v>598</v>
      </c>
      <c r="B599" s="49" t="s">
        <v>783</v>
      </c>
      <c r="C599" s="48" t="s">
        <v>784</v>
      </c>
      <c r="D599" s="48" t="s">
        <v>2180</v>
      </c>
      <c r="E599" s="48" t="s">
        <v>2181</v>
      </c>
      <c r="F599" s="48" t="s">
        <v>2182</v>
      </c>
      <c r="G599" s="82">
        <v>1555</v>
      </c>
    </row>
    <row r="600" spans="1:7" ht="30" customHeight="1" x14ac:dyDescent="0.25">
      <c r="A600" s="80">
        <v>599</v>
      </c>
      <c r="B600" s="49" t="s">
        <v>783</v>
      </c>
      <c r="C600" s="48" t="s">
        <v>2184</v>
      </c>
      <c r="D600" s="48" t="s">
        <v>2180</v>
      </c>
      <c r="E600" s="48" t="s">
        <v>2181</v>
      </c>
      <c r="F600" s="48" t="s">
        <v>2182</v>
      </c>
      <c r="G600" s="82">
        <v>1555</v>
      </c>
    </row>
    <row r="601" spans="1:7" ht="30" customHeight="1" x14ac:dyDescent="0.25">
      <c r="A601" s="80">
        <v>600</v>
      </c>
      <c r="B601" s="49" t="s">
        <v>794</v>
      </c>
      <c r="C601" s="48" t="s">
        <v>794</v>
      </c>
      <c r="D601" s="48" t="s">
        <v>2185</v>
      </c>
      <c r="E601" s="48" t="s">
        <v>2186</v>
      </c>
      <c r="F601" s="48" t="s">
        <v>2187</v>
      </c>
      <c r="G601" s="82">
        <v>4500</v>
      </c>
    </row>
    <row r="602" spans="1:7" ht="30" customHeight="1" x14ac:dyDescent="0.25">
      <c r="A602" s="80">
        <v>601</v>
      </c>
      <c r="B602" s="49" t="s">
        <v>794</v>
      </c>
      <c r="C602" s="48" t="s">
        <v>795</v>
      </c>
      <c r="D602" s="48" t="s">
        <v>2185</v>
      </c>
      <c r="E602" s="48" t="s">
        <v>2186</v>
      </c>
      <c r="F602" s="48" t="s">
        <v>2187</v>
      </c>
      <c r="G602" s="82">
        <v>4500</v>
      </c>
    </row>
    <row r="603" spans="1:7" ht="30" customHeight="1" x14ac:dyDescent="0.25">
      <c r="A603" s="80">
        <v>602</v>
      </c>
      <c r="B603" s="49" t="s">
        <v>798</v>
      </c>
      <c r="C603" s="48" t="s">
        <v>798</v>
      </c>
      <c r="D603" s="48" t="s">
        <v>2188</v>
      </c>
      <c r="E603" s="48" t="s">
        <v>2189</v>
      </c>
      <c r="F603" s="48" t="s">
        <v>2190</v>
      </c>
      <c r="G603" s="82">
        <v>1400</v>
      </c>
    </row>
    <row r="604" spans="1:7" ht="30" customHeight="1" x14ac:dyDescent="0.25">
      <c r="A604" s="80">
        <v>603</v>
      </c>
      <c r="B604" s="49" t="s">
        <v>798</v>
      </c>
      <c r="C604" s="48" t="s">
        <v>1153</v>
      </c>
      <c r="D604" s="48" t="s">
        <v>2188</v>
      </c>
      <c r="E604" s="48" t="s">
        <v>2189</v>
      </c>
      <c r="F604" s="48" t="s">
        <v>2190</v>
      </c>
      <c r="G604" s="82">
        <v>1400</v>
      </c>
    </row>
    <row r="605" spans="1:7" ht="30" customHeight="1" x14ac:dyDescent="0.25">
      <c r="A605" s="80">
        <v>604</v>
      </c>
      <c r="B605" s="81" t="s">
        <v>911</v>
      </c>
      <c r="C605" s="48" t="s">
        <v>911</v>
      </c>
      <c r="D605" s="48" t="s">
        <v>2191</v>
      </c>
      <c r="E605" s="48" t="s">
        <v>2192</v>
      </c>
      <c r="F605" s="48" t="s">
        <v>2193</v>
      </c>
      <c r="G605" s="82">
        <v>3013</v>
      </c>
    </row>
    <row r="606" spans="1:7" ht="30" customHeight="1" x14ac:dyDescent="0.25">
      <c r="A606" s="80">
        <v>605</v>
      </c>
      <c r="B606" s="81" t="s">
        <v>911</v>
      </c>
      <c r="C606" s="48" t="s">
        <v>2194</v>
      </c>
      <c r="D606" s="48" t="s">
        <v>2191</v>
      </c>
      <c r="E606" s="48" t="s">
        <v>2192</v>
      </c>
      <c r="F606" s="48" t="s">
        <v>2193</v>
      </c>
      <c r="G606" s="82">
        <v>3013</v>
      </c>
    </row>
    <row r="607" spans="1:7" ht="30" customHeight="1" x14ac:dyDescent="0.25">
      <c r="A607" s="80">
        <v>606</v>
      </c>
      <c r="B607" s="49" t="s">
        <v>911</v>
      </c>
      <c r="C607" s="48" t="s">
        <v>2195</v>
      </c>
      <c r="D607" s="48" t="s">
        <v>2191</v>
      </c>
      <c r="E607" s="48" t="s">
        <v>2192</v>
      </c>
      <c r="F607" s="48" t="s">
        <v>2193</v>
      </c>
      <c r="G607" s="82">
        <v>3013</v>
      </c>
    </row>
    <row r="608" spans="1:7" ht="30" customHeight="1" x14ac:dyDescent="0.25">
      <c r="A608" s="80">
        <v>607</v>
      </c>
      <c r="B608" s="49" t="s">
        <v>911</v>
      </c>
      <c r="C608" s="48" t="s">
        <v>2196</v>
      </c>
      <c r="D608" s="48" t="s">
        <v>2191</v>
      </c>
      <c r="E608" s="48" t="s">
        <v>2192</v>
      </c>
      <c r="F608" s="48" t="s">
        <v>2193</v>
      </c>
      <c r="G608" s="82">
        <v>3013</v>
      </c>
    </row>
    <row r="609" spans="1:7" ht="30" customHeight="1" x14ac:dyDescent="0.25">
      <c r="A609" s="80">
        <v>608</v>
      </c>
      <c r="B609" s="81" t="s">
        <v>911</v>
      </c>
      <c r="C609" s="48" t="s">
        <v>514</v>
      </c>
      <c r="D609" s="48" t="s">
        <v>2191</v>
      </c>
      <c r="E609" s="48" t="s">
        <v>2192</v>
      </c>
      <c r="F609" s="48" t="s">
        <v>2193</v>
      </c>
      <c r="G609" s="82">
        <v>3013</v>
      </c>
    </row>
    <row r="610" spans="1:7" ht="30" customHeight="1" x14ac:dyDescent="0.25">
      <c r="A610" s="80">
        <v>609</v>
      </c>
      <c r="B610" s="81" t="s">
        <v>974</v>
      </c>
      <c r="C610" s="48" t="s">
        <v>974</v>
      </c>
      <c r="D610" s="48" t="s">
        <v>2197</v>
      </c>
      <c r="E610" s="48" t="s">
        <v>2198</v>
      </c>
      <c r="F610" s="48" t="s">
        <v>2199</v>
      </c>
      <c r="G610" s="82">
        <v>5048</v>
      </c>
    </row>
    <row r="611" spans="1:7" ht="30" customHeight="1" x14ac:dyDescent="0.25">
      <c r="A611" s="80">
        <v>610</v>
      </c>
      <c r="B611" s="49" t="s">
        <v>974</v>
      </c>
      <c r="C611" s="48" t="s">
        <v>612</v>
      </c>
      <c r="D611" s="48" t="s">
        <v>2197</v>
      </c>
      <c r="E611" s="48" t="s">
        <v>2198</v>
      </c>
      <c r="F611" s="48" t="s">
        <v>2199</v>
      </c>
      <c r="G611" s="82">
        <v>5048</v>
      </c>
    </row>
    <row r="612" spans="1:7" ht="30" customHeight="1" x14ac:dyDescent="0.25">
      <c r="A612" s="80">
        <v>611</v>
      </c>
      <c r="B612" s="49" t="s">
        <v>799</v>
      </c>
      <c r="C612" s="48" t="s">
        <v>799</v>
      </c>
      <c r="D612" s="48" t="s">
        <v>2200</v>
      </c>
      <c r="E612" s="48" t="s">
        <v>2201</v>
      </c>
      <c r="F612" s="48" t="s">
        <v>2202</v>
      </c>
      <c r="G612" s="82">
        <v>2302</v>
      </c>
    </row>
    <row r="613" spans="1:7" ht="30" customHeight="1" x14ac:dyDescent="0.25">
      <c r="A613" s="80">
        <v>612</v>
      </c>
      <c r="B613" s="81" t="s">
        <v>1157</v>
      </c>
      <c r="C613" s="48" t="s">
        <v>1157</v>
      </c>
      <c r="D613" s="48" t="s">
        <v>2203</v>
      </c>
      <c r="E613" s="48" t="s">
        <v>2204</v>
      </c>
      <c r="F613" s="48" t="s">
        <v>2205</v>
      </c>
      <c r="G613" s="82">
        <v>1635</v>
      </c>
    </row>
    <row r="614" spans="1:7" ht="30" customHeight="1" x14ac:dyDescent="0.25">
      <c r="A614" s="80">
        <v>613</v>
      </c>
      <c r="B614" s="81" t="s">
        <v>800</v>
      </c>
      <c r="C614" s="48" t="s">
        <v>800</v>
      </c>
      <c r="D614" s="48" t="s">
        <v>2206</v>
      </c>
      <c r="E614" s="48" t="s">
        <v>2207</v>
      </c>
      <c r="F614" s="48" t="s">
        <v>2208</v>
      </c>
      <c r="G614" s="82">
        <v>2316</v>
      </c>
    </row>
    <row r="615" spans="1:7" ht="30" customHeight="1" x14ac:dyDescent="0.25">
      <c r="A615" s="80">
        <v>614</v>
      </c>
      <c r="B615" s="49" t="s">
        <v>1157</v>
      </c>
      <c r="C615" s="48" t="s">
        <v>2209</v>
      </c>
      <c r="D615" s="48" t="s">
        <v>2203</v>
      </c>
      <c r="E615" s="48" t="s">
        <v>2204</v>
      </c>
      <c r="F615" s="48" t="s">
        <v>2205</v>
      </c>
      <c r="G615" s="82">
        <v>1635</v>
      </c>
    </row>
    <row r="616" spans="1:7" ht="30" customHeight="1" x14ac:dyDescent="0.25">
      <c r="A616" s="80">
        <v>615</v>
      </c>
      <c r="B616" s="49" t="s">
        <v>1155</v>
      </c>
      <c r="C616" s="48" t="s">
        <v>1155</v>
      </c>
      <c r="D616" s="48" t="s">
        <v>2210</v>
      </c>
      <c r="E616" s="48" t="s">
        <v>2211</v>
      </c>
      <c r="F616" s="48" t="s">
        <v>2212</v>
      </c>
      <c r="G616" s="82">
        <v>1630</v>
      </c>
    </row>
    <row r="617" spans="1:7" ht="30" customHeight="1" x14ac:dyDescent="0.25">
      <c r="A617" s="80">
        <v>616</v>
      </c>
      <c r="B617" s="49" t="s">
        <v>1157</v>
      </c>
      <c r="C617" s="48" t="s">
        <v>2213</v>
      </c>
      <c r="D617" s="48" t="s">
        <v>2203</v>
      </c>
      <c r="E617" s="48" t="s">
        <v>2204</v>
      </c>
      <c r="F617" s="48" t="s">
        <v>2205</v>
      </c>
      <c r="G617" s="82">
        <v>1635</v>
      </c>
    </row>
    <row r="618" spans="1:7" ht="30" customHeight="1" x14ac:dyDescent="0.25">
      <c r="A618" s="80">
        <v>617</v>
      </c>
      <c r="B618" s="49" t="s">
        <v>1154</v>
      </c>
      <c r="C618" s="48" t="s">
        <v>1154</v>
      </c>
      <c r="D618" s="48" t="s">
        <v>2214</v>
      </c>
      <c r="E618" s="48" t="s">
        <v>2215</v>
      </c>
      <c r="F618" s="48" t="s">
        <v>2216</v>
      </c>
      <c r="G618" s="82">
        <v>2300</v>
      </c>
    </row>
    <row r="619" spans="1:7" ht="30" customHeight="1" x14ac:dyDescent="0.25">
      <c r="A619" s="80">
        <v>618</v>
      </c>
      <c r="B619" s="49" t="s">
        <v>1157</v>
      </c>
      <c r="C619" s="48" t="s">
        <v>804</v>
      </c>
      <c r="D619" s="48" t="s">
        <v>2203</v>
      </c>
      <c r="E619" s="48" t="s">
        <v>2204</v>
      </c>
      <c r="F619" s="48" t="s">
        <v>2205</v>
      </c>
      <c r="G619" s="82">
        <v>1635</v>
      </c>
    </row>
    <row r="620" spans="1:7" ht="30" customHeight="1" x14ac:dyDescent="0.25">
      <c r="A620" s="80">
        <v>619</v>
      </c>
      <c r="B620" s="81" t="s">
        <v>2217</v>
      </c>
      <c r="C620" s="48" t="s">
        <v>2217</v>
      </c>
      <c r="D620" s="48" t="s">
        <v>2214</v>
      </c>
      <c r="E620" s="48" t="s">
        <v>2218</v>
      </c>
      <c r="F620" s="48" t="s">
        <v>2219</v>
      </c>
      <c r="G620" s="82">
        <v>2300</v>
      </c>
    </row>
    <row r="621" spans="1:7" ht="30" customHeight="1" x14ac:dyDescent="0.25">
      <c r="A621" s="80">
        <v>620</v>
      </c>
      <c r="B621" s="81" t="s">
        <v>1157</v>
      </c>
      <c r="C621" s="48" t="s">
        <v>2220</v>
      </c>
      <c r="D621" s="48" t="s">
        <v>2203</v>
      </c>
      <c r="E621" s="48" t="s">
        <v>2204</v>
      </c>
      <c r="F621" s="48" t="s">
        <v>2205</v>
      </c>
      <c r="G621" s="82">
        <v>1635</v>
      </c>
    </row>
    <row r="622" spans="1:7" ht="30" customHeight="1" x14ac:dyDescent="0.25">
      <c r="A622" s="80">
        <v>621</v>
      </c>
      <c r="B622" s="49" t="s">
        <v>1156</v>
      </c>
      <c r="C622" s="48" t="s">
        <v>803</v>
      </c>
      <c r="D622" s="48" t="s">
        <v>2221</v>
      </c>
      <c r="E622" s="48" t="s">
        <v>2222</v>
      </c>
      <c r="F622" s="48" t="s">
        <v>2223</v>
      </c>
      <c r="G622" s="82">
        <v>1209</v>
      </c>
    </row>
    <row r="623" spans="1:7" ht="30" customHeight="1" x14ac:dyDescent="0.25">
      <c r="A623" s="80">
        <v>622</v>
      </c>
      <c r="B623" s="49" t="s">
        <v>1157</v>
      </c>
      <c r="C623" s="48" t="s">
        <v>1160</v>
      </c>
      <c r="D623" s="48" t="s">
        <v>2203</v>
      </c>
      <c r="E623" s="48" t="s">
        <v>2204</v>
      </c>
      <c r="F623" s="48" t="s">
        <v>2205</v>
      </c>
      <c r="G623" s="82">
        <v>1635</v>
      </c>
    </row>
    <row r="624" spans="1:7" ht="30" customHeight="1" x14ac:dyDescent="0.25">
      <c r="A624" s="80">
        <v>623</v>
      </c>
      <c r="B624" s="81" t="s">
        <v>1156</v>
      </c>
      <c r="C624" s="48" t="s">
        <v>1156</v>
      </c>
      <c r="D624" s="48" t="s">
        <v>2221</v>
      </c>
      <c r="E624" s="48" t="s">
        <v>2222</v>
      </c>
      <c r="F624" s="48" t="s">
        <v>2223</v>
      </c>
      <c r="G624" s="82">
        <v>1209</v>
      </c>
    </row>
    <row r="625" spans="1:7" ht="30" customHeight="1" x14ac:dyDescent="0.25">
      <c r="A625" s="80">
        <v>624</v>
      </c>
      <c r="B625" s="81" t="s">
        <v>1157</v>
      </c>
      <c r="C625" s="48" t="s">
        <v>1158</v>
      </c>
      <c r="D625" s="48" t="s">
        <v>2203</v>
      </c>
      <c r="E625" s="48" t="s">
        <v>2204</v>
      </c>
      <c r="F625" s="48" t="s">
        <v>2205</v>
      </c>
      <c r="G625" s="82">
        <v>1635</v>
      </c>
    </row>
    <row r="626" spans="1:7" ht="30" customHeight="1" x14ac:dyDescent="0.25">
      <c r="A626" s="80">
        <v>625</v>
      </c>
      <c r="B626" s="81" t="s">
        <v>1157</v>
      </c>
      <c r="C626" s="48" t="s">
        <v>1159</v>
      </c>
      <c r="D626" s="48" t="s">
        <v>2203</v>
      </c>
      <c r="E626" s="48" t="s">
        <v>2204</v>
      </c>
      <c r="F626" s="48" t="s">
        <v>2205</v>
      </c>
      <c r="G626" s="82">
        <v>1635</v>
      </c>
    </row>
    <row r="627" spans="1:7" ht="30" customHeight="1" x14ac:dyDescent="0.25">
      <c r="A627" s="80">
        <v>626</v>
      </c>
      <c r="B627" s="81" t="s">
        <v>1157</v>
      </c>
      <c r="C627" s="48" t="s">
        <v>805</v>
      </c>
      <c r="D627" s="48" t="s">
        <v>2203</v>
      </c>
      <c r="E627" s="48" t="s">
        <v>2204</v>
      </c>
      <c r="F627" s="48" t="s">
        <v>2205</v>
      </c>
      <c r="G627" s="82">
        <v>1635</v>
      </c>
    </row>
    <row r="628" spans="1:7" ht="30" customHeight="1" x14ac:dyDescent="0.25">
      <c r="A628" s="80">
        <v>627</v>
      </c>
      <c r="B628" s="81" t="s">
        <v>1157</v>
      </c>
      <c r="C628" s="48" t="s">
        <v>2224</v>
      </c>
      <c r="D628" s="48" t="s">
        <v>2203</v>
      </c>
      <c r="E628" s="48" t="s">
        <v>2204</v>
      </c>
      <c r="F628" s="48" t="s">
        <v>2205</v>
      </c>
      <c r="G628" s="82">
        <v>1635</v>
      </c>
    </row>
    <row r="629" spans="1:7" ht="30" customHeight="1" x14ac:dyDescent="0.25">
      <c r="A629" s="80">
        <v>628</v>
      </c>
      <c r="B629" s="81" t="s">
        <v>1157</v>
      </c>
      <c r="C629" s="48" t="s">
        <v>1163</v>
      </c>
      <c r="D629" s="48" t="s">
        <v>2203</v>
      </c>
      <c r="E629" s="48" t="s">
        <v>2204</v>
      </c>
      <c r="F629" s="48" t="s">
        <v>2205</v>
      </c>
      <c r="G629" s="82">
        <v>1635</v>
      </c>
    </row>
    <row r="630" spans="1:7" ht="30" customHeight="1" x14ac:dyDescent="0.25">
      <c r="A630" s="80">
        <v>629</v>
      </c>
      <c r="B630" s="49" t="s">
        <v>1157</v>
      </c>
      <c r="C630" s="48" t="s">
        <v>2225</v>
      </c>
      <c r="D630" s="48" t="s">
        <v>2203</v>
      </c>
      <c r="E630" s="48" t="s">
        <v>2204</v>
      </c>
      <c r="F630" s="48" t="s">
        <v>2205</v>
      </c>
      <c r="G630" s="82">
        <v>1635</v>
      </c>
    </row>
    <row r="631" spans="1:7" ht="30" customHeight="1" x14ac:dyDescent="0.25">
      <c r="A631" s="80">
        <v>630</v>
      </c>
      <c r="B631" s="49" t="s">
        <v>1157</v>
      </c>
      <c r="C631" s="48" t="s">
        <v>2226</v>
      </c>
      <c r="D631" s="48" t="s">
        <v>2203</v>
      </c>
      <c r="E631" s="48" t="s">
        <v>2204</v>
      </c>
      <c r="F631" s="48" t="s">
        <v>2205</v>
      </c>
      <c r="G631" s="82">
        <v>1635</v>
      </c>
    </row>
    <row r="632" spans="1:7" ht="30" customHeight="1" x14ac:dyDescent="0.25">
      <c r="A632" s="80">
        <v>631</v>
      </c>
      <c r="B632" s="81" t="s">
        <v>1157</v>
      </c>
      <c r="C632" s="48" t="s">
        <v>1161</v>
      </c>
      <c r="D632" s="48" t="s">
        <v>2203</v>
      </c>
      <c r="E632" s="48" t="s">
        <v>2204</v>
      </c>
      <c r="F632" s="48" t="s">
        <v>2205</v>
      </c>
      <c r="G632" s="82">
        <v>1635</v>
      </c>
    </row>
    <row r="633" spans="1:7" ht="30" customHeight="1" x14ac:dyDescent="0.25">
      <c r="A633" s="80">
        <v>632</v>
      </c>
      <c r="B633" s="49" t="s">
        <v>1157</v>
      </c>
      <c r="C633" s="48" t="s">
        <v>2227</v>
      </c>
      <c r="D633" s="48" t="s">
        <v>2203</v>
      </c>
      <c r="E633" s="48" t="s">
        <v>2204</v>
      </c>
      <c r="F633" s="48" t="s">
        <v>2205</v>
      </c>
      <c r="G633" s="82">
        <v>1635</v>
      </c>
    </row>
    <row r="634" spans="1:7" ht="30" customHeight="1" x14ac:dyDescent="0.25">
      <c r="A634" s="80">
        <v>633</v>
      </c>
      <c r="B634" s="81" t="s">
        <v>2228</v>
      </c>
      <c r="C634" s="48" t="s">
        <v>2228</v>
      </c>
      <c r="D634" s="48" t="s">
        <v>2229</v>
      </c>
      <c r="E634" s="48" t="s">
        <v>2230</v>
      </c>
      <c r="F634" s="48" t="s">
        <v>2231</v>
      </c>
      <c r="G634" s="82">
        <v>6000</v>
      </c>
    </row>
    <row r="635" spans="1:7" ht="30" customHeight="1" x14ac:dyDescent="0.25">
      <c r="A635" s="80">
        <v>634</v>
      </c>
      <c r="B635" s="49" t="s">
        <v>2228</v>
      </c>
      <c r="C635" s="48" t="s">
        <v>2232</v>
      </c>
      <c r="D635" s="48" t="s">
        <v>2229</v>
      </c>
      <c r="E635" s="48" t="s">
        <v>2230</v>
      </c>
      <c r="F635" s="48" t="s">
        <v>2231</v>
      </c>
      <c r="G635" s="82">
        <v>6000</v>
      </c>
    </row>
    <row r="636" spans="1:7" ht="30" customHeight="1" x14ac:dyDescent="0.25">
      <c r="A636" s="80">
        <v>635</v>
      </c>
      <c r="B636" s="49" t="s">
        <v>1164</v>
      </c>
      <c r="C636" s="48" t="s">
        <v>1164</v>
      </c>
      <c r="D636" s="48" t="s">
        <v>2233</v>
      </c>
      <c r="E636" s="48" t="s">
        <v>2230</v>
      </c>
      <c r="F636" s="48" t="s">
        <v>2231</v>
      </c>
      <c r="G636" s="82">
        <v>6000</v>
      </c>
    </row>
    <row r="637" spans="1:7" ht="30" customHeight="1" x14ac:dyDescent="0.25">
      <c r="A637" s="80">
        <v>636</v>
      </c>
      <c r="B637" s="81" t="s">
        <v>1170</v>
      </c>
      <c r="C637" s="48" t="s">
        <v>2234</v>
      </c>
      <c r="D637" s="48" t="s">
        <v>2235</v>
      </c>
      <c r="E637" s="48" t="s">
        <v>2236</v>
      </c>
      <c r="F637" s="48" t="s">
        <v>2237</v>
      </c>
      <c r="G637" s="82">
        <v>6038</v>
      </c>
    </row>
    <row r="638" spans="1:7" ht="30" customHeight="1" x14ac:dyDescent="0.25">
      <c r="A638" s="80">
        <v>637</v>
      </c>
      <c r="B638" s="81" t="s">
        <v>1170</v>
      </c>
      <c r="C638" s="48" t="s">
        <v>1171</v>
      </c>
      <c r="D638" s="48" t="s">
        <v>2235</v>
      </c>
      <c r="E638" s="48" t="s">
        <v>2236</v>
      </c>
      <c r="F638" s="48" t="s">
        <v>2237</v>
      </c>
      <c r="G638" s="82">
        <v>6038</v>
      </c>
    </row>
    <row r="639" spans="1:7" ht="30" customHeight="1" x14ac:dyDescent="0.25">
      <c r="A639" s="80">
        <v>638</v>
      </c>
      <c r="B639" s="84" t="s">
        <v>1170</v>
      </c>
      <c r="C639" s="48" t="s">
        <v>1170</v>
      </c>
      <c r="D639" s="48" t="s">
        <v>2235</v>
      </c>
      <c r="E639" s="48" t="s">
        <v>2236</v>
      </c>
      <c r="F639" s="48" t="s">
        <v>2237</v>
      </c>
      <c r="G639" s="82">
        <v>6038</v>
      </c>
    </row>
    <row r="640" spans="1:7" ht="30" customHeight="1" x14ac:dyDescent="0.25">
      <c r="A640" s="80">
        <v>639</v>
      </c>
      <c r="B640" s="49" t="s">
        <v>1170</v>
      </c>
      <c r="C640" s="48" t="s">
        <v>806</v>
      </c>
      <c r="D640" s="48" t="s">
        <v>2235</v>
      </c>
      <c r="E640" s="48" t="s">
        <v>2236</v>
      </c>
      <c r="F640" s="48" t="s">
        <v>2237</v>
      </c>
      <c r="G640" s="82">
        <v>6038</v>
      </c>
    </row>
    <row r="641" spans="1:7" ht="30" customHeight="1" x14ac:dyDescent="0.25">
      <c r="A641" s="80">
        <v>640</v>
      </c>
      <c r="B641" s="49" t="s">
        <v>1170</v>
      </c>
      <c r="C641" s="48" t="s">
        <v>1172</v>
      </c>
      <c r="D641" s="48" t="s">
        <v>2235</v>
      </c>
      <c r="E641" s="48" t="s">
        <v>2236</v>
      </c>
      <c r="F641" s="48" t="s">
        <v>2237</v>
      </c>
      <c r="G641" s="82">
        <v>6038</v>
      </c>
    </row>
    <row r="642" spans="1:7" ht="30" customHeight="1" x14ac:dyDescent="0.25">
      <c r="A642" s="80">
        <v>641</v>
      </c>
      <c r="B642" s="49" t="s">
        <v>2238</v>
      </c>
      <c r="C642" s="48" t="s">
        <v>2238</v>
      </c>
      <c r="D642" s="48" t="s">
        <v>2239</v>
      </c>
      <c r="E642" s="48" t="s">
        <v>2240</v>
      </c>
      <c r="F642" s="48" t="s">
        <v>2241</v>
      </c>
      <c r="G642" s="82">
        <v>1634</v>
      </c>
    </row>
    <row r="643" spans="1:7" ht="30" customHeight="1" x14ac:dyDescent="0.25">
      <c r="A643" s="80">
        <v>642</v>
      </c>
      <c r="B643" s="49" t="s">
        <v>801</v>
      </c>
      <c r="C643" s="48" t="s">
        <v>801</v>
      </c>
      <c r="D643" s="48" t="s">
        <v>2239</v>
      </c>
      <c r="E643" s="48" t="s">
        <v>2242</v>
      </c>
      <c r="F643" s="48" t="s">
        <v>2241</v>
      </c>
      <c r="G643" s="82">
        <v>1634</v>
      </c>
    </row>
    <row r="644" spans="1:7" ht="30" customHeight="1" x14ac:dyDescent="0.25">
      <c r="A644" s="80">
        <v>643</v>
      </c>
      <c r="B644" s="49" t="s">
        <v>801</v>
      </c>
      <c r="C644" s="48" t="s">
        <v>802</v>
      </c>
      <c r="D644" s="48" t="s">
        <v>2239</v>
      </c>
      <c r="E644" s="48" t="s">
        <v>2242</v>
      </c>
      <c r="F644" s="48" t="s">
        <v>2241</v>
      </c>
      <c r="G644" s="82">
        <v>1634</v>
      </c>
    </row>
    <row r="645" spans="1:7" ht="30" customHeight="1" x14ac:dyDescent="0.25">
      <c r="A645" s="80">
        <v>644</v>
      </c>
      <c r="B645" s="49" t="s">
        <v>1165</v>
      </c>
      <c r="C645" s="48" t="s">
        <v>1165</v>
      </c>
      <c r="D645" s="48" t="s">
        <v>2243</v>
      </c>
      <c r="E645" s="48" t="s">
        <v>2244</v>
      </c>
      <c r="F645" s="48" t="s">
        <v>2245</v>
      </c>
      <c r="G645" s="82">
        <v>6000</v>
      </c>
    </row>
    <row r="646" spans="1:7" ht="30" customHeight="1" x14ac:dyDescent="0.25">
      <c r="A646" s="80">
        <v>645</v>
      </c>
      <c r="B646" s="49" t="s">
        <v>1165</v>
      </c>
      <c r="C646" s="48" t="s">
        <v>1166</v>
      </c>
      <c r="D646" s="48" t="s">
        <v>2243</v>
      </c>
      <c r="E646" s="48" t="s">
        <v>2244</v>
      </c>
      <c r="F646" s="48" t="s">
        <v>2245</v>
      </c>
      <c r="G646" s="82">
        <v>6000</v>
      </c>
    </row>
    <row r="647" spans="1:7" ht="30" customHeight="1" x14ac:dyDescent="0.25">
      <c r="A647" s="80">
        <v>646</v>
      </c>
      <c r="B647" s="49" t="s">
        <v>2246</v>
      </c>
      <c r="C647" s="48" t="s">
        <v>2246</v>
      </c>
      <c r="D647" s="48" t="s">
        <v>2247</v>
      </c>
      <c r="E647" s="48" t="s">
        <v>2248</v>
      </c>
      <c r="F647" s="48" t="s">
        <v>2202</v>
      </c>
      <c r="G647" s="82">
        <v>2302</v>
      </c>
    </row>
    <row r="648" spans="1:7" ht="30" customHeight="1" x14ac:dyDescent="0.25">
      <c r="A648" s="80">
        <v>647</v>
      </c>
      <c r="B648" s="49" t="s">
        <v>2249</v>
      </c>
      <c r="C648" s="48" t="s">
        <v>2249</v>
      </c>
      <c r="D648" s="48" t="s">
        <v>2250</v>
      </c>
      <c r="E648" s="48" t="s">
        <v>2207</v>
      </c>
      <c r="F648" s="48" t="s">
        <v>2208</v>
      </c>
      <c r="G648" s="82">
        <v>2316</v>
      </c>
    </row>
    <row r="649" spans="1:7" ht="30" customHeight="1" x14ac:dyDescent="0.25">
      <c r="A649" s="80">
        <v>648</v>
      </c>
      <c r="B649" s="49" t="s">
        <v>2251</v>
      </c>
      <c r="C649" s="48" t="s">
        <v>2251</v>
      </c>
      <c r="D649" s="48" t="s">
        <v>2252</v>
      </c>
      <c r="E649" s="48" t="s">
        <v>2211</v>
      </c>
      <c r="F649" s="48" t="s">
        <v>2253</v>
      </c>
      <c r="G649" s="82">
        <v>1630</v>
      </c>
    </row>
    <row r="650" spans="1:7" ht="30" customHeight="1" x14ac:dyDescent="0.25">
      <c r="A650" s="80">
        <v>649</v>
      </c>
      <c r="B650" s="49" t="s">
        <v>2251</v>
      </c>
      <c r="C650" s="48" t="s">
        <v>2254</v>
      </c>
      <c r="D650" s="48" t="s">
        <v>2252</v>
      </c>
      <c r="E650" s="48" t="s">
        <v>2211</v>
      </c>
      <c r="F650" s="48" t="s">
        <v>2253</v>
      </c>
      <c r="G650" s="82">
        <v>1630</v>
      </c>
    </row>
    <row r="651" spans="1:7" ht="30" customHeight="1" x14ac:dyDescent="0.25">
      <c r="A651" s="80">
        <v>650</v>
      </c>
      <c r="B651" s="49" t="s">
        <v>2251</v>
      </c>
      <c r="C651" s="48" t="s">
        <v>2255</v>
      </c>
      <c r="D651" s="48" t="s">
        <v>2252</v>
      </c>
      <c r="E651" s="48" t="s">
        <v>2211</v>
      </c>
      <c r="F651" s="48" t="s">
        <v>2253</v>
      </c>
      <c r="G651" s="82">
        <v>1630</v>
      </c>
    </row>
    <row r="652" spans="1:7" ht="30" customHeight="1" x14ac:dyDescent="0.25">
      <c r="A652" s="80">
        <v>651</v>
      </c>
      <c r="B652" s="49" t="s">
        <v>2251</v>
      </c>
      <c r="C652" s="48" t="s">
        <v>2256</v>
      </c>
      <c r="D652" s="48" t="s">
        <v>2252</v>
      </c>
      <c r="E652" s="48" t="s">
        <v>2211</v>
      </c>
      <c r="F652" s="48" t="s">
        <v>2253</v>
      </c>
      <c r="G652" s="82">
        <v>1630</v>
      </c>
    </row>
    <row r="653" spans="1:7" ht="30" customHeight="1" x14ac:dyDescent="0.25">
      <c r="A653" s="80">
        <v>652</v>
      </c>
      <c r="B653" s="49" t="s">
        <v>1169</v>
      </c>
      <c r="C653" s="48" t="s">
        <v>1169</v>
      </c>
      <c r="D653" s="48" t="s">
        <v>2257</v>
      </c>
      <c r="E653" s="48" t="s">
        <v>2258</v>
      </c>
      <c r="F653" s="48" t="s">
        <v>2259</v>
      </c>
      <c r="G653" s="82">
        <v>6038</v>
      </c>
    </row>
    <row r="654" spans="1:7" ht="30" customHeight="1" x14ac:dyDescent="0.25">
      <c r="A654" s="80">
        <v>653</v>
      </c>
      <c r="B654" s="49" t="s">
        <v>1169</v>
      </c>
      <c r="C654" s="48" t="s">
        <v>2260</v>
      </c>
      <c r="D654" s="48" t="s">
        <v>2257</v>
      </c>
      <c r="E654" s="48" t="s">
        <v>2258</v>
      </c>
      <c r="F654" s="48" t="s">
        <v>2259</v>
      </c>
      <c r="G654" s="82">
        <v>6038</v>
      </c>
    </row>
    <row r="655" spans="1:7" ht="30" customHeight="1" x14ac:dyDescent="0.25">
      <c r="A655" s="80">
        <v>654</v>
      </c>
      <c r="B655" s="84" t="s">
        <v>1006</v>
      </c>
      <c r="C655" s="48" t="s">
        <v>639</v>
      </c>
      <c r="D655" s="48" t="s">
        <v>2261</v>
      </c>
      <c r="E655" s="48" t="s">
        <v>1979</v>
      </c>
      <c r="F655" s="48" t="s">
        <v>2262</v>
      </c>
      <c r="G655" s="82">
        <v>1231</v>
      </c>
    </row>
    <row r="656" spans="1:7" ht="30" customHeight="1" x14ac:dyDescent="0.25">
      <c r="A656" s="80">
        <v>655</v>
      </c>
      <c r="B656" s="81" t="s">
        <v>1006</v>
      </c>
      <c r="C656" s="48" t="s">
        <v>1006</v>
      </c>
      <c r="D656" s="48" t="s">
        <v>2261</v>
      </c>
      <c r="E656" s="48" t="s">
        <v>1979</v>
      </c>
      <c r="F656" s="48" t="s">
        <v>2262</v>
      </c>
      <c r="G656" s="82">
        <v>1231</v>
      </c>
    </row>
    <row r="657" spans="1:7" ht="30" customHeight="1" x14ac:dyDescent="0.25">
      <c r="A657" s="80">
        <v>656</v>
      </c>
      <c r="B657" s="81" t="s">
        <v>1176</v>
      </c>
      <c r="C657" s="48" t="s">
        <v>1176</v>
      </c>
      <c r="D657" s="48" t="s">
        <v>2263</v>
      </c>
      <c r="E657" s="48" t="s">
        <v>2264</v>
      </c>
      <c r="F657" s="48" t="s">
        <v>2265</v>
      </c>
      <c r="G657" s="82">
        <v>4031</v>
      </c>
    </row>
    <row r="658" spans="1:7" ht="30" customHeight="1" x14ac:dyDescent="0.25">
      <c r="A658" s="80">
        <v>657</v>
      </c>
      <c r="B658" s="81" t="s">
        <v>2266</v>
      </c>
      <c r="C658" s="48" t="s">
        <v>2266</v>
      </c>
      <c r="D658" s="48" t="s">
        <v>2267</v>
      </c>
      <c r="E658" s="48" t="s">
        <v>2268</v>
      </c>
      <c r="F658" s="48" t="s">
        <v>2269</v>
      </c>
      <c r="G658" s="82">
        <v>1214</v>
      </c>
    </row>
    <row r="659" spans="1:7" ht="30" customHeight="1" x14ac:dyDescent="0.25">
      <c r="A659" s="80">
        <v>658</v>
      </c>
      <c r="B659" s="49" t="s">
        <v>1173</v>
      </c>
      <c r="C659" s="48" t="s">
        <v>811</v>
      </c>
      <c r="D659" s="48" t="s">
        <v>2267</v>
      </c>
      <c r="E659" s="48" t="s">
        <v>2268</v>
      </c>
      <c r="F659" s="48" t="s">
        <v>2269</v>
      </c>
      <c r="G659" s="82">
        <v>1214</v>
      </c>
    </row>
    <row r="660" spans="1:7" ht="30" customHeight="1" x14ac:dyDescent="0.25">
      <c r="A660" s="80">
        <v>659</v>
      </c>
      <c r="B660" s="49" t="s">
        <v>1173</v>
      </c>
      <c r="C660" s="48" t="s">
        <v>1173</v>
      </c>
      <c r="D660" s="48" t="s">
        <v>2267</v>
      </c>
      <c r="E660" s="48" t="s">
        <v>2268</v>
      </c>
      <c r="F660" s="48" t="s">
        <v>2269</v>
      </c>
      <c r="G660" s="82">
        <v>1214</v>
      </c>
    </row>
    <row r="661" spans="1:7" ht="30" customHeight="1" x14ac:dyDescent="0.25">
      <c r="A661" s="80">
        <v>660</v>
      </c>
      <c r="B661" s="49" t="s">
        <v>1108</v>
      </c>
      <c r="C661" s="48" t="s">
        <v>1110</v>
      </c>
      <c r="D661" s="48" t="s">
        <v>2270</v>
      </c>
      <c r="E661" s="48" t="s">
        <v>2271</v>
      </c>
      <c r="F661" s="48" t="s">
        <v>2272</v>
      </c>
      <c r="G661" s="82">
        <v>1604</v>
      </c>
    </row>
    <row r="662" spans="1:7" ht="30" customHeight="1" x14ac:dyDescent="0.25">
      <c r="A662" s="80">
        <v>661</v>
      </c>
      <c r="B662" s="49" t="s">
        <v>1108</v>
      </c>
      <c r="C662" s="48" t="s">
        <v>2273</v>
      </c>
      <c r="D662" s="48" t="s">
        <v>2270</v>
      </c>
      <c r="E662" s="48" t="s">
        <v>2271</v>
      </c>
      <c r="F662" s="48" t="s">
        <v>2272</v>
      </c>
      <c r="G662" s="82">
        <v>1604</v>
      </c>
    </row>
    <row r="663" spans="1:7" ht="30" customHeight="1" x14ac:dyDescent="0.25">
      <c r="A663" s="80">
        <v>662</v>
      </c>
      <c r="B663" s="49" t="s">
        <v>1108</v>
      </c>
      <c r="C663" s="48" t="s">
        <v>1109</v>
      </c>
      <c r="D663" s="48" t="s">
        <v>2270</v>
      </c>
      <c r="E663" s="48" t="s">
        <v>2271</v>
      </c>
      <c r="F663" s="48" t="s">
        <v>2272</v>
      </c>
      <c r="G663" s="82">
        <v>1604</v>
      </c>
    </row>
    <row r="664" spans="1:7" ht="30" customHeight="1" x14ac:dyDescent="0.25">
      <c r="A664" s="80">
        <v>663</v>
      </c>
      <c r="B664" s="81" t="s">
        <v>1108</v>
      </c>
      <c r="C664" s="48" t="s">
        <v>733</v>
      </c>
      <c r="D664" s="48" t="s">
        <v>2270</v>
      </c>
      <c r="E664" s="48" t="s">
        <v>2271</v>
      </c>
      <c r="F664" s="48" t="s">
        <v>2272</v>
      </c>
      <c r="G664" s="82">
        <v>1604</v>
      </c>
    </row>
    <row r="665" spans="1:7" ht="30" customHeight="1" x14ac:dyDescent="0.25">
      <c r="A665" s="80">
        <v>664</v>
      </c>
      <c r="B665" s="81" t="s">
        <v>1108</v>
      </c>
      <c r="C665" s="48" t="s">
        <v>1108</v>
      </c>
      <c r="D665" s="48" t="s">
        <v>2270</v>
      </c>
      <c r="E665" s="48" t="s">
        <v>2271</v>
      </c>
      <c r="F665" s="48" t="s">
        <v>2272</v>
      </c>
      <c r="G665" s="82">
        <v>1604</v>
      </c>
    </row>
    <row r="666" spans="1:7" ht="30" customHeight="1" x14ac:dyDescent="0.25">
      <c r="A666" s="80">
        <v>665</v>
      </c>
      <c r="B666" s="81" t="s">
        <v>1174</v>
      </c>
      <c r="C666" s="48" t="s">
        <v>1174</v>
      </c>
      <c r="D666" s="48" t="s">
        <v>2274</v>
      </c>
      <c r="E666" s="48" t="s">
        <v>2275</v>
      </c>
      <c r="F666" s="48" t="s">
        <v>2276</v>
      </c>
      <c r="G666" s="82">
        <v>1605</v>
      </c>
    </row>
    <row r="667" spans="1:7" ht="30" customHeight="1" x14ac:dyDescent="0.25">
      <c r="A667" s="80">
        <v>666</v>
      </c>
      <c r="B667" s="49" t="s">
        <v>1174</v>
      </c>
      <c r="C667" s="48" t="s">
        <v>1175</v>
      </c>
      <c r="D667" s="48" t="s">
        <v>2274</v>
      </c>
      <c r="E667" s="48" t="s">
        <v>2275</v>
      </c>
      <c r="F667" s="48" t="s">
        <v>2276</v>
      </c>
      <c r="G667" s="82">
        <v>1605</v>
      </c>
    </row>
    <row r="668" spans="1:7" ht="30" customHeight="1" x14ac:dyDescent="0.25">
      <c r="A668" s="80">
        <v>667</v>
      </c>
      <c r="B668" s="49" t="s">
        <v>1181</v>
      </c>
      <c r="C668" s="48" t="s">
        <v>1181</v>
      </c>
      <c r="D668" s="48" t="s">
        <v>2277</v>
      </c>
      <c r="E668" s="48" t="s">
        <v>2278</v>
      </c>
      <c r="F668" s="48" t="s">
        <v>2279</v>
      </c>
      <c r="G668" s="82">
        <v>6000</v>
      </c>
    </row>
    <row r="669" spans="1:7" ht="30" customHeight="1" x14ac:dyDescent="0.25">
      <c r="A669" s="80">
        <v>668</v>
      </c>
      <c r="B669" s="81" t="s">
        <v>2280</v>
      </c>
      <c r="C669" s="48" t="s">
        <v>2280</v>
      </c>
      <c r="D669" s="48" t="s">
        <v>2281</v>
      </c>
      <c r="E669" s="48" t="s">
        <v>2278</v>
      </c>
      <c r="F669" s="48" t="s">
        <v>2279</v>
      </c>
      <c r="G669" s="82">
        <v>6000</v>
      </c>
    </row>
    <row r="670" spans="1:7" ht="30" customHeight="1" x14ac:dyDescent="0.25">
      <c r="A670" s="80">
        <v>669</v>
      </c>
      <c r="B670" s="49" t="s">
        <v>2282</v>
      </c>
      <c r="C670" s="48" t="s">
        <v>2282</v>
      </c>
      <c r="D670" s="48" t="s">
        <v>2283</v>
      </c>
      <c r="E670" s="48" t="s">
        <v>2278</v>
      </c>
      <c r="F670" s="48" t="s">
        <v>2279</v>
      </c>
      <c r="G670" s="82">
        <v>6000</v>
      </c>
    </row>
    <row r="671" spans="1:7" ht="30" customHeight="1" x14ac:dyDescent="0.25">
      <c r="A671" s="80">
        <v>670</v>
      </c>
      <c r="B671" s="81" t="s">
        <v>813</v>
      </c>
      <c r="C671" s="48" t="s">
        <v>2284</v>
      </c>
      <c r="D671" s="48" t="s">
        <v>2285</v>
      </c>
      <c r="E671" s="48" t="s">
        <v>2286</v>
      </c>
      <c r="F671" s="48" t="s">
        <v>2287</v>
      </c>
      <c r="G671" s="82">
        <v>1605</v>
      </c>
    </row>
    <row r="672" spans="1:7" ht="30" customHeight="1" x14ac:dyDescent="0.25">
      <c r="A672" s="80">
        <v>671</v>
      </c>
      <c r="B672" s="81" t="s">
        <v>813</v>
      </c>
      <c r="C672" s="48" t="s">
        <v>2288</v>
      </c>
      <c r="D672" s="48" t="s">
        <v>2285</v>
      </c>
      <c r="E672" s="48" t="s">
        <v>2286</v>
      </c>
      <c r="F672" s="48" t="s">
        <v>2287</v>
      </c>
      <c r="G672" s="82">
        <v>1605</v>
      </c>
    </row>
    <row r="673" spans="1:7" ht="30" customHeight="1" x14ac:dyDescent="0.25">
      <c r="A673" s="80">
        <v>672</v>
      </c>
      <c r="B673" s="81" t="s">
        <v>813</v>
      </c>
      <c r="C673" s="48" t="s">
        <v>813</v>
      </c>
      <c r="D673" s="48" t="s">
        <v>2285</v>
      </c>
      <c r="E673" s="48" t="s">
        <v>2286</v>
      </c>
      <c r="F673" s="48" t="s">
        <v>2287</v>
      </c>
      <c r="G673" s="82">
        <v>1605</v>
      </c>
    </row>
    <row r="674" spans="1:7" ht="30" customHeight="1" x14ac:dyDescent="0.25">
      <c r="A674" s="80">
        <v>673</v>
      </c>
      <c r="B674" s="81" t="s">
        <v>813</v>
      </c>
      <c r="C674" s="48" t="s">
        <v>814</v>
      </c>
      <c r="D674" s="48" t="s">
        <v>2285</v>
      </c>
      <c r="E674" s="48" t="s">
        <v>2286</v>
      </c>
      <c r="F674" s="48" t="s">
        <v>2287</v>
      </c>
      <c r="G674" s="82">
        <v>1605</v>
      </c>
    </row>
    <row r="675" spans="1:7" ht="30" customHeight="1" x14ac:dyDescent="0.25">
      <c r="A675" s="80">
        <v>674</v>
      </c>
      <c r="B675" s="81" t="s">
        <v>1179</v>
      </c>
      <c r="C675" s="48" t="s">
        <v>1179</v>
      </c>
      <c r="D675" s="48" t="s">
        <v>2289</v>
      </c>
      <c r="E675" s="48" t="s">
        <v>2290</v>
      </c>
      <c r="F675" s="48" t="s">
        <v>2291</v>
      </c>
      <c r="G675" s="82">
        <v>6119</v>
      </c>
    </row>
    <row r="676" spans="1:7" ht="30" customHeight="1" x14ac:dyDescent="0.25">
      <c r="A676" s="80">
        <v>675</v>
      </c>
      <c r="B676" s="81" t="s">
        <v>1179</v>
      </c>
      <c r="C676" s="48" t="s">
        <v>2292</v>
      </c>
      <c r="D676" s="48" t="s">
        <v>2289</v>
      </c>
      <c r="E676" s="48" t="s">
        <v>2293</v>
      </c>
      <c r="F676" s="48" t="s">
        <v>2291</v>
      </c>
      <c r="G676" s="82">
        <v>6119</v>
      </c>
    </row>
    <row r="677" spans="1:7" ht="30" customHeight="1" x14ac:dyDescent="0.25">
      <c r="A677" s="80">
        <v>676</v>
      </c>
      <c r="B677" s="81" t="s">
        <v>1179</v>
      </c>
      <c r="C677" s="48" t="s">
        <v>1193</v>
      </c>
      <c r="D677" s="48" t="s">
        <v>2289</v>
      </c>
      <c r="E677" s="48" t="s">
        <v>2293</v>
      </c>
      <c r="F677" s="48" t="s">
        <v>2291</v>
      </c>
      <c r="G677" s="82">
        <v>6119</v>
      </c>
    </row>
    <row r="678" spans="1:7" ht="30" customHeight="1" x14ac:dyDescent="0.25">
      <c r="A678" s="80">
        <v>677</v>
      </c>
      <c r="B678" s="49" t="s">
        <v>1179</v>
      </c>
      <c r="C678" s="48" t="s">
        <v>1180</v>
      </c>
      <c r="D678" s="48" t="s">
        <v>2289</v>
      </c>
      <c r="E678" s="48" t="s">
        <v>2293</v>
      </c>
      <c r="F678" s="48" t="s">
        <v>2291</v>
      </c>
      <c r="G678" s="82">
        <v>6119</v>
      </c>
    </row>
    <row r="679" spans="1:7" ht="30" customHeight="1" x14ac:dyDescent="0.25">
      <c r="A679" s="80">
        <v>678</v>
      </c>
      <c r="B679" s="81" t="s">
        <v>1182</v>
      </c>
      <c r="C679" s="48" t="s">
        <v>1182</v>
      </c>
      <c r="D679" s="48" t="s">
        <v>2294</v>
      </c>
      <c r="E679" s="48" t="s">
        <v>2295</v>
      </c>
      <c r="F679" s="48" t="s">
        <v>2296</v>
      </c>
      <c r="G679" s="82">
        <v>6000</v>
      </c>
    </row>
    <row r="680" spans="1:7" ht="30" customHeight="1" x14ac:dyDescent="0.25">
      <c r="A680" s="80">
        <v>679</v>
      </c>
      <c r="B680" s="81" t="s">
        <v>1178</v>
      </c>
      <c r="C680" s="48" t="s">
        <v>1178</v>
      </c>
      <c r="D680" s="48" t="s">
        <v>2297</v>
      </c>
      <c r="E680" s="48" t="s">
        <v>2298</v>
      </c>
      <c r="F680" s="48" t="s">
        <v>2299</v>
      </c>
      <c r="G680" s="82">
        <v>1440</v>
      </c>
    </row>
    <row r="681" spans="1:7" ht="30" customHeight="1" x14ac:dyDescent="0.25">
      <c r="A681" s="80">
        <v>680</v>
      </c>
      <c r="B681" s="81" t="s">
        <v>1178</v>
      </c>
      <c r="C681" s="48" t="s">
        <v>2300</v>
      </c>
      <c r="D681" s="48" t="s">
        <v>2297</v>
      </c>
      <c r="E681" s="48" t="s">
        <v>2298</v>
      </c>
      <c r="F681" s="48" t="s">
        <v>2299</v>
      </c>
      <c r="G681" s="82">
        <v>1440</v>
      </c>
    </row>
    <row r="682" spans="1:7" ht="30" customHeight="1" x14ac:dyDescent="0.25">
      <c r="A682" s="80">
        <v>681</v>
      </c>
      <c r="B682" s="52" t="s">
        <v>1177</v>
      </c>
      <c r="C682" s="48" t="s">
        <v>1177</v>
      </c>
      <c r="D682" s="48" t="s">
        <v>2301</v>
      </c>
      <c r="E682" s="48" t="s">
        <v>1673</v>
      </c>
      <c r="F682" s="48" t="s">
        <v>2302</v>
      </c>
      <c r="G682" s="82">
        <v>3121</v>
      </c>
    </row>
    <row r="683" spans="1:7" ht="30" customHeight="1" x14ac:dyDescent="0.25">
      <c r="A683" s="80">
        <v>682</v>
      </c>
      <c r="B683" s="52" t="s">
        <v>1177</v>
      </c>
      <c r="C683" s="48" t="s">
        <v>812</v>
      </c>
      <c r="D683" s="48" t="s">
        <v>2301</v>
      </c>
      <c r="E683" s="48" t="s">
        <v>1673</v>
      </c>
      <c r="F683" s="48" t="s">
        <v>2302</v>
      </c>
      <c r="G683" s="82">
        <v>3121</v>
      </c>
    </row>
    <row r="684" spans="1:7" ht="30" customHeight="1" x14ac:dyDescent="0.25">
      <c r="A684" s="80">
        <v>683</v>
      </c>
      <c r="B684" s="53" t="s">
        <v>2303</v>
      </c>
      <c r="C684" s="48" t="s">
        <v>2303</v>
      </c>
      <c r="D684" s="48" t="s">
        <v>2304</v>
      </c>
      <c r="E684" s="48" t="s">
        <v>2305</v>
      </c>
      <c r="F684" s="48" t="s">
        <v>2306</v>
      </c>
      <c r="G684" s="82">
        <v>6015</v>
      </c>
    </row>
    <row r="685" spans="1:7" ht="30" customHeight="1" x14ac:dyDescent="0.25">
      <c r="A685" s="80">
        <v>684</v>
      </c>
      <c r="B685" s="53" t="s">
        <v>2307</v>
      </c>
      <c r="C685" s="48" t="s">
        <v>2307</v>
      </c>
      <c r="D685" s="48" t="s">
        <v>2308</v>
      </c>
      <c r="E685" s="48" t="s">
        <v>2305</v>
      </c>
      <c r="F685" s="48" t="s">
        <v>2306</v>
      </c>
      <c r="G685" s="82">
        <v>6015</v>
      </c>
    </row>
    <row r="686" spans="1:7" ht="30" customHeight="1" x14ac:dyDescent="0.25">
      <c r="A686" s="80">
        <v>685</v>
      </c>
      <c r="B686" s="53" t="s">
        <v>1184</v>
      </c>
      <c r="C686" s="48" t="s">
        <v>1184</v>
      </c>
      <c r="D686" s="48" t="s">
        <v>2309</v>
      </c>
      <c r="E686" s="48" t="s">
        <v>2310</v>
      </c>
      <c r="F686" s="48" t="s">
        <v>2311</v>
      </c>
      <c r="G686" s="82">
        <v>6014</v>
      </c>
    </row>
    <row r="687" spans="1:7" ht="30" customHeight="1" x14ac:dyDescent="0.25">
      <c r="A687" s="80">
        <v>686</v>
      </c>
      <c r="B687" s="87" t="s">
        <v>1184</v>
      </c>
      <c r="C687" s="48" t="s">
        <v>816</v>
      </c>
      <c r="D687" s="48" t="s">
        <v>2309</v>
      </c>
      <c r="E687" s="48" t="s">
        <v>2310</v>
      </c>
      <c r="F687" s="48" t="s">
        <v>2311</v>
      </c>
      <c r="G687" s="82">
        <v>6014</v>
      </c>
    </row>
    <row r="688" spans="1:7" ht="30" customHeight="1" x14ac:dyDescent="0.25">
      <c r="A688" s="80">
        <v>687</v>
      </c>
      <c r="B688" s="87" t="s">
        <v>1162</v>
      </c>
      <c r="C688" s="48" t="s">
        <v>1162</v>
      </c>
      <c r="D688" s="48" t="s">
        <v>2203</v>
      </c>
      <c r="E688" s="48" t="s">
        <v>2204</v>
      </c>
      <c r="F688" s="48" t="s">
        <v>2205</v>
      </c>
      <c r="G688" s="82">
        <v>1635</v>
      </c>
    </row>
    <row r="689" spans="1:7" ht="30" customHeight="1" x14ac:dyDescent="0.25">
      <c r="A689" s="80">
        <v>688</v>
      </c>
      <c r="B689" s="52" t="s">
        <v>1151</v>
      </c>
      <c r="C689" s="48" t="s">
        <v>1151</v>
      </c>
      <c r="D689" s="48" t="s">
        <v>2312</v>
      </c>
      <c r="E689" s="48" t="s">
        <v>2313</v>
      </c>
      <c r="F689" s="48" t="s">
        <v>2314</v>
      </c>
      <c r="G689" s="82">
        <v>1230</v>
      </c>
    </row>
    <row r="690" spans="1:7" ht="30" customHeight="1" x14ac:dyDescent="0.25">
      <c r="A690" s="80">
        <v>689</v>
      </c>
      <c r="B690" s="52" t="s">
        <v>726</v>
      </c>
      <c r="C690" s="48" t="s">
        <v>726</v>
      </c>
      <c r="D690" s="48" t="s">
        <v>2315</v>
      </c>
      <c r="E690" s="48" t="s">
        <v>2316</v>
      </c>
      <c r="F690" s="48" t="s">
        <v>2317</v>
      </c>
      <c r="G690" s="82">
        <v>3401</v>
      </c>
    </row>
    <row r="691" spans="1:7" ht="30" customHeight="1" x14ac:dyDescent="0.25">
      <c r="A691" s="80">
        <v>690</v>
      </c>
      <c r="B691" s="52" t="s">
        <v>961</v>
      </c>
      <c r="C691" s="48" t="s">
        <v>962</v>
      </c>
      <c r="D691" s="48" t="s">
        <v>1615</v>
      </c>
      <c r="E691" s="48" t="s">
        <v>1616</v>
      </c>
      <c r="F691" s="48" t="s">
        <v>2318</v>
      </c>
      <c r="G691" s="82">
        <v>9500</v>
      </c>
    </row>
    <row r="692" spans="1:7" ht="30" customHeight="1" x14ac:dyDescent="0.25">
      <c r="A692" s="80">
        <v>691</v>
      </c>
      <c r="B692" s="87" t="s">
        <v>646</v>
      </c>
      <c r="C692" s="48" t="s">
        <v>647</v>
      </c>
      <c r="D692" s="48" t="s">
        <v>2092</v>
      </c>
      <c r="E692" s="48" t="s">
        <v>2093</v>
      </c>
      <c r="F692" s="48" t="s">
        <v>2094</v>
      </c>
      <c r="G692" s="82">
        <v>2103</v>
      </c>
    </row>
    <row r="693" spans="1:7" ht="30" customHeight="1" x14ac:dyDescent="0.25">
      <c r="A693" s="80">
        <v>692</v>
      </c>
      <c r="B693" s="87" t="s">
        <v>743</v>
      </c>
      <c r="C693" s="48" t="s">
        <v>2319</v>
      </c>
      <c r="D693" s="48" t="s">
        <v>2119</v>
      </c>
      <c r="E693" s="48" t="s">
        <v>2320</v>
      </c>
      <c r="F693" s="48" t="s">
        <v>2114</v>
      </c>
      <c r="G693" s="82">
        <v>3319</v>
      </c>
    </row>
    <row r="694" spans="1:7" ht="30" customHeight="1" x14ac:dyDescent="0.25">
      <c r="A694" s="80">
        <v>693</v>
      </c>
      <c r="B694" s="87" t="s">
        <v>1140</v>
      </c>
      <c r="C694" s="48" t="s">
        <v>1144</v>
      </c>
      <c r="D694" s="48" t="s">
        <v>2095</v>
      </c>
      <c r="E694" s="48" t="s">
        <v>2096</v>
      </c>
      <c r="F694" s="48" t="s">
        <v>2097</v>
      </c>
      <c r="G694" s="82">
        <v>1604</v>
      </c>
    </row>
    <row r="695" spans="1:7" ht="30" customHeight="1" x14ac:dyDescent="0.25">
      <c r="A695" s="80">
        <v>694</v>
      </c>
      <c r="B695" s="87" t="s">
        <v>1035</v>
      </c>
      <c r="C695" s="48" t="s">
        <v>1035</v>
      </c>
      <c r="D695" s="48" t="s">
        <v>2321</v>
      </c>
      <c r="E695" s="48" t="s">
        <v>2322</v>
      </c>
      <c r="F695" s="48" t="s">
        <v>2323</v>
      </c>
      <c r="G695" s="82">
        <v>1403</v>
      </c>
    </row>
    <row r="696" spans="1:7" ht="30" customHeight="1" x14ac:dyDescent="0.25">
      <c r="A696" s="80">
        <v>695</v>
      </c>
      <c r="B696" s="87" t="s">
        <v>1096</v>
      </c>
      <c r="C696" s="48" t="s">
        <v>1096</v>
      </c>
      <c r="D696" s="48" t="s">
        <v>2324</v>
      </c>
      <c r="E696" s="48" t="s">
        <v>2325</v>
      </c>
      <c r="F696" s="48">
        <v>916406700000</v>
      </c>
      <c r="G696" s="82">
        <v>1209</v>
      </c>
    </row>
    <row r="697" spans="1:7" ht="30" customHeight="1" x14ac:dyDescent="0.25">
      <c r="A697" s="80">
        <v>696</v>
      </c>
      <c r="B697" s="87" t="s">
        <v>681</v>
      </c>
      <c r="C697" s="48" t="s">
        <v>681</v>
      </c>
      <c r="D697" s="48" t="s">
        <v>2326</v>
      </c>
      <c r="E697" s="48" t="s">
        <v>2327</v>
      </c>
      <c r="F697" s="48" t="s">
        <v>2328</v>
      </c>
      <c r="G697" s="82">
        <v>1781</v>
      </c>
    </row>
    <row r="698" spans="1:7" ht="30" customHeight="1" x14ac:dyDescent="0.25">
      <c r="A698" s="80">
        <v>697</v>
      </c>
      <c r="B698" s="87" t="s">
        <v>1004</v>
      </c>
      <c r="C698" s="48" t="s">
        <v>1004</v>
      </c>
      <c r="D698" s="48" t="s">
        <v>2329</v>
      </c>
      <c r="E698" s="48" t="s">
        <v>2330</v>
      </c>
      <c r="F698" s="48" t="s">
        <v>2331</v>
      </c>
      <c r="G698" s="82">
        <v>6539</v>
      </c>
    </row>
    <row r="699" spans="1:7" ht="30" customHeight="1" x14ac:dyDescent="0.25">
      <c r="A699" s="80">
        <v>698</v>
      </c>
      <c r="B699" s="87" t="s">
        <v>645</v>
      </c>
      <c r="C699" s="48" t="s">
        <v>645</v>
      </c>
      <c r="D699" s="48" t="s">
        <v>2332</v>
      </c>
      <c r="E699" s="48" t="s">
        <v>2333</v>
      </c>
      <c r="F699" s="48" t="s">
        <v>2334</v>
      </c>
      <c r="G699" s="82">
        <v>1634</v>
      </c>
    </row>
    <row r="700" spans="1:7" ht="30" customHeight="1" x14ac:dyDescent="0.25">
      <c r="A700" s="80">
        <v>699</v>
      </c>
      <c r="B700" s="87" t="s">
        <v>2335</v>
      </c>
      <c r="C700" s="48" t="s">
        <v>2335</v>
      </c>
      <c r="D700" s="48" t="s">
        <v>2336</v>
      </c>
      <c r="E700" s="48" t="s">
        <v>2337</v>
      </c>
      <c r="F700" s="48" t="s">
        <v>2338</v>
      </c>
      <c r="G700" s="82">
        <v>1600</v>
      </c>
    </row>
    <row r="701" spans="1:7" ht="30" customHeight="1" x14ac:dyDescent="0.25">
      <c r="A701" s="80">
        <v>700</v>
      </c>
      <c r="B701" s="87" t="s">
        <v>982</v>
      </c>
      <c r="C701" s="48" t="s">
        <v>982</v>
      </c>
      <c r="D701" s="48" t="s">
        <v>2339</v>
      </c>
      <c r="E701" s="48" t="s">
        <v>2340</v>
      </c>
      <c r="F701" s="48" t="s">
        <v>2341</v>
      </c>
      <c r="G701" s="82">
        <v>1214</v>
      </c>
    </row>
    <row r="702" spans="1:7" ht="30" customHeight="1" x14ac:dyDescent="0.25">
      <c r="A702" s="80">
        <v>701</v>
      </c>
      <c r="B702" s="87" t="s">
        <v>1113</v>
      </c>
      <c r="C702" s="48" t="s">
        <v>740</v>
      </c>
      <c r="D702" s="48" t="s">
        <v>2342</v>
      </c>
      <c r="E702" s="48" t="s">
        <v>2113</v>
      </c>
      <c r="F702" s="48" t="s">
        <v>2114</v>
      </c>
      <c r="G702" s="82">
        <v>3319</v>
      </c>
    </row>
    <row r="703" spans="1:7" ht="30" customHeight="1" x14ac:dyDescent="0.25">
      <c r="A703" s="80">
        <v>702</v>
      </c>
      <c r="B703" s="87" t="s">
        <v>2343</v>
      </c>
      <c r="C703" s="48" t="s">
        <v>2343</v>
      </c>
      <c r="D703" s="48" t="s">
        <v>2344</v>
      </c>
      <c r="E703" s="48" t="s">
        <v>2345</v>
      </c>
      <c r="F703" s="48" t="s">
        <v>2346</v>
      </c>
      <c r="G703" s="82">
        <v>2300</v>
      </c>
    </row>
    <row r="704" spans="1:7" ht="30" customHeight="1" x14ac:dyDescent="0.25">
      <c r="A704" s="80">
        <v>703</v>
      </c>
      <c r="B704" s="87" t="s">
        <v>2347</v>
      </c>
      <c r="C704" s="48" t="s">
        <v>2347</v>
      </c>
      <c r="D704" s="48" t="s">
        <v>2348</v>
      </c>
      <c r="E704" s="48" t="s">
        <v>2349</v>
      </c>
      <c r="F704" s="48" t="s">
        <v>1704</v>
      </c>
      <c r="G704" s="82">
        <v>1740</v>
      </c>
    </row>
    <row r="705" spans="1:7" ht="30" customHeight="1" x14ac:dyDescent="0.25">
      <c r="A705" s="80">
        <v>704</v>
      </c>
      <c r="B705" s="87" t="s">
        <v>2350</v>
      </c>
      <c r="C705" s="48" t="s">
        <v>2350</v>
      </c>
      <c r="D705" s="48" t="s">
        <v>1649</v>
      </c>
      <c r="E705" s="48" t="s">
        <v>2351</v>
      </c>
      <c r="F705" s="48" t="s">
        <v>1651</v>
      </c>
      <c r="G705" s="82">
        <v>5021</v>
      </c>
    </row>
    <row r="706" spans="1:7" ht="30" customHeight="1" x14ac:dyDescent="0.25">
      <c r="A706" s="80">
        <v>705</v>
      </c>
      <c r="B706" s="87" t="s">
        <v>2352</v>
      </c>
      <c r="C706" s="48" t="s">
        <v>2352</v>
      </c>
      <c r="D706" s="48" t="s">
        <v>2353</v>
      </c>
      <c r="E706" s="48" t="s">
        <v>2354</v>
      </c>
      <c r="F706" s="48">
        <v>8734476000</v>
      </c>
      <c r="G706" s="82">
        <v>2010</v>
      </c>
    </row>
    <row r="707" spans="1:7" ht="30" customHeight="1" x14ac:dyDescent="0.25">
      <c r="A707" s="80">
        <v>706</v>
      </c>
      <c r="B707" s="87" t="s">
        <v>1067</v>
      </c>
      <c r="C707" s="48" t="s">
        <v>1067</v>
      </c>
      <c r="D707" s="48" t="s">
        <v>2355</v>
      </c>
      <c r="E707" s="48" t="s">
        <v>2356</v>
      </c>
      <c r="F707" s="48" t="s">
        <v>2357</v>
      </c>
      <c r="G707" s="82">
        <v>1634</v>
      </c>
    </row>
    <row r="708" spans="1:7" ht="30" customHeight="1" x14ac:dyDescent="0.25">
      <c r="A708" s="80">
        <v>707</v>
      </c>
      <c r="B708" s="87" t="s">
        <v>1064</v>
      </c>
      <c r="C708" s="48" t="s">
        <v>1064</v>
      </c>
      <c r="D708" s="48" t="s">
        <v>2358</v>
      </c>
      <c r="E708" s="48" t="s">
        <v>2359</v>
      </c>
      <c r="F708" s="48" t="s">
        <v>2360</v>
      </c>
      <c r="G708" s="82">
        <v>1740</v>
      </c>
    </row>
    <row r="709" spans="1:7" ht="30" customHeight="1" x14ac:dyDescent="0.25">
      <c r="A709" s="80">
        <v>708</v>
      </c>
      <c r="B709" s="87" t="s">
        <v>2361</v>
      </c>
      <c r="C709" s="48" t="s">
        <v>2361</v>
      </c>
      <c r="D709" s="48" t="s">
        <v>2362</v>
      </c>
      <c r="E709" s="48" t="s">
        <v>2363</v>
      </c>
      <c r="F709" s="48" t="s">
        <v>2364</v>
      </c>
      <c r="G709" s="82">
        <v>1225</v>
      </c>
    </row>
    <row r="710" spans="1:7" ht="30" customHeight="1" x14ac:dyDescent="0.25">
      <c r="A710" s="80">
        <v>709</v>
      </c>
      <c r="B710" s="88" t="s">
        <v>539</v>
      </c>
      <c r="C710" s="48" t="s">
        <v>540</v>
      </c>
      <c r="D710" s="48" t="s">
        <v>1465</v>
      </c>
      <c r="E710" s="48" t="s">
        <v>1466</v>
      </c>
      <c r="F710" s="48" t="s">
        <v>1467</v>
      </c>
      <c r="G710" s="82">
        <v>1500</v>
      </c>
    </row>
    <row r="711" spans="1:7" ht="30" customHeight="1" x14ac:dyDescent="0.25">
      <c r="A711" s="80">
        <v>710</v>
      </c>
      <c r="B711" s="88" t="s">
        <v>982</v>
      </c>
      <c r="C711" s="48" t="s">
        <v>983</v>
      </c>
      <c r="D711" s="48" t="s">
        <v>2339</v>
      </c>
      <c r="E711" s="48" t="s">
        <v>2365</v>
      </c>
      <c r="F711" s="48" t="s">
        <v>2341</v>
      </c>
      <c r="G711" s="82">
        <v>1200</v>
      </c>
    </row>
    <row r="712" spans="1:7" ht="30" customHeight="1" x14ac:dyDescent="0.25">
      <c r="A712" s="80">
        <v>711</v>
      </c>
      <c r="B712" s="88" t="s">
        <v>1035</v>
      </c>
      <c r="C712" s="48" t="s">
        <v>666</v>
      </c>
      <c r="D712" s="48" t="s">
        <v>2321</v>
      </c>
      <c r="E712" s="48" t="s">
        <v>2366</v>
      </c>
      <c r="F712" s="48" t="s">
        <v>2323</v>
      </c>
      <c r="G712" s="82">
        <v>1400</v>
      </c>
    </row>
    <row r="713" spans="1:7" ht="30" customHeight="1" x14ac:dyDescent="0.25">
      <c r="A713" s="80">
        <v>712</v>
      </c>
      <c r="B713" s="88" t="s">
        <v>681</v>
      </c>
      <c r="C713" s="48" t="s">
        <v>682</v>
      </c>
      <c r="D713" s="48" t="s">
        <v>2326</v>
      </c>
      <c r="E713" s="48" t="s">
        <v>2327</v>
      </c>
      <c r="F713" s="48" t="s">
        <v>2328</v>
      </c>
      <c r="G713" s="82">
        <v>1781</v>
      </c>
    </row>
    <row r="714" spans="1:7" ht="30" customHeight="1" x14ac:dyDescent="0.25">
      <c r="A714" s="80">
        <v>713</v>
      </c>
      <c r="B714" s="88" t="s">
        <v>1151</v>
      </c>
      <c r="C714" s="48" t="s">
        <v>1152</v>
      </c>
      <c r="D714" s="48" t="s">
        <v>2312</v>
      </c>
      <c r="E714" s="48" t="s">
        <v>2313</v>
      </c>
      <c r="F714" s="48" t="s">
        <v>2314</v>
      </c>
      <c r="G714" s="82">
        <v>1230</v>
      </c>
    </row>
    <row r="715" spans="1:7" ht="30" customHeight="1" x14ac:dyDescent="0.25">
      <c r="A715" s="80">
        <v>714</v>
      </c>
      <c r="B715" s="88" t="s">
        <v>807</v>
      </c>
      <c r="C715" s="48" t="s">
        <v>807</v>
      </c>
      <c r="D715" s="48" t="s">
        <v>2353</v>
      </c>
      <c r="E715" s="48" t="s">
        <v>2354</v>
      </c>
      <c r="F715" s="48">
        <v>8734476000</v>
      </c>
      <c r="G715" s="82">
        <v>2010</v>
      </c>
    </row>
    <row r="716" spans="1:7" ht="30" customHeight="1" x14ac:dyDescent="0.25">
      <c r="A716" s="80">
        <v>715</v>
      </c>
      <c r="B716" s="88" t="s">
        <v>807</v>
      </c>
      <c r="C716" s="48" t="s">
        <v>810</v>
      </c>
      <c r="D716" s="48" t="s">
        <v>2353</v>
      </c>
      <c r="E716" s="48" t="s">
        <v>2354</v>
      </c>
      <c r="F716" s="48">
        <v>8734476000</v>
      </c>
      <c r="G716" s="82">
        <v>2010</v>
      </c>
    </row>
    <row r="717" spans="1:7" ht="30" customHeight="1" x14ac:dyDescent="0.25">
      <c r="A717" s="80">
        <v>716</v>
      </c>
      <c r="B717" s="88" t="s">
        <v>2367</v>
      </c>
      <c r="C717" s="48" t="s">
        <v>2367</v>
      </c>
      <c r="D717" s="48" t="s">
        <v>2368</v>
      </c>
      <c r="E717" s="48" t="s">
        <v>1302</v>
      </c>
      <c r="F717" s="48" t="s">
        <v>1303</v>
      </c>
      <c r="G717" s="82">
        <v>2600</v>
      </c>
    </row>
    <row r="718" spans="1:7" ht="30" customHeight="1" x14ac:dyDescent="0.25">
      <c r="A718" s="80">
        <v>717</v>
      </c>
      <c r="B718" s="88" t="s">
        <v>1127</v>
      </c>
      <c r="C718" s="48" t="s">
        <v>1127</v>
      </c>
      <c r="D718" s="48" t="s">
        <v>2369</v>
      </c>
      <c r="E718" s="48" t="s">
        <v>2370</v>
      </c>
      <c r="F718" s="48" t="s">
        <v>2371</v>
      </c>
      <c r="G718" s="82">
        <v>1209</v>
      </c>
    </row>
    <row r="719" spans="1:7" ht="30" customHeight="1" x14ac:dyDescent="0.25">
      <c r="A719" s="80">
        <v>718</v>
      </c>
      <c r="B719" s="88" t="s">
        <v>870</v>
      </c>
      <c r="C719" s="48" t="s">
        <v>870</v>
      </c>
      <c r="D719" s="48" t="s">
        <v>2372</v>
      </c>
      <c r="E719" s="48" t="s">
        <v>2373</v>
      </c>
      <c r="F719" s="48" t="s">
        <v>2374</v>
      </c>
      <c r="G719" s="82">
        <v>2919</v>
      </c>
    </row>
    <row r="720" spans="1:7" ht="30" customHeight="1" x14ac:dyDescent="0.25">
      <c r="A720" s="80">
        <v>719</v>
      </c>
      <c r="B720" s="88" t="s">
        <v>1067</v>
      </c>
      <c r="C720" s="48" t="s">
        <v>703</v>
      </c>
      <c r="D720" s="48" t="s">
        <v>2355</v>
      </c>
      <c r="E720" s="48" t="s">
        <v>2356</v>
      </c>
      <c r="F720" s="48" t="s">
        <v>2357</v>
      </c>
      <c r="G720" s="82">
        <v>1634</v>
      </c>
    </row>
    <row r="721" spans="1:7" ht="30" customHeight="1" x14ac:dyDescent="0.25">
      <c r="A721" s="80">
        <v>720</v>
      </c>
      <c r="B721" s="88" t="s">
        <v>1064</v>
      </c>
      <c r="C721" s="48" t="s">
        <v>698</v>
      </c>
      <c r="D721" s="48" t="s">
        <v>2358</v>
      </c>
      <c r="E721" s="48" t="s">
        <v>2359</v>
      </c>
      <c r="F721" s="48" t="s">
        <v>2360</v>
      </c>
      <c r="G721" s="82">
        <v>1740</v>
      </c>
    </row>
    <row r="722" spans="1:7" ht="30" customHeight="1" x14ac:dyDescent="0.25">
      <c r="A722" s="80">
        <v>721</v>
      </c>
      <c r="B722" s="88" t="s">
        <v>940</v>
      </c>
      <c r="C722" s="48" t="s">
        <v>940</v>
      </c>
      <c r="D722" s="48" t="s">
        <v>2375</v>
      </c>
      <c r="E722" s="48" t="s">
        <v>2376</v>
      </c>
      <c r="F722" s="48" t="s">
        <v>2377</v>
      </c>
      <c r="G722" s="82">
        <v>1604</v>
      </c>
    </row>
    <row r="723" spans="1:7" ht="30" customHeight="1" x14ac:dyDescent="0.25">
      <c r="A723" s="80">
        <v>722</v>
      </c>
      <c r="B723" s="88" t="s">
        <v>819</v>
      </c>
      <c r="C723" s="48" t="s">
        <v>819</v>
      </c>
      <c r="D723" s="48" t="s">
        <v>2378</v>
      </c>
      <c r="E723" s="48" t="s">
        <v>2379</v>
      </c>
      <c r="F723" s="48" t="s">
        <v>2380</v>
      </c>
      <c r="G723" s="82">
        <v>2208</v>
      </c>
    </row>
    <row r="724" spans="1:7" ht="30" customHeight="1" x14ac:dyDescent="0.25">
      <c r="A724" s="80">
        <v>723</v>
      </c>
      <c r="B724" s="88" t="s">
        <v>509</v>
      </c>
      <c r="C724" s="48" t="s">
        <v>509</v>
      </c>
      <c r="D724" s="48" t="s">
        <v>2381</v>
      </c>
      <c r="E724" s="48" t="s">
        <v>2382</v>
      </c>
      <c r="F724" s="48" t="s">
        <v>2383</v>
      </c>
      <c r="G724" s="82">
        <v>1605</v>
      </c>
    </row>
    <row r="725" spans="1:7" ht="30" customHeight="1" x14ac:dyDescent="0.25">
      <c r="A725" s="80">
        <v>724</v>
      </c>
      <c r="B725" s="88" t="s">
        <v>1186</v>
      </c>
      <c r="C725" s="48" t="s">
        <v>1186</v>
      </c>
      <c r="D725" s="48" t="s">
        <v>2384</v>
      </c>
      <c r="E725" s="48" t="s">
        <v>2385</v>
      </c>
      <c r="F725" s="48" t="s">
        <v>2386</v>
      </c>
      <c r="G725" s="82">
        <v>1920</v>
      </c>
    </row>
    <row r="726" spans="1:7" ht="30" customHeight="1" x14ac:dyDescent="0.25">
      <c r="A726" s="80">
        <v>725</v>
      </c>
      <c r="B726" s="88" t="s">
        <v>2387</v>
      </c>
      <c r="C726" s="48" t="s">
        <v>2388</v>
      </c>
      <c r="D726" s="48" t="s">
        <v>1448</v>
      </c>
      <c r="E726" s="48" t="s">
        <v>1445</v>
      </c>
      <c r="F726" s="48" t="s">
        <v>1446</v>
      </c>
      <c r="G726" s="82">
        <v>6100</v>
      </c>
    </row>
    <row r="727" spans="1:7" ht="30" customHeight="1" x14ac:dyDescent="0.25">
      <c r="A727" s="80">
        <v>726</v>
      </c>
      <c r="B727" s="88" t="s">
        <v>940</v>
      </c>
      <c r="C727" s="48" t="s">
        <v>941</v>
      </c>
      <c r="D727" s="48" t="s">
        <v>2375</v>
      </c>
      <c r="E727" s="48" t="s">
        <v>2376</v>
      </c>
      <c r="F727" s="48" t="s">
        <v>2377</v>
      </c>
      <c r="G727" s="82">
        <v>1604</v>
      </c>
    </row>
    <row r="728" spans="1:7" ht="30" customHeight="1" x14ac:dyDescent="0.25">
      <c r="A728" s="80">
        <v>727</v>
      </c>
      <c r="B728" s="88" t="s">
        <v>499</v>
      </c>
      <c r="C728" s="48" t="s">
        <v>500</v>
      </c>
      <c r="D728" s="48" t="s">
        <v>1297</v>
      </c>
      <c r="E728" s="48" t="s">
        <v>1298</v>
      </c>
      <c r="F728" s="48" t="s">
        <v>1299</v>
      </c>
      <c r="G728" s="82">
        <v>1502</v>
      </c>
    </row>
    <row r="729" spans="1:7" ht="30" customHeight="1" x14ac:dyDescent="0.25">
      <c r="A729" s="80">
        <v>728</v>
      </c>
      <c r="B729" s="88" t="s">
        <v>2389</v>
      </c>
      <c r="C729" s="48" t="s">
        <v>2389</v>
      </c>
      <c r="D729" s="48" t="s">
        <v>2390</v>
      </c>
      <c r="E729" s="48" t="s">
        <v>2391</v>
      </c>
      <c r="F729" s="48" t="s">
        <v>2392</v>
      </c>
      <c r="G729" s="82">
        <v>1605</v>
      </c>
    </row>
    <row r="730" spans="1:7" ht="30" customHeight="1" x14ac:dyDescent="0.25">
      <c r="A730" s="80">
        <v>729</v>
      </c>
      <c r="B730" s="88" t="s">
        <v>519</v>
      </c>
      <c r="C730" s="48" t="s">
        <v>519</v>
      </c>
      <c r="D730" s="48" t="s">
        <v>2393</v>
      </c>
      <c r="E730" s="48" t="s">
        <v>2394</v>
      </c>
      <c r="F730" s="48" t="s">
        <v>2395</v>
      </c>
      <c r="G730" s="82">
        <v>1225</v>
      </c>
    </row>
    <row r="731" spans="1:7" ht="30" customHeight="1" x14ac:dyDescent="0.25">
      <c r="A731" s="80">
        <v>730</v>
      </c>
      <c r="B731" s="88" t="s">
        <v>509</v>
      </c>
      <c r="C731" s="48" t="s">
        <v>510</v>
      </c>
      <c r="D731" s="48" t="s">
        <v>2381</v>
      </c>
      <c r="E731" s="48" t="s">
        <v>2382</v>
      </c>
      <c r="F731" s="48" t="s">
        <v>2383</v>
      </c>
      <c r="G731" s="82">
        <v>1605</v>
      </c>
    </row>
    <row r="732" spans="1:7" ht="30" customHeight="1" x14ac:dyDescent="0.25">
      <c r="A732" s="80">
        <v>731</v>
      </c>
      <c r="B732" s="88" t="s">
        <v>1127</v>
      </c>
      <c r="C732" s="48" t="s">
        <v>766</v>
      </c>
      <c r="D732" s="48" t="s">
        <v>2369</v>
      </c>
      <c r="E732" s="48" t="s">
        <v>2370</v>
      </c>
      <c r="F732" s="48" t="s">
        <v>2371</v>
      </c>
      <c r="G732" s="82">
        <v>1209</v>
      </c>
    </row>
    <row r="733" spans="1:7" ht="30" customHeight="1" x14ac:dyDescent="0.25">
      <c r="A733" s="80">
        <v>732</v>
      </c>
      <c r="B733" s="88" t="s">
        <v>818</v>
      </c>
      <c r="C733" s="48" t="s">
        <v>818</v>
      </c>
      <c r="D733" s="48" t="s">
        <v>2396</v>
      </c>
      <c r="E733" s="48" t="s">
        <v>2397</v>
      </c>
      <c r="F733" s="48" t="s">
        <v>2398</v>
      </c>
      <c r="G733" s="82">
        <v>2210</v>
      </c>
    </row>
    <row r="734" spans="1:7" ht="30" customHeight="1" x14ac:dyDescent="0.25">
      <c r="A734" s="80">
        <v>733</v>
      </c>
      <c r="B734" s="88" t="s">
        <v>2399</v>
      </c>
      <c r="C734" s="48" t="s">
        <v>2399</v>
      </c>
      <c r="D734" s="48" t="s">
        <v>2400</v>
      </c>
      <c r="E734" s="48" t="s">
        <v>2401</v>
      </c>
      <c r="F734" s="48" t="s">
        <v>2402</v>
      </c>
      <c r="G734" s="82">
        <v>1119</v>
      </c>
    </row>
    <row r="735" spans="1:7" ht="30" customHeight="1" x14ac:dyDescent="0.25">
      <c r="A735" s="80">
        <v>734</v>
      </c>
      <c r="B735" s="88" t="s">
        <v>956</v>
      </c>
      <c r="C735" s="48" t="s">
        <v>956</v>
      </c>
      <c r="D735" s="48" t="s">
        <v>2403</v>
      </c>
      <c r="E735" s="48" t="s">
        <v>2404</v>
      </c>
      <c r="F735" s="48" t="s">
        <v>2405</v>
      </c>
      <c r="G735" s="82">
        <v>1604</v>
      </c>
    </row>
    <row r="736" spans="1:7" ht="30" customHeight="1" x14ac:dyDescent="0.25">
      <c r="A736" s="80">
        <v>735</v>
      </c>
      <c r="B736" s="88" t="s">
        <v>727</v>
      </c>
      <c r="C736" s="48" t="s">
        <v>727</v>
      </c>
      <c r="D736" s="48" t="s">
        <v>2406</v>
      </c>
      <c r="E736" s="48" t="s">
        <v>2407</v>
      </c>
      <c r="F736" s="48" t="s">
        <v>2408</v>
      </c>
      <c r="G736" s="82">
        <v>2015</v>
      </c>
    </row>
    <row r="737" spans="1:7" ht="30" customHeight="1" x14ac:dyDescent="0.25">
      <c r="A737" s="80">
        <v>736</v>
      </c>
      <c r="B737" s="88" t="s">
        <v>823</v>
      </c>
      <c r="C737" s="48" t="s">
        <v>823</v>
      </c>
      <c r="D737" s="48" t="s">
        <v>2409</v>
      </c>
      <c r="E737" s="48" t="s">
        <v>2410</v>
      </c>
      <c r="F737" s="48" t="s">
        <v>2411</v>
      </c>
      <c r="G737" s="82">
        <v>1232</v>
      </c>
    </row>
    <row r="738" spans="1:7" ht="30" customHeight="1" x14ac:dyDescent="0.25">
      <c r="A738" s="80">
        <v>737</v>
      </c>
      <c r="B738" s="88" t="s">
        <v>870</v>
      </c>
      <c r="C738" s="48" t="s">
        <v>871</v>
      </c>
      <c r="D738" s="48" t="s">
        <v>2372</v>
      </c>
      <c r="E738" s="48" t="s">
        <v>2373</v>
      </c>
      <c r="F738" s="48" t="s">
        <v>2374</v>
      </c>
      <c r="G738" s="82">
        <v>2919</v>
      </c>
    </row>
    <row r="739" spans="1:7" ht="30" customHeight="1" x14ac:dyDescent="0.25">
      <c r="A739" s="80">
        <v>738</v>
      </c>
      <c r="B739" s="88" t="s">
        <v>1036</v>
      </c>
      <c r="C739" s="48" t="s">
        <v>1036</v>
      </c>
      <c r="D739" s="48" t="s">
        <v>2412</v>
      </c>
      <c r="E739" s="48" t="s">
        <v>2413</v>
      </c>
      <c r="F739" s="48" t="s">
        <v>2414</v>
      </c>
      <c r="G739" s="82">
        <v>6014</v>
      </c>
    </row>
    <row r="740" spans="1:7" ht="30" customHeight="1" x14ac:dyDescent="0.25">
      <c r="A740" s="80">
        <v>739</v>
      </c>
      <c r="B740" s="88" t="s">
        <v>1036</v>
      </c>
      <c r="C740" s="48" t="s">
        <v>1037</v>
      </c>
      <c r="D740" s="48" t="s">
        <v>2412</v>
      </c>
      <c r="E740" s="48" t="s">
        <v>2413</v>
      </c>
      <c r="F740" s="48" t="s">
        <v>2414</v>
      </c>
      <c r="G740" s="82">
        <v>6014</v>
      </c>
    </row>
    <row r="741" spans="1:7" ht="30" customHeight="1" x14ac:dyDescent="0.25">
      <c r="A741" s="80">
        <v>740</v>
      </c>
      <c r="B741" s="88" t="s">
        <v>2415</v>
      </c>
      <c r="C741" s="48" t="s">
        <v>2415</v>
      </c>
      <c r="D741" s="48" t="s">
        <v>2416</v>
      </c>
      <c r="E741" s="48" t="s">
        <v>2417</v>
      </c>
      <c r="F741" s="48" t="s">
        <v>2418</v>
      </c>
      <c r="G741" s="82">
        <v>1300</v>
      </c>
    </row>
    <row r="742" spans="1:7" ht="30" customHeight="1" x14ac:dyDescent="0.25">
      <c r="A742" s="80">
        <v>741</v>
      </c>
      <c r="B742" s="88" t="s">
        <v>1140</v>
      </c>
      <c r="C742" s="48" t="s">
        <v>789</v>
      </c>
      <c r="D742" s="48" t="s">
        <v>2095</v>
      </c>
      <c r="E742" s="48" t="s">
        <v>2096</v>
      </c>
      <c r="F742" s="48" t="s">
        <v>2097</v>
      </c>
      <c r="G742" s="82">
        <v>1604</v>
      </c>
    </row>
    <row r="743" spans="1:7" ht="30" customHeight="1" x14ac:dyDescent="0.25">
      <c r="A743" s="80">
        <v>742</v>
      </c>
      <c r="B743" s="88" t="s">
        <v>956</v>
      </c>
      <c r="C743" s="48" t="s">
        <v>957</v>
      </c>
      <c r="D743" s="48" t="s">
        <v>2403</v>
      </c>
      <c r="E743" s="48" t="s">
        <v>2404</v>
      </c>
      <c r="F743" s="48" t="s">
        <v>2405</v>
      </c>
      <c r="G743" s="82">
        <v>1604</v>
      </c>
    </row>
    <row r="744" spans="1:7" ht="30" customHeight="1" x14ac:dyDescent="0.25">
      <c r="A744" s="80">
        <v>743</v>
      </c>
      <c r="B744" s="54" t="s">
        <v>598</v>
      </c>
      <c r="C744" s="48" t="s">
        <v>1961</v>
      </c>
      <c r="D744" s="48" t="s">
        <v>1609</v>
      </c>
      <c r="E744" s="48" t="s">
        <v>2419</v>
      </c>
      <c r="F744" s="48" t="s">
        <v>2420</v>
      </c>
      <c r="G744" s="82">
        <v>1605</v>
      </c>
    </row>
    <row r="745" spans="1:7" ht="30" customHeight="1" x14ac:dyDescent="0.25">
      <c r="A745" s="80">
        <v>744</v>
      </c>
      <c r="B745" s="54" t="s">
        <v>598</v>
      </c>
      <c r="C745" s="48" t="s">
        <v>599</v>
      </c>
      <c r="D745" s="48" t="s">
        <v>1609</v>
      </c>
      <c r="E745" s="48" t="s">
        <v>2419</v>
      </c>
      <c r="F745" s="48" t="s">
        <v>2420</v>
      </c>
      <c r="G745" s="82">
        <v>1605</v>
      </c>
    </row>
    <row r="746" spans="1:7" ht="30" customHeight="1" x14ac:dyDescent="0.25">
      <c r="A746" s="80">
        <v>745</v>
      </c>
      <c r="B746" s="54" t="s">
        <v>652</v>
      </c>
      <c r="C746" s="48" t="s">
        <v>652</v>
      </c>
      <c r="D746" s="48" t="s">
        <v>1767</v>
      </c>
      <c r="E746" s="48" t="s">
        <v>1817</v>
      </c>
      <c r="F746" s="48" t="s">
        <v>1818</v>
      </c>
      <c r="G746" s="82">
        <v>1605</v>
      </c>
    </row>
    <row r="747" spans="1:7" ht="30" customHeight="1" x14ac:dyDescent="0.25">
      <c r="A747" s="80">
        <v>746</v>
      </c>
      <c r="B747" s="54" t="s">
        <v>860</v>
      </c>
      <c r="C747" s="48" t="s">
        <v>861</v>
      </c>
      <c r="D747" s="48" t="s">
        <v>1266</v>
      </c>
      <c r="E747" s="48" t="s">
        <v>1267</v>
      </c>
      <c r="F747" s="48" t="s">
        <v>1268</v>
      </c>
      <c r="G747" s="82">
        <v>4012</v>
      </c>
    </row>
    <row r="748" spans="1:7" ht="30" customHeight="1" x14ac:dyDescent="0.25">
      <c r="A748" s="80">
        <v>747</v>
      </c>
      <c r="B748" s="54" t="s">
        <v>877</v>
      </c>
      <c r="C748" s="48" t="s">
        <v>877</v>
      </c>
      <c r="D748" s="48" t="s">
        <v>2421</v>
      </c>
      <c r="E748" s="48" t="s">
        <v>2422</v>
      </c>
      <c r="F748" s="48" t="s">
        <v>2423</v>
      </c>
      <c r="G748" s="82">
        <v>1605</v>
      </c>
    </row>
    <row r="749" spans="1:7" ht="30" customHeight="1" x14ac:dyDescent="0.25">
      <c r="A749" s="80">
        <v>748</v>
      </c>
      <c r="B749" s="54" t="s">
        <v>519</v>
      </c>
      <c r="C749" s="48" t="s">
        <v>520</v>
      </c>
      <c r="D749" s="48" t="s">
        <v>2393</v>
      </c>
      <c r="E749" s="48" t="s">
        <v>2394</v>
      </c>
      <c r="F749" s="48" t="s">
        <v>2395</v>
      </c>
      <c r="G749" s="82">
        <v>1225</v>
      </c>
    </row>
    <row r="750" spans="1:7" ht="30" customHeight="1" x14ac:dyDescent="0.25">
      <c r="A750" s="80">
        <v>749</v>
      </c>
      <c r="B750" s="54" t="s">
        <v>1082</v>
      </c>
      <c r="C750" s="48" t="s">
        <v>711</v>
      </c>
      <c r="D750" s="48" t="s">
        <v>2006</v>
      </c>
      <c r="E750" s="48" t="s">
        <v>2007</v>
      </c>
      <c r="F750" s="48" t="s">
        <v>2008</v>
      </c>
      <c r="G750" s="82">
        <v>1600</v>
      </c>
    </row>
    <row r="751" spans="1:7" ht="30" customHeight="1" x14ac:dyDescent="0.25">
      <c r="A751" s="80">
        <v>750</v>
      </c>
      <c r="B751" s="54" t="s">
        <v>1082</v>
      </c>
      <c r="C751" s="48" t="s">
        <v>712</v>
      </c>
      <c r="D751" s="48" t="s">
        <v>2006</v>
      </c>
      <c r="E751" s="48" t="s">
        <v>2007</v>
      </c>
      <c r="F751" s="48" t="s">
        <v>2008</v>
      </c>
      <c r="G751" s="82">
        <v>1600</v>
      </c>
    </row>
    <row r="752" spans="1:7" ht="30" customHeight="1" x14ac:dyDescent="0.25">
      <c r="A752" s="80">
        <v>751</v>
      </c>
      <c r="B752" s="54" t="s">
        <v>708</v>
      </c>
      <c r="C752" s="48" t="s">
        <v>2424</v>
      </c>
      <c r="D752" s="48" t="s">
        <v>1930</v>
      </c>
      <c r="E752" s="48" t="s">
        <v>1931</v>
      </c>
      <c r="F752" s="48" t="s">
        <v>1932</v>
      </c>
      <c r="G752" s="82">
        <v>2100</v>
      </c>
    </row>
    <row r="753" spans="1:7" ht="30" customHeight="1" x14ac:dyDescent="0.25">
      <c r="A753" s="80">
        <v>752</v>
      </c>
      <c r="B753" s="54" t="s">
        <v>2425</v>
      </c>
      <c r="C753" s="48" t="s">
        <v>2425</v>
      </c>
      <c r="D753" s="48" t="s">
        <v>2426</v>
      </c>
      <c r="E753" s="48" t="s">
        <v>2427</v>
      </c>
      <c r="F753" s="48"/>
      <c r="G753" s="82">
        <v>6518</v>
      </c>
    </row>
    <row r="754" spans="1:7" ht="30" customHeight="1" x14ac:dyDescent="0.25">
      <c r="A754" s="80">
        <v>753</v>
      </c>
      <c r="B754" s="54" t="s">
        <v>2428</v>
      </c>
      <c r="C754" s="48" t="s">
        <v>2428</v>
      </c>
      <c r="D754" s="48" t="s">
        <v>1540</v>
      </c>
      <c r="E754" s="48" t="s">
        <v>2429</v>
      </c>
      <c r="F754" s="48" t="s">
        <v>1542</v>
      </c>
      <c r="G754" s="82">
        <v>1781</v>
      </c>
    </row>
    <row r="755" spans="1:7" ht="30" customHeight="1" x14ac:dyDescent="0.25">
      <c r="A755" s="80">
        <v>754</v>
      </c>
      <c r="B755" s="54" t="s">
        <v>2430</v>
      </c>
      <c r="C755" s="48" t="s">
        <v>2430</v>
      </c>
      <c r="D755" s="48" t="s">
        <v>2431</v>
      </c>
      <c r="E755" s="48" t="s">
        <v>2432</v>
      </c>
      <c r="F755" s="48" t="s">
        <v>2433</v>
      </c>
      <c r="G755" s="82">
        <v>1604</v>
      </c>
    </row>
    <row r="756" spans="1:7" ht="30" customHeight="1" x14ac:dyDescent="0.25">
      <c r="A756" s="80">
        <v>755</v>
      </c>
      <c r="B756" s="54" t="s">
        <v>628</v>
      </c>
      <c r="C756" s="48" t="s">
        <v>628</v>
      </c>
      <c r="D756" s="48" t="s">
        <v>2434</v>
      </c>
      <c r="E756" s="48" t="s">
        <v>2435</v>
      </c>
      <c r="F756" s="48">
        <v>746356438</v>
      </c>
      <c r="G756" s="82">
        <v>1400</v>
      </c>
    </row>
    <row r="757" spans="1:7" ht="30" customHeight="1" x14ac:dyDescent="0.25">
      <c r="A757" s="80">
        <v>756</v>
      </c>
      <c r="B757" s="54" t="s">
        <v>2436</v>
      </c>
      <c r="C757" s="48" t="s">
        <v>2436</v>
      </c>
      <c r="D757" s="48" t="s">
        <v>2437</v>
      </c>
      <c r="E757" s="48" t="s">
        <v>2438</v>
      </c>
      <c r="F757" s="48" t="s">
        <v>2439</v>
      </c>
      <c r="G757" s="82">
        <v>1229</v>
      </c>
    </row>
    <row r="758" spans="1:7" ht="30" customHeight="1" x14ac:dyDescent="0.25">
      <c r="A758" s="80">
        <v>757</v>
      </c>
      <c r="B758" s="54" t="s">
        <v>860</v>
      </c>
      <c r="C758" s="48" t="s">
        <v>480</v>
      </c>
      <c r="D758" s="48" t="s">
        <v>1266</v>
      </c>
      <c r="E758" s="48" t="s">
        <v>1267</v>
      </c>
      <c r="F758" s="48" t="s">
        <v>1268</v>
      </c>
      <c r="G758" s="82">
        <v>4012</v>
      </c>
    </row>
    <row r="759" spans="1:7" ht="30" customHeight="1" x14ac:dyDescent="0.25">
      <c r="A759" s="80">
        <v>758</v>
      </c>
      <c r="B759" s="54" t="s">
        <v>2440</v>
      </c>
      <c r="C759" s="48" t="s">
        <v>2440</v>
      </c>
      <c r="D759" s="48" t="s">
        <v>2441</v>
      </c>
      <c r="E759" s="48" t="s">
        <v>2442</v>
      </c>
      <c r="F759" s="48" t="s">
        <v>2443</v>
      </c>
      <c r="G759" s="82">
        <v>1300</v>
      </c>
    </row>
    <row r="760" spans="1:7" ht="30" customHeight="1" x14ac:dyDescent="0.25">
      <c r="A760" s="80">
        <v>759</v>
      </c>
      <c r="B760" s="54" t="s">
        <v>603</v>
      </c>
      <c r="C760" s="48" t="s">
        <v>604</v>
      </c>
      <c r="D760" s="48" t="s">
        <v>2444</v>
      </c>
      <c r="E760" s="48" t="s">
        <v>1500</v>
      </c>
      <c r="F760" s="48" t="s">
        <v>1580</v>
      </c>
      <c r="G760" s="82">
        <v>1604</v>
      </c>
    </row>
    <row r="761" spans="1:7" ht="30" customHeight="1" x14ac:dyDescent="0.25">
      <c r="A761" s="80">
        <v>760</v>
      </c>
      <c r="B761" s="54" t="s">
        <v>1190</v>
      </c>
      <c r="C761" s="48" t="s">
        <v>1190</v>
      </c>
      <c r="D761" s="48" t="s">
        <v>2445</v>
      </c>
      <c r="E761" s="48" t="s">
        <v>2446</v>
      </c>
      <c r="F761" s="48" t="s">
        <v>2447</v>
      </c>
      <c r="G761" s="82">
        <v>1209</v>
      </c>
    </row>
    <row r="762" spans="1:7" ht="30" customHeight="1" x14ac:dyDescent="0.25">
      <c r="A762" s="80">
        <v>761</v>
      </c>
      <c r="B762" s="54" t="s">
        <v>2448</v>
      </c>
      <c r="C762" s="48" t="s">
        <v>2448</v>
      </c>
      <c r="D762" s="48" t="s">
        <v>2449</v>
      </c>
      <c r="E762" s="48" t="s">
        <v>2450</v>
      </c>
      <c r="F762" s="48" t="s">
        <v>2451</v>
      </c>
      <c r="G762" s="82">
        <v>1232</v>
      </c>
    </row>
    <row r="763" spans="1:7" ht="30" customHeight="1" x14ac:dyDescent="0.25">
      <c r="A763" s="80">
        <v>762</v>
      </c>
      <c r="B763" s="54" t="s">
        <v>502</v>
      </c>
      <c r="C763" s="48" t="s">
        <v>502</v>
      </c>
      <c r="D763" s="48" t="s">
        <v>1309</v>
      </c>
      <c r="E763" s="48" t="s">
        <v>1310</v>
      </c>
      <c r="F763" s="48" t="s">
        <v>1311</v>
      </c>
      <c r="G763" s="82">
        <v>1604</v>
      </c>
    </row>
    <row r="764" spans="1:7" ht="30" customHeight="1" x14ac:dyDescent="0.25">
      <c r="A764" s="80">
        <v>763</v>
      </c>
      <c r="B764" s="54" t="s">
        <v>2452</v>
      </c>
      <c r="C764" s="48" t="s">
        <v>2452</v>
      </c>
      <c r="D764" s="48" t="s">
        <v>2027</v>
      </c>
      <c r="E764" s="48" t="s">
        <v>2028</v>
      </c>
      <c r="F764" s="48" t="s">
        <v>2029</v>
      </c>
      <c r="G764" s="82">
        <v>1600</v>
      </c>
    </row>
    <row r="765" spans="1:7" ht="30" customHeight="1" x14ac:dyDescent="0.25">
      <c r="A765" s="80">
        <v>764</v>
      </c>
      <c r="B765" s="54" t="s">
        <v>927</v>
      </c>
      <c r="C765" s="48" t="s">
        <v>927</v>
      </c>
      <c r="D765" s="48" t="s">
        <v>2453</v>
      </c>
      <c r="E765" s="48" t="s">
        <v>2454</v>
      </c>
      <c r="F765" s="48" t="s">
        <v>2455</v>
      </c>
      <c r="G765" s="82">
        <v>2209</v>
      </c>
    </row>
    <row r="766" spans="1:7" ht="30" customHeight="1" x14ac:dyDescent="0.25">
      <c r="A766" s="80">
        <v>765</v>
      </c>
      <c r="B766" s="54" t="s">
        <v>904</v>
      </c>
      <c r="C766" s="48" t="s">
        <v>904</v>
      </c>
      <c r="D766" s="48" t="s">
        <v>1301</v>
      </c>
      <c r="E766" s="48" t="s">
        <v>1302</v>
      </c>
      <c r="F766" s="48" t="s">
        <v>1303</v>
      </c>
      <c r="G766" s="82">
        <v>2600</v>
      </c>
    </row>
    <row r="767" spans="1:7" ht="30" customHeight="1" x14ac:dyDescent="0.25">
      <c r="A767" s="80">
        <v>766</v>
      </c>
      <c r="B767" s="54" t="s">
        <v>858</v>
      </c>
      <c r="C767" s="48" t="s">
        <v>858</v>
      </c>
      <c r="D767" s="48" t="s">
        <v>2456</v>
      </c>
      <c r="E767" s="48" t="s">
        <v>2457</v>
      </c>
      <c r="F767" s="48" t="s">
        <v>2458</v>
      </c>
      <c r="G767" s="82">
        <v>8600</v>
      </c>
    </row>
    <row r="768" spans="1:7" ht="30" customHeight="1" x14ac:dyDescent="0.25">
      <c r="A768" s="80">
        <v>767</v>
      </c>
      <c r="B768" s="54" t="s">
        <v>867</v>
      </c>
      <c r="C768" s="48" t="s">
        <v>867</v>
      </c>
      <c r="D768" s="48" t="s">
        <v>2459</v>
      </c>
      <c r="E768" s="48" t="s">
        <v>2460</v>
      </c>
      <c r="F768" s="48" t="s">
        <v>2461</v>
      </c>
      <c r="G768" s="82">
        <v>8501</v>
      </c>
    </row>
    <row r="769" spans="1:7" ht="30" customHeight="1" x14ac:dyDescent="0.25">
      <c r="A769" s="80">
        <v>768</v>
      </c>
      <c r="B769" s="54" t="s">
        <v>859</v>
      </c>
      <c r="C769" s="48" t="s">
        <v>859</v>
      </c>
      <c r="D769" s="48" t="s">
        <v>2462</v>
      </c>
      <c r="E769" s="48" t="s">
        <v>2463</v>
      </c>
      <c r="F769" s="48" t="s">
        <v>2464</v>
      </c>
      <c r="G769" s="82">
        <v>1229</v>
      </c>
    </row>
    <row r="770" spans="1:7" ht="30" customHeight="1" x14ac:dyDescent="0.25">
      <c r="A770" s="80">
        <v>769</v>
      </c>
      <c r="B770" s="54" t="s">
        <v>478</v>
      </c>
      <c r="C770" s="48" t="s">
        <v>478</v>
      </c>
      <c r="D770" s="48" t="s">
        <v>2465</v>
      </c>
      <c r="E770" s="48" t="s">
        <v>2466</v>
      </c>
      <c r="F770" s="48" t="s">
        <v>2467</v>
      </c>
      <c r="G770" s="82">
        <v>1605</v>
      </c>
    </row>
    <row r="771" spans="1:7" ht="30" customHeight="1" x14ac:dyDescent="0.25">
      <c r="A771" s="80">
        <v>770</v>
      </c>
      <c r="B771" s="54" t="s">
        <v>478</v>
      </c>
      <c r="C771" s="48" t="s">
        <v>479</v>
      </c>
      <c r="D771" s="48" t="s">
        <v>2468</v>
      </c>
      <c r="E771" s="48" t="s">
        <v>2466</v>
      </c>
      <c r="F771" s="48" t="s">
        <v>2467</v>
      </c>
      <c r="G771" s="82">
        <v>1605</v>
      </c>
    </row>
    <row r="772" spans="1:7" ht="30" customHeight="1" x14ac:dyDescent="0.25">
      <c r="A772" s="80">
        <v>771</v>
      </c>
      <c r="B772" s="54" t="s">
        <v>865</v>
      </c>
      <c r="C772" s="48" t="s">
        <v>865</v>
      </c>
      <c r="D772" s="48" t="s">
        <v>2469</v>
      </c>
      <c r="E772" s="48" t="s">
        <v>2470</v>
      </c>
      <c r="F772" s="48" t="s">
        <v>2471</v>
      </c>
      <c r="G772" s="82">
        <v>1605</v>
      </c>
    </row>
    <row r="773" spans="1:7" ht="30" customHeight="1" x14ac:dyDescent="0.25">
      <c r="A773" s="80">
        <v>772</v>
      </c>
      <c r="B773" s="54" t="s">
        <v>882</v>
      </c>
      <c r="C773" s="48" t="s">
        <v>882</v>
      </c>
      <c r="D773" s="48" t="s">
        <v>2472</v>
      </c>
      <c r="E773" s="48" t="s">
        <v>2473</v>
      </c>
      <c r="F773" s="48" t="s">
        <v>2474</v>
      </c>
      <c r="G773" s="82">
        <v>8720</v>
      </c>
    </row>
    <row r="774" spans="1:7" ht="30" customHeight="1" x14ac:dyDescent="0.25">
      <c r="A774" s="80">
        <v>773</v>
      </c>
      <c r="B774" s="54" t="s">
        <v>883</v>
      </c>
      <c r="C774" s="48" t="s">
        <v>883</v>
      </c>
      <c r="D774" s="48" t="s">
        <v>2475</v>
      </c>
      <c r="E774" s="48" t="s">
        <v>2476</v>
      </c>
      <c r="F774" s="48" t="s">
        <v>2477</v>
      </c>
      <c r="G774" s="82">
        <v>8600</v>
      </c>
    </row>
    <row r="775" spans="1:7" ht="30" customHeight="1" x14ac:dyDescent="0.25">
      <c r="A775" s="80">
        <v>774</v>
      </c>
      <c r="B775" s="54" t="s">
        <v>884</v>
      </c>
      <c r="C775" s="48" t="s">
        <v>884</v>
      </c>
      <c r="D775" s="48" t="s">
        <v>2478</v>
      </c>
      <c r="E775" s="48" t="s">
        <v>2479</v>
      </c>
      <c r="F775" s="48" t="s">
        <v>2480</v>
      </c>
      <c r="G775" s="82">
        <v>1554</v>
      </c>
    </row>
    <row r="776" spans="1:7" ht="30" customHeight="1" x14ac:dyDescent="0.25">
      <c r="A776" s="80">
        <v>775</v>
      </c>
      <c r="B776" s="54" t="s">
        <v>907</v>
      </c>
      <c r="C776" s="48" t="s">
        <v>907</v>
      </c>
      <c r="D776" s="48" t="s">
        <v>2481</v>
      </c>
      <c r="E776" s="48" t="s">
        <v>2482</v>
      </c>
      <c r="F776" s="48" t="s">
        <v>2483</v>
      </c>
      <c r="G776" s="82">
        <v>9511</v>
      </c>
    </row>
    <row r="777" spans="1:7" ht="30" customHeight="1" x14ac:dyDescent="0.25">
      <c r="A777" s="80">
        <v>776</v>
      </c>
      <c r="B777" s="54" t="s">
        <v>909</v>
      </c>
      <c r="C777" s="48" t="s">
        <v>909</v>
      </c>
      <c r="D777" s="48" t="s">
        <v>2484</v>
      </c>
      <c r="E777" s="48" t="s">
        <v>2485</v>
      </c>
      <c r="F777" s="48" t="s">
        <v>2486</v>
      </c>
      <c r="G777" s="82">
        <v>8707</v>
      </c>
    </row>
    <row r="778" spans="1:7" ht="30" customHeight="1" x14ac:dyDescent="0.25">
      <c r="A778" s="80">
        <v>777</v>
      </c>
      <c r="B778" s="54" t="s">
        <v>910</v>
      </c>
      <c r="C778" s="48" t="s">
        <v>910</v>
      </c>
      <c r="D778" s="48" t="s">
        <v>2487</v>
      </c>
      <c r="E778" s="48" t="s">
        <v>2488</v>
      </c>
      <c r="F778" s="48" t="s">
        <v>2489</v>
      </c>
      <c r="G778" s="82">
        <v>8703</v>
      </c>
    </row>
    <row r="779" spans="1:7" ht="30" customHeight="1" x14ac:dyDescent="0.25">
      <c r="A779" s="80">
        <v>778</v>
      </c>
      <c r="B779" s="54" t="s">
        <v>516</v>
      </c>
      <c r="C779" s="48" t="s">
        <v>516</v>
      </c>
      <c r="D779" s="48" t="s">
        <v>2490</v>
      </c>
      <c r="E779" s="48" t="s">
        <v>2491</v>
      </c>
      <c r="F779" s="48" t="s">
        <v>2492</v>
      </c>
      <c r="G779" s="82">
        <v>9000</v>
      </c>
    </row>
    <row r="780" spans="1:7" ht="30" customHeight="1" x14ac:dyDescent="0.25">
      <c r="A780" s="80">
        <v>779</v>
      </c>
      <c r="B780" s="54" t="s">
        <v>526</v>
      </c>
      <c r="C780" s="48" t="s">
        <v>526</v>
      </c>
      <c r="D780" s="48" t="s">
        <v>2493</v>
      </c>
      <c r="E780" s="48" t="s">
        <v>2494</v>
      </c>
      <c r="F780" s="48" t="s">
        <v>2495</v>
      </c>
      <c r="G780" s="82">
        <v>9100</v>
      </c>
    </row>
    <row r="781" spans="1:7" ht="30" customHeight="1" x14ac:dyDescent="0.25">
      <c r="A781" s="80">
        <v>780</v>
      </c>
      <c r="B781" s="54" t="s">
        <v>515</v>
      </c>
      <c r="C781" s="48" t="s">
        <v>515</v>
      </c>
      <c r="D781" s="48" t="s">
        <v>2496</v>
      </c>
      <c r="E781" s="48" t="s">
        <v>2497</v>
      </c>
      <c r="F781" s="48" t="s">
        <v>2498</v>
      </c>
      <c r="G781" s="82">
        <v>9406</v>
      </c>
    </row>
    <row r="782" spans="1:7" ht="30" customHeight="1" x14ac:dyDescent="0.25">
      <c r="A782" s="80">
        <v>781</v>
      </c>
      <c r="B782" s="54" t="s">
        <v>555</v>
      </c>
      <c r="C782" s="48" t="s">
        <v>555</v>
      </c>
      <c r="D782" s="48" t="s">
        <v>2499</v>
      </c>
      <c r="E782" s="48" t="s">
        <v>2500</v>
      </c>
      <c r="F782" s="48" t="s">
        <v>2501</v>
      </c>
      <c r="G782" s="82">
        <v>9410</v>
      </c>
    </row>
    <row r="783" spans="1:7" ht="30" customHeight="1" x14ac:dyDescent="0.25">
      <c r="A783" s="80">
        <v>782</v>
      </c>
      <c r="B783" s="54" t="s">
        <v>928</v>
      </c>
      <c r="C783" s="48" t="s">
        <v>928</v>
      </c>
      <c r="D783" s="48" t="s">
        <v>2502</v>
      </c>
      <c r="E783" s="48" t="s">
        <v>2503</v>
      </c>
      <c r="F783" s="48" t="s">
        <v>2504</v>
      </c>
      <c r="G783" s="82">
        <v>9600</v>
      </c>
    </row>
    <row r="784" spans="1:7" ht="30" customHeight="1" x14ac:dyDescent="0.25">
      <c r="A784" s="80">
        <v>783</v>
      </c>
      <c r="B784" s="54" t="s">
        <v>676</v>
      </c>
      <c r="C784" s="48" t="s">
        <v>676</v>
      </c>
      <c r="D784" s="48" t="s">
        <v>2505</v>
      </c>
      <c r="E784" s="48" t="s">
        <v>2506</v>
      </c>
      <c r="F784" s="48" t="s">
        <v>2507</v>
      </c>
      <c r="G784" s="82">
        <v>8801</v>
      </c>
    </row>
    <row r="785" spans="1:7" ht="30" customHeight="1" x14ac:dyDescent="0.25">
      <c r="A785" s="80">
        <v>784</v>
      </c>
      <c r="B785" s="54" t="s">
        <v>558</v>
      </c>
      <c r="C785" s="48" t="s">
        <v>558</v>
      </c>
      <c r="D785" s="48" t="s">
        <v>2508</v>
      </c>
      <c r="E785" s="48" t="s">
        <v>2509</v>
      </c>
      <c r="F785" s="48" t="s">
        <v>2510</v>
      </c>
      <c r="G785" s="82">
        <v>8002</v>
      </c>
    </row>
    <row r="786" spans="1:7" ht="30" customHeight="1" x14ac:dyDescent="0.25">
      <c r="A786" s="80">
        <v>785</v>
      </c>
      <c r="B786" s="54" t="s">
        <v>929</v>
      </c>
      <c r="C786" s="48" t="s">
        <v>929</v>
      </c>
      <c r="D786" s="48" t="s">
        <v>2511</v>
      </c>
      <c r="E786" s="48" t="s">
        <v>2512</v>
      </c>
      <c r="F786" s="48" t="s">
        <v>2513</v>
      </c>
      <c r="G786" s="82">
        <v>6000</v>
      </c>
    </row>
    <row r="787" spans="1:7" ht="30" customHeight="1" x14ac:dyDescent="0.25">
      <c r="A787" s="80">
        <v>786</v>
      </c>
      <c r="B787" s="54" t="s">
        <v>557</v>
      </c>
      <c r="C787" s="48" t="s">
        <v>557</v>
      </c>
      <c r="D787" s="48" t="s">
        <v>2514</v>
      </c>
      <c r="E787" s="48" t="s">
        <v>2515</v>
      </c>
      <c r="F787" s="48" t="s">
        <v>2516</v>
      </c>
      <c r="G787" s="82">
        <v>8200</v>
      </c>
    </row>
    <row r="788" spans="1:7" ht="30" customHeight="1" x14ac:dyDescent="0.25">
      <c r="A788" s="80">
        <v>787</v>
      </c>
      <c r="B788" s="54" t="s">
        <v>567</v>
      </c>
      <c r="C788" s="48" t="s">
        <v>567</v>
      </c>
      <c r="D788" s="48" t="s">
        <v>2517</v>
      </c>
      <c r="E788" s="48" t="s">
        <v>2518</v>
      </c>
      <c r="F788" s="48" t="s">
        <v>2519</v>
      </c>
      <c r="G788" s="82">
        <v>8000</v>
      </c>
    </row>
    <row r="789" spans="1:7" ht="30" customHeight="1" x14ac:dyDescent="0.25">
      <c r="A789" s="80">
        <v>788</v>
      </c>
      <c r="B789" s="54" t="s">
        <v>935</v>
      </c>
      <c r="C789" s="48" t="s">
        <v>572</v>
      </c>
      <c r="D789" s="48" t="s">
        <v>2520</v>
      </c>
      <c r="E789" s="48" t="s">
        <v>2521</v>
      </c>
      <c r="F789" s="48" t="s">
        <v>1508</v>
      </c>
      <c r="G789" s="82">
        <v>1604</v>
      </c>
    </row>
    <row r="790" spans="1:7" ht="30" customHeight="1" x14ac:dyDescent="0.25">
      <c r="A790" s="80">
        <v>789</v>
      </c>
      <c r="B790" s="54" t="s">
        <v>935</v>
      </c>
      <c r="C790" s="48" t="s">
        <v>573</v>
      </c>
      <c r="D790" s="48" t="s">
        <v>2520</v>
      </c>
      <c r="E790" s="48" t="s">
        <v>2522</v>
      </c>
      <c r="F790" s="48" t="s">
        <v>1508</v>
      </c>
      <c r="G790" s="82">
        <v>1604</v>
      </c>
    </row>
    <row r="791" spans="1:7" ht="30" customHeight="1" x14ac:dyDescent="0.25">
      <c r="A791" s="80">
        <v>790</v>
      </c>
      <c r="B791" s="54" t="s">
        <v>943</v>
      </c>
      <c r="C791" s="48" t="s">
        <v>943</v>
      </c>
      <c r="D791" s="48" t="s">
        <v>2523</v>
      </c>
      <c r="E791" s="48" t="s">
        <v>2524</v>
      </c>
      <c r="F791" s="48" t="s">
        <v>2525</v>
      </c>
      <c r="G791" s="82">
        <v>9002</v>
      </c>
    </row>
    <row r="792" spans="1:7" ht="30" customHeight="1" x14ac:dyDescent="0.25">
      <c r="A792" s="80">
        <v>791</v>
      </c>
      <c r="B792" s="54" t="s">
        <v>944</v>
      </c>
      <c r="C792" s="48" t="s">
        <v>944</v>
      </c>
      <c r="D792" s="48" t="s">
        <v>2526</v>
      </c>
      <c r="E792" s="48" t="s">
        <v>2527</v>
      </c>
      <c r="F792" s="48" t="s">
        <v>2528</v>
      </c>
      <c r="G792" s="82">
        <v>1604</v>
      </c>
    </row>
    <row r="793" spans="1:7" ht="30" customHeight="1" x14ac:dyDescent="0.25">
      <c r="A793" s="80">
        <v>792</v>
      </c>
      <c r="B793" s="54" t="s">
        <v>945</v>
      </c>
      <c r="C793" s="48" t="s">
        <v>945</v>
      </c>
      <c r="D793" s="48" t="s">
        <v>2529</v>
      </c>
      <c r="E793" s="48" t="s">
        <v>2530</v>
      </c>
      <c r="F793" s="48" t="s">
        <v>2531</v>
      </c>
      <c r="G793" s="82">
        <v>8714</v>
      </c>
    </row>
    <row r="794" spans="1:7" ht="30" customHeight="1" x14ac:dyDescent="0.25">
      <c r="A794" s="80">
        <v>793</v>
      </c>
      <c r="B794" s="54" t="s">
        <v>596</v>
      </c>
      <c r="C794" s="48" t="s">
        <v>596</v>
      </c>
      <c r="D794" s="48" t="s">
        <v>2532</v>
      </c>
      <c r="E794" s="48" t="s">
        <v>2533</v>
      </c>
      <c r="F794" s="48" t="s">
        <v>2534</v>
      </c>
      <c r="G794" s="82">
        <v>9202</v>
      </c>
    </row>
    <row r="795" spans="1:7" ht="30" customHeight="1" x14ac:dyDescent="0.25">
      <c r="A795" s="80">
        <v>794</v>
      </c>
      <c r="B795" s="54" t="s">
        <v>2535</v>
      </c>
      <c r="C795" s="48" t="s">
        <v>2535</v>
      </c>
      <c r="D795" s="48" t="s">
        <v>2536</v>
      </c>
      <c r="E795" s="48" t="s">
        <v>2537</v>
      </c>
      <c r="F795" s="48">
        <v>436402014001</v>
      </c>
      <c r="G795" s="82">
        <v>9616</v>
      </c>
    </row>
    <row r="796" spans="1:7" ht="30" customHeight="1" x14ac:dyDescent="0.25">
      <c r="A796" s="80">
        <v>795</v>
      </c>
      <c r="B796" s="54" t="s">
        <v>975</v>
      </c>
      <c r="C796" s="48" t="s">
        <v>975</v>
      </c>
      <c r="D796" s="48" t="s">
        <v>2538</v>
      </c>
      <c r="E796" s="48" t="s">
        <v>2539</v>
      </c>
      <c r="F796" s="48" t="s">
        <v>2540</v>
      </c>
      <c r="G796" s="82">
        <v>8703</v>
      </c>
    </row>
    <row r="797" spans="1:7" ht="30" customHeight="1" x14ac:dyDescent="0.25">
      <c r="A797" s="80">
        <v>796</v>
      </c>
      <c r="B797" s="54" t="s">
        <v>614</v>
      </c>
      <c r="C797" s="48" t="s">
        <v>614</v>
      </c>
      <c r="D797" s="48" t="s">
        <v>2541</v>
      </c>
      <c r="E797" s="48" t="s">
        <v>2542</v>
      </c>
      <c r="F797" s="48" t="s">
        <v>2543</v>
      </c>
      <c r="G797" s="82">
        <v>8001</v>
      </c>
    </row>
    <row r="798" spans="1:7" ht="30" customHeight="1" x14ac:dyDescent="0.25">
      <c r="A798" s="80">
        <v>797</v>
      </c>
      <c r="B798" s="54" t="s">
        <v>976</v>
      </c>
      <c r="C798" s="48" t="s">
        <v>976</v>
      </c>
      <c r="D798" s="48" t="s">
        <v>2544</v>
      </c>
      <c r="E798" s="48" t="s">
        <v>2545</v>
      </c>
      <c r="F798" s="48" t="s">
        <v>2546</v>
      </c>
      <c r="G798" s="82">
        <v>8001</v>
      </c>
    </row>
    <row r="799" spans="1:7" ht="30" customHeight="1" x14ac:dyDescent="0.25">
      <c r="A799" s="80">
        <v>798</v>
      </c>
      <c r="B799" s="54" t="s">
        <v>620</v>
      </c>
      <c r="C799" s="48" t="s">
        <v>620</v>
      </c>
      <c r="D799" s="48" t="s">
        <v>2547</v>
      </c>
      <c r="E799" s="48" t="s">
        <v>2548</v>
      </c>
      <c r="F799" s="48" t="s">
        <v>1623</v>
      </c>
      <c r="G799" s="82">
        <v>2601</v>
      </c>
    </row>
    <row r="800" spans="1:7" ht="30" customHeight="1" x14ac:dyDescent="0.25">
      <c r="A800" s="80">
        <v>799</v>
      </c>
      <c r="B800" s="54" t="s">
        <v>988</v>
      </c>
      <c r="C800" s="48" t="s">
        <v>988</v>
      </c>
      <c r="D800" s="48" t="s">
        <v>2549</v>
      </c>
      <c r="E800" s="48" t="s">
        <v>2550</v>
      </c>
      <c r="F800" s="48" t="s">
        <v>2551</v>
      </c>
      <c r="G800" s="82">
        <v>9200</v>
      </c>
    </row>
    <row r="801" spans="1:7" ht="30" customHeight="1" x14ac:dyDescent="0.25">
      <c r="A801" s="80">
        <v>800</v>
      </c>
      <c r="B801" s="54" t="s">
        <v>635</v>
      </c>
      <c r="C801" s="48" t="s">
        <v>635</v>
      </c>
      <c r="D801" s="48" t="s">
        <v>2552</v>
      </c>
      <c r="E801" s="48" t="s">
        <v>2553</v>
      </c>
      <c r="F801" s="48" t="s">
        <v>2554</v>
      </c>
      <c r="G801" s="82">
        <v>9014</v>
      </c>
    </row>
    <row r="802" spans="1:7" ht="30" customHeight="1" x14ac:dyDescent="0.25">
      <c r="A802" s="80">
        <v>801</v>
      </c>
      <c r="B802" s="54" t="s">
        <v>1002</v>
      </c>
      <c r="C802" s="48" t="s">
        <v>1002</v>
      </c>
      <c r="D802" s="48" t="s">
        <v>2555</v>
      </c>
      <c r="E802" s="48" t="s">
        <v>2556</v>
      </c>
      <c r="F802" s="48" t="s">
        <v>2557</v>
      </c>
      <c r="G802" s="82">
        <v>9002</v>
      </c>
    </row>
    <row r="803" spans="1:7" ht="30" customHeight="1" x14ac:dyDescent="0.25">
      <c r="A803" s="80">
        <v>802</v>
      </c>
      <c r="B803" s="54" t="s">
        <v>1007</v>
      </c>
      <c r="C803" s="48" t="s">
        <v>1007</v>
      </c>
      <c r="D803" s="48" t="s">
        <v>2558</v>
      </c>
      <c r="E803" s="48" t="s">
        <v>2559</v>
      </c>
      <c r="F803" s="48" t="s">
        <v>2560</v>
      </c>
      <c r="G803" s="82">
        <v>9605</v>
      </c>
    </row>
    <row r="804" spans="1:7" ht="30" customHeight="1" x14ac:dyDescent="0.25">
      <c r="A804" s="80">
        <v>803</v>
      </c>
      <c r="B804" s="54" t="s">
        <v>1008</v>
      </c>
      <c r="C804" s="48" t="s">
        <v>1008</v>
      </c>
      <c r="D804" s="48" t="s">
        <v>2561</v>
      </c>
      <c r="E804" s="48" t="s">
        <v>2562</v>
      </c>
      <c r="F804" s="48" t="s">
        <v>2563</v>
      </c>
      <c r="G804" s="82">
        <v>9209</v>
      </c>
    </row>
    <row r="805" spans="1:7" ht="30" customHeight="1" x14ac:dyDescent="0.25">
      <c r="A805" s="80">
        <v>804</v>
      </c>
      <c r="B805" s="54" t="s">
        <v>1017</v>
      </c>
      <c r="C805" s="48" t="s">
        <v>1017</v>
      </c>
      <c r="D805" s="48" t="s">
        <v>2564</v>
      </c>
      <c r="E805" s="48" t="s">
        <v>2565</v>
      </c>
      <c r="F805" s="48" t="s">
        <v>2566</v>
      </c>
      <c r="G805" s="82">
        <v>9200</v>
      </c>
    </row>
    <row r="806" spans="1:7" ht="30" customHeight="1" x14ac:dyDescent="0.25">
      <c r="A806" s="80">
        <v>805</v>
      </c>
      <c r="B806" s="54" t="s">
        <v>1027</v>
      </c>
      <c r="C806" s="48" t="s">
        <v>1027</v>
      </c>
      <c r="D806" s="48" t="s">
        <v>2567</v>
      </c>
      <c r="E806" s="48" t="s">
        <v>2568</v>
      </c>
      <c r="F806" s="48" t="s">
        <v>2569</v>
      </c>
      <c r="G806" s="82">
        <v>9200</v>
      </c>
    </row>
    <row r="807" spans="1:7" ht="30" customHeight="1" x14ac:dyDescent="0.25">
      <c r="A807" s="80">
        <v>806</v>
      </c>
      <c r="B807" s="54" t="s">
        <v>2570</v>
      </c>
      <c r="C807" s="48" t="s">
        <v>2570</v>
      </c>
      <c r="D807" s="48" t="s">
        <v>2571</v>
      </c>
      <c r="E807" s="48" t="s">
        <v>2572</v>
      </c>
      <c r="F807" s="48" t="s">
        <v>2573</v>
      </c>
      <c r="G807" s="82">
        <v>1232</v>
      </c>
    </row>
    <row r="808" spans="1:7" ht="30" customHeight="1" x14ac:dyDescent="0.25">
      <c r="A808" s="80">
        <v>807</v>
      </c>
      <c r="B808" s="54" t="s">
        <v>1028</v>
      </c>
      <c r="C808" s="48" t="s">
        <v>1028</v>
      </c>
      <c r="D808" s="48" t="s">
        <v>2574</v>
      </c>
      <c r="E808" s="48" t="s">
        <v>2575</v>
      </c>
      <c r="F808" s="48" t="s">
        <v>2576</v>
      </c>
      <c r="G808" s="82">
        <v>1232</v>
      </c>
    </row>
    <row r="809" spans="1:7" ht="30" customHeight="1" x14ac:dyDescent="0.25">
      <c r="A809" s="80">
        <v>808</v>
      </c>
      <c r="B809" s="54" t="s">
        <v>1012</v>
      </c>
      <c r="C809" s="48" t="s">
        <v>1012</v>
      </c>
      <c r="D809" s="48" t="s">
        <v>2577</v>
      </c>
      <c r="E809" s="48" t="s">
        <v>2578</v>
      </c>
      <c r="F809" s="48" t="s">
        <v>2579</v>
      </c>
      <c r="G809" s="82">
        <v>9200</v>
      </c>
    </row>
    <row r="810" spans="1:7" ht="30" customHeight="1" x14ac:dyDescent="0.25">
      <c r="A810" s="80">
        <v>809</v>
      </c>
      <c r="B810" s="54" t="s">
        <v>1038</v>
      </c>
      <c r="C810" s="48" t="s">
        <v>668</v>
      </c>
      <c r="D810" s="48" t="s">
        <v>2580</v>
      </c>
      <c r="E810" s="48" t="s">
        <v>2581</v>
      </c>
      <c r="F810" s="48" t="s">
        <v>2582</v>
      </c>
      <c r="G810" s="82">
        <v>9000</v>
      </c>
    </row>
    <row r="811" spans="1:7" ht="30" customHeight="1" x14ac:dyDescent="0.25">
      <c r="A811" s="80">
        <v>810</v>
      </c>
      <c r="B811" s="54" t="s">
        <v>1038</v>
      </c>
      <c r="C811" s="48" t="s">
        <v>1039</v>
      </c>
      <c r="D811" s="48" t="s">
        <v>2583</v>
      </c>
      <c r="E811" s="48" t="s">
        <v>2584</v>
      </c>
      <c r="F811" s="48" t="s">
        <v>2582</v>
      </c>
      <c r="G811" s="82">
        <v>9000</v>
      </c>
    </row>
    <row r="812" spans="1:7" ht="30" customHeight="1" x14ac:dyDescent="0.25">
      <c r="A812" s="80">
        <v>811</v>
      </c>
      <c r="B812" s="54" t="s">
        <v>669</v>
      </c>
      <c r="C812" s="48" t="s">
        <v>669</v>
      </c>
      <c r="D812" s="48" t="s">
        <v>2585</v>
      </c>
      <c r="E812" s="48" t="s">
        <v>2586</v>
      </c>
      <c r="F812" s="48" t="s">
        <v>2587</v>
      </c>
      <c r="G812" s="82">
        <v>9005</v>
      </c>
    </row>
    <row r="813" spans="1:7" ht="30" customHeight="1" x14ac:dyDescent="0.25">
      <c r="A813" s="80">
        <v>812</v>
      </c>
      <c r="B813" s="54" t="s">
        <v>670</v>
      </c>
      <c r="C813" s="48" t="s">
        <v>670</v>
      </c>
      <c r="D813" s="48" t="s">
        <v>2588</v>
      </c>
      <c r="E813" s="48" t="s">
        <v>2589</v>
      </c>
      <c r="F813" s="48" t="s">
        <v>2590</v>
      </c>
      <c r="G813" s="82">
        <v>7210</v>
      </c>
    </row>
    <row r="814" spans="1:7" ht="30" customHeight="1" x14ac:dyDescent="0.25">
      <c r="A814" s="80">
        <v>813</v>
      </c>
      <c r="B814" s="54" t="s">
        <v>653</v>
      </c>
      <c r="C814" s="48" t="s">
        <v>653</v>
      </c>
      <c r="D814" s="48" t="s">
        <v>2591</v>
      </c>
      <c r="E814" s="48" t="s">
        <v>2592</v>
      </c>
      <c r="F814" s="48" t="s">
        <v>2593</v>
      </c>
      <c r="G814" s="82">
        <v>9019</v>
      </c>
    </row>
    <row r="815" spans="1:7" ht="30" customHeight="1" x14ac:dyDescent="0.25">
      <c r="A815" s="80">
        <v>814</v>
      </c>
      <c r="B815" s="54" t="s">
        <v>672</v>
      </c>
      <c r="C815" s="48" t="s">
        <v>672</v>
      </c>
      <c r="D815" s="48" t="s">
        <v>2594</v>
      </c>
      <c r="E815" s="48" t="s">
        <v>2595</v>
      </c>
      <c r="F815" s="48" t="s">
        <v>2596</v>
      </c>
      <c r="G815" s="82">
        <v>9013</v>
      </c>
    </row>
    <row r="816" spans="1:7" ht="30" customHeight="1" x14ac:dyDescent="0.25">
      <c r="A816" s="80">
        <v>815</v>
      </c>
      <c r="B816" s="54" t="s">
        <v>677</v>
      </c>
      <c r="C816" s="48" t="s">
        <v>677</v>
      </c>
      <c r="D816" s="48" t="s">
        <v>1834</v>
      </c>
      <c r="E816" s="48" t="s">
        <v>2597</v>
      </c>
      <c r="F816" s="48" t="s">
        <v>1836</v>
      </c>
      <c r="G816" s="82">
        <v>1101</v>
      </c>
    </row>
    <row r="817" spans="1:7" ht="30" customHeight="1" x14ac:dyDescent="0.25">
      <c r="A817" s="80">
        <v>816</v>
      </c>
      <c r="B817" s="54" t="s">
        <v>687</v>
      </c>
      <c r="C817" s="48" t="s">
        <v>687</v>
      </c>
      <c r="D817" s="48" t="s">
        <v>2598</v>
      </c>
      <c r="E817" s="48" t="s">
        <v>2599</v>
      </c>
      <c r="F817" s="48" t="s">
        <v>2600</v>
      </c>
      <c r="G817" s="82">
        <v>9200</v>
      </c>
    </row>
    <row r="818" spans="1:7" ht="30" customHeight="1" x14ac:dyDescent="0.25">
      <c r="A818" s="80">
        <v>817</v>
      </c>
      <c r="B818" s="54" t="s">
        <v>1051</v>
      </c>
      <c r="C818" s="48" t="s">
        <v>1051</v>
      </c>
      <c r="D818" s="48" t="s">
        <v>2601</v>
      </c>
      <c r="E818" s="48" t="s">
        <v>2602</v>
      </c>
      <c r="F818" s="48" t="s">
        <v>2603</v>
      </c>
      <c r="G818" s="82">
        <v>1635</v>
      </c>
    </row>
    <row r="819" spans="1:7" ht="30" customHeight="1" x14ac:dyDescent="0.25">
      <c r="A819" s="80">
        <v>818</v>
      </c>
      <c r="B819" s="54" t="s">
        <v>1043</v>
      </c>
      <c r="C819" s="48" t="s">
        <v>1043</v>
      </c>
      <c r="D819" s="48" t="s">
        <v>2604</v>
      </c>
      <c r="E819" s="48" t="s">
        <v>2605</v>
      </c>
      <c r="F819" s="48" t="s">
        <v>2606</v>
      </c>
      <c r="G819" s="82">
        <v>8714</v>
      </c>
    </row>
    <row r="820" spans="1:7" ht="30" customHeight="1" x14ac:dyDescent="0.25">
      <c r="A820" s="80">
        <v>819</v>
      </c>
      <c r="B820" s="54" t="s">
        <v>548</v>
      </c>
      <c r="C820" s="48" t="s">
        <v>548</v>
      </c>
      <c r="D820" s="48" t="s">
        <v>2607</v>
      </c>
      <c r="E820" s="48" t="s">
        <v>2608</v>
      </c>
      <c r="F820" s="48" t="s">
        <v>2609</v>
      </c>
      <c r="G820" s="82">
        <v>9512</v>
      </c>
    </row>
    <row r="821" spans="1:7" ht="30" customHeight="1" x14ac:dyDescent="0.25">
      <c r="A821" s="80">
        <v>820</v>
      </c>
      <c r="B821" s="54" t="s">
        <v>2610</v>
      </c>
      <c r="C821" s="48" t="s">
        <v>2610</v>
      </c>
      <c r="D821" s="48" t="s">
        <v>2611</v>
      </c>
      <c r="E821" s="48" t="s">
        <v>2612</v>
      </c>
      <c r="F821" s="48" t="s">
        <v>2613</v>
      </c>
      <c r="G821" s="82">
        <v>9017</v>
      </c>
    </row>
    <row r="822" spans="1:7" ht="30" customHeight="1" x14ac:dyDescent="0.25">
      <c r="A822" s="80">
        <v>821</v>
      </c>
      <c r="B822" s="54" t="s">
        <v>699</v>
      </c>
      <c r="C822" s="48" t="s">
        <v>699</v>
      </c>
      <c r="D822" s="48" t="s">
        <v>2614</v>
      </c>
      <c r="E822" s="48" t="s">
        <v>2615</v>
      </c>
      <c r="F822" s="48" t="s">
        <v>2616</v>
      </c>
      <c r="G822" s="82">
        <v>8703</v>
      </c>
    </row>
    <row r="823" spans="1:7" ht="30" customHeight="1" x14ac:dyDescent="0.25">
      <c r="A823" s="80">
        <v>822</v>
      </c>
      <c r="B823" s="54" t="s">
        <v>700</v>
      </c>
      <c r="C823" s="48" t="s">
        <v>700</v>
      </c>
      <c r="D823" s="48" t="s">
        <v>2617</v>
      </c>
      <c r="E823" s="48" t="s">
        <v>2618</v>
      </c>
      <c r="F823" s="48" t="s">
        <v>2619</v>
      </c>
      <c r="G823" s="82">
        <v>8501</v>
      </c>
    </row>
    <row r="824" spans="1:7" ht="30" customHeight="1" x14ac:dyDescent="0.25">
      <c r="A824" s="80">
        <v>823</v>
      </c>
      <c r="B824" s="54" t="s">
        <v>1065</v>
      </c>
      <c r="C824" s="48" t="s">
        <v>1065</v>
      </c>
      <c r="D824" s="48" t="s">
        <v>2620</v>
      </c>
      <c r="E824" s="48" t="s">
        <v>2621</v>
      </c>
      <c r="F824" s="48" t="s">
        <v>2622</v>
      </c>
      <c r="G824" s="82">
        <v>9500</v>
      </c>
    </row>
    <row r="825" spans="1:7" ht="30" customHeight="1" x14ac:dyDescent="0.25">
      <c r="A825" s="80">
        <v>824</v>
      </c>
      <c r="B825" s="54" t="s">
        <v>715</v>
      </c>
      <c r="C825" s="48" t="s">
        <v>715</v>
      </c>
      <c r="D825" s="48" t="s">
        <v>2623</v>
      </c>
      <c r="E825" s="48" t="s">
        <v>1987</v>
      </c>
      <c r="F825" s="48" t="s">
        <v>1988</v>
      </c>
      <c r="G825" s="82">
        <v>1105</v>
      </c>
    </row>
    <row r="826" spans="1:7" ht="30" customHeight="1" x14ac:dyDescent="0.25">
      <c r="A826" s="80">
        <v>825</v>
      </c>
      <c r="B826" s="54" t="s">
        <v>715</v>
      </c>
      <c r="C826" s="48" t="s">
        <v>716</v>
      </c>
      <c r="D826" s="48" t="s">
        <v>2623</v>
      </c>
      <c r="E826" s="48" t="s">
        <v>1987</v>
      </c>
      <c r="F826" s="48" t="s">
        <v>1988</v>
      </c>
      <c r="G826" s="82">
        <v>1105</v>
      </c>
    </row>
    <row r="827" spans="1:7" ht="30" customHeight="1" x14ac:dyDescent="0.25">
      <c r="A827" s="80">
        <v>826</v>
      </c>
      <c r="B827" s="54" t="s">
        <v>1095</v>
      </c>
      <c r="C827" s="48" t="s">
        <v>1095</v>
      </c>
      <c r="D827" s="48" t="s">
        <v>2624</v>
      </c>
      <c r="E827" s="48" t="s">
        <v>2625</v>
      </c>
      <c r="F827" s="48" t="s">
        <v>2626</v>
      </c>
      <c r="G827" s="82">
        <v>9200</v>
      </c>
    </row>
    <row r="828" spans="1:7" ht="30" customHeight="1" x14ac:dyDescent="0.25">
      <c r="A828" s="80">
        <v>827</v>
      </c>
      <c r="B828" s="54" t="s">
        <v>1024</v>
      </c>
      <c r="C828" s="48" t="s">
        <v>1024</v>
      </c>
      <c r="D828" s="48" t="s">
        <v>2627</v>
      </c>
      <c r="E828" s="48" t="s">
        <v>2628</v>
      </c>
      <c r="F828" s="48" t="s">
        <v>2629</v>
      </c>
      <c r="G828" s="82">
        <v>8012</v>
      </c>
    </row>
    <row r="829" spans="1:7" ht="30" customHeight="1" x14ac:dyDescent="0.25">
      <c r="A829" s="80">
        <v>828</v>
      </c>
      <c r="B829" s="54" t="s">
        <v>1128</v>
      </c>
      <c r="C829" s="48" t="s">
        <v>1128</v>
      </c>
      <c r="D829" s="48" t="s">
        <v>2630</v>
      </c>
      <c r="E829" s="48" t="s">
        <v>2631</v>
      </c>
      <c r="F829" s="48" t="s">
        <v>2632</v>
      </c>
      <c r="G829" s="82">
        <v>9502</v>
      </c>
    </row>
    <row r="830" spans="1:7" ht="30" customHeight="1" x14ac:dyDescent="0.25">
      <c r="A830" s="80">
        <v>829</v>
      </c>
      <c r="B830" s="54" t="s">
        <v>771</v>
      </c>
      <c r="C830" s="48" t="s">
        <v>771</v>
      </c>
      <c r="D830" s="48" t="s">
        <v>2633</v>
      </c>
      <c r="E830" s="48" t="s">
        <v>2634</v>
      </c>
      <c r="F830" s="48" t="s">
        <v>2635</v>
      </c>
      <c r="G830" s="82">
        <v>8417</v>
      </c>
    </row>
    <row r="831" spans="1:7" ht="30" x14ac:dyDescent="0.25">
      <c r="A831" s="80">
        <v>830</v>
      </c>
      <c r="B831" s="54" t="s">
        <v>2636</v>
      </c>
      <c r="C831" s="48" t="s">
        <v>2636</v>
      </c>
      <c r="D831" s="48" t="s">
        <v>2637</v>
      </c>
      <c r="E831" s="48" t="s">
        <v>2638</v>
      </c>
      <c r="F831" s="48" t="s">
        <v>2639</v>
      </c>
      <c r="G831" s="82">
        <v>9506</v>
      </c>
    </row>
    <row r="832" spans="1:7" ht="45" x14ac:dyDescent="0.25">
      <c r="A832" s="80">
        <v>831</v>
      </c>
      <c r="B832" s="54" t="s">
        <v>780</v>
      </c>
      <c r="C832" s="48" t="s">
        <v>780</v>
      </c>
      <c r="D832" s="48" t="s">
        <v>2640</v>
      </c>
      <c r="E832" s="48" t="s">
        <v>2641</v>
      </c>
      <c r="F832" s="48" t="s">
        <v>2642</v>
      </c>
      <c r="G832" s="82">
        <v>9500</v>
      </c>
    </row>
    <row r="833" spans="1:7" ht="45" x14ac:dyDescent="0.25">
      <c r="A833" s="80">
        <v>832</v>
      </c>
      <c r="B833" s="54" t="s">
        <v>1138</v>
      </c>
      <c r="C833" s="48" t="s">
        <v>1138</v>
      </c>
      <c r="D833" s="48" t="s">
        <v>2643</v>
      </c>
      <c r="E833" s="48" t="s">
        <v>2644</v>
      </c>
      <c r="F833" s="48" t="s">
        <v>2645</v>
      </c>
      <c r="G833" s="82">
        <v>1605</v>
      </c>
    </row>
    <row r="834" spans="1:7" ht="30" x14ac:dyDescent="0.25">
      <c r="A834" s="80">
        <v>833</v>
      </c>
      <c r="B834" s="54" t="s">
        <v>750</v>
      </c>
      <c r="C834" s="48" t="s">
        <v>750</v>
      </c>
      <c r="D834" s="48" t="s">
        <v>2646</v>
      </c>
      <c r="E834" s="48" t="s">
        <v>2647</v>
      </c>
      <c r="F834" s="48" t="s">
        <v>2648</v>
      </c>
      <c r="G834" s="82">
        <v>9800</v>
      </c>
    </row>
    <row r="835" spans="1:7" x14ac:dyDescent="0.25">
      <c r="A835" s="80">
        <v>834</v>
      </c>
      <c r="B835" s="54" t="s">
        <v>1147</v>
      </c>
      <c r="C835" s="48" t="s">
        <v>1147</v>
      </c>
      <c r="D835" s="48" t="s">
        <v>2649</v>
      </c>
      <c r="E835" s="48" t="s">
        <v>2650</v>
      </c>
      <c r="F835" s="48" t="s">
        <v>2651</v>
      </c>
      <c r="G835" s="82">
        <v>9800</v>
      </c>
    </row>
    <row r="836" spans="1:7" ht="30" x14ac:dyDescent="0.25">
      <c r="A836" s="80">
        <v>835</v>
      </c>
      <c r="B836" s="54" t="s">
        <v>1148</v>
      </c>
      <c r="C836" s="48" t="s">
        <v>1148</v>
      </c>
      <c r="D836" s="48" t="s">
        <v>2652</v>
      </c>
      <c r="E836" s="48" t="s">
        <v>2653</v>
      </c>
      <c r="F836" s="48" t="s">
        <v>2654</v>
      </c>
      <c r="G836" s="82">
        <v>9505</v>
      </c>
    </row>
    <row r="837" spans="1:7" ht="30" x14ac:dyDescent="0.25">
      <c r="A837" s="80">
        <v>836</v>
      </c>
      <c r="B837" s="54" t="s">
        <v>797</v>
      </c>
      <c r="C837" s="48" t="s">
        <v>797</v>
      </c>
      <c r="D837" s="48" t="s">
        <v>2655</v>
      </c>
      <c r="E837" s="48" t="s">
        <v>2656</v>
      </c>
      <c r="F837" s="48" t="s">
        <v>2657</v>
      </c>
      <c r="G837" s="82">
        <v>8311</v>
      </c>
    </row>
    <row r="838" spans="1:7" ht="30" x14ac:dyDescent="0.25">
      <c r="A838" s="80">
        <v>837</v>
      </c>
      <c r="B838" s="54" t="s">
        <v>751</v>
      </c>
      <c r="C838" s="48" t="s">
        <v>751</v>
      </c>
      <c r="D838" s="48" t="s">
        <v>2658</v>
      </c>
      <c r="E838" s="48" t="s">
        <v>2659</v>
      </c>
      <c r="F838" s="48" t="s">
        <v>2660</v>
      </c>
      <c r="G838" s="82">
        <v>8300</v>
      </c>
    </row>
    <row r="839" spans="1:7" ht="30" x14ac:dyDescent="0.25">
      <c r="A839" s="80">
        <v>838</v>
      </c>
      <c r="B839" s="54" t="s">
        <v>1149</v>
      </c>
      <c r="C839" s="48" t="s">
        <v>1149</v>
      </c>
      <c r="D839" s="48" t="s">
        <v>2661</v>
      </c>
      <c r="E839" s="48" t="s">
        <v>2662</v>
      </c>
      <c r="F839" s="48" t="s">
        <v>2663</v>
      </c>
      <c r="G839" s="82">
        <v>8602</v>
      </c>
    </row>
    <row r="840" spans="1:7" x14ac:dyDescent="0.25">
      <c r="A840" s="80">
        <v>839</v>
      </c>
      <c r="B840" s="54" t="s">
        <v>1167</v>
      </c>
      <c r="C840" s="48" t="s">
        <v>1167</v>
      </c>
      <c r="D840" s="48" t="s">
        <v>2664</v>
      </c>
      <c r="E840" s="48" t="s">
        <v>2665</v>
      </c>
      <c r="F840" s="48" t="s">
        <v>2666</v>
      </c>
      <c r="G840" s="82">
        <v>8000</v>
      </c>
    </row>
    <row r="841" spans="1:7" ht="30" x14ac:dyDescent="0.25">
      <c r="A841" s="80">
        <v>840</v>
      </c>
      <c r="B841" s="54" t="s">
        <v>731</v>
      </c>
      <c r="C841" s="48" t="s">
        <v>731</v>
      </c>
      <c r="D841" s="48" t="s">
        <v>2667</v>
      </c>
      <c r="E841" s="48" t="s">
        <v>2668</v>
      </c>
      <c r="F841" s="48" t="s">
        <v>2272</v>
      </c>
      <c r="G841" s="82">
        <v>1550</v>
      </c>
    </row>
    <row r="842" spans="1:7" ht="30" x14ac:dyDescent="0.25">
      <c r="A842" s="80">
        <v>841</v>
      </c>
      <c r="B842" s="54" t="s">
        <v>1183</v>
      </c>
      <c r="C842" s="48" t="s">
        <v>1183</v>
      </c>
      <c r="D842" s="48" t="s">
        <v>2669</v>
      </c>
      <c r="E842" s="48" t="s">
        <v>2575</v>
      </c>
      <c r="F842" s="48" t="s">
        <v>2670</v>
      </c>
      <c r="G842" s="82">
        <v>1232</v>
      </c>
    </row>
    <row r="843" spans="1:7" ht="30" x14ac:dyDescent="0.25">
      <c r="A843" s="80">
        <v>842</v>
      </c>
      <c r="B843" s="54" t="s">
        <v>817</v>
      </c>
      <c r="C843" s="48" t="s">
        <v>817</v>
      </c>
      <c r="D843" s="48" t="s">
        <v>2671</v>
      </c>
      <c r="E843" s="48" t="s">
        <v>2672</v>
      </c>
      <c r="F843" s="48" t="s">
        <v>2673</v>
      </c>
      <c r="G843" s="82">
        <v>7000</v>
      </c>
    </row>
    <row r="844" spans="1:7" ht="30" x14ac:dyDescent="0.25">
      <c r="A844" s="80">
        <v>843</v>
      </c>
      <c r="B844" s="54" t="s">
        <v>1185</v>
      </c>
      <c r="C844" s="48" t="s">
        <v>1185</v>
      </c>
      <c r="D844" s="48" t="s">
        <v>2674</v>
      </c>
      <c r="E844" s="48" t="s">
        <v>2675</v>
      </c>
      <c r="F844" s="48" t="s">
        <v>2676</v>
      </c>
      <c r="G844" s="82">
        <v>7100</v>
      </c>
    </row>
    <row r="845" spans="1:7" ht="30" x14ac:dyDescent="0.25">
      <c r="A845" s="80">
        <v>844</v>
      </c>
      <c r="B845" s="54" t="s">
        <v>820</v>
      </c>
      <c r="C845" s="48" t="s">
        <v>820</v>
      </c>
      <c r="D845" s="48" t="s">
        <v>2677</v>
      </c>
      <c r="E845" s="48" t="s">
        <v>2678</v>
      </c>
      <c r="F845" s="48" t="s">
        <v>2679</v>
      </c>
      <c r="G845" s="82">
        <v>7016</v>
      </c>
    </row>
    <row r="846" spans="1:7" ht="30" x14ac:dyDescent="0.25">
      <c r="A846" s="80">
        <v>845</v>
      </c>
      <c r="B846" s="54" t="s">
        <v>821</v>
      </c>
      <c r="C846" s="48" t="s">
        <v>821</v>
      </c>
      <c r="D846" s="48" t="s">
        <v>2680</v>
      </c>
      <c r="E846" s="48" t="s">
        <v>2681</v>
      </c>
      <c r="F846" s="48" t="s">
        <v>2682</v>
      </c>
      <c r="G846" s="82">
        <v>7001</v>
      </c>
    </row>
    <row r="847" spans="1:7" ht="30" x14ac:dyDescent="0.25">
      <c r="A847" s="80">
        <v>846</v>
      </c>
      <c r="B847" s="54" t="s">
        <v>796</v>
      </c>
      <c r="C847" s="48" t="s">
        <v>796</v>
      </c>
      <c r="D847" s="48" t="s">
        <v>2683</v>
      </c>
      <c r="E847" s="48" t="s">
        <v>2684</v>
      </c>
      <c r="F847" s="48" t="s">
        <v>2685</v>
      </c>
      <c r="G847" s="82">
        <v>8400</v>
      </c>
    </row>
    <row r="848" spans="1:7" ht="30" x14ac:dyDescent="0.25">
      <c r="A848" s="80">
        <v>847</v>
      </c>
      <c r="B848" s="54" t="s">
        <v>779</v>
      </c>
      <c r="C848" s="48" t="s">
        <v>779</v>
      </c>
      <c r="D848" s="48" t="s">
        <v>2637</v>
      </c>
      <c r="E848" s="48" t="s">
        <v>2686</v>
      </c>
      <c r="F848" s="48" t="s">
        <v>2687</v>
      </c>
      <c r="G848" s="82">
        <v>9506</v>
      </c>
    </row>
    <row r="849" spans="1:7" ht="30" x14ac:dyDescent="0.25">
      <c r="A849" s="80">
        <v>848</v>
      </c>
      <c r="B849" s="54" t="s">
        <v>715</v>
      </c>
      <c r="C849" s="48" t="s">
        <v>1091</v>
      </c>
      <c r="D849" s="48" t="s">
        <v>2688</v>
      </c>
      <c r="E849" s="48" t="s">
        <v>1987</v>
      </c>
      <c r="F849" s="48" t="s">
        <v>1988</v>
      </c>
      <c r="G849" s="82">
        <v>1105</v>
      </c>
    </row>
    <row r="850" spans="1:7" ht="30" x14ac:dyDescent="0.25">
      <c r="A850" s="80">
        <v>849</v>
      </c>
      <c r="B850" s="54" t="s">
        <v>567</v>
      </c>
      <c r="C850" s="48" t="s">
        <v>568</v>
      </c>
      <c r="D850" s="48" t="s">
        <v>2517</v>
      </c>
      <c r="E850" s="48" t="s">
        <v>2689</v>
      </c>
      <c r="F850" s="48" t="s">
        <v>2690</v>
      </c>
      <c r="G850" s="82">
        <v>8000</v>
      </c>
    </row>
    <row r="851" spans="1:7" ht="30" x14ac:dyDescent="0.25">
      <c r="A851" s="80">
        <v>850</v>
      </c>
      <c r="B851" s="54" t="s">
        <v>567</v>
      </c>
      <c r="C851" s="48" t="s">
        <v>932</v>
      </c>
      <c r="D851" s="48" t="s">
        <v>2517</v>
      </c>
      <c r="E851" s="48" t="s">
        <v>2689</v>
      </c>
      <c r="F851" s="48" t="s">
        <v>2690</v>
      </c>
      <c r="G851" s="82">
        <v>8000</v>
      </c>
    </row>
    <row r="852" spans="1:7" x14ac:dyDescent="0.25">
      <c r="A852" s="80">
        <v>851</v>
      </c>
      <c r="B852" s="54" t="s">
        <v>596</v>
      </c>
      <c r="C852" s="48" t="s">
        <v>597</v>
      </c>
      <c r="D852" s="48" t="s">
        <v>2532</v>
      </c>
      <c r="E852" s="48" t="s">
        <v>2533</v>
      </c>
      <c r="F852" s="48" t="s">
        <v>2534</v>
      </c>
      <c r="G852" s="82">
        <v>9202</v>
      </c>
    </row>
    <row r="853" spans="1:7" x14ac:dyDescent="0.25">
      <c r="A853" s="80">
        <v>852</v>
      </c>
      <c r="B853" s="54" t="s">
        <v>635</v>
      </c>
      <c r="C853" s="48" t="s">
        <v>636</v>
      </c>
      <c r="D853" s="48" t="s">
        <v>2552</v>
      </c>
      <c r="E853" s="48" t="s">
        <v>2553</v>
      </c>
      <c r="F853" s="48" t="s">
        <v>2554</v>
      </c>
      <c r="G853" s="82">
        <v>9014</v>
      </c>
    </row>
    <row r="854" spans="1:7" ht="30" x14ac:dyDescent="0.25">
      <c r="A854" s="80">
        <v>853</v>
      </c>
      <c r="B854" s="54" t="s">
        <v>715</v>
      </c>
      <c r="C854" s="48" t="s">
        <v>717</v>
      </c>
      <c r="D854" s="48" t="s">
        <v>2688</v>
      </c>
      <c r="E854" s="48" t="s">
        <v>1987</v>
      </c>
      <c r="F854" s="48" t="s">
        <v>1988</v>
      </c>
      <c r="G854" s="82">
        <v>1105</v>
      </c>
    </row>
    <row r="855" spans="1:7" ht="30" x14ac:dyDescent="0.25">
      <c r="A855" s="80">
        <v>854</v>
      </c>
      <c r="B855" s="54" t="s">
        <v>715</v>
      </c>
      <c r="C855" s="48" t="s">
        <v>718</v>
      </c>
      <c r="D855" s="48" t="s">
        <v>2688</v>
      </c>
      <c r="E855" s="48" t="s">
        <v>1987</v>
      </c>
      <c r="F855" s="48" t="s">
        <v>1988</v>
      </c>
      <c r="G855" s="82">
        <v>1105</v>
      </c>
    </row>
    <row r="856" spans="1:7" ht="30" x14ac:dyDescent="0.25">
      <c r="A856" s="80">
        <v>855</v>
      </c>
      <c r="B856" s="54" t="s">
        <v>943</v>
      </c>
      <c r="C856" s="48" t="s">
        <v>671</v>
      </c>
      <c r="D856" s="48" t="s">
        <v>2523</v>
      </c>
      <c r="E856" s="48" t="s">
        <v>2691</v>
      </c>
      <c r="F856" s="48" t="s">
        <v>2525</v>
      </c>
      <c r="G856" s="82">
        <v>9002</v>
      </c>
    </row>
    <row r="857" spans="1:7" ht="30" x14ac:dyDescent="0.25">
      <c r="A857" s="80">
        <v>856</v>
      </c>
      <c r="B857" s="54" t="s">
        <v>1028</v>
      </c>
      <c r="C857" s="48" t="s">
        <v>1029</v>
      </c>
      <c r="D857" s="48" t="s">
        <v>2574</v>
      </c>
      <c r="E857" s="48" t="s">
        <v>2575</v>
      </c>
      <c r="F857" s="48" t="s">
        <v>2692</v>
      </c>
      <c r="G857" s="82">
        <v>1232</v>
      </c>
    </row>
    <row r="858" spans="1:7" ht="30" x14ac:dyDescent="0.25">
      <c r="A858" s="80">
        <v>857</v>
      </c>
      <c r="B858" s="54" t="s">
        <v>715</v>
      </c>
      <c r="C858" s="48" t="s">
        <v>1092</v>
      </c>
      <c r="D858" s="48" t="s">
        <v>2688</v>
      </c>
      <c r="E858" s="48" t="s">
        <v>1987</v>
      </c>
      <c r="F858" s="48" t="s">
        <v>1988</v>
      </c>
      <c r="G858" s="82">
        <v>1105</v>
      </c>
    </row>
    <row r="859" spans="1:7" ht="30" x14ac:dyDescent="0.25">
      <c r="A859" s="80">
        <v>858</v>
      </c>
      <c r="B859" s="54" t="s">
        <v>715</v>
      </c>
      <c r="C859" s="48" t="s">
        <v>719</v>
      </c>
      <c r="D859" s="48" t="s">
        <v>2688</v>
      </c>
      <c r="E859" s="48" t="s">
        <v>1987</v>
      </c>
      <c r="F859" s="48" t="s">
        <v>1988</v>
      </c>
      <c r="G859" s="82">
        <v>1105</v>
      </c>
    </row>
    <row r="860" spans="1:7" ht="30" x14ac:dyDescent="0.25">
      <c r="A860" s="80">
        <v>859</v>
      </c>
      <c r="B860" s="54" t="s">
        <v>548</v>
      </c>
      <c r="C860" s="48" t="s">
        <v>2693</v>
      </c>
      <c r="D860" s="48" t="s">
        <v>2607</v>
      </c>
      <c r="E860" s="48" t="s">
        <v>2608</v>
      </c>
      <c r="F860" s="48" t="s">
        <v>2609</v>
      </c>
      <c r="G860" s="82">
        <v>9512</v>
      </c>
    </row>
    <row r="861" spans="1:7" ht="30" x14ac:dyDescent="0.25">
      <c r="A861" s="80">
        <v>860</v>
      </c>
      <c r="B861" s="54" t="s">
        <v>700</v>
      </c>
      <c r="C861" s="48" t="s">
        <v>701</v>
      </c>
      <c r="D861" s="48" t="s">
        <v>2617</v>
      </c>
      <c r="E861" s="48" t="s">
        <v>2618</v>
      </c>
      <c r="F861" s="48" t="s">
        <v>2619</v>
      </c>
      <c r="G861" s="82">
        <v>8501</v>
      </c>
    </row>
    <row r="862" spans="1:7" ht="30" x14ac:dyDescent="0.25">
      <c r="A862" s="80">
        <v>861</v>
      </c>
      <c r="B862" s="54" t="s">
        <v>715</v>
      </c>
      <c r="C862" s="48" t="s">
        <v>1093</v>
      </c>
      <c r="D862" s="48" t="s">
        <v>2688</v>
      </c>
      <c r="E862" s="48" t="s">
        <v>1987</v>
      </c>
      <c r="F862" s="48" t="s">
        <v>1988</v>
      </c>
      <c r="G862" s="82">
        <v>1105</v>
      </c>
    </row>
    <row r="863" spans="1:7" ht="30" x14ac:dyDescent="0.25">
      <c r="A863" s="80">
        <v>862</v>
      </c>
      <c r="B863" s="54" t="s">
        <v>715</v>
      </c>
      <c r="C863" s="48" t="s">
        <v>720</v>
      </c>
      <c r="D863" s="48" t="s">
        <v>2688</v>
      </c>
      <c r="E863" s="48" t="s">
        <v>1987</v>
      </c>
      <c r="F863" s="48" t="s">
        <v>1988</v>
      </c>
      <c r="G863" s="82">
        <v>1105</v>
      </c>
    </row>
    <row r="864" spans="1:7" x14ac:dyDescent="0.25">
      <c r="A864" s="80">
        <v>863</v>
      </c>
      <c r="B864" s="54" t="s">
        <v>614</v>
      </c>
      <c r="C864" s="48" t="s">
        <v>615</v>
      </c>
      <c r="D864" s="48" t="s">
        <v>2541</v>
      </c>
      <c r="E864" s="48" t="s">
        <v>2542</v>
      </c>
      <c r="F864" s="48" t="s">
        <v>2543</v>
      </c>
      <c r="G864" s="82">
        <v>8001</v>
      </c>
    </row>
    <row r="865" spans="1:7" ht="30" x14ac:dyDescent="0.25">
      <c r="A865" s="80">
        <v>864</v>
      </c>
      <c r="B865" s="54" t="s">
        <v>715</v>
      </c>
      <c r="C865" s="48" t="s">
        <v>723</v>
      </c>
      <c r="D865" s="48" t="s">
        <v>2688</v>
      </c>
      <c r="E865" s="48" t="s">
        <v>2694</v>
      </c>
      <c r="F865" s="48" t="s">
        <v>1988</v>
      </c>
      <c r="G865" s="82">
        <v>1105</v>
      </c>
    </row>
    <row r="866" spans="1:7" ht="30" x14ac:dyDescent="0.25">
      <c r="A866" s="80">
        <v>865</v>
      </c>
      <c r="B866" s="54" t="s">
        <v>1149</v>
      </c>
      <c r="C866" s="48" t="s">
        <v>1150</v>
      </c>
      <c r="D866" s="48" t="s">
        <v>2661</v>
      </c>
      <c r="E866" s="48" t="s">
        <v>2662</v>
      </c>
      <c r="F866" s="48" t="s">
        <v>2663</v>
      </c>
      <c r="G866" s="82">
        <v>8602</v>
      </c>
    </row>
    <row r="867" spans="1:7" x14ac:dyDescent="0.25">
      <c r="A867" s="80">
        <v>866</v>
      </c>
      <c r="B867" s="54" t="s">
        <v>1167</v>
      </c>
      <c r="C867" s="48" t="s">
        <v>1168</v>
      </c>
      <c r="D867" s="48" t="s">
        <v>2664</v>
      </c>
      <c r="E867" s="48" t="s">
        <v>2695</v>
      </c>
      <c r="F867" s="48" t="s">
        <v>2696</v>
      </c>
      <c r="G867" s="82">
        <v>8000</v>
      </c>
    </row>
    <row r="868" spans="1:7" ht="30" x14ac:dyDescent="0.25">
      <c r="A868" s="80">
        <v>867</v>
      </c>
      <c r="B868" s="54" t="s">
        <v>731</v>
      </c>
      <c r="C868" s="48" t="s">
        <v>732</v>
      </c>
      <c r="D868" s="48" t="s">
        <v>2667</v>
      </c>
      <c r="E868" s="48" t="s">
        <v>2668</v>
      </c>
      <c r="F868" s="48" t="s">
        <v>2272</v>
      </c>
      <c r="G868" s="82">
        <v>1550</v>
      </c>
    </row>
    <row r="869" spans="1:7" ht="30" x14ac:dyDescent="0.25">
      <c r="A869" s="80">
        <v>868</v>
      </c>
      <c r="B869" s="54" t="s">
        <v>1024</v>
      </c>
      <c r="C869" s="48" t="s">
        <v>1025</v>
      </c>
      <c r="D869" s="48" t="s">
        <v>2627</v>
      </c>
      <c r="E869" s="48" t="s">
        <v>2628</v>
      </c>
      <c r="F869" s="48" t="s">
        <v>2629</v>
      </c>
      <c r="G869" s="82">
        <v>8012</v>
      </c>
    </row>
    <row r="870" spans="1:7" ht="30" x14ac:dyDescent="0.25">
      <c r="A870" s="80">
        <v>869</v>
      </c>
      <c r="B870" s="54" t="s">
        <v>1183</v>
      </c>
      <c r="C870" s="48" t="s">
        <v>815</v>
      </c>
      <c r="D870" s="48" t="s">
        <v>2669</v>
      </c>
      <c r="E870" s="48" t="s">
        <v>2575</v>
      </c>
      <c r="F870" s="48" t="s">
        <v>2670</v>
      </c>
      <c r="G870" s="82">
        <v>1232</v>
      </c>
    </row>
    <row r="871" spans="1:7" x14ac:dyDescent="0.25">
      <c r="A871" s="80">
        <v>870</v>
      </c>
      <c r="B871" s="49" t="s">
        <v>882</v>
      </c>
      <c r="C871" s="48" t="s">
        <v>498</v>
      </c>
      <c r="D871" s="48" t="s">
        <v>2472</v>
      </c>
      <c r="E871" s="48" t="s">
        <v>2473</v>
      </c>
      <c r="F871" s="48" t="s">
        <v>2474</v>
      </c>
      <c r="G871" s="82">
        <v>8720</v>
      </c>
    </row>
    <row r="872" spans="1:7" ht="30" x14ac:dyDescent="0.25">
      <c r="A872" s="80">
        <v>871</v>
      </c>
      <c r="B872" s="49" t="s">
        <v>935</v>
      </c>
      <c r="C872" s="48" t="s">
        <v>575</v>
      </c>
      <c r="D872" s="48" t="s">
        <v>2520</v>
      </c>
      <c r="E872" s="48" t="s">
        <v>2522</v>
      </c>
      <c r="F872" s="48" t="s">
        <v>1508</v>
      </c>
      <c r="G872" s="82">
        <v>1604</v>
      </c>
    </row>
    <row r="873" spans="1:7" ht="30" x14ac:dyDescent="0.25">
      <c r="A873" s="80">
        <v>872</v>
      </c>
      <c r="B873" s="49" t="s">
        <v>567</v>
      </c>
      <c r="C873" s="48" t="s">
        <v>569</v>
      </c>
      <c r="D873" s="48" t="s">
        <v>2517</v>
      </c>
      <c r="E873" s="48" t="s">
        <v>2518</v>
      </c>
      <c r="F873" s="48" t="s">
        <v>2519</v>
      </c>
      <c r="G873" s="82">
        <v>8000</v>
      </c>
    </row>
    <row r="874" spans="1:7" x14ac:dyDescent="0.25">
      <c r="A874" s="80">
        <v>873</v>
      </c>
      <c r="B874" s="49" t="s">
        <v>975</v>
      </c>
      <c r="C874" s="48" t="s">
        <v>613</v>
      </c>
      <c r="D874" s="48" t="s">
        <v>2538</v>
      </c>
      <c r="E874" s="48" t="s">
        <v>2539</v>
      </c>
      <c r="F874" s="48" t="s">
        <v>2697</v>
      </c>
      <c r="G874" s="82">
        <v>8703</v>
      </c>
    </row>
    <row r="875" spans="1:7" x14ac:dyDescent="0.25">
      <c r="A875" s="80">
        <v>874</v>
      </c>
      <c r="B875" s="49" t="s">
        <v>620</v>
      </c>
      <c r="C875" s="48" t="s">
        <v>624</v>
      </c>
      <c r="D875" s="48" t="s">
        <v>2547</v>
      </c>
      <c r="E875" s="48" t="s">
        <v>2548</v>
      </c>
      <c r="F875" s="48" t="s">
        <v>1623</v>
      </c>
      <c r="G875" s="82">
        <v>2601</v>
      </c>
    </row>
    <row r="876" spans="1:7" x14ac:dyDescent="0.25">
      <c r="A876" s="80">
        <v>875</v>
      </c>
      <c r="B876" s="49" t="s">
        <v>976</v>
      </c>
      <c r="C876" s="48" t="s">
        <v>977</v>
      </c>
      <c r="D876" s="48" t="s">
        <v>2544</v>
      </c>
      <c r="E876" s="48" t="s">
        <v>2545</v>
      </c>
      <c r="F876" s="48" t="s">
        <v>2546</v>
      </c>
      <c r="G876" s="82">
        <v>8001</v>
      </c>
    </row>
    <row r="877" spans="1:7" ht="30" x14ac:dyDescent="0.25">
      <c r="A877" s="80">
        <v>876</v>
      </c>
      <c r="B877" s="49" t="s">
        <v>1007</v>
      </c>
      <c r="C877" s="48" t="s">
        <v>640</v>
      </c>
      <c r="D877" s="48" t="s">
        <v>2558</v>
      </c>
      <c r="E877" s="48" t="s">
        <v>2698</v>
      </c>
      <c r="F877" s="48" t="s">
        <v>2699</v>
      </c>
      <c r="G877" s="82">
        <v>9605</v>
      </c>
    </row>
    <row r="878" spans="1:7" ht="30" x14ac:dyDescent="0.25">
      <c r="A878" s="80">
        <v>877</v>
      </c>
      <c r="B878" s="49" t="s">
        <v>2610</v>
      </c>
      <c r="C878" s="48" t="s">
        <v>2700</v>
      </c>
      <c r="D878" s="48" t="s">
        <v>2611</v>
      </c>
      <c r="E878" s="48" t="s">
        <v>2701</v>
      </c>
      <c r="F878" s="48" t="s">
        <v>2613</v>
      </c>
      <c r="G878" s="82">
        <v>9017</v>
      </c>
    </row>
    <row r="879" spans="1:7" ht="30" x14ac:dyDescent="0.25">
      <c r="A879" s="80">
        <v>878</v>
      </c>
      <c r="B879" s="49" t="s">
        <v>715</v>
      </c>
      <c r="C879" s="48" t="s">
        <v>721</v>
      </c>
      <c r="D879" s="48" t="s">
        <v>2623</v>
      </c>
      <c r="E879" s="48" t="s">
        <v>1987</v>
      </c>
      <c r="F879" s="48" t="s">
        <v>1988</v>
      </c>
      <c r="G879" s="82">
        <v>1105</v>
      </c>
    </row>
    <row r="880" spans="1:7" ht="30" x14ac:dyDescent="0.25">
      <c r="A880" s="80">
        <v>879</v>
      </c>
      <c r="B880" s="49" t="s">
        <v>1128</v>
      </c>
      <c r="C880" s="48" t="s">
        <v>1129</v>
      </c>
      <c r="D880" s="48" t="s">
        <v>2630</v>
      </c>
      <c r="E880" s="48" t="s">
        <v>2702</v>
      </c>
      <c r="F880" s="48" t="s">
        <v>2703</v>
      </c>
      <c r="G880" s="82">
        <v>9502</v>
      </c>
    </row>
    <row r="881" spans="1:7" ht="30" x14ac:dyDescent="0.25">
      <c r="A881" s="80">
        <v>880</v>
      </c>
      <c r="B881" s="49" t="s">
        <v>884</v>
      </c>
      <c r="C881" s="48" t="s">
        <v>885</v>
      </c>
      <c r="D881" s="48" t="s">
        <v>2478</v>
      </c>
      <c r="E881" s="48" t="s">
        <v>2479</v>
      </c>
      <c r="F881" s="48" t="s">
        <v>2704</v>
      </c>
      <c r="G881" s="82">
        <v>1554</v>
      </c>
    </row>
    <row r="882" spans="1:7" ht="30" x14ac:dyDescent="0.25">
      <c r="A882" s="80">
        <v>881</v>
      </c>
      <c r="B882" s="49" t="s">
        <v>1009</v>
      </c>
      <c r="C882" s="48" t="s">
        <v>1009</v>
      </c>
      <c r="D882" s="48" t="s">
        <v>2705</v>
      </c>
      <c r="E882" s="48" t="s">
        <v>2706</v>
      </c>
      <c r="F882" s="48" t="s">
        <v>2707</v>
      </c>
      <c r="G882" s="82">
        <v>7020</v>
      </c>
    </row>
    <row r="883" spans="1:7" ht="30" x14ac:dyDescent="0.25">
      <c r="A883" s="80">
        <v>882</v>
      </c>
      <c r="B883" s="49" t="s">
        <v>944</v>
      </c>
      <c r="C883" s="48" t="s">
        <v>579</v>
      </c>
      <c r="D883" s="48" t="s">
        <v>2526</v>
      </c>
      <c r="E883" s="48" t="s">
        <v>2708</v>
      </c>
      <c r="F883" s="48" t="s">
        <v>2528</v>
      </c>
      <c r="G883" s="82">
        <v>1604</v>
      </c>
    </row>
    <row r="884" spans="1:7" ht="30" x14ac:dyDescent="0.25">
      <c r="A884" s="80">
        <v>883</v>
      </c>
      <c r="B884" s="49" t="s">
        <v>715</v>
      </c>
      <c r="C884" s="48" t="s">
        <v>1094</v>
      </c>
      <c r="D884" s="48" t="s">
        <v>2623</v>
      </c>
      <c r="E884" s="48" t="s">
        <v>1987</v>
      </c>
      <c r="F884" s="48" t="s">
        <v>1988</v>
      </c>
      <c r="G884" s="82">
        <v>1105</v>
      </c>
    </row>
    <row r="885" spans="1:7" ht="30" x14ac:dyDescent="0.25">
      <c r="A885" s="80">
        <v>884</v>
      </c>
      <c r="B885" s="49" t="s">
        <v>1024</v>
      </c>
      <c r="C885" s="48" t="s">
        <v>656</v>
      </c>
      <c r="D885" s="48" t="s">
        <v>2627</v>
      </c>
      <c r="E885" s="48" t="s">
        <v>2628</v>
      </c>
      <c r="F885" s="48" t="s">
        <v>2629</v>
      </c>
      <c r="G885" s="82">
        <v>8012</v>
      </c>
    </row>
    <row r="886" spans="1:7" ht="30" x14ac:dyDescent="0.25">
      <c r="A886" s="80">
        <v>885</v>
      </c>
      <c r="B886" s="49" t="s">
        <v>2709</v>
      </c>
      <c r="C886" s="48" t="s">
        <v>2709</v>
      </c>
      <c r="D886" s="48" t="s">
        <v>2710</v>
      </c>
      <c r="E886" s="48" t="s">
        <v>2711</v>
      </c>
      <c r="F886" s="48" t="s">
        <v>2712</v>
      </c>
      <c r="G886" s="82">
        <v>1550</v>
      </c>
    </row>
    <row r="887" spans="1:7" ht="45" x14ac:dyDescent="0.25">
      <c r="A887" s="80">
        <v>886</v>
      </c>
      <c r="B887" s="49" t="s">
        <v>1138</v>
      </c>
      <c r="C887" s="48" t="s">
        <v>1139</v>
      </c>
      <c r="D887" s="48" t="s">
        <v>2643</v>
      </c>
      <c r="E887" s="48" t="s">
        <v>2644</v>
      </c>
      <c r="F887" s="48" t="s">
        <v>2645</v>
      </c>
      <c r="G887" s="82">
        <v>1605</v>
      </c>
    </row>
    <row r="888" spans="1:7" ht="30" x14ac:dyDescent="0.25">
      <c r="A888" s="80">
        <v>887</v>
      </c>
      <c r="B888" s="49" t="s">
        <v>935</v>
      </c>
      <c r="C888" s="48" t="s">
        <v>574</v>
      </c>
      <c r="D888" s="48" t="s">
        <v>2520</v>
      </c>
      <c r="E888" s="48" t="s">
        <v>2521</v>
      </c>
      <c r="F888" s="48" t="s">
        <v>1508</v>
      </c>
      <c r="G888" s="82">
        <v>1604</v>
      </c>
    </row>
    <row r="889" spans="1:7" ht="45" x14ac:dyDescent="0.25">
      <c r="A889" s="80">
        <v>888</v>
      </c>
      <c r="B889" s="49" t="s">
        <v>2713</v>
      </c>
      <c r="C889" s="48" t="s">
        <v>2713</v>
      </c>
      <c r="D889" s="48" t="s">
        <v>2714</v>
      </c>
      <c r="E889" s="48" t="s">
        <v>2715</v>
      </c>
      <c r="F889" s="48" t="s">
        <v>2716</v>
      </c>
      <c r="G889" s="82">
        <v>1232</v>
      </c>
    </row>
    <row r="890" spans="1:7" ht="30" x14ac:dyDescent="0.25">
      <c r="A890" s="80">
        <v>889</v>
      </c>
      <c r="B890" s="49" t="s">
        <v>2717</v>
      </c>
      <c r="C890" s="48" t="s">
        <v>2717</v>
      </c>
      <c r="D890" s="48" t="s">
        <v>2718</v>
      </c>
      <c r="E890" s="48" t="s">
        <v>2719</v>
      </c>
      <c r="F890" s="48" t="s">
        <v>2720</v>
      </c>
      <c r="G890" s="82">
        <v>1605</v>
      </c>
    </row>
    <row r="891" spans="1:7" ht="30" x14ac:dyDescent="0.25">
      <c r="A891" s="80">
        <v>890</v>
      </c>
      <c r="B891" s="49" t="s">
        <v>2717</v>
      </c>
      <c r="C891" s="48" t="s">
        <v>2721</v>
      </c>
      <c r="D891" s="48" t="s">
        <v>2718</v>
      </c>
      <c r="E891" s="48" t="s">
        <v>2719</v>
      </c>
      <c r="F891" s="48" t="s">
        <v>2720</v>
      </c>
      <c r="G891" s="82">
        <v>1605</v>
      </c>
    </row>
    <row r="892" spans="1:7" ht="30" x14ac:dyDescent="0.25">
      <c r="A892" s="80">
        <v>891</v>
      </c>
      <c r="B892" s="49" t="s">
        <v>671</v>
      </c>
      <c r="C892" s="48" t="s">
        <v>671</v>
      </c>
      <c r="D892" s="48" t="s">
        <v>2722</v>
      </c>
      <c r="E892" s="48" t="s">
        <v>2723</v>
      </c>
      <c r="F892" s="48" t="s">
        <v>2724</v>
      </c>
      <c r="G892" s="82">
        <v>7200</v>
      </c>
    </row>
    <row r="893" spans="1:7" ht="30" x14ac:dyDescent="0.25">
      <c r="A893" s="80">
        <v>892</v>
      </c>
      <c r="B893" s="49" t="s">
        <v>2709</v>
      </c>
      <c r="C893" s="48" t="s">
        <v>2725</v>
      </c>
      <c r="D893" s="48" t="s">
        <v>2710</v>
      </c>
      <c r="E893" s="48" t="s">
        <v>2711</v>
      </c>
      <c r="F893" s="48" t="s">
        <v>2712</v>
      </c>
      <c r="G893" s="82">
        <v>1550</v>
      </c>
    </row>
    <row r="894" spans="1:7" x14ac:dyDescent="0.25">
      <c r="A894" s="80">
        <v>893</v>
      </c>
      <c r="B894" s="49" t="s">
        <v>2726</v>
      </c>
      <c r="C894" s="48" t="s">
        <v>2726</v>
      </c>
      <c r="D894" s="48" t="s">
        <v>2508</v>
      </c>
      <c r="E894" s="48" t="s">
        <v>2509</v>
      </c>
      <c r="F894" s="48" t="s">
        <v>2510</v>
      </c>
      <c r="G894" s="82">
        <v>8002</v>
      </c>
    </row>
    <row r="895" spans="1:7" ht="45" x14ac:dyDescent="0.25">
      <c r="A895" s="80">
        <v>894</v>
      </c>
      <c r="B895" s="49" t="s">
        <v>1131</v>
      </c>
      <c r="C895" s="48" t="s">
        <v>1131</v>
      </c>
      <c r="D895" s="48" t="s">
        <v>2714</v>
      </c>
      <c r="E895" s="48" t="s">
        <v>2715</v>
      </c>
      <c r="F895" s="48" t="s">
        <v>2716</v>
      </c>
      <c r="G895" s="82">
        <v>1232</v>
      </c>
    </row>
    <row r="896" spans="1:7" ht="30" x14ac:dyDescent="0.25">
      <c r="A896" s="80">
        <v>895</v>
      </c>
      <c r="B896" s="49" t="s">
        <v>1038</v>
      </c>
      <c r="C896" s="48" t="s">
        <v>1038</v>
      </c>
      <c r="D896" s="48" t="s">
        <v>2583</v>
      </c>
      <c r="E896" s="48" t="s">
        <v>2584</v>
      </c>
      <c r="F896" s="48" t="s">
        <v>2582</v>
      </c>
      <c r="G896" s="82">
        <v>9000</v>
      </c>
    </row>
    <row r="897" spans="1:7" ht="30" x14ac:dyDescent="0.25">
      <c r="A897" s="80">
        <v>896</v>
      </c>
      <c r="B897" s="49" t="s">
        <v>2727</v>
      </c>
      <c r="C897" s="48" t="s">
        <v>2727</v>
      </c>
      <c r="D897" s="48" t="s">
        <v>2728</v>
      </c>
      <c r="E897" s="48" t="s">
        <v>2729</v>
      </c>
      <c r="F897" s="48" t="s">
        <v>2730</v>
      </c>
      <c r="G897" s="82">
        <v>1200</v>
      </c>
    </row>
    <row r="898" spans="1:7" ht="45" customHeight="1" x14ac:dyDescent="0.25">
      <c r="A898" s="80">
        <v>897</v>
      </c>
      <c r="B898" s="49" t="s">
        <v>662</v>
      </c>
      <c r="C898" s="48" t="s">
        <v>663</v>
      </c>
      <c r="D898" s="48" t="s">
        <v>1811</v>
      </c>
      <c r="E898" s="48" t="s">
        <v>1812</v>
      </c>
      <c r="F898" s="48" t="s">
        <v>1813</v>
      </c>
      <c r="G898" s="82">
        <v>2211</v>
      </c>
    </row>
    <row r="899" spans="1:7" s="94" customFormat="1" ht="45" customHeight="1" x14ac:dyDescent="0.25">
      <c r="A899" s="89">
        <v>898</v>
      </c>
      <c r="B899" s="90" t="s">
        <v>1131</v>
      </c>
      <c r="C899" s="91" t="s">
        <v>1131</v>
      </c>
      <c r="D899" s="92" t="s">
        <v>2714</v>
      </c>
      <c r="E899" s="92" t="s">
        <v>2575</v>
      </c>
      <c r="F899" s="92" t="s">
        <v>2716</v>
      </c>
      <c r="G899" s="93">
        <v>1232</v>
      </c>
    </row>
    <row r="900" spans="1:7" ht="30" x14ac:dyDescent="0.25">
      <c r="A900" s="80">
        <v>899</v>
      </c>
      <c r="B900" s="49" t="s">
        <v>1030</v>
      </c>
      <c r="C900" s="55" t="s">
        <v>1031</v>
      </c>
      <c r="D900" s="55" t="s">
        <v>1807</v>
      </c>
      <c r="E900" s="55" t="s">
        <v>1808</v>
      </c>
      <c r="F900" s="55" t="s">
        <v>1809</v>
      </c>
      <c r="G900" s="95">
        <v>2105</v>
      </c>
    </row>
    <row r="901" spans="1:7" ht="30" x14ac:dyDescent="0.25">
      <c r="A901" s="80">
        <v>900</v>
      </c>
      <c r="B901" s="49" t="s">
        <v>606</v>
      </c>
      <c r="C901" s="55" t="s">
        <v>607</v>
      </c>
      <c r="D901" s="55" t="s">
        <v>1579</v>
      </c>
      <c r="E901" s="55" t="s">
        <v>1500</v>
      </c>
      <c r="F901" s="55" t="s">
        <v>1580</v>
      </c>
      <c r="G901" s="95">
        <v>1604</v>
      </c>
    </row>
    <row r="902" spans="1:7" x14ac:dyDescent="0.25">
      <c r="A902" s="80">
        <v>901</v>
      </c>
      <c r="B902" s="49" t="s">
        <v>729</v>
      </c>
      <c r="C902" s="55" t="s">
        <v>730</v>
      </c>
      <c r="D902" s="55" t="s">
        <v>2060</v>
      </c>
      <c r="E902" s="55" t="s">
        <v>2061</v>
      </c>
      <c r="F902" s="55" t="s">
        <v>2062</v>
      </c>
      <c r="G902" s="95">
        <v>1231</v>
      </c>
    </row>
    <row r="903" spans="1:7" ht="30" x14ac:dyDescent="0.25">
      <c r="A903" s="80">
        <v>902</v>
      </c>
      <c r="B903" s="49" t="s">
        <v>1067</v>
      </c>
      <c r="C903" s="55" t="s">
        <v>1068</v>
      </c>
      <c r="D903" s="55" t="s">
        <v>2355</v>
      </c>
      <c r="E903" s="55" t="s">
        <v>2356</v>
      </c>
      <c r="F903" s="55" t="s">
        <v>2357</v>
      </c>
      <c r="G903" s="95">
        <v>1634</v>
      </c>
    </row>
    <row r="904" spans="1:7" ht="30" x14ac:dyDescent="0.25">
      <c r="A904" s="80">
        <v>903</v>
      </c>
      <c r="B904" s="49" t="s">
        <v>1100</v>
      </c>
      <c r="C904" s="55" t="s">
        <v>2731</v>
      </c>
      <c r="D904" s="55" t="s">
        <v>2018</v>
      </c>
      <c r="E904" s="55" t="s">
        <v>2019</v>
      </c>
      <c r="F904" s="55" t="s">
        <v>2020</v>
      </c>
      <c r="G904" s="95">
        <v>1605</v>
      </c>
    </row>
    <row r="905" spans="1:7" ht="30" x14ac:dyDescent="0.25">
      <c r="A905" s="80">
        <v>904</v>
      </c>
      <c r="B905" s="49" t="s">
        <v>2732</v>
      </c>
      <c r="C905" s="55" t="s">
        <v>2732</v>
      </c>
      <c r="D905" s="55" t="s">
        <v>2733</v>
      </c>
      <c r="E905" s="55" t="s">
        <v>2734</v>
      </c>
      <c r="F905" s="55" t="s">
        <v>2735</v>
      </c>
      <c r="G905" s="95">
        <v>1550</v>
      </c>
    </row>
    <row r="906" spans="1:7" ht="30" x14ac:dyDescent="0.25">
      <c r="A906" s="80">
        <v>905</v>
      </c>
      <c r="B906" s="49" t="s">
        <v>2736</v>
      </c>
      <c r="C906" s="55" t="s">
        <v>2736</v>
      </c>
      <c r="D906" s="55" t="s">
        <v>2737</v>
      </c>
      <c r="E906" s="55" t="s">
        <v>2738</v>
      </c>
      <c r="F906" s="55" t="s">
        <v>2739</v>
      </c>
      <c r="G906" s="95">
        <v>1209</v>
      </c>
    </row>
    <row r="907" spans="1:7" ht="45" x14ac:dyDescent="0.25">
      <c r="A907" s="80">
        <v>906</v>
      </c>
      <c r="B907" s="49" t="s">
        <v>2740</v>
      </c>
      <c r="C907" s="55" t="s">
        <v>2740</v>
      </c>
      <c r="D907" s="55" t="s">
        <v>2741</v>
      </c>
      <c r="E907" s="55" t="s">
        <v>2370</v>
      </c>
      <c r="F907" s="55" t="s">
        <v>2742</v>
      </c>
      <c r="G907" s="95">
        <v>1209</v>
      </c>
    </row>
    <row r="908" spans="1:7" ht="30" x14ac:dyDescent="0.25">
      <c r="A908" s="80">
        <v>907</v>
      </c>
      <c r="B908" s="49" t="s">
        <v>2743</v>
      </c>
      <c r="C908" s="55" t="s">
        <v>2743</v>
      </c>
      <c r="D908" s="55" t="s">
        <v>2744</v>
      </c>
      <c r="E908" s="55" t="s">
        <v>2745</v>
      </c>
      <c r="F908" s="55" t="s">
        <v>2746</v>
      </c>
      <c r="G908" s="95">
        <v>9000</v>
      </c>
    </row>
    <row r="909" spans="1:7" ht="45" x14ac:dyDescent="0.25">
      <c r="A909" s="80">
        <v>908</v>
      </c>
      <c r="B909" s="49" t="s">
        <v>645</v>
      </c>
      <c r="C909" s="55" t="s">
        <v>645</v>
      </c>
      <c r="D909" s="55" t="s">
        <v>2747</v>
      </c>
      <c r="E909" s="55" t="s">
        <v>2333</v>
      </c>
      <c r="F909" s="55" t="s">
        <v>2334</v>
      </c>
      <c r="G909" s="95">
        <v>1634</v>
      </c>
    </row>
    <row r="910" spans="1:7" x14ac:dyDescent="0.25">
      <c r="A910" s="80">
        <v>909</v>
      </c>
      <c r="B910" s="49" t="s">
        <v>807</v>
      </c>
      <c r="C910" s="55" t="s">
        <v>808</v>
      </c>
      <c r="D910" s="55" t="s">
        <v>2353</v>
      </c>
      <c r="E910" s="55" t="s">
        <v>2354</v>
      </c>
      <c r="F910" s="55">
        <v>8734476000</v>
      </c>
      <c r="G910" s="95">
        <v>2010</v>
      </c>
    </row>
    <row r="911" spans="1:7" x14ac:dyDescent="0.25">
      <c r="A911" s="80">
        <v>910</v>
      </c>
      <c r="B911" s="49" t="s">
        <v>807</v>
      </c>
      <c r="C911" s="55" t="s">
        <v>809</v>
      </c>
      <c r="D911" s="55" t="s">
        <v>2353</v>
      </c>
      <c r="E911" s="55" t="s">
        <v>2354</v>
      </c>
      <c r="F911" s="55">
        <v>8734476000</v>
      </c>
      <c r="G911" s="95">
        <v>2010</v>
      </c>
    </row>
    <row r="912" spans="1:7" x14ac:dyDescent="0.25">
      <c r="A912" s="80">
        <v>911</v>
      </c>
      <c r="B912" s="49" t="s">
        <v>877</v>
      </c>
      <c r="C912" s="55" t="s">
        <v>878</v>
      </c>
      <c r="D912" s="55" t="s">
        <v>2421</v>
      </c>
      <c r="E912" s="55" t="s">
        <v>2422</v>
      </c>
      <c r="F912" s="55" t="s">
        <v>2423</v>
      </c>
      <c r="G912" s="95">
        <v>1605</v>
      </c>
    </row>
    <row r="913" spans="1:7" ht="30" x14ac:dyDescent="0.25">
      <c r="A913" s="80">
        <v>912</v>
      </c>
      <c r="B913" s="49" t="s">
        <v>535</v>
      </c>
      <c r="C913" s="55" t="s">
        <v>535</v>
      </c>
      <c r="D913" s="55" t="s">
        <v>1452</v>
      </c>
      <c r="E913" s="55" t="s">
        <v>1453</v>
      </c>
      <c r="F913" s="55" t="s">
        <v>1454</v>
      </c>
      <c r="G913" s="95">
        <v>1500</v>
      </c>
    </row>
    <row r="914" spans="1:7" ht="45" x14ac:dyDescent="0.25">
      <c r="A914" s="80">
        <v>913</v>
      </c>
      <c r="B914" s="49" t="s">
        <v>823</v>
      </c>
      <c r="C914" s="55" t="s">
        <v>492</v>
      </c>
      <c r="D914" s="55" t="s">
        <v>2409</v>
      </c>
      <c r="E914" s="55" t="s">
        <v>2410</v>
      </c>
      <c r="F914" s="55" t="s">
        <v>2411</v>
      </c>
      <c r="G914" s="95">
        <v>1232</v>
      </c>
    </row>
    <row r="915" spans="1:7" x14ac:dyDescent="0.25">
      <c r="A915" s="80">
        <v>914</v>
      </c>
      <c r="B915" s="49" t="s">
        <v>616</v>
      </c>
      <c r="C915" s="55" t="s">
        <v>623</v>
      </c>
      <c r="D915" s="55" t="s">
        <v>1621</v>
      </c>
      <c r="E915" s="55" t="s">
        <v>1622</v>
      </c>
      <c r="F915" s="55" t="s">
        <v>1623</v>
      </c>
      <c r="G915" s="95">
        <v>2601</v>
      </c>
    </row>
    <row r="916" spans="1:7" ht="30" x14ac:dyDescent="0.25">
      <c r="A916" s="80">
        <v>915</v>
      </c>
      <c r="B916" s="49" t="s">
        <v>1067</v>
      </c>
      <c r="C916" s="55" t="s">
        <v>702</v>
      </c>
      <c r="D916" s="55" t="s">
        <v>2355</v>
      </c>
      <c r="E916" s="55" t="s">
        <v>2356</v>
      </c>
      <c r="F916" s="55" t="s">
        <v>2357</v>
      </c>
      <c r="G916" s="95">
        <v>1634</v>
      </c>
    </row>
    <row r="917" spans="1:7" ht="30" x14ac:dyDescent="0.25">
      <c r="A917" s="80">
        <v>916</v>
      </c>
      <c r="B917" s="49" t="s">
        <v>482</v>
      </c>
      <c r="C917" s="55" t="s">
        <v>483</v>
      </c>
      <c r="D917" s="55" t="s">
        <v>1234</v>
      </c>
      <c r="E917" s="55" t="s">
        <v>1235</v>
      </c>
      <c r="F917" s="55" t="s">
        <v>1236</v>
      </c>
      <c r="G917" s="95">
        <v>6000</v>
      </c>
    </row>
    <row r="918" spans="1:7" ht="45" x14ac:dyDescent="0.25">
      <c r="A918" s="80">
        <v>917</v>
      </c>
      <c r="B918" s="49" t="s">
        <v>1190</v>
      </c>
      <c r="C918" s="55" t="s">
        <v>770</v>
      </c>
      <c r="D918" s="55" t="s">
        <v>2445</v>
      </c>
      <c r="E918" s="55" t="s">
        <v>2446</v>
      </c>
      <c r="F918" s="55" t="s">
        <v>2447</v>
      </c>
      <c r="G918" s="95">
        <v>1209</v>
      </c>
    </row>
    <row r="919" spans="1:7" x14ac:dyDescent="0.25">
      <c r="A919" s="80"/>
      <c r="B919" s="49"/>
      <c r="C919" s="55"/>
      <c r="D919" s="55"/>
      <c r="E919" s="55"/>
      <c r="F919" s="55"/>
      <c r="G919" s="95"/>
    </row>
    <row r="920" spans="1:7" x14ac:dyDescent="0.25">
      <c r="A920" s="80"/>
      <c r="B920" s="49"/>
      <c r="C920" s="55"/>
      <c r="D920" s="55"/>
      <c r="E920" s="55"/>
      <c r="F920" s="55"/>
      <c r="G920" s="95"/>
    </row>
    <row r="921" spans="1:7" x14ac:dyDescent="0.25">
      <c r="A921" s="80"/>
      <c r="B921" s="49"/>
      <c r="C921" s="55"/>
      <c r="D921" s="55"/>
      <c r="E921" s="55"/>
      <c r="F921" s="55"/>
      <c r="G921" s="95"/>
    </row>
    <row r="922" spans="1:7" x14ac:dyDescent="0.25">
      <c r="A922" s="80"/>
      <c r="B922" s="49"/>
      <c r="C922" s="55"/>
      <c r="D922" s="55"/>
      <c r="E922" s="55"/>
      <c r="F922" s="55"/>
      <c r="G922" s="95"/>
    </row>
    <row r="923" spans="1:7" x14ac:dyDescent="0.25">
      <c r="A923" s="80"/>
      <c r="B923" s="49"/>
      <c r="C923" s="55"/>
      <c r="D923" s="55"/>
      <c r="E923" s="55"/>
      <c r="F923" s="55"/>
      <c r="G923" s="95"/>
    </row>
    <row r="924" spans="1:7" x14ac:dyDescent="0.25">
      <c r="A924" s="80"/>
      <c r="B924" s="49"/>
      <c r="C924" s="55"/>
      <c r="D924" s="55"/>
      <c r="E924" s="55"/>
      <c r="F924" s="55"/>
      <c r="G924" s="95"/>
    </row>
    <row r="925" spans="1:7" x14ac:dyDescent="0.25">
      <c r="A925" s="80"/>
      <c r="B925" s="49"/>
      <c r="C925" s="55"/>
      <c r="D925" s="55"/>
      <c r="E925" s="55"/>
      <c r="F925" s="55"/>
      <c r="G925" s="95"/>
    </row>
    <row r="926" spans="1:7" x14ac:dyDescent="0.25">
      <c r="A926" s="80"/>
      <c r="B926" s="49"/>
      <c r="C926" s="55"/>
      <c r="D926" s="55"/>
      <c r="E926" s="55"/>
      <c r="F926" s="55"/>
      <c r="G926" s="95"/>
    </row>
    <row r="927" spans="1:7" x14ac:dyDescent="0.25">
      <c r="A927" s="80"/>
      <c r="B927" s="49"/>
      <c r="C927" s="55"/>
      <c r="D927" s="55"/>
      <c r="E927" s="55"/>
      <c r="F927" s="55"/>
      <c r="G927" s="95"/>
    </row>
    <row r="928" spans="1:7" x14ac:dyDescent="0.25">
      <c r="A928" s="80"/>
      <c r="B928" s="49"/>
      <c r="C928" s="55"/>
      <c r="D928" s="55"/>
      <c r="E928" s="55"/>
      <c r="F928" s="55"/>
      <c r="G928" s="95"/>
    </row>
    <row r="929" spans="1:7" x14ac:dyDescent="0.25">
      <c r="A929" s="80"/>
      <c r="B929" s="49"/>
      <c r="C929" s="55"/>
      <c r="D929" s="55"/>
      <c r="E929" s="55"/>
      <c r="F929" s="55"/>
      <c r="G929" s="95"/>
    </row>
    <row r="930" spans="1:7" x14ac:dyDescent="0.25">
      <c r="A930" s="80"/>
      <c r="B930" s="49"/>
      <c r="C930" s="55"/>
      <c r="D930" s="55"/>
      <c r="E930" s="55"/>
      <c r="F930" s="55"/>
      <c r="G930" s="95"/>
    </row>
    <row r="931" spans="1:7" x14ac:dyDescent="0.25">
      <c r="A931" s="80"/>
      <c r="B931" s="49"/>
      <c r="C931" s="55"/>
      <c r="D931" s="55"/>
      <c r="E931" s="55"/>
      <c r="F931" s="55"/>
      <c r="G931" s="95"/>
    </row>
    <row r="932" spans="1:7" x14ac:dyDescent="0.25">
      <c r="A932" s="80"/>
      <c r="B932" s="49"/>
      <c r="C932" s="55"/>
      <c r="D932" s="55"/>
      <c r="E932" s="55"/>
      <c r="F932" s="55"/>
      <c r="G932" s="95"/>
    </row>
    <row r="933" spans="1:7" x14ac:dyDescent="0.25">
      <c r="A933" s="80"/>
      <c r="B933" s="49"/>
      <c r="C933" s="55"/>
      <c r="D933" s="55"/>
      <c r="E933" s="55"/>
      <c r="F933" s="55"/>
      <c r="G933" s="95"/>
    </row>
    <row r="934" spans="1:7" x14ac:dyDescent="0.25">
      <c r="A934" s="80"/>
      <c r="B934" s="49"/>
      <c r="C934" s="55"/>
      <c r="D934" s="55"/>
      <c r="E934" s="55"/>
      <c r="F934" s="55"/>
      <c r="G934" s="95"/>
    </row>
    <row r="935" spans="1:7" x14ac:dyDescent="0.25">
      <c r="A935" s="80"/>
      <c r="B935" s="49"/>
      <c r="C935" s="55"/>
      <c r="D935" s="55"/>
      <c r="E935" s="55"/>
      <c r="F935" s="55"/>
      <c r="G935" s="95"/>
    </row>
    <row r="936" spans="1:7" x14ac:dyDescent="0.25">
      <c r="A936" s="80"/>
      <c r="B936" s="56"/>
      <c r="C936" s="55"/>
      <c r="D936" s="55"/>
      <c r="E936" s="55"/>
      <c r="F936" s="55"/>
      <c r="G936" s="95"/>
    </row>
    <row r="937" spans="1:7" x14ac:dyDescent="0.25">
      <c r="A937" s="80"/>
      <c r="B937" s="56"/>
      <c r="C937" s="55"/>
      <c r="D937" s="55"/>
      <c r="E937" s="55"/>
      <c r="F937" s="55"/>
      <c r="G937" s="95"/>
    </row>
    <row r="938" spans="1:7" x14ac:dyDescent="0.25">
      <c r="A938" s="80"/>
      <c r="B938" s="56"/>
      <c r="C938" s="55"/>
      <c r="D938" s="55"/>
      <c r="E938" s="55"/>
      <c r="F938" s="55"/>
      <c r="G938" s="95"/>
    </row>
    <row r="939" spans="1:7" x14ac:dyDescent="0.25">
      <c r="A939" s="80"/>
      <c r="B939" s="56"/>
      <c r="C939" s="55"/>
      <c r="D939" s="55"/>
      <c r="E939" s="55"/>
      <c r="F939" s="55"/>
      <c r="G939" s="95"/>
    </row>
    <row r="940" spans="1:7" x14ac:dyDescent="0.25">
      <c r="A940" s="80"/>
      <c r="B940" s="56"/>
      <c r="C940" s="55"/>
      <c r="D940" s="55"/>
      <c r="E940" s="55"/>
      <c r="F940" s="55"/>
      <c r="G940" s="95"/>
    </row>
    <row r="941" spans="1:7" x14ac:dyDescent="0.25">
      <c r="A941" s="80"/>
      <c r="B941" s="56"/>
      <c r="C941" s="55"/>
      <c r="D941" s="55"/>
      <c r="E941" s="55"/>
      <c r="F941" s="55"/>
      <c r="G941" s="95"/>
    </row>
    <row r="942" spans="1:7" x14ac:dyDescent="0.25">
      <c r="A942" s="80"/>
      <c r="B942" s="56"/>
      <c r="C942" s="55"/>
      <c r="D942" s="55"/>
      <c r="E942" s="55"/>
      <c r="F942" s="55"/>
      <c r="G942" s="95"/>
    </row>
    <row r="943" spans="1:7" x14ac:dyDescent="0.25">
      <c r="A943" s="80"/>
      <c r="B943" s="56"/>
      <c r="C943" s="55"/>
      <c r="D943" s="55"/>
      <c r="E943" s="55"/>
      <c r="F943" s="55"/>
      <c r="G943" s="95"/>
    </row>
    <row r="944" spans="1:7" x14ac:dyDescent="0.25">
      <c r="A944" s="80"/>
      <c r="B944" s="56"/>
      <c r="C944" s="55"/>
      <c r="D944" s="55"/>
      <c r="E944" s="55"/>
      <c r="F944" s="55"/>
      <c r="G944" s="95"/>
    </row>
    <row r="945" spans="1:7" x14ac:dyDescent="0.25">
      <c r="A945" s="80"/>
      <c r="B945" s="56"/>
      <c r="C945" s="55"/>
      <c r="D945" s="55"/>
      <c r="E945" s="55"/>
      <c r="F945" s="55"/>
      <c r="G945" s="95"/>
    </row>
    <row r="946" spans="1:7" x14ac:dyDescent="0.25">
      <c r="A946" s="80"/>
      <c r="B946" s="56"/>
      <c r="C946" s="55"/>
      <c r="D946" s="55"/>
      <c r="E946" s="55"/>
      <c r="F946" s="55"/>
      <c r="G946" s="95"/>
    </row>
    <row r="947" spans="1:7" x14ac:dyDescent="0.25">
      <c r="A947" s="80"/>
      <c r="B947" s="56"/>
      <c r="C947" s="55"/>
      <c r="D947" s="55"/>
      <c r="E947" s="55"/>
      <c r="F947" s="55"/>
      <c r="G947" s="95"/>
    </row>
    <row r="948" spans="1:7" x14ac:dyDescent="0.25">
      <c r="A948" s="80"/>
      <c r="B948" s="56"/>
      <c r="C948" s="55"/>
      <c r="D948" s="55"/>
      <c r="E948" s="55"/>
      <c r="F948" s="55"/>
      <c r="G948" s="95"/>
    </row>
    <row r="949" spans="1:7" x14ac:dyDescent="0.25">
      <c r="A949" s="80"/>
      <c r="B949" s="56"/>
      <c r="C949" s="55"/>
      <c r="D949" s="55"/>
      <c r="E949" s="55"/>
      <c r="F949" s="55"/>
      <c r="G949" s="95"/>
    </row>
    <row r="950" spans="1:7" x14ac:dyDescent="0.25">
      <c r="A950" s="80"/>
      <c r="B950" s="56"/>
      <c r="C950" s="55"/>
      <c r="D950" s="55"/>
      <c r="E950" s="55"/>
      <c r="F950" s="55"/>
      <c r="G950" s="95"/>
    </row>
  </sheetData>
  <autoFilter ref="A1:G895"/>
  <conditionalFormatting sqref="G2:G95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Sheet1</vt:lpstr>
      <vt:lpstr>ADJUSTED SORTED</vt:lpstr>
      <vt:lpstr>SORTED</vt:lpstr>
      <vt:lpstr>Sheet 1</vt:lpstr>
      <vt:lpstr>INVOICING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Glenn</cp:lastModifiedBy>
  <dcterms:created xsi:type="dcterms:W3CDTF">2024-10-15T03:16:38Z</dcterms:created>
  <dcterms:modified xsi:type="dcterms:W3CDTF">2025-04-10T03:47:02Z</dcterms:modified>
</cp:coreProperties>
</file>