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18"/>
  <workbookPr showInkAnnotation="0"/>
  <mc:AlternateContent xmlns:mc="http://schemas.openxmlformats.org/markup-compatibility/2006">
    <mc:Choice Requires="x15">
      <x15ac:absPath xmlns:x15ac="http://schemas.microsoft.com/office/spreadsheetml/2010/11/ac" url="/Users/leffj/Software/mctoolsr/testing/"/>
    </mc:Choice>
  </mc:AlternateContent>
  <bookViews>
    <workbookView xWindow="1120" yWindow="460" windowWidth="27680" windowHeight="17600" tabRatio="500"/>
  </bookViews>
  <sheets>
    <sheet name="otu_tab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" l="1"/>
  <c r="F37" i="1"/>
  <c r="G37" i="1"/>
  <c r="D37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G26" i="1"/>
  <c r="F26" i="1"/>
  <c r="E26" i="1"/>
  <c r="D26" i="1"/>
  <c r="R13" i="1"/>
  <c r="R23" i="1"/>
  <c r="S13" i="1"/>
  <c r="S23" i="1"/>
  <c r="T13" i="1"/>
  <c r="T23" i="1"/>
  <c r="U13" i="1"/>
  <c r="U23" i="1"/>
  <c r="V13" i="1"/>
  <c r="V23" i="1"/>
  <c r="W13" i="1"/>
  <c r="W23" i="1"/>
  <c r="X13" i="1"/>
  <c r="X23" i="1"/>
  <c r="Y13" i="1"/>
  <c r="Y23" i="1"/>
  <c r="Y35" i="1"/>
  <c r="Z35" i="1"/>
  <c r="R22" i="1"/>
  <c r="S22" i="1"/>
  <c r="T22" i="1"/>
  <c r="U22" i="1"/>
  <c r="V22" i="1"/>
  <c r="W22" i="1"/>
  <c r="X22" i="1"/>
  <c r="Y22" i="1"/>
  <c r="Y34" i="1"/>
  <c r="Z34" i="1"/>
  <c r="R21" i="1"/>
  <c r="S21" i="1"/>
  <c r="T21" i="1"/>
  <c r="U21" i="1"/>
  <c r="V21" i="1"/>
  <c r="W21" i="1"/>
  <c r="X21" i="1"/>
  <c r="Y21" i="1"/>
  <c r="Y33" i="1"/>
  <c r="Z33" i="1"/>
  <c r="R20" i="1"/>
  <c r="S20" i="1"/>
  <c r="T20" i="1"/>
  <c r="U20" i="1"/>
  <c r="V20" i="1"/>
  <c r="W20" i="1"/>
  <c r="X20" i="1"/>
  <c r="Y20" i="1"/>
  <c r="Y32" i="1"/>
  <c r="Z32" i="1"/>
  <c r="R19" i="1"/>
  <c r="S19" i="1"/>
  <c r="T19" i="1"/>
  <c r="U19" i="1"/>
  <c r="V19" i="1"/>
  <c r="W19" i="1"/>
  <c r="X19" i="1"/>
  <c r="Y19" i="1"/>
  <c r="Y31" i="1"/>
  <c r="Z31" i="1"/>
  <c r="R18" i="1"/>
  <c r="S18" i="1"/>
  <c r="T18" i="1"/>
  <c r="U18" i="1"/>
  <c r="V18" i="1"/>
  <c r="W18" i="1"/>
  <c r="X18" i="1"/>
  <c r="Y18" i="1"/>
  <c r="Y30" i="1"/>
  <c r="Z30" i="1"/>
  <c r="R17" i="1"/>
  <c r="S17" i="1"/>
  <c r="T17" i="1"/>
  <c r="U17" i="1"/>
  <c r="V17" i="1"/>
  <c r="W17" i="1"/>
  <c r="X17" i="1"/>
  <c r="Y17" i="1"/>
  <c r="Y29" i="1"/>
  <c r="Z29" i="1"/>
  <c r="R16" i="1"/>
  <c r="S16" i="1"/>
  <c r="T16" i="1"/>
  <c r="U16" i="1"/>
  <c r="V16" i="1"/>
  <c r="W16" i="1"/>
  <c r="X16" i="1"/>
  <c r="Y16" i="1"/>
  <c r="Y28" i="1"/>
  <c r="Z28" i="1"/>
  <c r="R15" i="1"/>
  <c r="S15" i="1"/>
  <c r="T15" i="1"/>
  <c r="U15" i="1"/>
  <c r="V15" i="1"/>
  <c r="W15" i="1"/>
  <c r="X15" i="1"/>
  <c r="Y15" i="1"/>
  <c r="Y27" i="1"/>
  <c r="Z27" i="1"/>
  <c r="R14" i="1"/>
  <c r="S14" i="1"/>
  <c r="T14" i="1"/>
  <c r="U14" i="1"/>
  <c r="V14" i="1"/>
  <c r="W14" i="1"/>
  <c r="X14" i="1"/>
  <c r="Y14" i="1"/>
  <c r="Y26" i="1"/>
  <c r="Z26" i="1"/>
  <c r="J13" i="1"/>
  <c r="J23" i="1"/>
  <c r="K13" i="1"/>
  <c r="K23" i="1"/>
  <c r="L13" i="1"/>
  <c r="L23" i="1"/>
  <c r="M13" i="1"/>
  <c r="M23" i="1"/>
  <c r="N13" i="1"/>
  <c r="N23" i="1"/>
  <c r="O13" i="1"/>
  <c r="O23" i="1"/>
  <c r="P13" i="1"/>
  <c r="P23" i="1"/>
  <c r="Q13" i="1"/>
  <c r="Q23" i="1"/>
  <c r="Q35" i="1"/>
  <c r="R35" i="1"/>
  <c r="J22" i="1"/>
  <c r="K22" i="1"/>
  <c r="L22" i="1"/>
  <c r="M22" i="1"/>
  <c r="N22" i="1"/>
  <c r="O22" i="1"/>
  <c r="P22" i="1"/>
  <c r="Q22" i="1"/>
  <c r="Q34" i="1"/>
  <c r="R34" i="1"/>
  <c r="J21" i="1"/>
  <c r="K21" i="1"/>
  <c r="L21" i="1"/>
  <c r="M21" i="1"/>
  <c r="N21" i="1"/>
  <c r="O21" i="1"/>
  <c r="P21" i="1"/>
  <c r="Q21" i="1"/>
  <c r="Q33" i="1"/>
  <c r="R33" i="1"/>
  <c r="J20" i="1"/>
  <c r="K20" i="1"/>
  <c r="L20" i="1"/>
  <c r="M20" i="1"/>
  <c r="N20" i="1"/>
  <c r="O20" i="1"/>
  <c r="P20" i="1"/>
  <c r="Q20" i="1"/>
  <c r="Q32" i="1"/>
  <c r="R32" i="1"/>
  <c r="J19" i="1"/>
  <c r="K19" i="1"/>
  <c r="L19" i="1"/>
  <c r="M19" i="1"/>
  <c r="N19" i="1"/>
  <c r="O19" i="1"/>
  <c r="P19" i="1"/>
  <c r="Q19" i="1"/>
  <c r="Q31" i="1"/>
  <c r="R31" i="1"/>
  <c r="J18" i="1"/>
  <c r="K18" i="1"/>
  <c r="L18" i="1"/>
  <c r="M18" i="1"/>
  <c r="N18" i="1"/>
  <c r="O18" i="1"/>
  <c r="P18" i="1"/>
  <c r="Q18" i="1"/>
  <c r="Q30" i="1"/>
  <c r="R30" i="1"/>
  <c r="J17" i="1"/>
  <c r="K17" i="1"/>
  <c r="L17" i="1"/>
  <c r="M17" i="1"/>
  <c r="N17" i="1"/>
  <c r="O17" i="1"/>
  <c r="P17" i="1"/>
  <c r="Q17" i="1"/>
  <c r="Q29" i="1"/>
  <c r="R29" i="1"/>
  <c r="J16" i="1"/>
  <c r="K16" i="1"/>
  <c r="L16" i="1"/>
  <c r="M16" i="1"/>
  <c r="N16" i="1"/>
  <c r="O16" i="1"/>
  <c r="P16" i="1"/>
  <c r="Q16" i="1"/>
  <c r="Q28" i="1"/>
  <c r="R28" i="1"/>
  <c r="J15" i="1"/>
  <c r="K15" i="1"/>
  <c r="L15" i="1"/>
  <c r="M15" i="1"/>
  <c r="N15" i="1"/>
  <c r="O15" i="1"/>
  <c r="P15" i="1"/>
  <c r="Q15" i="1"/>
  <c r="Q27" i="1"/>
  <c r="R27" i="1"/>
  <c r="J14" i="1"/>
  <c r="K14" i="1"/>
  <c r="L14" i="1"/>
  <c r="M14" i="1"/>
  <c r="N14" i="1"/>
  <c r="O14" i="1"/>
  <c r="P14" i="1"/>
  <c r="Q14" i="1"/>
  <c r="Q26" i="1"/>
  <c r="R26" i="1"/>
  <c r="B13" i="1"/>
  <c r="B15" i="1"/>
  <c r="C13" i="1"/>
  <c r="C15" i="1"/>
  <c r="D13" i="1"/>
  <c r="D15" i="1"/>
  <c r="E13" i="1"/>
  <c r="E15" i="1"/>
  <c r="F13" i="1"/>
  <c r="F15" i="1"/>
  <c r="G13" i="1"/>
  <c r="G15" i="1"/>
  <c r="H13" i="1"/>
  <c r="H15" i="1"/>
  <c r="I13" i="1"/>
  <c r="I15" i="1"/>
  <c r="I27" i="1"/>
  <c r="J27" i="1"/>
  <c r="B16" i="1"/>
  <c r="C16" i="1"/>
  <c r="D16" i="1"/>
  <c r="E16" i="1"/>
  <c r="F16" i="1"/>
  <c r="G16" i="1"/>
  <c r="H16" i="1"/>
  <c r="I16" i="1"/>
  <c r="I28" i="1"/>
  <c r="J28" i="1"/>
  <c r="B17" i="1"/>
  <c r="C17" i="1"/>
  <c r="D17" i="1"/>
  <c r="E17" i="1"/>
  <c r="F17" i="1"/>
  <c r="G17" i="1"/>
  <c r="H17" i="1"/>
  <c r="I17" i="1"/>
  <c r="I29" i="1"/>
  <c r="J29" i="1"/>
  <c r="B18" i="1"/>
  <c r="C18" i="1"/>
  <c r="D18" i="1"/>
  <c r="E18" i="1"/>
  <c r="F18" i="1"/>
  <c r="G18" i="1"/>
  <c r="H18" i="1"/>
  <c r="I18" i="1"/>
  <c r="I30" i="1"/>
  <c r="J30" i="1"/>
  <c r="B19" i="1"/>
  <c r="C19" i="1"/>
  <c r="D19" i="1"/>
  <c r="E19" i="1"/>
  <c r="F19" i="1"/>
  <c r="G19" i="1"/>
  <c r="H19" i="1"/>
  <c r="I19" i="1"/>
  <c r="I31" i="1"/>
  <c r="J31" i="1"/>
  <c r="B20" i="1"/>
  <c r="C20" i="1"/>
  <c r="D20" i="1"/>
  <c r="E20" i="1"/>
  <c r="F20" i="1"/>
  <c r="G20" i="1"/>
  <c r="H20" i="1"/>
  <c r="I20" i="1"/>
  <c r="I32" i="1"/>
  <c r="J32" i="1"/>
  <c r="B21" i="1"/>
  <c r="C21" i="1"/>
  <c r="D21" i="1"/>
  <c r="E21" i="1"/>
  <c r="F21" i="1"/>
  <c r="G21" i="1"/>
  <c r="H21" i="1"/>
  <c r="I21" i="1"/>
  <c r="I33" i="1"/>
  <c r="J33" i="1"/>
  <c r="B22" i="1"/>
  <c r="C22" i="1"/>
  <c r="D22" i="1"/>
  <c r="E22" i="1"/>
  <c r="F22" i="1"/>
  <c r="G22" i="1"/>
  <c r="H22" i="1"/>
  <c r="I22" i="1"/>
  <c r="I34" i="1"/>
  <c r="J34" i="1"/>
  <c r="B23" i="1"/>
  <c r="C23" i="1"/>
  <c r="D23" i="1"/>
  <c r="E23" i="1"/>
  <c r="F23" i="1"/>
  <c r="G23" i="1"/>
  <c r="H23" i="1"/>
  <c r="I23" i="1"/>
  <c r="I35" i="1"/>
  <c r="J35" i="1"/>
  <c r="B14" i="1"/>
  <c r="C14" i="1"/>
  <c r="D14" i="1"/>
  <c r="E14" i="1"/>
  <c r="F14" i="1"/>
  <c r="G14" i="1"/>
  <c r="H14" i="1"/>
  <c r="I14" i="1"/>
  <c r="I26" i="1"/>
  <c r="J26" i="1"/>
  <c r="Y37" i="1"/>
  <c r="Q37" i="1"/>
  <c r="I37" i="1"/>
</calcChain>
</file>

<file path=xl/sharedStrings.xml><?xml version="1.0" encoding="utf-8"?>
<sst xmlns="http://schemas.openxmlformats.org/spreadsheetml/2006/main" count="70" uniqueCount="49">
  <si>
    <t>#OTU ID</t>
  </si>
  <si>
    <t>samp1</t>
  </si>
  <si>
    <t>samp2</t>
  </si>
  <si>
    <t>samp3</t>
  </si>
  <si>
    <t>samp4</t>
  </si>
  <si>
    <t>samp5</t>
  </si>
  <si>
    <t>samp6</t>
  </si>
  <si>
    <t>samp7</t>
  </si>
  <si>
    <t>samp8</t>
  </si>
  <si>
    <t>samp9</t>
  </si>
  <si>
    <t>samp10</t>
  </si>
  <si>
    <t>samp11</t>
  </si>
  <si>
    <t>samp12</t>
  </si>
  <si>
    <t>samp13</t>
  </si>
  <si>
    <t>samp14</t>
  </si>
  <si>
    <t>samp15</t>
  </si>
  <si>
    <t>samp16</t>
  </si>
  <si>
    <t>samp17</t>
  </si>
  <si>
    <t>samp18</t>
  </si>
  <si>
    <t>samp19</t>
  </si>
  <si>
    <t>samp20</t>
  </si>
  <si>
    <t>samp21</t>
  </si>
  <si>
    <t>samp22</t>
  </si>
  <si>
    <t>samp23</t>
  </si>
  <si>
    <t>samp24</t>
  </si>
  <si>
    <t>taxonomy</t>
  </si>
  <si>
    <t>OTU_325</t>
  </si>
  <si>
    <t>k__Bacteria; p__Bacteroidetes; c__Flavobacteriia; o__Flavobacteriales; f__Flavobacteriaceae; g__Flavobacterium</t>
  </si>
  <si>
    <t>OTU_4337</t>
  </si>
  <si>
    <t>OTU_327</t>
  </si>
  <si>
    <t>k__Bacteria; p__Fusobacteria; c__Fusobacteriia; o__Fusobacteriales; f__Leptotrichiaceae; g__Leptotrichia; s__</t>
  </si>
  <si>
    <t>OTU_326</t>
  </si>
  <si>
    <t>k__Bacteria; p__Proteobacteria; c__Gammaproteobacteria; o__Xanthomonadales; f__Xanthomonadaceae; g__Stenotrophomonas; s__</t>
  </si>
  <si>
    <t>OTU_897</t>
  </si>
  <si>
    <t>k__Bacteria; p__Firmicutes; c__Clostridia; o__Clostridiales; f__[Mogibacteriaceae]; g__Mogibacterium; s__</t>
  </si>
  <si>
    <t>OTU_896</t>
  </si>
  <si>
    <t>k__Bacteria; p__Firmicutes; c__Clostridia; o__Clostridiales; f__Ruminococcaceae; g__Ruminococcus; s__</t>
  </si>
  <si>
    <t>OTU_323</t>
  </si>
  <si>
    <t>k__Bacteria; p__Bacteroidetes; c__Sphingobacteriia; o__Sphingobacteriales; f__Sphingobacteriaceae; g__Pedobacter; s__</t>
  </si>
  <si>
    <t>OTU_322</t>
  </si>
  <si>
    <t>k__Bacteria; p__Bacteroidetes; c__Bacteroidia; o__Bacteroidales; f__Prevotellaceae; g__Prevotella; s__</t>
  </si>
  <si>
    <t>OTU_899</t>
  </si>
  <si>
    <t>k__Bacteria; p__Proteobacteria; c__Deltaproteobacteria; o__Bdellovibrionales; f__Bacteriovoracaceae; g__; s__</t>
  </si>
  <si>
    <t>OTU_328</t>
  </si>
  <si>
    <t>k__Bacteria; p__Proteobacteria; c__Gammaproteobacteria; o__Pseudomonadales; f__Pseudomonadaceae; g__Pseudomonas; s__alcaligenes</t>
  </si>
  <si>
    <t>c12</t>
  </si>
  <si>
    <t>c13</t>
  </si>
  <si>
    <t>c23</t>
  </si>
  <si>
    <t>c123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</si>
</sst>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topLeftCell="A12" workbookViewId="0">
      <selection activeCell="G39" sqref="G39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t="s">
        <v>26</v>
      </c>
      <c r="B2">
        <v>9</v>
      </c>
      <c r="C2">
        <v>15</v>
      </c>
      <c r="D2">
        <v>11</v>
      </c>
      <c r="E2">
        <v>7</v>
      </c>
      <c r="F2">
        <v>12</v>
      </c>
      <c r="G2">
        <v>22</v>
      </c>
      <c r="H2">
        <v>14</v>
      </c>
      <c r="I2">
        <v>24</v>
      </c>
      <c r="J2">
        <v>19</v>
      </c>
      <c r="K2">
        <v>24</v>
      </c>
      <c r="L2">
        <v>9</v>
      </c>
      <c r="M2">
        <v>15</v>
      </c>
      <c r="N2">
        <v>9</v>
      </c>
      <c r="O2">
        <v>15</v>
      </c>
      <c r="P2">
        <v>11</v>
      </c>
      <c r="Q2">
        <v>7</v>
      </c>
      <c r="R2">
        <v>12</v>
      </c>
      <c r="S2">
        <v>22</v>
      </c>
      <c r="T2">
        <v>14</v>
      </c>
      <c r="U2">
        <v>24</v>
      </c>
      <c r="V2">
        <v>19</v>
      </c>
      <c r="W2">
        <v>24</v>
      </c>
      <c r="X2">
        <v>9</v>
      </c>
      <c r="Y2">
        <v>15</v>
      </c>
      <c r="Z2" t="s">
        <v>27</v>
      </c>
    </row>
    <row r="3" spans="1:26" x14ac:dyDescent="0.2">
      <c r="A3" t="s">
        <v>28</v>
      </c>
      <c r="B3">
        <v>458</v>
      </c>
      <c r="C3">
        <v>495</v>
      </c>
      <c r="D3">
        <v>405</v>
      </c>
      <c r="E3">
        <v>370</v>
      </c>
      <c r="F3">
        <v>405</v>
      </c>
      <c r="G3">
        <v>432</v>
      </c>
      <c r="H3">
        <v>147</v>
      </c>
      <c r="I3">
        <v>157</v>
      </c>
      <c r="J3">
        <v>128</v>
      </c>
      <c r="K3">
        <v>129</v>
      </c>
      <c r="L3">
        <v>170</v>
      </c>
      <c r="M3">
        <v>206</v>
      </c>
      <c r="N3">
        <v>199</v>
      </c>
      <c r="O3">
        <v>215</v>
      </c>
      <c r="P3">
        <v>176</v>
      </c>
      <c r="Q3">
        <v>161</v>
      </c>
      <c r="R3">
        <v>176</v>
      </c>
      <c r="S3">
        <v>188</v>
      </c>
      <c r="T3">
        <v>147</v>
      </c>
      <c r="U3">
        <v>157</v>
      </c>
      <c r="V3">
        <v>128</v>
      </c>
      <c r="W3">
        <v>129</v>
      </c>
      <c r="X3">
        <v>170</v>
      </c>
      <c r="Y3">
        <v>206</v>
      </c>
      <c r="Z3" t="s">
        <v>27</v>
      </c>
    </row>
    <row r="4" spans="1:26" x14ac:dyDescent="0.2">
      <c r="A4" t="s">
        <v>29</v>
      </c>
      <c r="B4">
        <v>0</v>
      </c>
      <c r="C4">
        <v>5</v>
      </c>
      <c r="D4">
        <v>5</v>
      </c>
      <c r="E4">
        <v>3</v>
      </c>
      <c r="F4">
        <v>3</v>
      </c>
      <c r="G4">
        <v>0</v>
      </c>
      <c r="H4">
        <v>0</v>
      </c>
      <c r="I4">
        <v>3</v>
      </c>
      <c r="J4">
        <v>2</v>
      </c>
      <c r="K4">
        <v>4</v>
      </c>
      <c r="L4">
        <v>5</v>
      </c>
      <c r="M4">
        <v>4</v>
      </c>
      <c r="N4">
        <v>0</v>
      </c>
      <c r="O4">
        <v>5</v>
      </c>
      <c r="P4">
        <v>5</v>
      </c>
      <c r="Q4">
        <v>3</v>
      </c>
      <c r="R4">
        <v>3</v>
      </c>
      <c r="S4">
        <v>0</v>
      </c>
      <c r="T4">
        <v>0</v>
      </c>
      <c r="U4">
        <v>3</v>
      </c>
      <c r="V4">
        <v>2</v>
      </c>
      <c r="W4">
        <v>4</v>
      </c>
      <c r="X4">
        <v>5</v>
      </c>
      <c r="Y4">
        <v>4</v>
      </c>
      <c r="Z4" t="s">
        <v>30</v>
      </c>
    </row>
    <row r="5" spans="1:26" x14ac:dyDescent="0.2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4</v>
      </c>
      <c r="N5">
        <v>2</v>
      </c>
      <c r="O5">
        <v>0</v>
      </c>
      <c r="P5">
        <v>2</v>
      </c>
      <c r="Q5">
        <v>5</v>
      </c>
      <c r="R5">
        <v>0</v>
      </c>
      <c r="S5">
        <v>3</v>
      </c>
      <c r="T5">
        <v>5</v>
      </c>
      <c r="U5">
        <v>0</v>
      </c>
      <c r="V5">
        <v>1</v>
      </c>
      <c r="W5">
        <v>0</v>
      </c>
      <c r="X5">
        <v>0</v>
      </c>
      <c r="Y5">
        <v>4</v>
      </c>
      <c r="Z5" t="s">
        <v>32</v>
      </c>
    </row>
    <row r="6" spans="1:26" x14ac:dyDescent="0.2">
      <c r="A6" t="s">
        <v>33</v>
      </c>
      <c r="B6">
        <v>69</v>
      </c>
      <c r="C6">
        <v>42</v>
      </c>
      <c r="D6">
        <v>86</v>
      </c>
      <c r="E6">
        <v>67</v>
      </c>
      <c r="F6">
        <v>98</v>
      </c>
      <c r="G6">
        <v>0</v>
      </c>
      <c r="H6">
        <v>52</v>
      </c>
      <c r="I6">
        <v>97</v>
      </c>
      <c r="J6">
        <v>62</v>
      </c>
      <c r="K6">
        <v>21</v>
      </c>
      <c r="L6">
        <v>79</v>
      </c>
      <c r="M6">
        <v>55</v>
      </c>
      <c r="N6">
        <v>69</v>
      </c>
      <c r="O6">
        <v>42</v>
      </c>
      <c r="P6">
        <v>86</v>
      </c>
      <c r="Q6">
        <v>67</v>
      </c>
      <c r="R6">
        <v>98</v>
      </c>
      <c r="S6">
        <v>0</v>
      </c>
      <c r="T6">
        <v>52</v>
      </c>
      <c r="U6">
        <v>97</v>
      </c>
      <c r="V6">
        <v>62</v>
      </c>
      <c r="W6">
        <v>21</v>
      </c>
      <c r="X6">
        <v>79</v>
      </c>
      <c r="Y6">
        <v>55</v>
      </c>
      <c r="Z6" t="s">
        <v>34</v>
      </c>
    </row>
    <row r="7" spans="1:26" x14ac:dyDescent="0.2">
      <c r="A7" t="s">
        <v>35</v>
      </c>
      <c r="B7">
        <v>33</v>
      </c>
      <c r="C7">
        <v>20</v>
      </c>
      <c r="D7">
        <v>189</v>
      </c>
      <c r="E7">
        <v>135</v>
      </c>
      <c r="F7">
        <v>70</v>
      </c>
      <c r="G7">
        <v>195</v>
      </c>
      <c r="H7">
        <v>142</v>
      </c>
      <c r="I7">
        <v>152</v>
      </c>
      <c r="J7">
        <v>142</v>
      </c>
      <c r="K7">
        <v>118</v>
      </c>
      <c r="L7">
        <v>60</v>
      </c>
      <c r="M7">
        <v>181</v>
      </c>
      <c r="N7">
        <v>33</v>
      </c>
      <c r="O7">
        <v>20</v>
      </c>
      <c r="P7">
        <v>189</v>
      </c>
      <c r="Q7">
        <v>135</v>
      </c>
      <c r="R7">
        <v>70</v>
      </c>
      <c r="S7">
        <v>195</v>
      </c>
      <c r="T7">
        <v>142</v>
      </c>
      <c r="U7">
        <v>152</v>
      </c>
      <c r="V7">
        <v>142</v>
      </c>
      <c r="W7">
        <v>118</v>
      </c>
      <c r="X7">
        <v>60</v>
      </c>
      <c r="Y7">
        <v>181</v>
      </c>
      <c r="Z7" t="s">
        <v>36</v>
      </c>
    </row>
    <row r="8" spans="1:26" x14ac:dyDescent="0.2">
      <c r="A8" t="s">
        <v>37</v>
      </c>
      <c r="B8">
        <v>515</v>
      </c>
      <c r="C8">
        <v>1381</v>
      </c>
      <c r="D8">
        <v>737</v>
      </c>
      <c r="E8">
        <v>648</v>
      </c>
      <c r="F8">
        <v>151</v>
      </c>
      <c r="G8">
        <v>762</v>
      </c>
      <c r="H8">
        <v>1157</v>
      </c>
      <c r="I8">
        <v>508</v>
      </c>
      <c r="J8">
        <v>1230</v>
      </c>
      <c r="K8">
        <v>722</v>
      </c>
      <c r="L8">
        <v>1498</v>
      </c>
      <c r="M8">
        <v>731</v>
      </c>
      <c r="N8">
        <v>515</v>
      </c>
      <c r="O8">
        <v>1381</v>
      </c>
      <c r="P8">
        <v>737</v>
      </c>
      <c r="Q8">
        <v>648</v>
      </c>
      <c r="R8">
        <v>151</v>
      </c>
      <c r="S8">
        <v>762</v>
      </c>
      <c r="T8">
        <v>1157</v>
      </c>
      <c r="U8">
        <v>508</v>
      </c>
      <c r="V8">
        <v>1230</v>
      </c>
      <c r="W8">
        <v>722</v>
      </c>
      <c r="X8">
        <v>1498</v>
      </c>
      <c r="Y8">
        <v>731</v>
      </c>
      <c r="Z8" t="s">
        <v>38</v>
      </c>
    </row>
    <row r="9" spans="1:26" x14ac:dyDescent="0.2">
      <c r="A9" t="s">
        <v>39</v>
      </c>
      <c r="B9">
        <v>19</v>
      </c>
      <c r="C9">
        <v>1</v>
      </c>
      <c r="D9">
        <v>7</v>
      </c>
      <c r="E9">
        <v>7</v>
      </c>
      <c r="F9">
        <v>2</v>
      </c>
      <c r="G9">
        <v>20</v>
      </c>
      <c r="H9">
        <v>9</v>
      </c>
      <c r="I9">
        <v>0</v>
      </c>
      <c r="J9">
        <v>22</v>
      </c>
      <c r="K9">
        <v>14</v>
      </c>
      <c r="L9">
        <v>18</v>
      </c>
      <c r="M9">
        <v>5</v>
      </c>
      <c r="N9">
        <v>19</v>
      </c>
      <c r="O9">
        <v>1</v>
      </c>
      <c r="P9">
        <v>7</v>
      </c>
      <c r="Q9">
        <v>7</v>
      </c>
      <c r="R9">
        <v>2</v>
      </c>
      <c r="S9">
        <v>20</v>
      </c>
      <c r="T9">
        <v>9</v>
      </c>
      <c r="U9">
        <v>0</v>
      </c>
      <c r="V9">
        <v>22</v>
      </c>
      <c r="W9">
        <v>14</v>
      </c>
      <c r="X9">
        <v>18</v>
      </c>
      <c r="Y9">
        <v>5</v>
      </c>
      <c r="Z9" t="s">
        <v>40</v>
      </c>
    </row>
    <row r="10" spans="1:26" x14ac:dyDescent="0.2">
      <c r="A10" t="s">
        <v>41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8</v>
      </c>
      <c r="S10">
        <v>8</v>
      </c>
      <c r="T10">
        <v>2</v>
      </c>
      <c r="U10">
        <v>7</v>
      </c>
      <c r="V10">
        <v>5</v>
      </c>
      <c r="W10">
        <v>5</v>
      </c>
      <c r="X10">
        <v>7</v>
      </c>
      <c r="Y10">
        <v>8</v>
      </c>
      <c r="Z10" t="s">
        <v>42</v>
      </c>
    </row>
    <row r="11" spans="1:26" x14ac:dyDescent="0.2">
      <c r="A11" t="s">
        <v>43</v>
      </c>
      <c r="B11">
        <v>954</v>
      </c>
      <c r="C11">
        <v>738</v>
      </c>
      <c r="D11">
        <v>937</v>
      </c>
      <c r="E11">
        <v>795</v>
      </c>
      <c r="F11">
        <v>690</v>
      </c>
      <c r="G11">
        <v>788</v>
      </c>
      <c r="H11">
        <v>968</v>
      </c>
      <c r="I11">
        <v>891</v>
      </c>
      <c r="J11">
        <v>943</v>
      </c>
      <c r="K11">
        <v>673</v>
      </c>
      <c r="L11">
        <v>652</v>
      </c>
      <c r="M11">
        <v>778</v>
      </c>
      <c r="N11">
        <v>954</v>
      </c>
      <c r="O11">
        <v>738</v>
      </c>
      <c r="P11">
        <v>937</v>
      </c>
      <c r="Q11">
        <v>795</v>
      </c>
      <c r="R11">
        <v>690</v>
      </c>
      <c r="S11">
        <v>788</v>
      </c>
      <c r="T11">
        <v>968</v>
      </c>
      <c r="U11">
        <v>891</v>
      </c>
      <c r="V11">
        <v>943</v>
      </c>
      <c r="W11">
        <v>673</v>
      </c>
      <c r="X11">
        <v>652</v>
      </c>
      <c r="Y11">
        <v>778</v>
      </c>
      <c r="Z11" t="s">
        <v>44</v>
      </c>
    </row>
    <row r="13" spans="1:26" x14ac:dyDescent="0.2">
      <c r="B13">
        <f>SUM(B2:B11)</f>
        <v>2057</v>
      </c>
      <c r="C13">
        <f t="shared" ref="C13:Y13" si="0">SUM(C2:C11)</f>
        <v>2698</v>
      </c>
      <c r="D13">
        <f t="shared" si="0"/>
        <v>2377</v>
      </c>
      <c r="E13">
        <f t="shared" si="0"/>
        <v>2032</v>
      </c>
      <c r="F13">
        <f t="shared" si="0"/>
        <v>1431</v>
      </c>
      <c r="G13">
        <f t="shared" si="0"/>
        <v>2219</v>
      </c>
      <c r="H13">
        <f t="shared" si="0"/>
        <v>2489</v>
      </c>
      <c r="I13">
        <f t="shared" si="0"/>
        <v>1832</v>
      </c>
      <c r="J13">
        <f t="shared" si="0"/>
        <v>2549</v>
      </c>
      <c r="K13">
        <f t="shared" si="0"/>
        <v>1707</v>
      </c>
      <c r="L13">
        <f t="shared" si="0"/>
        <v>2491</v>
      </c>
      <c r="M13">
        <f t="shared" si="0"/>
        <v>1979</v>
      </c>
      <c r="N13">
        <f t="shared" si="0"/>
        <v>1801</v>
      </c>
      <c r="O13">
        <f t="shared" si="0"/>
        <v>2417</v>
      </c>
      <c r="P13">
        <f t="shared" si="0"/>
        <v>2150</v>
      </c>
      <c r="Q13">
        <f t="shared" si="0"/>
        <v>1828</v>
      </c>
      <c r="R13">
        <f t="shared" si="0"/>
        <v>1210</v>
      </c>
      <c r="S13">
        <f t="shared" si="0"/>
        <v>1986</v>
      </c>
      <c r="T13">
        <f t="shared" si="0"/>
        <v>2496</v>
      </c>
      <c r="U13">
        <f t="shared" si="0"/>
        <v>1839</v>
      </c>
      <c r="V13">
        <f t="shared" si="0"/>
        <v>2554</v>
      </c>
      <c r="W13">
        <f t="shared" si="0"/>
        <v>1710</v>
      </c>
      <c r="X13">
        <f t="shared" si="0"/>
        <v>2498</v>
      </c>
      <c r="Y13">
        <f t="shared" si="0"/>
        <v>1987</v>
      </c>
    </row>
    <row r="14" spans="1:26" x14ac:dyDescent="0.2">
      <c r="A14" t="s">
        <v>26</v>
      </c>
      <c r="B14">
        <f>B2/B$13</f>
        <v>4.3753038405444826E-3</v>
      </c>
      <c r="C14">
        <f t="shared" ref="C14:Y23" si="1">C2/C$13</f>
        <v>5.5596738324684954E-3</v>
      </c>
      <c r="D14">
        <f t="shared" si="1"/>
        <v>4.6276819520403873E-3</v>
      </c>
      <c r="E14">
        <f t="shared" si="1"/>
        <v>3.4448818897637795E-3</v>
      </c>
      <c r="F14">
        <f t="shared" si="1"/>
        <v>8.385744234800839E-3</v>
      </c>
      <c r="G14">
        <f t="shared" si="1"/>
        <v>9.9143758449752144E-3</v>
      </c>
      <c r="H14">
        <f t="shared" si="1"/>
        <v>5.6247488951386097E-3</v>
      </c>
      <c r="I14">
        <f t="shared" si="1"/>
        <v>1.3100436681222707E-2</v>
      </c>
      <c r="J14">
        <f t="shared" si="1"/>
        <v>7.4539034915653201E-3</v>
      </c>
      <c r="K14">
        <f t="shared" si="1"/>
        <v>1.4059753954305799E-2</v>
      </c>
      <c r="L14">
        <f t="shared" si="1"/>
        <v>3.6130068245684463E-3</v>
      </c>
      <c r="M14">
        <f t="shared" si="1"/>
        <v>7.5795856493178371E-3</v>
      </c>
      <c r="N14">
        <f t="shared" si="1"/>
        <v>4.9972237645752359E-3</v>
      </c>
      <c r="O14">
        <f t="shared" si="1"/>
        <v>6.2060405461315683E-3</v>
      </c>
      <c r="P14">
        <f t="shared" si="1"/>
        <v>5.1162790697674414E-3</v>
      </c>
      <c r="Q14">
        <f t="shared" si="1"/>
        <v>3.8293216630196935E-3</v>
      </c>
      <c r="R14">
        <f t="shared" si="1"/>
        <v>9.9173553719008271E-3</v>
      </c>
      <c r="S14">
        <f t="shared" si="1"/>
        <v>1.1077542799597181E-2</v>
      </c>
      <c r="T14">
        <f t="shared" si="1"/>
        <v>5.608974358974359E-3</v>
      </c>
      <c r="U14">
        <f t="shared" si="1"/>
        <v>1.3050570962479609E-2</v>
      </c>
      <c r="V14">
        <f t="shared" si="1"/>
        <v>7.4393108848864525E-3</v>
      </c>
      <c r="W14">
        <f t="shared" si="1"/>
        <v>1.4035087719298246E-2</v>
      </c>
      <c r="X14">
        <f t="shared" si="1"/>
        <v>3.6028823058446759E-3</v>
      </c>
      <c r="Y14">
        <f t="shared" si="1"/>
        <v>7.5490689481630601E-3</v>
      </c>
    </row>
    <row r="15" spans="1:26" x14ac:dyDescent="0.2">
      <c r="A15" t="s">
        <v>28</v>
      </c>
      <c r="B15">
        <f t="shared" ref="B15:Q23" si="2">B3/B$13</f>
        <v>0.22265435099659697</v>
      </c>
      <c r="C15">
        <f t="shared" si="2"/>
        <v>0.18346923647146035</v>
      </c>
      <c r="D15">
        <f t="shared" si="2"/>
        <v>0.17038283550694153</v>
      </c>
      <c r="E15">
        <f t="shared" si="2"/>
        <v>0.18208661417322836</v>
      </c>
      <c r="F15">
        <f t="shared" si="2"/>
        <v>0.28301886792452829</v>
      </c>
      <c r="G15">
        <f t="shared" si="2"/>
        <v>0.19468228931951329</v>
      </c>
      <c r="H15">
        <f t="shared" si="2"/>
        <v>5.9059863398955401E-2</v>
      </c>
      <c r="I15">
        <f t="shared" si="2"/>
        <v>8.5698689956331883E-2</v>
      </c>
      <c r="J15">
        <f t="shared" si="2"/>
        <v>5.0215770890545311E-2</v>
      </c>
      <c r="K15">
        <f t="shared" si="2"/>
        <v>7.5571177504393669E-2</v>
      </c>
      <c r="L15">
        <f t="shared" si="2"/>
        <v>6.8245684464070658E-2</v>
      </c>
      <c r="M15">
        <f t="shared" si="2"/>
        <v>0.10409297625063163</v>
      </c>
      <c r="N15">
        <f t="shared" si="2"/>
        <v>0.11049416990560799</v>
      </c>
      <c r="O15">
        <f t="shared" si="2"/>
        <v>8.8953247827885815E-2</v>
      </c>
      <c r="P15">
        <f t="shared" si="2"/>
        <v>8.1860465116279063E-2</v>
      </c>
      <c r="Q15">
        <f t="shared" si="2"/>
        <v>8.8074398249452956E-2</v>
      </c>
      <c r="R15">
        <f t="shared" si="1"/>
        <v>0.14545454545454545</v>
      </c>
      <c r="S15">
        <f t="shared" si="1"/>
        <v>9.4662638469284993E-2</v>
      </c>
      <c r="T15">
        <f t="shared" si="1"/>
        <v>5.8894230769230768E-2</v>
      </c>
      <c r="U15">
        <f t="shared" si="1"/>
        <v>8.5372485046220775E-2</v>
      </c>
      <c r="V15">
        <f t="shared" si="1"/>
        <v>5.0117462803445575E-2</v>
      </c>
      <c r="W15">
        <f t="shared" si="1"/>
        <v>7.5438596491228069E-2</v>
      </c>
      <c r="X15">
        <f t="shared" si="1"/>
        <v>6.8054443554843871E-2</v>
      </c>
      <c r="Y15">
        <f t="shared" si="1"/>
        <v>0.10367388022143935</v>
      </c>
    </row>
    <row r="16" spans="1:26" x14ac:dyDescent="0.2">
      <c r="A16" t="s">
        <v>29</v>
      </c>
      <c r="B16">
        <f t="shared" si="2"/>
        <v>0</v>
      </c>
      <c r="C16">
        <f t="shared" si="1"/>
        <v>1.8532246108228317E-3</v>
      </c>
      <c r="D16">
        <f t="shared" si="1"/>
        <v>2.1034917963819941E-3</v>
      </c>
      <c r="E16">
        <f t="shared" si="1"/>
        <v>1.4763779527559055E-3</v>
      </c>
      <c r="F16">
        <f t="shared" si="1"/>
        <v>2.0964360587002098E-3</v>
      </c>
      <c r="G16">
        <f t="shared" si="1"/>
        <v>0</v>
      </c>
      <c r="H16">
        <f t="shared" si="1"/>
        <v>0</v>
      </c>
      <c r="I16">
        <f t="shared" si="1"/>
        <v>1.6375545851528383E-3</v>
      </c>
      <c r="J16">
        <f t="shared" si="1"/>
        <v>7.8462142016477048E-4</v>
      </c>
      <c r="K16">
        <f t="shared" si="1"/>
        <v>2.3432923257176333E-3</v>
      </c>
      <c r="L16">
        <f t="shared" si="1"/>
        <v>2.0072260136491369E-3</v>
      </c>
      <c r="M16">
        <f t="shared" si="1"/>
        <v>2.0212228398180901E-3</v>
      </c>
      <c r="N16">
        <f t="shared" si="1"/>
        <v>0</v>
      </c>
      <c r="O16">
        <f t="shared" si="1"/>
        <v>2.0686801820438559E-3</v>
      </c>
      <c r="P16">
        <f t="shared" si="1"/>
        <v>2.3255813953488372E-3</v>
      </c>
      <c r="Q16">
        <f t="shared" si="1"/>
        <v>1.6411378555798686E-3</v>
      </c>
      <c r="R16">
        <f t="shared" si="1"/>
        <v>2.4793388429752068E-3</v>
      </c>
      <c r="S16">
        <f t="shared" si="1"/>
        <v>0</v>
      </c>
      <c r="T16">
        <f t="shared" si="1"/>
        <v>0</v>
      </c>
      <c r="U16">
        <f t="shared" si="1"/>
        <v>1.6313213703099511E-3</v>
      </c>
      <c r="V16">
        <f t="shared" si="1"/>
        <v>7.8308535630383712E-4</v>
      </c>
      <c r="W16">
        <f t="shared" si="1"/>
        <v>2.3391812865497076E-3</v>
      </c>
      <c r="X16">
        <f t="shared" si="1"/>
        <v>2.0016012810248197E-3</v>
      </c>
      <c r="Y16">
        <f t="shared" si="1"/>
        <v>2.0130850528434826E-3</v>
      </c>
    </row>
    <row r="17" spans="1:26" x14ac:dyDescent="0.2">
      <c r="A17" t="s">
        <v>31</v>
      </c>
      <c r="B17">
        <f t="shared" si="2"/>
        <v>0</v>
      </c>
      <c r="C17">
        <f t="shared" si="1"/>
        <v>0</v>
      </c>
      <c r="D17">
        <f t="shared" si="1"/>
        <v>0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3.9231071008238524E-4</v>
      </c>
      <c r="K17">
        <f t="shared" si="1"/>
        <v>0</v>
      </c>
      <c r="L17">
        <f t="shared" si="1"/>
        <v>0</v>
      </c>
      <c r="M17">
        <f t="shared" si="1"/>
        <v>2.0212228398180901E-3</v>
      </c>
      <c r="N17">
        <f t="shared" si="1"/>
        <v>1.1104941699056081E-3</v>
      </c>
      <c r="O17">
        <f t="shared" si="1"/>
        <v>0</v>
      </c>
      <c r="P17">
        <f t="shared" si="1"/>
        <v>9.3023255813953494E-4</v>
      </c>
      <c r="Q17">
        <f t="shared" si="1"/>
        <v>2.7352297592997811E-3</v>
      </c>
      <c r="R17">
        <f t="shared" si="1"/>
        <v>0</v>
      </c>
      <c r="S17">
        <f t="shared" si="1"/>
        <v>1.5105740181268882E-3</v>
      </c>
      <c r="T17">
        <f t="shared" si="1"/>
        <v>2.003205128205128E-3</v>
      </c>
      <c r="U17">
        <f t="shared" si="1"/>
        <v>0</v>
      </c>
      <c r="V17">
        <f t="shared" si="1"/>
        <v>3.9154267815191856E-4</v>
      </c>
      <c r="W17">
        <f t="shared" si="1"/>
        <v>0</v>
      </c>
      <c r="X17">
        <f t="shared" si="1"/>
        <v>0</v>
      </c>
      <c r="Y17">
        <f t="shared" si="1"/>
        <v>2.0130850528434826E-3</v>
      </c>
    </row>
    <row r="18" spans="1:26" x14ac:dyDescent="0.2">
      <c r="A18" t="s">
        <v>33</v>
      </c>
      <c r="B18">
        <f t="shared" si="2"/>
        <v>3.354399611084103E-2</v>
      </c>
      <c r="C18">
        <f t="shared" si="1"/>
        <v>1.5567086730911787E-2</v>
      </c>
      <c r="D18">
        <f t="shared" si="1"/>
        <v>3.6180058897770297E-2</v>
      </c>
      <c r="E18">
        <f t="shared" si="1"/>
        <v>3.2972440944881887E-2</v>
      </c>
      <c r="F18">
        <f t="shared" si="1"/>
        <v>6.8483577917540187E-2</v>
      </c>
      <c r="G18">
        <f t="shared" si="1"/>
        <v>0</v>
      </c>
      <c r="H18">
        <f t="shared" si="1"/>
        <v>2.0891924467657693E-2</v>
      </c>
      <c r="I18">
        <f t="shared" si="1"/>
        <v>5.2947598253275108E-2</v>
      </c>
      <c r="J18">
        <f t="shared" si="1"/>
        <v>2.4323264025107885E-2</v>
      </c>
      <c r="K18">
        <f t="shared" si="1"/>
        <v>1.2302284710017574E-2</v>
      </c>
      <c r="L18">
        <f t="shared" si="1"/>
        <v>3.1714171015656364E-2</v>
      </c>
      <c r="M18">
        <f t="shared" si="1"/>
        <v>2.7791814047498736E-2</v>
      </c>
      <c r="N18">
        <f t="shared" si="1"/>
        <v>3.8312048861743477E-2</v>
      </c>
      <c r="O18">
        <f t="shared" si="1"/>
        <v>1.737691352916839E-2</v>
      </c>
      <c r="P18">
        <f t="shared" si="1"/>
        <v>0.04</v>
      </c>
      <c r="Q18">
        <f t="shared" si="1"/>
        <v>3.665207877461707E-2</v>
      </c>
      <c r="R18">
        <f t="shared" si="1"/>
        <v>8.0991735537190079E-2</v>
      </c>
      <c r="S18">
        <f t="shared" si="1"/>
        <v>0</v>
      </c>
      <c r="T18">
        <f t="shared" si="1"/>
        <v>2.0833333333333332E-2</v>
      </c>
      <c r="U18">
        <f t="shared" si="1"/>
        <v>5.274605764002175E-2</v>
      </c>
      <c r="V18">
        <f t="shared" si="1"/>
        <v>2.4275646045418951E-2</v>
      </c>
      <c r="W18">
        <f t="shared" si="1"/>
        <v>1.2280701754385965E-2</v>
      </c>
      <c r="X18">
        <f t="shared" si="1"/>
        <v>3.1625300240192153E-2</v>
      </c>
      <c r="Y18">
        <f t="shared" si="1"/>
        <v>2.7679919476597887E-2</v>
      </c>
    </row>
    <row r="19" spans="1:26" x14ac:dyDescent="0.2">
      <c r="A19" t="s">
        <v>35</v>
      </c>
      <c r="B19">
        <f t="shared" si="2"/>
        <v>1.6042780748663103E-2</v>
      </c>
      <c r="C19">
        <f t="shared" si="1"/>
        <v>7.4128984432913266E-3</v>
      </c>
      <c r="D19">
        <f t="shared" si="1"/>
        <v>7.9511989903239377E-2</v>
      </c>
      <c r="E19">
        <f t="shared" si="1"/>
        <v>6.6437007874015755E-2</v>
      </c>
      <c r="F19">
        <f t="shared" si="1"/>
        <v>4.891684136967156E-2</v>
      </c>
      <c r="G19">
        <f t="shared" si="1"/>
        <v>8.7877422262280305E-2</v>
      </c>
      <c r="H19">
        <f t="shared" si="1"/>
        <v>5.7051024507834475E-2</v>
      </c>
      <c r="I19">
        <f t="shared" si="1"/>
        <v>8.296943231441048E-2</v>
      </c>
      <c r="J19">
        <f t="shared" si="1"/>
        <v>5.5708120831698703E-2</v>
      </c>
      <c r="K19">
        <f t="shared" si="1"/>
        <v>6.9127123608670182E-2</v>
      </c>
      <c r="L19">
        <f t="shared" si="1"/>
        <v>2.4086712163789641E-2</v>
      </c>
      <c r="M19">
        <f t="shared" si="1"/>
        <v>9.1460333501768576E-2</v>
      </c>
      <c r="N19">
        <f t="shared" si="1"/>
        <v>1.8323153803442533E-2</v>
      </c>
      <c r="O19">
        <f t="shared" si="1"/>
        <v>8.2747207281754238E-3</v>
      </c>
      <c r="P19">
        <f t="shared" si="1"/>
        <v>8.7906976744186044E-2</v>
      </c>
      <c r="Q19">
        <f t="shared" si="1"/>
        <v>7.3851203501094087E-2</v>
      </c>
      <c r="R19">
        <f t="shared" si="1"/>
        <v>5.7851239669421489E-2</v>
      </c>
      <c r="S19">
        <f t="shared" si="1"/>
        <v>9.8187311178247735E-2</v>
      </c>
      <c r="T19">
        <f t="shared" si="1"/>
        <v>5.689102564102564E-2</v>
      </c>
      <c r="U19">
        <f t="shared" si="1"/>
        <v>8.2653616095704194E-2</v>
      </c>
      <c r="V19">
        <f t="shared" si="1"/>
        <v>5.5599060297572438E-2</v>
      </c>
      <c r="W19">
        <f t="shared" si="1"/>
        <v>6.9005847953216376E-2</v>
      </c>
      <c r="X19">
        <f t="shared" si="1"/>
        <v>2.4019215372297838E-2</v>
      </c>
      <c r="Y19">
        <f t="shared" si="1"/>
        <v>9.1092098641167588E-2</v>
      </c>
    </row>
    <row r="20" spans="1:26" x14ac:dyDescent="0.2">
      <c r="A20" t="s">
        <v>37</v>
      </c>
      <c r="B20">
        <f t="shared" si="2"/>
        <v>0.25036460865337873</v>
      </c>
      <c r="C20">
        <f t="shared" si="1"/>
        <v>0.51186063750926614</v>
      </c>
      <c r="D20">
        <f t="shared" si="1"/>
        <v>0.31005469078670594</v>
      </c>
      <c r="E20">
        <f t="shared" si="1"/>
        <v>0.31889763779527558</v>
      </c>
      <c r="F20">
        <f t="shared" si="1"/>
        <v>0.10552061495457722</v>
      </c>
      <c r="G20">
        <f t="shared" si="1"/>
        <v>0.34339792699414151</v>
      </c>
      <c r="H20">
        <f t="shared" si="1"/>
        <v>0.46484531940538371</v>
      </c>
      <c r="I20">
        <f t="shared" si="1"/>
        <v>0.27729257641921395</v>
      </c>
      <c r="J20">
        <f t="shared" si="1"/>
        <v>0.48254217340133387</v>
      </c>
      <c r="K20">
        <f t="shared" si="1"/>
        <v>0.42296426479203281</v>
      </c>
      <c r="L20">
        <f t="shared" si="1"/>
        <v>0.60136491368928147</v>
      </c>
      <c r="M20">
        <f t="shared" si="1"/>
        <v>0.36937847397675594</v>
      </c>
      <c r="N20">
        <f t="shared" si="1"/>
        <v>0.28595224875069408</v>
      </c>
      <c r="O20">
        <f t="shared" si="1"/>
        <v>0.57136946628051299</v>
      </c>
      <c r="P20">
        <f t="shared" si="1"/>
        <v>0.34279069767441861</v>
      </c>
      <c r="Q20">
        <f t="shared" si="1"/>
        <v>0.35448577680525162</v>
      </c>
      <c r="R20">
        <f t="shared" si="1"/>
        <v>0.12479338842975207</v>
      </c>
      <c r="S20">
        <f t="shared" si="1"/>
        <v>0.38368580060422963</v>
      </c>
      <c r="T20">
        <f t="shared" si="1"/>
        <v>0.46354166666666669</v>
      </c>
      <c r="U20">
        <f t="shared" si="1"/>
        <v>0.27623708537248504</v>
      </c>
      <c r="V20">
        <f t="shared" si="1"/>
        <v>0.48159749412685982</v>
      </c>
      <c r="W20">
        <f t="shared" si="1"/>
        <v>0.42222222222222222</v>
      </c>
      <c r="X20">
        <f t="shared" si="1"/>
        <v>0.59967974379503608</v>
      </c>
      <c r="Y20">
        <f t="shared" si="1"/>
        <v>0.36789129340714644</v>
      </c>
    </row>
    <row r="21" spans="1:26" x14ac:dyDescent="0.2">
      <c r="A21" t="s">
        <v>39</v>
      </c>
      <c r="B21">
        <f t="shared" si="2"/>
        <v>9.2367525522605732E-3</v>
      </c>
      <c r="C21">
        <f t="shared" si="1"/>
        <v>3.7064492216456633E-4</v>
      </c>
      <c r="D21">
        <f t="shared" si="1"/>
        <v>2.944888514934792E-3</v>
      </c>
      <c r="E21">
        <f t="shared" si="1"/>
        <v>3.4448818897637795E-3</v>
      </c>
      <c r="F21">
        <f t="shared" si="1"/>
        <v>1.397624039133473E-3</v>
      </c>
      <c r="G21">
        <f t="shared" si="1"/>
        <v>9.0130689499774673E-3</v>
      </c>
      <c r="H21">
        <f t="shared" si="1"/>
        <v>3.6159100040176776E-3</v>
      </c>
      <c r="I21">
        <f t="shared" si="1"/>
        <v>0</v>
      </c>
      <c r="J21">
        <f t="shared" si="1"/>
        <v>8.6308356218124747E-3</v>
      </c>
      <c r="K21">
        <f t="shared" si="1"/>
        <v>8.2015231400117163E-3</v>
      </c>
      <c r="L21">
        <f t="shared" si="1"/>
        <v>7.2260136491368926E-3</v>
      </c>
      <c r="M21">
        <f t="shared" si="1"/>
        <v>2.5265285497726125E-3</v>
      </c>
      <c r="N21">
        <f t="shared" si="1"/>
        <v>1.0549694614103275E-2</v>
      </c>
      <c r="O21">
        <f t="shared" si="1"/>
        <v>4.1373603640877118E-4</v>
      </c>
      <c r="P21">
        <f t="shared" si="1"/>
        <v>3.2558139534883722E-3</v>
      </c>
      <c r="Q21">
        <f t="shared" si="1"/>
        <v>3.8293216630196935E-3</v>
      </c>
      <c r="R21">
        <f t="shared" si="1"/>
        <v>1.652892561983471E-3</v>
      </c>
      <c r="S21">
        <f t="shared" si="1"/>
        <v>1.0070493454179255E-2</v>
      </c>
      <c r="T21">
        <f t="shared" si="1"/>
        <v>3.605769230769231E-3</v>
      </c>
      <c r="U21">
        <f t="shared" si="1"/>
        <v>0</v>
      </c>
      <c r="V21">
        <f t="shared" si="1"/>
        <v>8.6139389193422081E-3</v>
      </c>
      <c r="W21">
        <f t="shared" si="1"/>
        <v>8.1871345029239772E-3</v>
      </c>
      <c r="X21">
        <f t="shared" si="1"/>
        <v>7.2057646116893519E-3</v>
      </c>
      <c r="Y21">
        <f t="shared" si="1"/>
        <v>2.5163563160543532E-3</v>
      </c>
    </row>
    <row r="22" spans="1:26" x14ac:dyDescent="0.2">
      <c r="A22" t="s">
        <v>41</v>
      </c>
      <c r="B22">
        <f t="shared" si="2"/>
        <v>0</v>
      </c>
      <c r="C22">
        <f t="shared" si="1"/>
        <v>3.7064492216456633E-4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1.1716461628588166E-3</v>
      </c>
      <c r="L22">
        <f t="shared" si="1"/>
        <v>0</v>
      </c>
      <c r="M22">
        <f t="shared" si="1"/>
        <v>0</v>
      </c>
      <c r="N22">
        <f t="shared" si="1"/>
        <v>5.5524708495280405E-4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6.6115702479338841E-3</v>
      </c>
      <c r="S22">
        <f t="shared" si="1"/>
        <v>4.0281973816717019E-3</v>
      </c>
      <c r="T22">
        <f t="shared" si="1"/>
        <v>8.0128205128205125E-4</v>
      </c>
      <c r="U22">
        <f t="shared" si="1"/>
        <v>3.8064165307232192E-3</v>
      </c>
      <c r="V22">
        <f t="shared" si="1"/>
        <v>1.9577133907595929E-3</v>
      </c>
      <c r="W22">
        <f t="shared" si="1"/>
        <v>2.9239766081871343E-3</v>
      </c>
      <c r="X22">
        <f t="shared" si="1"/>
        <v>2.8022417934347476E-3</v>
      </c>
      <c r="Y22">
        <f t="shared" si="1"/>
        <v>4.0261701056869652E-3</v>
      </c>
    </row>
    <row r="23" spans="1:26" x14ac:dyDescent="0.2">
      <c r="A23" t="s">
        <v>43</v>
      </c>
      <c r="B23">
        <f t="shared" si="2"/>
        <v>0.46378220709771512</v>
      </c>
      <c r="C23">
        <f t="shared" si="1"/>
        <v>0.27353595255744995</v>
      </c>
      <c r="D23">
        <f t="shared" si="1"/>
        <v>0.39419436264198571</v>
      </c>
      <c r="E23">
        <f t="shared" si="1"/>
        <v>0.39124015748031499</v>
      </c>
      <c r="F23">
        <f t="shared" si="1"/>
        <v>0.48218029350104824</v>
      </c>
      <c r="G23">
        <f t="shared" si="1"/>
        <v>0.35511491662911221</v>
      </c>
      <c r="H23">
        <f t="shared" si="1"/>
        <v>0.38891120932101247</v>
      </c>
      <c r="I23">
        <f t="shared" si="1"/>
        <v>0.486353711790393</v>
      </c>
      <c r="J23">
        <f t="shared" si="1"/>
        <v>0.36994899960768929</v>
      </c>
      <c r="K23">
        <f t="shared" si="1"/>
        <v>0.39425893380199178</v>
      </c>
      <c r="L23">
        <f t="shared" si="1"/>
        <v>0.26174227217984747</v>
      </c>
      <c r="M23">
        <f t="shared" si="1"/>
        <v>0.39312784234461851</v>
      </c>
      <c r="N23">
        <f t="shared" si="1"/>
        <v>0.52970571904497499</v>
      </c>
      <c r="O23">
        <f t="shared" si="1"/>
        <v>0.30533719486967315</v>
      </c>
      <c r="P23">
        <f t="shared" si="1"/>
        <v>0.4358139534883721</v>
      </c>
      <c r="Q23">
        <f t="shared" si="1"/>
        <v>0.43490153172866519</v>
      </c>
      <c r="R23">
        <f t="shared" si="1"/>
        <v>0.57024793388429751</v>
      </c>
      <c r="S23">
        <f t="shared" si="1"/>
        <v>0.39677744209466265</v>
      </c>
      <c r="T23">
        <f t="shared" si="1"/>
        <v>0.38782051282051283</v>
      </c>
      <c r="U23">
        <f t="shared" si="1"/>
        <v>0.48450244698205547</v>
      </c>
      <c r="V23">
        <f t="shared" si="1"/>
        <v>0.3692247454972592</v>
      </c>
      <c r="W23">
        <f t="shared" si="1"/>
        <v>0.39356725146198829</v>
      </c>
      <c r="X23">
        <f t="shared" si="1"/>
        <v>0.2610088070456365</v>
      </c>
      <c r="Y23">
        <f t="shared" si="1"/>
        <v>0.39154504277805735</v>
      </c>
    </row>
    <row r="25" spans="1:26" x14ac:dyDescent="0.2">
      <c r="D25" t="s">
        <v>45</v>
      </c>
      <c r="E25" t="s">
        <v>46</v>
      </c>
      <c r="F25" t="s">
        <v>47</v>
      </c>
      <c r="G25" t="s">
        <v>48</v>
      </c>
    </row>
    <row r="26" spans="1:26" x14ac:dyDescent="0.2">
      <c r="A26" t="s">
        <v>26</v>
      </c>
      <c r="D26" t="b">
        <f>AND(J26,R26)</f>
        <v>1</v>
      </c>
      <c r="E26" t="b">
        <f>AND(J26,Z26)</f>
        <v>1</v>
      </c>
      <c r="F26" t="b">
        <f>AND(R26,Z26)</f>
        <v>1</v>
      </c>
      <c r="G26" t="b">
        <f>AND(J26,R26,Z26)</f>
        <v>1</v>
      </c>
      <c r="I26" s="1">
        <f>AVERAGE(B14:I14)</f>
        <v>6.8791058963693138E-3</v>
      </c>
      <c r="J26" t="b">
        <f>I26&gt;=0.005</f>
        <v>1</v>
      </c>
      <c r="Q26" s="1">
        <f>AVERAGE(J14:Q14)</f>
        <v>6.6068893704064177E-3</v>
      </c>
      <c r="R26" t="b">
        <f>Q26&gt;=0.005</f>
        <v>1</v>
      </c>
      <c r="Y26" s="1">
        <f>AVERAGE(R14:Y14)</f>
        <v>9.0350991688930501E-3</v>
      </c>
      <c r="Z26" t="b">
        <f>Y26&gt;=0.005</f>
        <v>1</v>
      </c>
    </row>
    <row r="27" spans="1:26" x14ac:dyDescent="0.2">
      <c r="A27" t="s">
        <v>28</v>
      </c>
      <c r="D27" t="b">
        <f t="shared" ref="D27:D35" si="3">AND(J27,R27)</f>
        <v>1</v>
      </c>
      <c r="E27" t="b">
        <f t="shared" ref="E27:E35" si="4">AND(J27,Z27)</f>
        <v>1</v>
      </c>
      <c r="F27" t="b">
        <f t="shared" ref="F27:F35" si="5">AND(R27,Z27)</f>
        <v>1</v>
      </c>
      <c r="G27" t="b">
        <f t="shared" ref="G27:G35" si="6">AND(J27,R27,Z27)</f>
        <v>1</v>
      </c>
      <c r="I27" s="1">
        <f t="shared" ref="I27:I35" si="7">AVERAGE(B15:I15)</f>
        <v>0.17263159346844451</v>
      </c>
      <c r="J27" t="b">
        <f t="shared" ref="J27:J35" si="8">I27&gt;=0.005</f>
        <v>1</v>
      </c>
      <c r="Q27" s="1">
        <f t="shared" ref="Q27:Q35" si="9">AVERAGE(J15:Q15)</f>
        <v>8.3438486276108392E-2</v>
      </c>
      <c r="R27" t="b">
        <f t="shared" ref="R27:R35" si="10">Q27&gt;=0.005</f>
        <v>1</v>
      </c>
      <c r="Y27" s="1">
        <f t="shared" ref="Y27:Y35" si="11">AVERAGE(R15:Y15)</f>
        <v>8.5208535351279854E-2</v>
      </c>
      <c r="Z27" t="b">
        <f t="shared" ref="Z27:Z35" si="12">Y27&gt;=0.005</f>
        <v>1</v>
      </c>
    </row>
    <row r="28" spans="1:26" x14ac:dyDescent="0.2">
      <c r="A28" t="s">
        <v>29</v>
      </c>
      <c r="D28" t="b">
        <f t="shared" si="3"/>
        <v>0</v>
      </c>
      <c r="E28" t="b">
        <f t="shared" si="4"/>
        <v>0</v>
      </c>
      <c r="F28" t="b">
        <f t="shared" si="5"/>
        <v>0</v>
      </c>
      <c r="G28" t="b">
        <f t="shared" si="6"/>
        <v>0</v>
      </c>
      <c r="I28" s="1">
        <f t="shared" si="7"/>
        <v>1.1458856254767224E-3</v>
      </c>
      <c r="J28" t="b">
        <f t="shared" si="8"/>
        <v>0</v>
      </c>
      <c r="Q28" s="1">
        <f t="shared" si="9"/>
        <v>1.6489702540402739E-3</v>
      </c>
      <c r="R28" t="b">
        <f t="shared" si="10"/>
        <v>0</v>
      </c>
      <c r="Y28" s="1">
        <f t="shared" si="11"/>
        <v>1.4059516487508756E-3</v>
      </c>
      <c r="Z28" t="b">
        <f t="shared" si="12"/>
        <v>0</v>
      </c>
    </row>
    <row r="29" spans="1:26" x14ac:dyDescent="0.2">
      <c r="A29" t="s">
        <v>31</v>
      </c>
      <c r="D29" t="b">
        <f t="shared" si="3"/>
        <v>0</v>
      </c>
      <c r="E29" t="b">
        <f t="shared" si="4"/>
        <v>0</v>
      </c>
      <c r="F29" t="b">
        <f t="shared" si="5"/>
        <v>0</v>
      </c>
      <c r="G29" t="b">
        <f t="shared" si="6"/>
        <v>0</v>
      </c>
      <c r="I29" s="1">
        <f t="shared" si="7"/>
        <v>0</v>
      </c>
      <c r="J29" t="b">
        <f t="shared" si="8"/>
        <v>0</v>
      </c>
      <c r="Q29" s="1">
        <f t="shared" si="9"/>
        <v>8.9868625465567491E-4</v>
      </c>
      <c r="R29" t="b">
        <f t="shared" si="10"/>
        <v>0</v>
      </c>
      <c r="Y29" s="1">
        <f t="shared" si="11"/>
        <v>7.3980085966592719E-4</v>
      </c>
      <c r="Z29" t="b">
        <f t="shared" si="12"/>
        <v>0</v>
      </c>
    </row>
    <row r="30" spans="1:26" x14ac:dyDescent="0.2">
      <c r="A30" t="s">
        <v>33</v>
      </c>
      <c r="D30" t="b">
        <f t="shared" si="3"/>
        <v>1</v>
      </c>
      <c r="E30" t="b">
        <f t="shared" si="4"/>
        <v>1</v>
      </c>
      <c r="F30" t="b">
        <f t="shared" si="5"/>
        <v>1</v>
      </c>
      <c r="G30" t="b">
        <f t="shared" si="6"/>
        <v>1</v>
      </c>
      <c r="I30" s="1">
        <f t="shared" si="7"/>
        <v>3.2573335415359748E-2</v>
      </c>
      <c r="J30" t="b">
        <f t="shared" si="8"/>
        <v>1</v>
      </c>
      <c r="Q30" s="1">
        <f t="shared" si="9"/>
        <v>2.855907187047619E-2</v>
      </c>
      <c r="R30" t="b">
        <f t="shared" si="10"/>
        <v>1</v>
      </c>
      <c r="Y30" s="1">
        <f t="shared" si="11"/>
        <v>3.1304086753392517E-2</v>
      </c>
      <c r="Z30" t="b">
        <f t="shared" si="12"/>
        <v>1</v>
      </c>
    </row>
    <row r="31" spans="1:26" x14ac:dyDescent="0.2">
      <c r="A31" t="s">
        <v>35</v>
      </c>
      <c r="D31" t="b">
        <f t="shared" si="3"/>
        <v>1</v>
      </c>
      <c r="E31" t="b">
        <f t="shared" si="4"/>
        <v>1</v>
      </c>
      <c r="F31" t="b">
        <f t="shared" si="5"/>
        <v>1</v>
      </c>
      <c r="G31" t="b">
        <f t="shared" si="6"/>
        <v>1</v>
      </c>
      <c r="I31" s="1">
        <f t="shared" si="7"/>
        <v>5.5777424677925791E-2</v>
      </c>
      <c r="J31" t="b">
        <f t="shared" si="8"/>
        <v>1</v>
      </c>
      <c r="Q31" s="1">
        <f t="shared" si="9"/>
        <v>5.3592293110353142E-2</v>
      </c>
      <c r="R31" t="b">
        <f t="shared" si="10"/>
        <v>1</v>
      </c>
      <c r="Y31" s="1">
        <f t="shared" si="11"/>
        <v>6.6912426856081661E-2</v>
      </c>
      <c r="Z31" t="b">
        <f t="shared" si="12"/>
        <v>1</v>
      </c>
    </row>
    <row r="32" spans="1:26" x14ac:dyDescent="0.2">
      <c r="A32" t="s">
        <v>37</v>
      </c>
      <c r="D32" t="b">
        <f t="shared" si="3"/>
        <v>1</v>
      </c>
      <c r="E32" t="b">
        <f t="shared" si="4"/>
        <v>1</v>
      </c>
      <c r="F32" t="b">
        <f t="shared" si="5"/>
        <v>1</v>
      </c>
      <c r="G32" t="b">
        <f t="shared" si="6"/>
        <v>1</v>
      </c>
      <c r="I32" s="1">
        <f t="shared" si="7"/>
        <v>0.32277925156474285</v>
      </c>
      <c r="J32" t="b">
        <f t="shared" si="8"/>
        <v>1</v>
      </c>
      <c r="Q32" s="1">
        <f t="shared" si="9"/>
        <v>0.4288560019212852</v>
      </c>
      <c r="R32" t="b">
        <f t="shared" si="10"/>
        <v>1</v>
      </c>
      <c r="Y32" s="1">
        <f t="shared" si="11"/>
        <v>0.38995608682804966</v>
      </c>
      <c r="Z32" t="b">
        <f t="shared" si="12"/>
        <v>1</v>
      </c>
    </row>
    <row r="33" spans="1:26" x14ac:dyDescent="0.2">
      <c r="A33" t="s">
        <v>39</v>
      </c>
      <c r="D33" t="b">
        <f t="shared" si="3"/>
        <v>0</v>
      </c>
      <c r="E33" t="b">
        <f t="shared" si="4"/>
        <v>0</v>
      </c>
      <c r="F33" t="b">
        <f t="shared" si="5"/>
        <v>1</v>
      </c>
      <c r="G33" t="b">
        <f t="shared" si="6"/>
        <v>0</v>
      </c>
      <c r="I33" s="1">
        <f t="shared" si="7"/>
        <v>3.7529713590315414E-3</v>
      </c>
      <c r="J33" t="b">
        <f t="shared" si="8"/>
        <v>0</v>
      </c>
      <c r="Q33" s="1">
        <f t="shared" si="9"/>
        <v>5.5791834034692265E-3</v>
      </c>
      <c r="R33" t="b">
        <f t="shared" si="10"/>
        <v>1</v>
      </c>
      <c r="Y33" s="1">
        <f t="shared" si="11"/>
        <v>5.2315436996177309E-3</v>
      </c>
      <c r="Z33" t="b">
        <f t="shared" si="12"/>
        <v>1</v>
      </c>
    </row>
    <row r="34" spans="1:26" x14ac:dyDescent="0.2">
      <c r="A34" t="s">
        <v>41</v>
      </c>
      <c r="D34" t="b">
        <f t="shared" si="3"/>
        <v>0</v>
      </c>
      <c r="E34" t="b">
        <f t="shared" si="4"/>
        <v>0</v>
      </c>
      <c r="F34" t="b">
        <f t="shared" si="5"/>
        <v>0</v>
      </c>
      <c r="G34" t="b">
        <f t="shared" si="6"/>
        <v>0</v>
      </c>
      <c r="I34" s="1">
        <f t="shared" si="7"/>
        <v>4.6330615270570791E-5</v>
      </c>
      <c r="J34" t="b">
        <f t="shared" si="8"/>
        <v>0</v>
      </c>
      <c r="Q34" s="1">
        <f t="shared" si="9"/>
        <v>2.158616559764526E-4</v>
      </c>
      <c r="R34" t="b">
        <f t="shared" si="10"/>
        <v>0</v>
      </c>
      <c r="Y34" s="1">
        <f t="shared" si="11"/>
        <v>3.3696960137099123E-3</v>
      </c>
      <c r="Z34" t="b">
        <f t="shared" si="12"/>
        <v>0</v>
      </c>
    </row>
    <row r="35" spans="1:26" x14ac:dyDescent="0.2">
      <c r="A35" t="s">
        <v>43</v>
      </c>
      <c r="D35" t="b">
        <f t="shared" si="3"/>
        <v>1</v>
      </c>
      <c r="E35" t="b">
        <f t="shared" si="4"/>
        <v>1</v>
      </c>
      <c r="F35" t="b">
        <f t="shared" si="5"/>
        <v>1</v>
      </c>
      <c r="G35" t="b">
        <f t="shared" si="6"/>
        <v>1</v>
      </c>
      <c r="I35" s="1">
        <f t="shared" si="7"/>
        <v>0.40441410137737893</v>
      </c>
      <c r="J35" t="b">
        <f t="shared" si="8"/>
        <v>1</v>
      </c>
      <c r="Q35" s="1">
        <f t="shared" si="9"/>
        <v>0.39060455588322907</v>
      </c>
      <c r="R35" t="b">
        <f t="shared" si="10"/>
        <v>1</v>
      </c>
      <c r="Y35" s="1">
        <f t="shared" si="11"/>
        <v>0.40683677282055869</v>
      </c>
      <c r="Z35" t="b">
        <f t="shared" si="12"/>
        <v>1</v>
      </c>
    </row>
    <row r="37" spans="1:26" x14ac:dyDescent="0.2">
      <c r="D37">
        <f>COUNTIF(D26:D35, TRUE)</f>
        <v>6</v>
      </c>
      <c r="E37">
        <f t="shared" ref="E37:G37" si="13">COUNTIF(E26:E35, TRUE)</f>
        <v>6</v>
      </c>
      <c r="F37">
        <f t="shared" si="13"/>
        <v>7</v>
      </c>
      <c r="G37">
        <f t="shared" si="13"/>
        <v>6</v>
      </c>
      <c r="I37" s="1">
        <f>COUNTIF(I26:I35, "&gt;=0.005")</f>
        <v>6</v>
      </c>
      <c r="Q37" s="1">
        <f>COUNTIF(Q26:Q35, "&gt;=0.005")</f>
        <v>7</v>
      </c>
      <c r="Y37" s="1">
        <f>COUNTIF(Y26:Y35, "&gt;=0.005")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otu_tab1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Leff</dc:creator>
  <cp:lastModifiedBy>Jonathan Leff</cp:lastModifiedBy>
  <dcterms:created xsi:type="dcterms:W3CDTF">2015-07-07T16:26:51Z</dcterms:created>
  <dcterms:modified xsi:type="dcterms:W3CDTF">2015-07-07T16:26:51Z</dcterms:modified>
</cp:coreProperties>
</file>