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Projects\HeadlampV3\doc\"/>
    </mc:Choice>
  </mc:AlternateContent>
  <xr:revisionPtr revIDLastSave="0" documentId="13_ncr:1_{4D59C1DF-9F4E-49EF-8F3F-A60C841D7FF8}" xr6:coauthVersionLast="47" xr6:coauthVersionMax="47" xr10:uidLastSave="{00000000-0000-0000-0000-000000000000}"/>
  <bookViews>
    <workbookView xWindow="-120" yWindow="-120" windowWidth="29040" windowHeight="15840" xr2:uid="{F215D885-FB87-45D7-A715-0251A98C2B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J4" i="1"/>
  <c r="J5" i="1"/>
  <c r="J6" i="1"/>
  <c r="J7" i="1"/>
  <c r="J8" i="1"/>
  <c r="J9" i="1"/>
  <c r="J10" i="1"/>
  <c r="J11" i="1"/>
  <c r="J12" i="1"/>
  <c r="J13" i="1"/>
  <c r="J3" i="1"/>
  <c r="H3" i="1"/>
  <c r="H5" i="1"/>
  <c r="H6" i="1"/>
  <c r="H7" i="1"/>
  <c r="H8" i="1"/>
  <c r="H9" i="1"/>
  <c r="H10" i="1"/>
  <c r="H11" i="1"/>
  <c r="H12" i="1"/>
  <c r="H13" i="1"/>
  <c r="H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B2" i="1" a="1"/>
  <c r="B2" i="1" s="1"/>
  <c r="K13" i="1" l="1"/>
  <c r="I9" i="1"/>
  <c r="I7" i="1"/>
  <c r="K5" i="1"/>
  <c r="K4" i="1"/>
  <c r="I8" i="1"/>
  <c r="I6" i="1"/>
  <c r="I11" i="1"/>
  <c r="I10" i="1"/>
  <c r="I5" i="1"/>
  <c r="K6" i="1"/>
  <c r="I13" i="1"/>
  <c r="I12" i="1"/>
  <c r="I4" i="1"/>
  <c r="K11" i="1"/>
  <c r="K9" i="1"/>
  <c r="K7" i="1"/>
  <c r="I3" i="1"/>
  <c r="K12" i="1"/>
  <c r="K10" i="1"/>
  <c r="K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<sst xmlns="http://schemas.openxmlformats.org/spreadsheetml/2006/main" count="11" uniqueCount="11">
  <si>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SW</t>
  </si>
  <si>
    <t>%</t>
  </si>
  <si>
    <t>delta</t>
  </si>
  <si>
    <t>2.2K</t>
  </si>
  <si>
    <t>4.7K</t>
  </si>
  <si>
    <t>8.2k</t>
  </si>
  <si>
    <t>2.7K</t>
  </si>
  <si>
    <t>1.2K</t>
  </si>
  <si>
    <t>Supply V</t>
  </si>
  <si>
    <t>ADC</t>
  </si>
  <si>
    <t>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</si>
</sst>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Fill="1" applyBorder="1"/>
  </cellXfs>
  <cellStyles count="1">
    <cellStyle name="Standard" xfId="0" builtinId="0"/>
  </cellStyles>
  <dxfs count="4">
    <dxf>
      <fill>
        <patternFill>
          <bgColor theme="1" tint="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6A6-ED29-41AC-BA26-68FB23E072A8}">
  <dimension ref="A1:N16"/>
  <sheetViews>
    <sheetView tabSelected="1" zoomScale="175" zoomScaleNormal="175" workbookViewId="0">
      <selection activeCell="I14" sqref="I14"/>
    </sheetView>
  </sheetViews>
  <sheetFormatPr baseColWidth="10" defaultRowHeight="15" x14ac:dyDescent="0.25"/>
  <cols>
    <col min="1" max="2" width="5.42578125" customWidth="1"/>
    <col min="3" max="4" width="4.7109375" customWidth="1"/>
    <col min="5" max="5" width="5.28515625" customWidth="1"/>
    <col min="6" max="6" width="1.7109375" customWidth="1"/>
    <col min="7" max="7" width="6" customWidth="1"/>
    <col min="8" max="8" width="7.42578125" customWidth="1"/>
    <col min="9" max="9" width="8.7109375" customWidth="1"/>
    <col min="10" max="11" width="10.85546875" customWidth="1"/>
    <col min="12" max="12" width="3.140625" customWidth="1"/>
    <col min="13" max="13" width="8.28515625" customWidth="1"/>
    <col min="14" max="14" width="8.5703125" customWidth="1"/>
  </cols>
  <sheetData>
    <row r="1" spans="1:14" x14ac:dyDescent="0.25">
      <c r="B1" t="s">
        <v>7</v>
      </c>
      <c r="C1" t="s">
        <v>3</v>
      </c>
      <c r="D1" t="s">
        <v>4</v>
      </c>
      <c r="E1" t="s">
        <v>5</v>
      </c>
      <c r="G1" t="s">
        <v>6</v>
      </c>
      <c r="I1" t="s">
        <v>8</v>
      </c>
      <c r="J1" t="s">
        <v>9</v>
      </c>
    </row>
    <row r="2" spans="1:14" x14ac:dyDescent="0.25">
      <c r="A2" s="1" t="s">
        <v>0</v>
      </c>
      <c r="B2" s="1" cm="1">
        <f t="array" ref="B2:E2">_xlfn.SEQUENCE(1,4,4,-1)</f>
        <v>4</v>
      </c>
      <c r="C2" s="1">
        <v>3</v>
      </c>
      <c r="D2" s="1">
        <v>2</v>
      </c>
      <c r="E2" s="1">
        <v>1</v>
      </c>
      <c r="G2" s="3">
        <v>5</v>
      </c>
      <c r="H2" t="s">
        <v>1</v>
      </c>
      <c r="I2">
        <v>3.4</v>
      </c>
      <c r="J2">
        <v>1023</v>
      </c>
      <c r="K2" t="s">
        <v>2</v>
      </c>
      <c r="M2">
        <v>2</v>
      </c>
      <c r="N2">
        <v>1</v>
      </c>
    </row>
    <row r="3" spans="1:14" x14ac:dyDescent="0.25">
      <c r="B3" s="4">
        <v>0</v>
      </c>
      <c r="C3" s="4">
        <v>0</v>
      </c>
      <c r="D3" s="4">
        <v>0</v>
      </c>
      <c r="E3" s="4">
        <v>0</v>
      </c>
      <c r="G3">
        <v>0</v>
      </c>
      <c r="H3">
        <f>G3/$G$2</f>
        <v>0</v>
      </c>
      <c r="I3">
        <f>H3*I$2</f>
        <v>0</v>
      </c>
      <c r="J3" s="2">
        <f>H3*$J$2</f>
        <v>0</v>
      </c>
      <c r="K3" s="2"/>
      <c r="L3" s="2"/>
      <c r="M3" t="b">
        <f>SUM(B3:E3)&lt;=2</f>
        <v>1</v>
      </c>
      <c r="N3" t="b">
        <f>SUM(B3:E3)&lt;=1</f>
        <v>1</v>
      </c>
    </row>
    <row r="4" spans="1:14" x14ac:dyDescent="0.25">
      <c r="B4" s="4">
        <v>0</v>
      </c>
      <c r="C4" s="4">
        <v>0</v>
      </c>
      <c r="D4" s="4">
        <v>0</v>
      </c>
      <c r="E4" s="4">
        <v>1</v>
      </c>
      <c r="G4" s="5">
        <v>1.23</v>
      </c>
      <c r="H4">
        <f>G4/$G$2</f>
        <v>0.246</v>
      </c>
      <c r="I4">
        <f t="shared" ref="I4:I13" si="0">H4*I$2</f>
        <v>0.83639999999999992</v>
      </c>
      <c r="J4" s="2">
        <f t="shared" ref="J4:J13" si="1">H4*$J$2</f>
        <v>251.65799999999999</v>
      </c>
      <c r="K4" s="2">
        <f>J4-J3</f>
        <v>251.65799999999999</v>
      </c>
      <c r="L4" s="2"/>
      <c r="M4" t="b">
        <f t="shared" ref="M4:M13" si="2">SUM(B4:E4)&lt;=2</f>
        <v>1</v>
      </c>
      <c r="N4" t="b">
        <f t="shared" ref="N4:N13" si="3">SUM(B4:E4)&lt;=1</f>
        <v>1</v>
      </c>
    </row>
    <row r="5" spans="1:14" x14ac:dyDescent="0.25">
      <c r="B5" s="4">
        <v>0</v>
      </c>
      <c r="C5" s="4">
        <v>0</v>
      </c>
      <c r="D5" s="4">
        <v>1</v>
      </c>
      <c r="E5" s="4">
        <v>0</v>
      </c>
      <c r="G5" s="5">
        <v>1.82</v>
      </c>
      <c r="H5">
        <f t="shared" ref="H5:H13" si="4">G5/$G$2</f>
        <v>0.36399999999999999</v>
      </c>
      <c r="I5">
        <f t="shared" si="0"/>
        <v>1.2376</v>
      </c>
      <c r="J5" s="2">
        <f t="shared" si="1"/>
        <v>372.37200000000001</v>
      </c>
      <c r="K5" s="2">
        <f t="shared" ref="K5:K13" si="5">J5-J4</f>
        <v>120.71400000000003</v>
      </c>
      <c r="L5" s="2"/>
      <c r="M5" t="b">
        <f t="shared" si="2"/>
        <v>1</v>
      </c>
      <c r="N5" t="b">
        <f t="shared" si="3"/>
        <v>1</v>
      </c>
    </row>
    <row r="6" spans="1:14" x14ac:dyDescent="0.25">
      <c r="B6" s="4">
        <v>0</v>
      </c>
      <c r="C6" s="4">
        <v>0</v>
      </c>
      <c r="D6" s="4">
        <v>1</v>
      </c>
      <c r="E6" s="4">
        <v>1</v>
      </c>
      <c r="G6" s="5">
        <v>2.37</v>
      </c>
      <c r="H6">
        <f t="shared" si="4"/>
        <v>0.47400000000000003</v>
      </c>
      <c r="I6">
        <f t="shared" si="0"/>
        <v>1.6116000000000001</v>
      </c>
      <c r="J6" s="2">
        <f t="shared" si="1"/>
        <v>484.90200000000004</v>
      </c>
      <c r="K6" s="2">
        <f t="shared" si="5"/>
        <v>112.53000000000003</v>
      </c>
      <c r="L6" s="2"/>
      <c r="M6" t="b">
        <f t="shared" si="2"/>
        <v>1</v>
      </c>
      <c r="N6" t="b">
        <f t="shared" si="3"/>
        <v>0</v>
      </c>
    </row>
    <row r="7" spans="1:14" x14ac:dyDescent="0.25">
      <c r="B7" s="4">
        <v>0</v>
      </c>
      <c r="C7" s="4">
        <v>1</v>
      </c>
      <c r="D7" s="4">
        <v>0</v>
      </c>
      <c r="E7" s="4">
        <v>0</v>
      </c>
      <c r="G7" s="5">
        <v>2.4500000000000002</v>
      </c>
      <c r="H7">
        <f t="shared" si="4"/>
        <v>0.49000000000000005</v>
      </c>
      <c r="I7">
        <f t="shared" si="0"/>
        <v>1.6660000000000001</v>
      </c>
      <c r="J7" s="2">
        <f t="shared" si="1"/>
        <v>501.27000000000004</v>
      </c>
      <c r="K7" s="2">
        <f t="shared" si="5"/>
        <v>16.367999999999995</v>
      </c>
      <c r="L7" s="2"/>
      <c r="M7" t="b">
        <f t="shared" si="2"/>
        <v>1</v>
      </c>
      <c r="N7" t="b">
        <f t="shared" si="3"/>
        <v>1</v>
      </c>
    </row>
    <row r="8" spans="1:14" x14ac:dyDescent="0.25">
      <c r="B8" s="4">
        <v>0</v>
      </c>
      <c r="C8" s="4">
        <v>1</v>
      </c>
      <c r="D8" s="4">
        <v>0</v>
      </c>
      <c r="E8" s="4">
        <v>1</v>
      </c>
      <c r="G8" s="5">
        <v>3.04</v>
      </c>
      <c r="H8">
        <f t="shared" si="4"/>
        <v>0.60799999999999998</v>
      </c>
      <c r="I8">
        <f t="shared" si="0"/>
        <v>2.0671999999999997</v>
      </c>
      <c r="J8" s="2">
        <f t="shared" si="1"/>
        <v>621.98400000000004</v>
      </c>
      <c r="K8" s="2">
        <f t="shared" si="5"/>
        <v>120.714</v>
      </c>
      <c r="L8" s="2"/>
      <c r="M8" t="b">
        <f t="shared" si="2"/>
        <v>1</v>
      </c>
      <c r="N8" t="b">
        <f t="shared" si="3"/>
        <v>0</v>
      </c>
    </row>
    <row r="9" spans="1:14" x14ac:dyDescent="0.25">
      <c r="B9" s="4">
        <v>0</v>
      </c>
      <c r="C9" s="4">
        <v>1</v>
      </c>
      <c r="D9" s="4">
        <v>1</v>
      </c>
      <c r="E9" s="4">
        <v>0</v>
      </c>
      <c r="G9" s="5">
        <v>3.21</v>
      </c>
      <c r="H9">
        <f t="shared" si="4"/>
        <v>0.64200000000000002</v>
      </c>
      <c r="I9">
        <f t="shared" si="0"/>
        <v>2.1827999999999999</v>
      </c>
      <c r="J9" s="2">
        <f t="shared" si="1"/>
        <v>656.76599999999996</v>
      </c>
      <c r="K9" s="2">
        <f t="shared" si="5"/>
        <v>34.781999999999925</v>
      </c>
      <c r="L9" s="2"/>
      <c r="M9" t="b">
        <f t="shared" si="2"/>
        <v>1</v>
      </c>
      <c r="N9" t="b">
        <f t="shared" si="3"/>
        <v>0</v>
      </c>
    </row>
    <row r="10" spans="1:14" x14ac:dyDescent="0.25">
      <c r="B10" s="4">
        <v>1</v>
      </c>
      <c r="C10" s="4">
        <v>0</v>
      </c>
      <c r="D10" s="4">
        <v>0</v>
      </c>
      <c r="E10" s="4">
        <v>0</v>
      </c>
      <c r="G10" s="5">
        <v>3.46</v>
      </c>
      <c r="H10">
        <f t="shared" si="4"/>
        <v>0.69199999999999995</v>
      </c>
      <c r="I10">
        <f t="shared" si="0"/>
        <v>2.3527999999999998</v>
      </c>
      <c r="J10" s="2">
        <f t="shared" si="1"/>
        <v>707.91599999999994</v>
      </c>
      <c r="K10" s="2">
        <f t="shared" si="5"/>
        <v>51.149999999999977</v>
      </c>
      <c r="L10" s="2"/>
      <c r="M10" t="b">
        <f t="shared" si="2"/>
        <v>1</v>
      </c>
      <c r="N10" t="b">
        <f t="shared" si="3"/>
        <v>1</v>
      </c>
    </row>
    <row r="11" spans="1:14" x14ac:dyDescent="0.25">
      <c r="B11" s="4">
        <v>1</v>
      </c>
      <c r="C11" s="4">
        <v>0</v>
      </c>
      <c r="D11" s="4">
        <v>0</v>
      </c>
      <c r="E11" s="4">
        <v>1</v>
      </c>
      <c r="G11" s="5">
        <v>3.6</v>
      </c>
      <c r="H11">
        <f t="shared" si="4"/>
        <v>0.72</v>
      </c>
      <c r="I11">
        <f t="shared" si="0"/>
        <v>2.448</v>
      </c>
      <c r="J11" s="2">
        <f t="shared" si="1"/>
        <v>736.56</v>
      </c>
      <c r="K11" s="2">
        <f t="shared" si="5"/>
        <v>28.644000000000005</v>
      </c>
      <c r="L11" s="2"/>
      <c r="M11" t="b">
        <f t="shared" si="2"/>
        <v>1</v>
      </c>
      <c r="N11" t="b">
        <f t="shared" si="3"/>
        <v>0</v>
      </c>
    </row>
    <row r="12" spans="1:14" x14ac:dyDescent="0.25">
      <c r="B12" s="4">
        <v>1</v>
      </c>
      <c r="C12" s="4">
        <v>0</v>
      </c>
      <c r="D12" s="4">
        <v>1</v>
      </c>
      <c r="E12" s="4">
        <v>0</v>
      </c>
      <c r="G12">
        <v>3.69</v>
      </c>
      <c r="H12">
        <f t="shared" si="4"/>
        <v>0.73799999999999999</v>
      </c>
      <c r="I12">
        <f t="shared" si="0"/>
        <v>2.5091999999999999</v>
      </c>
      <c r="J12" s="2">
        <f t="shared" si="1"/>
        <v>754.97399999999993</v>
      </c>
      <c r="K12" s="2">
        <f t="shared" si="5"/>
        <v>18.413999999999987</v>
      </c>
      <c r="L12" s="2"/>
      <c r="M12" t="b">
        <f t="shared" si="2"/>
        <v>1</v>
      </c>
      <c r="N12" t="b">
        <f t="shared" si="3"/>
        <v>0</v>
      </c>
    </row>
    <row r="13" spans="1:14" x14ac:dyDescent="0.25">
      <c r="B13" s="4">
        <v>1</v>
      </c>
      <c r="C13" s="4">
        <v>1</v>
      </c>
      <c r="D13" s="4">
        <v>0</v>
      </c>
      <c r="E13" s="4">
        <v>0</v>
      </c>
      <c r="G13">
        <v>3.88</v>
      </c>
      <c r="H13">
        <f t="shared" si="4"/>
        <v>0.77600000000000002</v>
      </c>
      <c r="I13">
        <f t="shared" si="0"/>
        <v>2.6383999999999999</v>
      </c>
      <c r="J13" s="2">
        <f t="shared" si="1"/>
        <v>793.84800000000007</v>
      </c>
      <c r="K13" s="2">
        <f t="shared" si="5"/>
        <v>38.874000000000137</v>
      </c>
      <c r="L13" s="2"/>
      <c r="M13" t="b">
        <f t="shared" si="2"/>
        <v>1</v>
      </c>
      <c r="N13" t="b">
        <f t="shared" si="3"/>
        <v>0</v>
      </c>
    </row>
    <row r="15" spans="1:14" x14ac:dyDescent="0.25">
      <c r="K15" t="s">
        <v>10</v>
      </c>
    </row>
    <row r="16" spans="1:14" x14ac:dyDescent="0.25">
      <c r="K16" s="2">
        <f>MIN(K3:K13)</f>
        <v>16.367999999999995</v>
      </c>
    </row>
  </sheetData>
  <conditionalFormatting sqref="B3:E13 G4:G11">
    <cfRule type="cellIs" dxfId="1" priority="2" operator="equal">
      <formula>0.5</formula>
    </cfRule>
  </conditionalFormatting>
  <conditionalFormatting sqref="B3:E13 G4:G11">
    <cfRule type="cellIs" dxfId="0" priority="1" operator="lessThan">
      <formula>0.5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Wille</dc:creator>
  <cp:lastModifiedBy>Jonah Wille</cp:lastModifiedBy>
  <dcterms:created xsi:type="dcterms:W3CDTF">2022-11-12T16:12:52Z</dcterms:created>
  <dcterms:modified xsi:type="dcterms:W3CDTF">2022-11-14T18:36:55Z</dcterms:modified>
</cp:coreProperties>
</file>