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/>
  <mc:AlternateContent xmlns:mc="http://schemas.openxmlformats.org/markup-compatibility/2006">
    <mc:Choice Requires="x15">
      <x15ac:absPath xmlns:x15ac="http://schemas.microsoft.com/office/spreadsheetml/2010/11/ac" url="/Users/Lins/PycharmProjects/streamlitProject/"/>
    </mc:Choice>
  </mc:AlternateContent>
  <xr:revisionPtr revIDLastSave="0" documentId="13_ncr:1_{6DE8D2F3-A71A-B348-B3EB-7116C2B5029F}" xr6:coauthVersionLast="45" xr6:coauthVersionMax="45" xr10:uidLastSave="{00000000-0000-0000-0000-000000000000}"/>
  <bookViews>
    <workbookView xWindow="0" yWindow="0" windowWidth="27320" windowHeight="14380" xr2:uid="{00000000-000D-0000-FFFF-FFFF00000000}"/>
  </bookViews>
  <sheets>
    <sheet name="订单明细" sheetId="1" r:id="rId1"/>
    <sheet name="辅助表" sheetId="2" r:id="rId2"/>
  </sheets>
  <calcPr calcId="191029"/>
</workbook>
</file>

<file path=xl/calcChain.xml><?xml version="1.0" encoding="utf-8"?>
<calcChain xmlns="http://schemas.openxmlformats.org/spreadsheetml/2006/main">
  <c r="I3" i="1" l="1"/>
  <c r="J3" i="1"/>
  <c r="I4" i="1"/>
  <c r="J4" i="1"/>
  <c r="I5" i="1"/>
  <c r="J5" i="1"/>
  <c r="I6" i="1"/>
  <c r="J6" i="1"/>
  <c r="I7" i="1"/>
  <c r="J7" i="1"/>
  <c r="I8" i="1"/>
  <c r="J8" i="1"/>
  <c r="I9" i="1"/>
  <c r="J9" i="1"/>
  <c r="I10" i="1"/>
  <c r="J10" i="1"/>
  <c r="I11" i="1"/>
  <c r="J11" i="1"/>
  <c r="I12" i="1"/>
  <c r="J12" i="1"/>
  <c r="I13" i="1"/>
  <c r="J13" i="1"/>
  <c r="I14" i="1"/>
  <c r="J14" i="1"/>
  <c r="I15" i="1"/>
  <c r="J15" i="1"/>
  <c r="I16" i="1"/>
  <c r="J16" i="1"/>
  <c r="I17" i="1"/>
  <c r="J17" i="1"/>
  <c r="I18" i="1"/>
  <c r="J18" i="1"/>
  <c r="I19" i="1"/>
  <c r="J19" i="1"/>
  <c r="I20" i="1"/>
  <c r="J20" i="1"/>
  <c r="I21" i="1"/>
  <c r="J21" i="1"/>
  <c r="I22" i="1"/>
  <c r="J22" i="1"/>
  <c r="I23" i="1"/>
  <c r="J23" i="1"/>
  <c r="I24" i="1"/>
  <c r="J24" i="1"/>
  <c r="I25" i="1"/>
  <c r="J25" i="1"/>
  <c r="I26" i="1"/>
  <c r="J26" i="1"/>
  <c r="I27" i="1"/>
  <c r="J27" i="1"/>
  <c r="I28" i="1"/>
  <c r="J28" i="1"/>
  <c r="I29" i="1"/>
  <c r="J29" i="1"/>
  <c r="I30" i="1"/>
  <c r="J30" i="1"/>
  <c r="I31" i="1"/>
  <c r="J31" i="1"/>
  <c r="I32" i="1"/>
  <c r="J32" i="1"/>
  <c r="I33" i="1"/>
  <c r="J33" i="1"/>
  <c r="I34" i="1"/>
  <c r="J34" i="1"/>
  <c r="I35" i="1"/>
  <c r="J35" i="1"/>
  <c r="I36" i="1"/>
  <c r="J36" i="1"/>
  <c r="I37" i="1"/>
  <c r="J37" i="1"/>
  <c r="I38" i="1"/>
  <c r="J38" i="1"/>
  <c r="I39" i="1"/>
  <c r="J39" i="1"/>
  <c r="I40" i="1"/>
  <c r="J40" i="1"/>
  <c r="I41" i="1"/>
  <c r="J41" i="1"/>
  <c r="I42" i="1"/>
  <c r="J42" i="1"/>
  <c r="I43" i="1"/>
  <c r="J43" i="1"/>
  <c r="I44" i="1"/>
  <c r="J44" i="1"/>
  <c r="I45" i="1"/>
  <c r="J45" i="1"/>
  <c r="I46" i="1"/>
  <c r="J46" i="1"/>
  <c r="I47" i="1"/>
  <c r="J47" i="1"/>
  <c r="I48" i="1"/>
  <c r="J48" i="1"/>
  <c r="I49" i="1"/>
  <c r="J49" i="1"/>
  <c r="I50" i="1"/>
  <c r="J50" i="1"/>
  <c r="I51" i="1"/>
  <c r="J51" i="1"/>
  <c r="I52" i="1"/>
  <c r="J52" i="1"/>
  <c r="I53" i="1"/>
  <c r="J53" i="1"/>
  <c r="I54" i="1"/>
  <c r="J54" i="1"/>
  <c r="I55" i="1"/>
  <c r="J55" i="1"/>
  <c r="I56" i="1"/>
  <c r="J56" i="1"/>
  <c r="I57" i="1"/>
  <c r="J57" i="1"/>
  <c r="I58" i="1"/>
  <c r="J58" i="1"/>
  <c r="I59" i="1"/>
  <c r="J59" i="1"/>
  <c r="I60" i="1"/>
  <c r="J60" i="1"/>
  <c r="I61" i="1"/>
  <c r="J61" i="1"/>
  <c r="I62" i="1"/>
  <c r="J62" i="1"/>
  <c r="I63" i="1"/>
  <c r="J63" i="1"/>
  <c r="I64" i="1"/>
  <c r="J64" i="1"/>
  <c r="I65" i="1"/>
  <c r="J65" i="1"/>
  <c r="I66" i="1"/>
  <c r="J66" i="1"/>
  <c r="I67" i="1"/>
  <c r="J67" i="1"/>
  <c r="I68" i="1"/>
  <c r="J68" i="1"/>
  <c r="I69" i="1"/>
  <c r="J69" i="1"/>
  <c r="I70" i="1"/>
  <c r="J70" i="1"/>
  <c r="I71" i="1"/>
  <c r="J71" i="1"/>
  <c r="I72" i="1"/>
  <c r="J72" i="1"/>
  <c r="I73" i="1"/>
  <c r="J73" i="1"/>
  <c r="I74" i="1"/>
  <c r="J74" i="1"/>
  <c r="I75" i="1"/>
  <c r="J75" i="1"/>
  <c r="I76" i="1"/>
  <c r="J76" i="1"/>
  <c r="I77" i="1"/>
  <c r="J77" i="1"/>
  <c r="I78" i="1"/>
  <c r="J78" i="1"/>
  <c r="I79" i="1"/>
  <c r="J79" i="1"/>
  <c r="I80" i="1"/>
  <c r="J80" i="1"/>
  <c r="I81" i="1"/>
  <c r="J81" i="1"/>
  <c r="J2" i="1"/>
  <c r="I2" i="1"/>
  <c r="K250" i="1" l="1"/>
  <c r="H250" i="1"/>
  <c r="G250" i="1"/>
  <c r="D250" i="1"/>
  <c r="A250" i="1"/>
  <c r="K249" i="1"/>
  <c r="H249" i="1"/>
  <c r="G249" i="1"/>
  <c r="D249" i="1"/>
  <c r="A249" i="1"/>
  <c r="K248" i="1"/>
  <c r="H248" i="1"/>
  <c r="G248" i="1"/>
  <c r="D248" i="1"/>
  <c r="A248" i="1"/>
  <c r="K247" i="1"/>
  <c r="H247" i="1"/>
  <c r="G247" i="1"/>
  <c r="D247" i="1"/>
  <c r="A247" i="1"/>
  <c r="K246" i="1"/>
  <c r="H246" i="1"/>
  <c r="G246" i="1"/>
  <c r="D246" i="1"/>
  <c r="A246" i="1"/>
  <c r="K245" i="1"/>
  <c r="H245" i="1"/>
  <c r="G245" i="1"/>
  <c r="D245" i="1"/>
  <c r="A245" i="1"/>
  <c r="K244" i="1"/>
  <c r="H244" i="1"/>
  <c r="G244" i="1"/>
  <c r="D244" i="1"/>
  <c r="A244" i="1"/>
  <c r="K243" i="1"/>
  <c r="H243" i="1"/>
  <c r="G243" i="1"/>
  <c r="D243" i="1"/>
  <c r="A243" i="1"/>
  <c r="K242" i="1"/>
  <c r="H242" i="1"/>
  <c r="G242" i="1"/>
  <c r="D242" i="1"/>
  <c r="A242" i="1"/>
  <c r="K241" i="1"/>
  <c r="H241" i="1"/>
  <c r="G241" i="1"/>
  <c r="D241" i="1"/>
  <c r="A241" i="1"/>
  <c r="K240" i="1"/>
  <c r="H240" i="1"/>
  <c r="G240" i="1"/>
  <c r="D240" i="1"/>
  <c r="A240" i="1"/>
  <c r="K239" i="1"/>
  <c r="H239" i="1"/>
  <c r="G239" i="1"/>
  <c r="D239" i="1"/>
  <c r="A239" i="1"/>
  <c r="K238" i="1"/>
  <c r="H238" i="1"/>
  <c r="G238" i="1"/>
  <c r="D238" i="1"/>
  <c r="A238" i="1"/>
  <c r="K237" i="1"/>
  <c r="H237" i="1"/>
  <c r="G237" i="1"/>
  <c r="D237" i="1"/>
  <c r="A237" i="1"/>
  <c r="K236" i="1"/>
  <c r="H236" i="1"/>
  <c r="G236" i="1"/>
  <c r="D236" i="1"/>
  <c r="A236" i="1"/>
  <c r="K235" i="1"/>
  <c r="H235" i="1"/>
  <c r="G235" i="1"/>
  <c r="D235" i="1"/>
  <c r="A235" i="1"/>
  <c r="K234" i="1"/>
  <c r="H234" i="1"/>
  <c r="G234" i="1"/>
  <c r="D234" i="1"/>
  <c r="A234" i="1"/>
  <c r="K233" i="1"/>
  <c r="H233" i="1"/>
  <c r="G233" i="1"/>
  <c r="D233" i="1"/>
  <c r="A233" i="1"/>
  <c r="K232" i="1"/>
  <c r="H232" i="1"/>
  <c r="G232" i="1"/>
  <c r="D232" i="1"/>
  <c r="A232" i="1"/>
  <c r="K231" i="1"/>
  <c r="H231" i="1"/>
  <c r="G231" i="1"/>
  <c r="D231" i="1"/>
  <c r="A231" i="1"/>
  <c r="K230" i="1"/>
  <c r="H230" i="1"/>
  <c r="G230" i="1"/>
  <c r="D230" i="1"/>
  <c r="A230" i="1"/>
  <c r="K229" i="1"/>
  <c r="H229" i="1"/>
  <c r="G229" i="1"/>
  <c r="D229" i="1"/>
  <c r="A229" i="1"/>
  <c r="K228" i="1"/>
  <c r="H228" i="1"/>
  <c r="G228" i="1"/>
  <c r="D228" i="1"/>
  <c r="A228" i="1"/>
  <c r="K227" i="1"/>
  <c r="H227" i="1"/>
  <c r="G227" i="1"/>
  <c r="D227" i="1"/>
  <c r="A227" i="1"/>
  <c r="K226" i="1"/>
  <c r="H226" i="1"/>
  <c r="G226" i="1"/>
  <c r="D226" i="1"/>
  <c r="A226" i="1"/>
  <c r="K225" i="1"/>
  <c r="H225" i="1"/>
  <c r="G225" i="1"/>
  <c r="D225" i="1"/>
  <c r="A225" i="1"/>
  <c r="K224" i="1"/>
  <c r="H224" i="1"/>
  <c r="G224" i="1"/>
  <c r="D224" i="1"/>
  <c r="A224" i="1"/>
  <c r="K223" i="1"/>
  <c r="H223" i="1"/>
  <c r="G223" i="1"/>
  <c r="D223" i="1"/>
  <c r="A223" i="1"/>
  <c r="K222" i="1"/>
  <c r="H222" i="1"/>
  <c r="G222" i="1"/>
  <c r="D222" i="1"/>
  <c r="A222" i="1"/>
  <c r="K221" i="1"/>
  <c r="H221" i="1"/>
  <c r="G221" i="1"/>
  <c r="D221" i="1"/>
  <c r="A221" i="1"/>
  <c r="K220" i="1"/>
  <c r="H220" i="1"/>
  <c r="G220" i="1"/>
  <c r="D220" i="1"/>
  <c r="A220" i="1"/>
  <c r="K219" i="1"/>
  <c r="H219" i="1"/>
  <c r="G219" i="1"/>
  <c r="D219" i="1"/>
  <c r="A219" i="1"/>
  <c r="K218" i="1"/>
  <c r="H218" i="1"/>
  <c r="G218" i="1"/>
  <c r="D218" i="1"/>
  <c r="A218" i="1"/>
  <c r="K217" i="1"/>
  <c r="H217" i="1"/>
  <c r="G217" i="1"/>
  <c r="D217" i="1"/>
  <c r="A217" i="1"/>
  <c r="K216" i="1"/>
  <c r="H216" i="1"/>
  <c r="G216" i="1"/>
  <c r="D216" i="1"/>
  <c r="A216" i="1"/>
  <c r="K215" i="1"/>
  <c r="H215" i="1"/>
  <c r="G215" i="1"/>
  <c r="D215" i="1"/>
  <c r="A215" i="1"/>
  <c r="K214" i="1"/>
  <c r="H214" i="1"/>
  <c r="G214" i="1"/>
  <c r="D214" i="1"/>
  <c r="A214" i="1"/>
  <c r="K213" i="1"/>
  <c r="H213" i="1"/>
  <c r="G213" i="1"/>
  <c r="D213" i="1"/>
  <c r="A213" i="1"/>
  <c r="K212" i="1"/>
  <c r="H212" i="1"/>
  <c r="G212" i="1"/>
  <c r="D212" i="1"/>
  <c r="A212" i="1"/>
  <c r="K211" i="1"/>
  <c r="H211" i="1"/>
  <c r="G211" i="1"/>
  <c r="D211" i="1"/>
  <c r="A211" i="1"/>
  <c r="K210" i="1"/>
  <c r="H210" i="1"/>
  <c r="G210" i="1"/>
  <c r="D210" i="1"/>
  <c r="A210" i="1"/>
  <c r="K209" i="1"/>
  <c r="H209" i="1"/>
  <c r="G209" i="1"/>
  <c r="D209" i="1"/>
  <c r="A209" i="1"/>
  <c r="K208" i="1"/>
  <c r="H208" i="1"/>
  <c r="G208" i="1"/>
  <c r="D208" i="1"/>
  <c r="A208" i="1"/>
  <c r="K207" i="1"/>
  <c r="H207" i="1"/>
  <c r="G207" i="1"/>
  <c r="D207" i="1"/>
  <c r="A207" i="1"/>
  <c r="K206" i="1"/>
  <c r="H206" i="1"/>
  <c r="G206" i="1"/>
  <c r="D206" i="1"/>
  <c r="A206" i="1"/>
  <c r="K205" i="1"/>
  <c r="H205" i="1"/>
  <c r="G205" i="1"/>
  <c r="D205" i="1"/>
  <c r="A205" i="1"/>
  <c r="K204" i="1"/>
  <c r="H204" i="1"/>
  <c r="G204" i="1"/>
  <c r="D204" i="1"/>
  <c r="A204" i="1"/>
  <c r="K203" i="1"/>
  <c r="H203" i="1"/>
  <c r="G203" i="1"/>
  <c r="D203" i="1"/>
  <c r="A203" i="1"/>
  <c r="K202" i="1"/>
  <c r="H202" i="1"/>
  <c r="G202" i="1"/>
  <c r="D202" i="1"/>
  <c r="A202" i="1"/>
  <c r="K201" i="1"/>
  <c r="H201" i="1"/>
  <c r="G201" i="1"/>
  <c r="D201" i="1"/>
  <c r="A201" i="1"/>
  <c r="K200" i="1"/>
  <c r="H200" i="1"/>
  <c r="G200" i="1"/>
  <c r="D200" i="1"/>
  <c r="A200" i="1"/>
  <c r="K199" i="1"/>
  <c r="H199" i="1"/>
  <c r="G199" i="1"/>
  <c r="D199" i="1"/>
  <c r="A199" i="1"/>
  <c r="K198" i="1"/>
  <c r="H198" i="1"/>
  <c r="G198" i="1"/>
  <c r="D198" i="1"/>
  <c r="A198" i="1"/>
  <c r="K197" i="1"/>
  <c r="H197" i="1"/>
  <c r="G197" i="1"/>
  <c r="D197" i="1"/>
  <c r="A197" i="1"/>
  <c r="K196" i="1"/>
  <c r="H196" i="1"/>
  <c r="G196" i="1"/>
  <c r="D196" i="1"/>
  <c r="A196" i="1"/>
  <c r="K195" i="1"/>
  <c r="H195" i="1"/>
  <c r="G195" i="1"/>
  <c r="D195" i="1"/>
  <c r="A195" i="1"/>
  <c r="K194" i="1"/>
  <c r="H194" i="1"/>
  <c r="G194" i="1"/>
  <c r="D194" i="1"/>
  <c r="A194" i="1"/>
  <c r="K193" i="1"/>
  <c r="H193" i="1"/>
  <c r="G193" i="1"/>
  <c r="D193" i="1"/>
  <c r="A193" i="1"/>
  <c r="K192" i="1"/>
  <c r="H192" i="1"/>
  <c r="G192" i="1"/>
  <c r="D192" i="1"/>
  <c r="A192" i="1"/>
  <c r="K191" i="1"/>
  <c r="H191" i="1"/>
  <c r="G191" i="1"/>
  <c r="D191" i="1"/>
  <c r="A191" i="1"/>
  <c r="K190" i="1"/>
  <c r="H190" i="1"/>
  <c r="G190" i="1"/>
  <c r="D190" i="1"/>
  <c r="A190" i="1"/>
  <c r="K189" i="1"/>
  <c r="H189" i="1"/>
  <c r="G189" i="1"/>
  <c r="D189" i="1"/>
  <c r="A189" i="1"/>
  <c r="K188" i="1"/>
  <c r="H188" i="1"/>
  <c r="G188" i="1"/>
  <c r="D188" i="1"/>
  <c r="A188" i="1"/>
  <c r="K187" i="1"/>
  <c r="H187" i="1"/>
  <c r="G187" i="1"/>
  <c r="D187" i="1"/>
  <c r="A187" i="1"/>
  <c r="K186" i="1"/>
  <c r="H186" i="1"/>
  <c r="G186" i="1"/>
  <c r="D186" i="1"/>
  <c r="A186" i="1"/>
  <c r="K185" i="1"/>
  <c r="H185" i="1"/>
  <c r="G185" i="1"/>
  <c r="D185" i="1"/>
  <c r="A185" i="1"/>
  <c r="K184" i="1"/>
  <c r="H184" i="1"/>
  <c r="G184" i="1"/>
  <c r="D184" i="1"/>
  <c r="A184" i="1"/>
  <c r="K183" i="1"/>
  <c r="H183" i="1"/>
  <c r="G183" i="1"/>
  <c r="D183" i="1"/>
  <c r="A183" i="1"/>
  <c r="K182" i="1"/>
  <c r="H182" i="1"/>
  <c r="G182" i="1"/>
  <c r="D182" i="1"/>
  <c r="A182" i="1"/>
  <c r="K181" i="1"/>
  <c r="H181" i="1"/>
  <c r="G181" i="1"/>
  <c r="D181" i="1"/>
  <c r="A181" i="1"/>
  <c r="K180" i="1"/>
  <c r="H180" i="1"/>
  <c r="G180" i="1"/>
  <c r="D180" i="1"/>
  <c r="A180" i="1"/>
  <c r="K179" i="1"/>
  <c r="H179" i="1"/>
  <c r="G179" i="1"/>
  <c r="D179" i="1"/>
  <c r="A179" i="1"/>
  <c r="K178" i="1"/>
  <c r="H178" i="1"/>
  <c r="G178" i="1"/>
  <c r="D178" i="1"/>
  <c r="A178" i="1"/>
  <c r="K177" i="1"/>
  <c r="H177" i="1"/>
  <c r="G177" i="1"/>
  <c r="D177" i="1"/>
  <c r="A177" i="1"/>
  <c r="K176" i="1"/>
  <c r="H176" i="1"/>
  <c r="G176" i="1"/>
  <c r="D176" i="1"/>
  <c r="A176" i="1"/>
  <c r="K175" i="1"/>
  <c r="H175" i="1"/>
  <c r="G175" i="1"/>
  <c r="D175" i="1"/>
  <c r="A175" i="1"/>
  <c r="K174" i="1"/>
  <c r="H174" i="1"/>
  <c r="G174" i="1"/>
  <c r="D174" i="1"/>
  <c r="A174" i="1"/>
  <c r="K173" i="1"/>
  <c r="H173" i="1"/>
  <c r="G173" i="1"/>
  <c r="D173" i="1"/>
  <c r="A173" i="1"/>
  <c r="K172" i="1"/>
  <c r="H172" i="1"/>
  <c r="G172" i="1"/>
  <c r="D172" i="1"/>
  <c r="A172" i="1"/>
  <c r="K171" i="1"/>
  <c r="H171" i="1"/>
  <c r="G171" i="1"/>
  <c r="D171" i="1"/>
  <c r="A171" i="1"/>
  <c r="K170" i="1"/>
  <c r="H170" i="1"/>
  <c r="G170" i="1"/>
  <c r="D170" i="1"/>
  <c r="A170" i="1"/>
  <c r="K169" i="1"/>
  <c r="H169" i="1"/>
  <c r="G169" i="1"/>
  <c r="D169" i="1"/>
  <c r="A169" i="1"/>
  <c r="K168" i="1"/>
  <c r="H168" i="1"/>
  <c r="G168" i="1"/>
  <c r="D168" i="1"/>
  <c r="A168" i="1"/>
  <c r="K167" i="1"/>
  <c r="H167" i="1"/>
  <c r="G167" i="1"/>
  <c r="D167" i="1"/>
  <c r="A167" i="1"/>
  <c r="K166" i="1"/>
  <c r="H166" i="1"/>
  <c r="G166" i="1"/>
  <c r="D166" i="1"/>
  <c r="A166" i="1"/>
  <c r="K165" i="1"/>
  <c r="H165" i="1"/>
  <c r="G165" i="1"/>
  <c r="D165" i="1"/>
  <c r="A165" i="1"/>
  <c r="K164" i="1"/>
  <c r="H164" i="1"/>
  <c r="G164" i="1"/>
  <c r="D164" i="1"/>
  <c r="A164" i="1"/>
  <c r="K163" i="1"/>
  <c r="H163" i="1"/>
  <c r="G163" i="1"/>
  <c r="D163" i="1"/>
  <c r="A163" i="1"/>
  <c r="K162" i="1"/>
  <c r="H162" i="1"/>
  <c r="G162" i="1"/>
  <c r="D162" i="1"/>
  <c r="A162" i="1"/>
  <c r="K161" i="1"/>
  <c r="H161" i="1"/>
  <c r="G161" i="1"/>
  <c r="D161" i="1"/>
  <c r="A161" i="1"/>
  <c r="K160" i="1"/>
  <c r="H160" i="1"/>
  <c r="G160" i="1"/>
  <c r="D160" i="1"/>
  <c r="A160" i="1"/>
  <c r="K159" i="1"/>
  <c r="H159" i="1"/>
  <c r="G159" i="1"/>
  <c r="D159" i="1"/>
  <c r="A159" i="1"/>
  <c r="K158" i="1"/>
  <c r="H158" i="1"/>
  <c r="G158" i="1"/>
  <c r="D158" i="1"/>
  <c r="A158" i="1"/>
  <c r="K157" i="1"/>
  <c r="H157" i="1"/>
  <c r="G157" i="1"/>
  <c r="D157" i="1"/>
  <c r="A157" i="1"/>
  <c r="K156" i="1"/>
  <c r="H156" i="1"/>
  <c r="G156" i="1"/>
  <c r="D156" i="1"/>
  <c r="A156" i="1"/>
  <c r="K155" i="1"/>
  <c r="H155" i="1"/>
  <c r="G155" i="1"/>
  <c r="D155" i="1"/>
  <c r="A155" i="1"/>
  <c r="K154" i="1"/>
  <c r="H154" i="1"/>
  <c r="G154" i="1"/>
  <c r="D154" i="1"/>
  <c r="A154" i="1"/>
  <c r="K153" i="1"/>
  <c r="H153" i="1"/>
  <c r="G153" i="1"/>
  <c r="D153" i="1"/>
  <c r="A153" i="1"/>
  <c r="K152" i="1"/>
  <c r="H152" i="1"/>
  <c r="G152" i="1"/>
  <c r="D152" i="1"/>
  <c r="A152" i="1"/>
  <c r="K151" i="1"/>
  <c r="H151" i="1"/>
  <c r="G151" i="1"/>
  <c r="D151" i="1"/>
  <c r="A151" i="1"/>
  <c r="K150" i="1"/>
  <c r="H150" i="1"/>
  <c r="G150" i="1"/>
  <c r="D150" i="1"/>
  <c r="A150" i="1"/>
  <c r="K149" i="1"/>
  <c r="H149" i="1"/>
  <c r="G149" i="1"/>
  <c r="D149" i="1"/>
  <c r="A149" i="1"/>
  <c r="K148" i="1"/>
  <c r="H148" i="1"/>
  <c r="G148" i="1"/>
  <c r="D148" i="1"/>
  <c r="A148" i="1"/>
  <c r="K147" i="1"/>
  <c r="H147" i="1"/>
  <c r="G147" i="1"/>
  <c r="D147" i="1"/>
  <c r="A147" i="1"/>
  <c r="K146" i="1"/>
  <c r="H146" i="1"/>
  <c r="G146" i="1"/>
  <c r="D146" i="1"/>
  <c r="A146" i="1"/>
  <c r="K145" i="1"/>
  <c r="H145" i="1"/>
  <c r="G145" i="1"/>
  <c r="D145" i="1"/>
  <c r="A145" i="1"/>
  <c r="K144" i="1"/>
  <c r="H144" i="1"/>
  <c r="G144" i="1"/>
  <c r="D144" i="1"/>
  <c r="A144" i="1"/>
  <c r="K143" i="1"/>
  <c r="H143" i="1"/>
  <c r="G143" i="1"/>
  <c r="D143" i="1"/>
  <c r="A143" i="1"/>
  <c r="K142" i="1"/>
  <c r="H142" i="1"/>
  <c r="G142" i="1"/>
  <c r="D142" i="1"/>
  <c r="A142" i="1"/>
  <c r="K141" i="1"/>
  <c r="H141" i="1"/>
  <c r="G141" i="1"/>
  <c r="D141" i="1"/>
  <c r="A141" i="1"/>
  <c r="K140" i="1"/>
  <c r="H140" i="1"/>
  <c r="G140" i="1"/>
  <c r="D140" i="1"/>
  <c r="A140" i="1"/>
  <c r="K139" i="1"/>
  <c r="H139" i="1"/>
  <c r="G139" i="1"/>
  <c r="D139" i="1"/>
  <c r="A139" i="1"/>
  <c r="K138" i="1"/>
  <c r="H138" i="1"/>
  <c r="G138" i="1"/>
  <c r="D138" i="1"/>
  <c r="A138" i="1"/>
  <c r="K137" i="1"/>
  <c r="H137" i="1"/>
  <c r="G137" i="1"/>
  <c r="D137" i="1"/>
  <c r="A137" i="1"/>
  <c r="K136" i="1"/>
  <c r="H136" i="1"/>
  <c r="G136" i="1"/>
  <c r="D136" i="1"/>
  <c r="A136" i="1"/>
  <c r="K135" i="1"/>
  <c r="H135" i="1"/>
  <c r="G135" i="1"/>
  <c r="D135" i="1"/>
  <c r="A135" i="1"/>
  <c r="K134" i="1"/>
  <c r="H134" i="1"/>
  <c r="G134" i="1"/>
  <c r="D134" i="1"/>
  <c r="A134" i="1"/>
  <c r="K133" i="1"/>
  <c r="H133" i="1"/>
  <c r="G133" i="1"/>
  <c r="D133" i="1"/>
  <c r="A133" i="1"/>
  <c r="K132" i="1"/>
  <c r="H132" i="1"/>
  <c r="G132" i="1"/>
  <c r="D132" i="1"/>
  <c r="A132" i="1"/>
  <c r="K131" i="1"/>
  <c r="H131" i="1"/>
  <c r="G131" i="1"/>
  <c r="D131" i="1"/>
  <c r="A131" i="1"/>
  <c r="K130" i="1"/>
  <c r="H130" i="1"/>
  <c r="G130" i="1"/>
  <c r="D130" i="1"/>
  <c r="A130" i="1"/>
  <c r="K129" i="1"/>
  <c r="H129" i="1"/>
  <c r="G129" i="1"/>
  <c r="D129" i="1"/>
  <c r="A129" i="1"/>
  <c r="K128" i="1"/>
  <c r="H128" i="1"/>
  <c r="G128" i="1"/>
  <c r="D128" i="1"/>
  <c r="A128" i="1"/>
  <c r="K127" i="1"/>
  <c r="H127" i="1"/>
  <c r="G127" i="1"/>
  <c r="D127" i="1"/>
  <c r="A127" i="1"/>
  <c r="K126" i="1"/>
  <c r="H126" i="1"/>
  <c r="G126" i="1"/>
  <c r="D126" i="1"/>
  <c r="A126" i="1"/>
  <c r="K125" i="1"/>
  <c r="H125" i="1"/>
  <c r="G125" i="1"/>
  <c r="D125" i="1"/>
  <c r="A125" i="1"/>
  <c r="K124" i="1"/>
  <c r="H124" i="1"/>
  <c r="G124" i="1"/>
  <c r="D124" i="1"/>
  <c r="A124" i="1"/>
  <c r="K123" i="1"/>
  <c r="H123" i="1"/>
  <c r="G123" i="1"/>
  <c r="D123" i="1"/>
  <c r="A123" i="1"/>
  <c r="K122" i="1"/>
  <c r="H122" i="1"/>
  <c r="G122" i="1"/>
  <c r="D122" i="1"/>
  <c r="A122" i="1"/>
  <c r="K121" i="1"/>
  <c r="H121" i="1"/>
  <c r="G121" i="1"/>
  <c r="D121" i="1"/>
  <c r="A121" i="1"/>
  <c r="K120" i="1"/>
  <c r="H120" i="1"/>
  <c r="G120" i="1"/>
  <c r="D120" i="1"/>
  <c r="A120" i="1"/>
  <c r="K119" i="1"/>
  <c r="H119" i="1"/>
  <c r="G119" i="1"/>
  <c r="D119" i="1"/>
  <c r="A119" i="1"/>
  <c r="K118" i="1"/>
  <c r="H118" i="1"/>
  <c r="G118" i="1"/>
  <c r="D118" i="1"/>
  <c r="A118" i="1"/>
  <c r="K117" i="1"/>
  <c r="H117" i="1"/>
  <c r="G117" i="1"/>
  <c r="D117" i="1"/>
  <c r="A117" i="1"/>
  <c r="K116" i="1"/>
  <c r="H116" i="1"/>
  <c r="G116" i="1"/>
  <c r="D116" i="1"/>
  <c r="A116" i="1"/>
  <c r="K115" i="1"/>
  <c r="H115" i="1"/>
  <c r="G115" i="1"/>
  <c r="D115" i="1"/>
  <c r="A115" i="1"/>
  <c r="K114" i="1"/>
  <c r="H114" i="1"/>
  <c r="G114" i="1"/>
  <c r="D114" i="1"/>
  <c r="A114" i="1"/>
  <c r="K113" i="1"/>
  <c r="H113" i="1"/>
  <c r="G113" i="1"/>
  <c r="D113" i="1"/>
  <c r="A113" i="1"/>
  <c r="K112" i="1"/>
  <c r="H112" i="1"/>
  <c r="G112" i="1"/>
  <c r="D112" i="1"/>
  <c r="A112" i="1"/>
  <c r="K111" i="1"/>
  <c r="H111" i="1"/>
  <c r="G111" i="1"/>
  <c r="D111" i="1"/>
  <c r="A111" i="1"/>
  <c r="K110" i="1"/>
  <c r="H110" i="1"/>
  <c r="G110" i="1"/>
  <c r="D110" i="1"/>
  <c r="A110" i="1"/>
  <c r="K109" i="1"/>
  <c r="H109" i="1"/>
  <c r="G109" i="1"/>
  <c r="D109" i="1"/>
  <c r="A109" i="1"/>
  <c r="K108" i="1"/>
  <c r="H108" i="1"/>
  <c r="G108" i="1"/>
  <c r="D108" i="1"/>
  <c r="A108" i="1"/>
  <c r="K107" i="1"/>
  <c r="H107" i="1"/>
  <c r="G107" i="1"/>
  <c r="D107" i="1"/>
  <c r="A107" i="1"/>
  <c r="K106" i="1"/>
  <c r="H106" i="1"/>
  <c r="G106" i="1"/>
  <c r="D106" i="1"/>
  <c r="A106" i="1"/>
  <c r="K105" i="1"/>
  <c r="H105" i="1"/>
  <c r="G105" i="1"/>
  <c r="D105" i="1"/>
  <c r="A105" i="1"/>
  <c r="K104" i="1"/>
  <c r="H104" i="1"/>
  <c r="G104" i="1"/>
  <c r="D104" i="1"/>
  <c r="A104" i="1"/>
  <c r="K103" i="1"/>
  <c r="H103" i="1"/>
  <c r="G103" i="1"/>
  <c r="D103" i="1"/>
  <c r="A103" i="1"/>
  <c r="K102" i="1"/>
  <c r="H102" i="1"/>
  <c r="G102" i="1"/>
  <c r="D102" i="1"/>
  <c r="A102" i="1"/>
  <c r="K101" i="1"/>
  <c r="H101" i="1"/>
  <c r="G101" i="1"/>
  <c r="D101" i="1"/>
  <c r="A101" i="1"/>
  <c r="K100" i="1"/>
  <c r="H100" i="1"/>
  <c r="G100" i="1"/>
  <c r="D100" i="1"/>
  <c r="A100" i="1"/>
  <c r="K99" i="1"/>
  <c r="H99" i="1"/>
  <c r="G99" i="1"/>
  <c r="D99" i="1"/>
  <c r="A99" i="1"/>
  <c r="K98" i="1"/>
  <c r="H98" i="1"/>
  <c r="G98" i="1"/>
  <c r="D98" i="1"/>
  <c r="A98" i="1"/>
  <c r="K97" i="1"/>
  <c r="H97" i="1"/>
  <c r="G97" i="1"/>
  <c r="D97" i="1"/>
  <c r="A97" i="1"/>
  <c r="K96" i="1"/>
  <c r="H96" i="1"/>
  <c r="G96" i="1"/>
  <c r="D96" i="1"/>
  <c r="A96" i="1"/>
  <c r="K95" i="1"/>
  <c r="H95" i="1"/>
  <c r="G95" i="1"/>
  <c r="D95" i="1"/>
  <c r="A95" i="1"/>
  <c r="K94" i="1"/>
  <c r="H94" i="1"/>
  <c r="G94" i="1"/>
  <c r="D94" i="1"/>
  <c r="A94" i="1"/>
  <c r="K93" i="1"/>
  <c r="H93" i="1"/>
  <c r="G93" i="1"/>
  <c r="D93" i="1"/>
  <c r="A93" i="1"/>
  <c r="K92" i="1"/>
  <c r="H92" i="1"/>
  <c r="G92" i="1"/>
  <c r="D92" i="1"/>
  <c r="A92" i="1"/>
  <c r="K91" i="1"/>
  <c r="H91" i="1"/>
  <c r="G91" i="1"/>
  <c r="D91" i="1"/>
  <c r="A91" i="1"/>
  <c r="K90" i="1"/>
  <c r="H90" i="1"/>
  <c r="G90" i="1"/>
  <c r="D90" i="1"/>
  <c r="A90" i="1"/>
  <c r="K89" i="1"/>
  <c r="H89" i="1"/>
  <c r="G89" i="1"/>
  <c r="D89" i="1"/>
  <c r="A89" i="1"/>
  <c r="K88" i="1"/>
  <c r="H88" i="1"/>
  <c r="G88" i="1"/>
  <c r="D88" i="1"/>
  <c r="A88" i="1"/>
  <c r="K87" i="1"/>
  <c r="H87" i="1"/>
  <c r="G87" i="1"/>
  <c r="D87" i="1"/>
  <c r="A87" i="1"/>
  <c r="K86" i="1"/>
  <c r="H86" i="1"/>
  <c r="G86" i="1"/>
  <c r="D86" i="1"/>
  <c r="A86" i="1"/>
  <c r="K85" i="1"/>
  <c r="H85" i="1"/>
  <c r="G85" i="1"/>
  <c r="D85" i="1"/>
  <c r="A85" i="1"/>
  <c r="K84" i="1"/>
  <c r="H84" i="1"/>
  <c r="G84" i="1"/>
  <c r="D84" i="1"/>
  <c r="A84" i="1"/>
  <c r="K83" i="1"/>
  <c r="H83" i="1"/>
  <c r="G83" i="1"/>
  <c r="D83" i="1"/>
  <c r="A83" i="1"/>
  <c r="K82" i="1"/>
  <c r="H82" i="1"/>
  <c r="G82" i="1"/>
  <c r="D82" i="1"/>
  <c r="A82" i="1"/>
  <c r="K81" i="1"/>
  <c r="H81" i="1"/>
  <c r="G81" i="1"/>
  <c r="D81" i="1"/>
  <c r="A81" i="1"/>
  <c r="K80" i="1"/>
  <c r="H80" i="1"/>
  <c r="G80" i="1"/>
  <c r="D80" i="1"/>
  <c r="A80" i="1"/>
  <c r="K79" i="1"/>
  <c r="H79" i="1"/>
  <c r="G79" i="1"/>
  <c r="D79" i="1"/>
  <c r="A79" i="1"/>
  <c r="K78" i="1"/>
  <c r="H78" i="1"/>
  <c r="G78" i="1"/>
  <c r="D78" i="1"/>
  <c r="A78" i="1"/>
  <c r="K77" i="1"/>
  <c r="H77" i="1"/>
  <c r="G77" i="1"/>
  <c r="D77" i="1"/>
  <c r="A77" i="1"/>
  <c r="K76" i="1"/>
  <c r="H76" i="1"/>
  <c r="G76" i="1"/>
  <c r="D76" i="1"/>
  <c r="A76" i="1"/>
  <c r="K75" i="1"/>
  <c r="H75" i="1"/>
  <c r="G75" i="1"/>
  <c r="D75" i="1"/>
  <c r="A75" i="1"/>
  <c r="K74" i="1"/>
  <c r="H74" i="1"/>
  <c r="G74" i="1"/>
  <c r="D74" i="1"/>
  <c r="A74" i="1"/>
  <c r="K73" i="1"/>
  <c r="H73" i="1"/>
  <c r="G73" i="1"/>
  <c r="D73" i="1"/>
  <c r="A73" i="1"/>
  <c r="K72" i="1"/>
  <c r="H72" i="1"/>
  <c r="G72" i="1"/>
  <c r="D72" i="1"/>
  <c r="A72" i="1"/>
  <c r="K71" i="1"/>
  <c r="H71" i="1"/>
  <c r="G71" i="1"/>
  <c r="D71" i="1"/>
  <c r="A71" i="1"/>
  <c r="K70" i="1"/>
  <c r="H70" i="1"/>
  <c r="G70" i="1"/>
  <c r="D70" i="1"/>
  <c r="A70" i="1"/>
  <c r="K69" i="1"/>
  <c r="H69" i="1"/>
  <c r="G69" i="1"/>
  <c r="D69" i="1"/>
  <c r="A69" i="1"/>
  <c r="K68" i="1"/>
  <c r="H68" i="1"/>
  <c r="G68" i="1"/>
  <c r="D68" i="1"/>
  <c r="A68" i="1"/>
  <c r="K67" i="1"/>
  <c r="H67" i="1"/>
  <c r="G67" i="1"/>
  <c r="D67" i="1"/>
  <c r="A67" i="1"/>
  <c r="K66" i="1"/>
  <c r="H66" i="1"/>
  <c r="G66" i="1"/>
  <c r="D66" i="1"/>
  <c r="A66" i="1"/>
  <c r="K65" i="1"/>
  <c r="H65" i="1"/>
  <c r="G65" i="1"/>
  <c r="D65" i="1"/>
  <c r="A65" i="1"/>
  <c r="K64" i="1"/>
  <c r="H64" i="1"/>
  <c r="G64" i="1"/>
  <c r="D64" i="1"/>
  <c r="A64" i="1"/>
  <c r="K63" i="1"/>
  <c r="H63" i="1"/>
  <c r="G63" i="1"/>
  <c r="D63" i="1"/>
  <c r="A63" i="1"/>
  <c r="K62" i="1"/>
  <c r="H62" i="1"/>
  <c r="G62" i="1"/>
  <c r="D62" i="1"/>
  <c r="A62" i="1"/>
  <c r="K61" i="1"/>
  <c r="H61" i="1"/>
  <c r="G61" i="1"/>
  <c r="D61" i="1"/>
  <c r="A61" i="1"/>
  <c r="K60" i="1"/>
  <c r="H60" i="1"/>
  <c r="G60" i="1"/>
  <c r="D60" i="1"/>
  <c r="A60" i="1"/>
  <c r="K59" i="1"/>
  <c r="H59" i="1"/>
  <c r="G59" i="1"/>
  <c r="D59" i="1"/>
  <c r="A59" i="1"/>
  <c r="K58" i="1"/>
  <c r="H58" i="1"/>
  <c r="G58" i="1"/>
  <c r="D58" i="1"/>
  <c r="A58" i="1"/>
  <c r="K57" i="1"/>
  <c r="H57" i="1"/>
  <c r="G57" i="1"/>
  <c r="D57" i="1"/>
  <c r="A57" i="1"/>
  <c r="K56" i="1"/>
  <c r="H56" i="1"/>
  <c r="G56" i="1"/>
  <c r="D56" i="1"/>
  <c r="A56" i="1"/>
  <c r="K55" i="1"/>
  <c r="H55" i="1"/>
  <c r="G55" i="1"/>
  <c r="D55" i="1"/>
  <c r="A55" i="1"/>
  <c r="K54" i="1"/>
  <c r="H54" i="1"/>
  <c r="G54" i="1"/>
  <c r="D54" i="1"/>
  <c r="A54" i="1"/>
  <c r="K53" i="1"/>
  <c r="H53" i="1"/>
  <c r="G53" i="1"/>
  <c r="D53" i="1"/>
  <c r="A53" i="1"/>
  <c r="K52" i="1"/>
  <c r="H52" i="1"/>
  <c r="G52" i="1"/>
  <c r="D52" i="1"/>
  <c r="A52" i="1"/>
  <c r="K51" i="1"/>
  <c r="H51" i="1"/>
  <c r="G51" i="1"/>
  <c r="D51" i="1"/>
  <c r="A51" i="1"/>
  <c r="K50" i="1"/>
  <c r="H50" i="1"/>
  <c r="G50" i="1"/>
  <c r="D50" i="1"/>
  <c r="A50" i="1"/>
  <c r="K49" i="1"/>
  <c r="H49" i="1"/>
  <c r="G49" i="1"/>
  <c r="D49" i="1"/>
  <c r="A49" i="1"/>
  <c r="K48" i="1"/>
  <c r="H48" i="1"/>
  <c r="G48" i="1"/>
  <c r="D48" i="1"/>
  <c r="A48" i="1"/>
  <c r="K47" i="1"/>
  <c r="H47" i="1"/>
  <c r="G47" i="1"/>
  <c r="D47" i="1"/>
  <c r="A47" i="1"/>
  <c r="K46" i="1"/>
  <c r="H46" i="1"/>
  <c r="G46" i="1"/>
  <c r="D46" i="1"/>
  <c r="A46" i="1"/>
  <c r="K45" i="1"/>
  <c r="H45" i="1"/>
  <c r="G45" i="1"/>
  <c r="D45" i="1"/>
  <c r="A45" i="1"/>
  <c r="K44" i="1"/>
  <c r="H44" i="1"/>
  <c r="G44" i="1"/>
  <c r="D44" i="1"/>
  <c r="A44" i="1"/>
  <c r="K43" i="1"/>
  <c r="H43" i="1"/>
  <c r="G43" i="1"/>
  <c r="D43" i="1"/>
  <c r="A43" i="1"/>
  <c r="K42" i="1"/>
  <c r="H42" i="1"/>
  <c r="G42" i="1"/>
  <c r="D42" i="1"/>
  <c r="A42" i="1"/>
  <c r="K41" i="1"/>
  <c r="H41" i="1"/>
  <c r="G41" i="1"/>
  <c r="D41" i="1"/>
  <c r="A41" i="1"/>
  <c r="K40" i="1"/>
  <c r="H40" i="1"/>
  <c r="G40" i="1"/>
  <c r="D40" i="1"/>
  <c r="A40" i="1"/>
  <c r="K39" i="1"/>
  <c r="H39" i="1"/>
  <c r="G39" i="1"/>
  <c r="D39" i="1"/>
  <c r="A39" i="1"/>
  <c r="K38" i="1"/>
  <c r="H38" i="1"/>
  <c r="G38" i="1"/>
  <c r="D38" i="1"/>
  <c r="A38" i="1"/>
  <c r="K37" i="1"/>
  <c r="H37" i="1"/>
  <c r="G37" i="1"/>
  <c r="D37" i="1"/>
  <c r="A37" i="1"/>
  <c r="K36" i="1"/>
  <c r="H36" i="1"/>
  <c r="G36" i="1"/>
  <c r="D36" i="1"/>
  <c r="A36" i="1"/>
  <c r="K35" i="1"/>
  <c r="H35" i="1"/>
  <c r="G35" i="1"/>
  <c r="D35" i="1"/>
  <c r="A35" i="1"/>
  <c r="K34" i="1"/>
  <c r="H34" i="1"/>
  <c r="G34" i="1"/>
  <c r="D34" i="1"/>
  <c r="A34" i="1"/>
  <c r="K33" i="1"/>
  <c r="H33" i="1"/>
  <c r="G33" i="1"/>
  <c r="D33" i="1"/>
  <c r="A33" i="1"/>
  <c r="K32" i="1"/>
  <c r="H32" i="1"/>
  <c r="G32" i="1"/>
  <c r="D32" i="1"/>
  <c r="A32" i="1"/>
  <c r="K31" i="1"/>
  <c r="H31" i="1"/>
  <c r="G31" i="1"/>
  <c r="D31" i="1"/>
  <c r="A31" i="1"/>
  <c r="K30" i="1"/>
  <c r="H30" i="1"/>
  <c r="G30" i="1"/>
  <c r="D30" i="1"/>
  <c r="A30" i="1"/>
  <c r="K29" i="1"/>
  <c r="H29" i="1"/>
  <c r="G29" i="1"/>
  <c r="D29" i="1"/>
  <c r="A29" i="1"/>
  <c r="K28" i="1"/>
  <c r="H28" i="1"/>
  <c r="G28" i="1"/>
  <c r="D28" i="1"/>
  <c r="A28" i="1"/>
  <c r="K27" i="1"/>
  <c r="H27" i="1"/>
  <c r="G27" i="1"/>
  <c r="D27" i="1"/>
  <c r="A27" i="1"/>
  <c r="K26" i="1"/>
  <c r="H26" i="1"/>
  <c r="G26" i="1"/>
  <c r="D26" i="1"/>
  <c r="A26" i="1"/>
  <c r="K25" i="1"/>
  <c r="H25" i="1"/>
  <c r="G25" i="1"/>
  <c r="D25" i="1"/>
  <c r="A25" i="1"/>
  <c r="K24" i="1"/>
  <c r="H24" i="1"/>
  <c r="G24" i="1"/>
  <c r="D24" i="1"/>
  <c r="A24" i="1"/>
  <c r="K23" i="1"/>
  <c r="H23" i="1"/>
  <c r="G23" i="1"/>
  <c r="D23" i="1"/>
  <c r="A23" i="1"/>
  <c r="K22" i="1"/>
  <c r="H22" i="1"/>
  <c r="G22" i="1"/>
  <c r="D22" i="1"/>
  <c r="A22" i="1"/>
  <c r="K21" i="1"/>
  <c r="H21" i="1"/>
  <c r="G21" i="1"/>
  <c r="D21" i="1"/>
  <c r="A21" i="1"/>
  <c r="K20" i="1"/>
  <c r="H20" i="1"/>
  <c r="G20" i="1"/>
  <c r="D20" i="1"/>
  <c r="A20" i="1"/>
  <c r="K19" i="1"/>
  <c r="H19" i="1"/>
  <c r="G19" i="1"/>
  <c r="D19" i="1"/>
  <c r="A19" i="1"/>
  <c r="K18" i="1"/>
  <c r="H18" i="1"/>
  <c r="G18" i="1"/>
  <c r="D18" i="1"/>
  <c r="A18" i="1"/>
  <c r="K17" i="1"/>
  <c r="H17" i="1"/>
  <c r="G17" i="1"/>
  <c r="D17" i="1"/>
  <c r="A17" i="1"/>
  <c r="K16" i="1"/>
  <c r="H16" i="1"/>
  <c r="G16" i="1"/>
  <c r="D16" i="1"/>
  <c r="A16" i="1"/>
  <c r="K15" i="1"/>
  <c r="H15" i="1"/>
  <c r="G15" i="1"/>
  <c r="D15" i="1"/>
  <c r="A15" i="1"/>
  <c r="K14" i="1"/>
  <c r="H14" i="1"/>
  <c r="G14" i="1"/>
  <c r="D14" i="1"/>
  <c r="A14" i="1"/>
  <c r="K13" i="1"/>
  <c r="H13" i="1"/>
  <c r="G13" i="1"/>
  <c r="D13" i="1"/>
  <c r="A13" i="1"/>
  <c r="K12" i="1"/>
  <c r="H12" i="1"/>
  <c r="G12" i="1"/>
  <c r="D12" i="1"/>
  <c r="A12" i="1"/>
  <c r="K11" i="1"/>
  <c r="H11" i="1"/>
  <c r="G11" i="1"/>
  <c r="D11" i="1"/>
  <c r="A11" i="1"/>
  <c r="K10" i="1"/>
  <c r="H10" i="1"/>
  <c r="G10" i="1"/>
  <c r="D10" i="1"/>
  <c r="A10" i="1"/>
  <c r="K9" i="1"/>
  <c r="H9" i="1"/>
  <c r="G9" i="1"/>
  <c r="D9" i="1"/>
  <c r="A9" i="1"/>
  <c r="K8" i="1"/>
  <c r="H8" i="1"/>
  <c r="G8" i="1"/>
  <c r="D8" i="1"/>
  <c r="A8" i="1"/>
  <c r="K7" i="1"/>
  <c r="H7" i="1"/>
  <c r="G7" i="1"/>
  <c r="D7" i="1"/>
  <c r="A7" i="1"/>
  <c r="K6" i="1"/>
  <c r="H6" i="1"/>
  <c r="G6" i="1"/>
  <c r="D6" i="1"/>
  <c r="A6" i="1"/>
  <c r="K5" i="1"/>
  <c r="H5" i="1"/>
  <c r="G5" i="1"/>
  <c r="D5" i="1"/>
  <c r="A5" i="1"/>
  <c r="K4" i="1"/>
  <c r="H4" i="1"/>
  <c r="G4" i="1"/>
  <c r="D4" i="1"/>
  <c r="A4" i="1"/>
  <c r="K3" i="1"/>
  <c r="H3" i="1"/>
  <c r="G3" i="1"/>
  <c r="D3" i="1"/>
  <c r="A3" i="1"/>
  <c r="K2" i="1"/>
  <c r="H2" i="1"/>
  <c r="G2" i="1"/>
  <c r="D2" i="1"/>
  <c r="A2" i="1"/>
</calcChain>
</file>

<file path=xl/sharedStrings.xml><?xml version="1.0" encoding="utf-8"?>
<sst xmlns="http://schemas.openxmlformats.org/spreadsheetml/2006/main" count="433" uniqueCount="192">
  <si>
    <t>宁波隆城</t>
  </si>
  <si>
    <t>杭州福宾</t>
  </si>
  <si>
    <t>公司名称</t>
  </si>
  <si>
    <t>公司ID</t>
  </si>
  <si>
    <t>企业类型</t>
  </si>
  <si>
    <t>业务员</t>
  </si>
  <si>
    <t>区域</t>
  </si>
  <si>
    <t>付款方式</t>
  </si>
  <si>
    <t>购买渠道</t>
  </si>
  <si>
    <t>产品名称</t>
  </si>
  <si>
    <t>产品ID</t>
  </si>
  <si>
    <t>单价</t>
  </si>
  <si>
    <t>区域辅助</t>
  </si>
  <si>
    <t>C00001</t>
  </si>
  <si>
    <t>华北地区</t>
  </si>
  <si>
    <t>刘一</t>
  </si>
  <si>
    <t>辽宁</t>
  </si>
  <si>
    <t>电汇转账</t>
  </si>
  <si>
    <t>线上</t>
  </si>
  <si>
    <t>MGX-JB500</t>
  </si>
  <si>
    <t>C00002</t>
  </si>
  <si>
    <t>华东地区</t>
  </si>
  <si>
    <t>陈二</t>
  </si>
  <si>
    <t>宜兴</t>
  </si>
  <si>
    <t>微信</t>
  </si>
  <si>
    <t>线下</t>
  </si>
  <si>
    <t>MGX-TDX500</t>
  </si>
  <si>
    <t>C00003</t>
  </si>
  <si>
    <t>华南地区</t>
  </si>
  <si>
    <t>张三</t>
  </si>
  <si>
    <t>河南</t>
  </si>
  <si>
    <t>支付宝</t>
  </si>
  <si>
    <t>代理商</t>
  </si>
  <si>
    <t>MGX-YPX500</t>
  </si>
  <si>
    <t>C00004</t>
  </si>
  <si>
    <t>华中地区</t>
  </si>
  <si>
    <t>李四</t>
  </si>
  <si>
    <t>宁波</t>
  </si>
  <si>
    <t>承兑</t>
  </si>
  <si>
    <t>MGX-JB318</t>
  </si>
  <si>
    <t>C00005</t>
  </si>
  <si>
    <t>西南地区</t>
  </si>
  <si>
    <t>王五</t>
  </si>
  <si>
    <t>信用证</t>
  </si>
  <si>
    <t>MGX-HS328</t>
  </si>
  <si>
    <t>东北地区</t>
  </si>
  <si>
    <t>C00006</t>
  </si>
  <si>
    <t>赵六</t>
  </si>
  <si>
    <t>阿克苏</t>
  </si>
  <si>
    <t>MGX-BZ325</t>
  </si>
  <si>
    <t>C00007</t>
  </si>
  <si>
    <t>西北地区</t>
  </si>
  <si>
    <t>孙七</t>
  </si>
  <si>
    <t>天津</t>
  </si>
  <si>
    <t>MGX-YCZ290</t>
  </si>
  <si>
    <t>C00008</t>
  </si>
  <si>
    <t>周八</t>
  </si>
  <si>
    <t>无锡</t>
  </si>
  <si>
    <t>MGX-TWL40</t>
  </si>
  <si>
    <t>C00009</t>
  </si>
  <si>
    <t>吴九</t>
  </si>
  <si>
    <t>MGX-TWL100</t>
  </si>
  <si>
    <t>C00010</t>
  </si>
  <si>
    <t>郑十</t>
  </si>
  <si>
    <t>贵州</t>
  </si>
  <si>
    <t>MGX-TWL108</t>
  </si>
  <si>
    <t>C00011</t>
  </si>
  <si>
    <t>河北</t>
  </si>
  <si>
    <t>C00012</t>
  </si>
  <si>
    <t>合肥</t>
  </si>
  <si>
    <t>C00013</t>
  </si>
  <si>
    <t>C00014</t>
  </si>
  <si>
    <t>鸡西</t>
  </si>
  <si>
    <t>C00015</t>
  </si>
  <si>
    <t>昆明</t>
  </si>
  <si>
    <t>C00016</t>
  </si>
  <si>
    <t>伊旗</t>
  </si>
  <si>
    <t>C00017</t>
  </si>
  <si>
    <t>常熟</t>
  </si>
  <si>
    <t>C00018</t>
  </si>
  <si>
    <t>锦州</t>
  </si>
  <si>
    <t>C00019</t>
  </si>
  <si>
    <t>杭州</t>
  </si>
  <si>
    <t>C00020</t>
  </si>
  <si>
    <t>大连</t>
  </si>
  <si>
    <t>C00021</t>
  </si>
  <si>
    <t>庄河</t>
  </si>
  <si>
    <t>C00022</t>
  </si>
  <si>
    <t>C00023</t>
  </si>
  <si>
    <t>C00024</t>
  </si>
  <si>
    <t>C00025</t>
  </si>
  <si>
    <t>鸿诚</t>
  </si>
  <si>
    <t>C00026</t>
  </si>
  <si>
    <t>温州</t>
  </si>
  <si>
    <t>C00027</t>
  </si>
  <si>
    <t>C00028</t>
  </si>
  <si>
    <t>哈尔滨</t>
  </si>
  <si>
    <t>C00029</t>
  </si>
  <si>
    <t>C00030</t>
  </si>
  <si>
    <t>大庆</t>
  </si>
  <si>
    <t>C00031</t>
  </si>
  <si>
    <t>安徽</t>
  </si>
  <si>
    <t>C00032</t>
  </si>
  <si>
    <t>绍兴</t>
  </si>
  <si>
    <t>客户ID</t>
    <phoneticPr fontId="5" type="noConversion"/>
  </si>
  <si>
    <t>客户名称</t>
    <phoneticPr fontId="5" type="noConversion"/>
  </si>
  <si>
    <t>产品名称</t>
    <phoneticPr fontId="5" type="noConversion"/>
  </si>
  <si>
    <t>区域</t>
    <phoneticPr fontId="5" type="noConversion"/>
  </si>
  <si>
    <t>数量</t>
    <phoneticPr fontId="5" type="noConversion"/>
  </si>
  <si>
    <t>购买日期</t>
    <phoneticPr fontId="5" type="noConversion"/>
  </si>
  <si>
    <t>产品ID</t>
    <phoneticPr fontId="5" type="noConversion"/>
  </si>
  <si>
    <t>单价</t>
    <phoneticPr fontId="5" type="noConversion"/>
  </si>
  <si>
    <t>总价</t>
    <phoneticPr fontId="5" type="noConversion"/>
  </si>
  <si>
    <t>城市</t>
    <phoneticPr fontId="5" type="noConversion"/>
  </si>
  <si>
    <t>头道鲜500</t>
  </si>
  <si>
    <t>一品鲜500</t>
  </si>
  <si>
    <t>金标酱油500</t>
  </si>
  <si>
    <t>油醋汁290</t>
  </si>
  <si>
    <t>红烧酱油328</t>
  </si>
  <si>
    <t>金标酱油318</t>
  </si>
  <si>
    <t>白灼汁325</t>
  </si>
  <si>
    <t>调味料100</t>
  </si>
  <si>
    <t>调味料108</t>
  </si>
  <si>
    <t>调味料40</t>
  </si>
  <si>
    <t>金标酱油500</t>
    <phoneticPr fontId="5" type="noConversion"/>
  </si>
  <si>
    <t>头道鲜500</t>
    <phoneticPr fontId="5" type="noConversion"/>
  </si>
  <si>
    <t>一品鲜500</t>
    <phoneticPr fontId="5" type="noConversion"/>
  </si>
  <si>
    <t>金标酱油318</t>
    <phoneticPr fontId="5" type="noConversion"/>
  </si>
  <si>
    <t>红烧酱油328</t>
    <phoneticPr fontId="5" type="noConversion"/>
  </si>
  <si>
    <t>白灼汁325g</t>
    <phoneticPr fontId="5" type="noConversion"/>
  </si>
  <si>
    <t>油醋汁290</t>
    <phoneticPr fontId="5" type="noConversion"/>
  </si>
  <si>
    <t>调味料40</t>
    <phoneticPr fontId="5" type="noConversion"/>
  </si>
  <si>
    <t>调味料100</t>
    <phoneticPr fontId="5" type="noConversion"/>
  </si>
  <si>
    <t>调味料108</t>
    <phoneticPr fontId="5" type="noConversion"/>
  </si>
  <si>
    <t>天润晟</t>
  </si>
  <si>
    <t>天润晟</t>
    <phoneticPr fontId="5" type="noConversion"/>
  </si>
  <si>
    <t>万厨食品</t>
  </si>
  <si>
    <t>万厨食品</t>
    <phoneticPr fontId="5" type="noConversion"/>
  </si>
  <si>
    <t>骏腾食品</t>
  </si>
  <si>
    <t>骏腾食品</t>
    <phoneticPr fontId="5" type="noConversion"/>
  </si>
  <si>
    <t>好德食品</t>
  </si>
  <si>
    <t>好德食品</t>
    <phoneticPr fontId="5" type="noConversion"/>
  </si>
  <si>
    <t>跨洋食品</t>
  </si>
  <si>
    <t>跨洋食品</t>
    <phoneticPr fontId="5" type="noConversion"/>
  </si>
  <si>
    <t>好人家食品</t>
  </si>
  <si>
    <t>好人家食品</t>
    <phoneticPr fontId="5" type="noConversion"/>
  </si>
  <si>
    <t>惠又多</t>
  </si>
  <si>
    <t>惠又多</t>
    <phoneticPr fontId="5" type="noConversion"/>
  </si>
  <si>
    <t>北雁商城</t>
  </si>
  <si>
    <t>北雁商城</t>
    <phoneticPr fontId="5" type="noConversion"/>
  </si>
  <si>
    <t>啸宇宙</t>
  </si>
  <si>
    <t>啸宇宙</t>
    <phoneticPr fontId="5" type="noConversion"/>
  </si>
  <si>
    <t>居年商</t>
  </si>
  <si>
    <t>居年商</t>
    <phoneticPr fontId="5" type="noConversion"/>
  </si>
  <si>
    <t>崔景调味</t>
  </si>
  <si>
    <t>崔景调味</t>
    <phoneticPr fontId="5" type="noConversion"/>
  </si>
  <si>
    <t>鑫欣阳</t>
  </si>
  <si>
    <t>鑫欣阳</t>
    <phoneticPr fontId="5" type="noConversion"/>
  </si>
  <si>
    <t>忠君商</t>
  </si>
  <si>
    <t>忠君商</t>
    <phoneticPr fontId="5" type="noConversion"/>
  </si>
  <si>
    <t>广聚商</t>
  </si>
  <si>
    <t>广聚商</t>
    <phoneticPr fontId="5" type="noConversion"/>
  </si>
  <si>
    <t>康丰商</t>
  </si>
  <si>
    <t>康丰商</t>
    <phoneticPr fontId="5" type="noConversion"/>
  </si>
  <si>
    <t>晟源商</t>
  </si>
  <si>
    <t>晟源商</t>
    <phoneticPr fontId="5" type="noConversion"/>
  </si>
  <si>
    <t>钟骐商</t>
  </si>
  <si>
    <t>钟骐商</t>
    <phoneticPr fontId="5" type="noConversion"/>
  </si>
  <si>
    <t>金汇达</t>
  </si>
  <si>
    <t>金汇达</t>
    <phoneticPr fontId="5" type="noConversion"/>
  </si>
  <si>
    <t>风行诚</t>
  </si>
  <si>
    <t>风行诚</t>
    <phoneticPr fontId="5" type="noConversion"/>
  </si>
  <si>
    <t>悦腾商</t>
  </si>
  <si>
    <t>悦腾商</t>
    <phoneticPr fontId="5" type="noConversion"/>
  </si>
  <si>
    <t>融齐</t>
  </si>
  <si>
    <t>融齐</t>
    <phoneticPr fontId="5" type="noConversion"/>
  </si>
  <si>
    <t>顺风调料</t>
  </si>
  <si>
    <t>顺风调料</t>
    <phoneticPr fontId="5" type="noConversion"/>
  </si>
  <si>
    <t>鸿诚食品</t>
    <phoneticPr fontId="5" type="noConversion"/>
  </si>
  <si>
    <t>恒茂食品</t>
  </si>
  <si>
    <t>恒茂食品</t>
    <phoneticPr fontId="5" type="noConversion"/>
  </si>
  <si>
    <t>穿城商</t>
  </si>
  <si>
    <t>穿城商</t>
    <phoneticPr fontId="5" type="noConversion"/>
  </si>
  <si>
    <t>旺事百盛</t>
  </si>
  <si>
    <t>旺事百盛</t>
    <phoneticPr fontId="5" type="noConversion"/>
  </si>
  <si>
    <t>常雅商</t>
  </si>
  <si>
    <t>常雅商</t>
    <phoneticPr fontId="5" type="noConversion"/>
  </si>
  <si>
    <t>亿元达</t>
    <phoneticPr fontId="5" type="noConversion"/>
  </si>
  <si>
    <t>康福多</t>
  </si>
  <si>
    <t>康福多</t>
    <phoneticPr fontId="5" type="noConversion"/>
  </si>
  <si>
    <t>隆丰</t>
    <phoneticPr fontId="5" type="noConversion"/>
  </si>
  <si>
    <t>运费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</si>
</sst>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charset val="134"/>
      <scheme val="minor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2"/>
      <color theme="1" tint="0.14999847407452621"/>
      <name val="宋体"/>
      <family val="3"/>
      <charset val="134"/>
    </font>
    <font>
      <sz val="10.5"/>
      <color rgb="FF333333"/>
      <name val="Arial"/>
      <family val="2"/>
    </font>
    <font>
      <sz val="9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0"/>
  <sheetViews>
    <sheetView tabSelected="1" topLeftCell="A49" zoomScale="97" zoomScaleNormal="97" workbookViewId="0">
      <selection activeCell="I83" sqref="I83"/>
    </sheetView>
  </sheetViews>
  <sheetFormatPr baseColWidth="10" defaultColWidth="16.83203125" defaultRowHeight="24" customHeight="1"/>
  <cols>
    <col min="1" max="1" width="18.6640625" style="9" customWidth="1"/>
    <col min="2" max="2" width="40.33203125" style="10" customWidth="1"/>
    <col min="3" max="3" width="40.1640625" style="10" customWidth="1"/>
    <col min="4" max="16384" width="16.83203125" style="10"/>
  </cols>
  <sheetData>
    <row r="1" spans="1:11" ht="24" customHeight="1">
      <c r="A1" s="11" t="s">
        <v>104</v>
      </c>
      <c r="B1" s="11" t="s">
        <v>105</v>
      </c>
      <c r="C1" s="11" t="s">
        <v>106</v>
      </c>
      <c r="D1" s="11" t="s">
        <v>107</v>
      </c>
      <c r="E1" s="11" t="s">
        <v>108</v>
      </c>
      <c r="F1" s="11" t="s">
        <v>109</v>
      </c>
      <c r="G1" s="11" t="s">
        <v>110</v>
      </c>
      <c r="H1" s="11" t="s">
        <v>111</v>
      </c>
      <c r="I1" s="11" t="s">
        <v>191</v>
      </c>
      <c r="J1" s="11" t="s">
        <v>112</v>
      </c>
      <c r="K1" s="11" t="s">
        <v>113</v>
      </c>
    </row>
    <row r="2" spans="1:11" ht="24" customHeight="1">
      <c r="A2" s="12" t="str">
        <f>IF(B2="","",VLOOKUP(B2,辅助表!A:C,2,FALSE))</f>
        <v>C00001</v>
      </c>
      <c r="B2" s="5" t="s">
        <v>170</v>
      </c>
      <c r="C2" s="5" t="s">
        <v>114</v>
      </c>
      <c r="D2" s="11" t="str">
        <f>IF(B2="","",VLOOKUP(B2,辅助表!A:C,3,FALSE))</f>
        <v>华北地区</v>
      </c>
      <c r="E2" s="11">
        <v>5</v>
      </c>
      <c r="F2" s="13">
        <v>45474</v>
      </c>
      <c r="G2" s="11" t="str">
        <f>IF(C2="","",VLOOKUP(C2,辅助表!I:K,2,FALSE))</f>
        <v>MGX-TDX500</v>
      </c>
      <c r="H2" s="11">
        <f>IF(C2="","",VLOOKUP(C2,辅助表!I:K,3,FALSE))</f>
        <v>15</v>
      </c>
      <c r="I2" s="11">
        <f>E2*1.5</f>
        <v>7.5</v>
      </c>
      <c r="J2" s="11">
        <f>E2*H2+I2</f>
        <v>82.5</v>
      </c>
      <c r="K2" s="11" t="str">
        <f>IF(B2="","",VLOOKUP(B2,辅助表!A:E,5,FALSE))</f>
        <v>辽宁</v>
      </c>
    </row>
    <row r="3" spans="1:11" ht="24" customHeight="1">
      <c r="A3" s="12" t="str">
        <f>IF(B3="","",VLOOKUP(B3,辅助表!A:C,2,FALSE))</f>
        <v>C00001</v>
      </c>
      <c r="B3" s="5" t="s">
        <v>170</v>
      </c>
      <c r="C3" s="5" t="s">
        <v>115</v>
      </c>
      <c r="D3" s="11" t="str">
        <f>IF(B3="","",VLOOKUP(B3,辅助表!A:C,3,FALSE))</f>
        <v>华北地区</v>
      </c>
      <c r="E3" s="11">
        <v>10</v>
      </c>
      <c r="F3" s="13">
        <v>45474</v>
      </c>
      <c r="G3" s="11" t="str">
        <f>IF(C3="","",VLOOKUP(C3,辅助表!I:K,2,FALSE))</f>
        <v>MGX-YPX500</v>
      </c>
      <c r="H3" s="11">
        <f>IF(C3="","",VLOOKUP(C3,辅助表!I:K,3,FALSE))</f>
        <v>15</v>
      </c>
      <c r="I3" s="11">
        <f t="shared" ref="I3:I66" si="0">E3*1.5</f>
        <v>15</v>
      </c>
      <c r="J3" s="11">
        <f t="shared" ref="J3:J66" si="1">E3*H3+I3</f>
        <v>165</v>
      </c>
      <c r="K3" s="11" t="str">
        <f>IF(B3="","",VLOOKUP(B3,辅助表!A:E,5,FALSE))</f>
        <v>辽宁</v>
      </c>
    </row>
    <row r="4" spans="1:11" ht="24" customHeight="1">
      <c r="A4" s="12" t="str">
        <f>IF(B4="","",VLOOKUP(B4,辅助表!A:C,2,FALSE))</f>
        <v>C00001</v>
      </c>
      <c r="B4" s="5" t="s">
        <v>170</v>
      </c>
      <c r="C4" s="5" t="s">
        <v>116</v>
      </c>
      <c r="D4" s="11" t="str">
        <f>IF(B4="","",VLOOKUP(B4,辅助表!A:C,3,FALSE))</f>
        <v>华北地区</v>
      </c>
      <c r="E4" s="11">
        <v>15</v>
      </c>
      <c r="F4" s="13">
        <v>45474</v>
      </c>
      <c r="G4" s="11" t="str">
        <f>IF(C4="","",VLOOKUP(C4,辅助表!I:K,2,FALSE))</f>
        <v>MGX-JB500</v>
      </c>
      <c r="H4" s="11">
        <f>IF(C4="","",VLOOKUP(C4,辅助表!I:K,3,FALSE))</f>
        <v>15</v>
      </c>
      <c r="I4" s="11">
        <f t="shared" si="0"/>
        <v>22.5</v>
      </c>
      <c r="J4" s="11">
        <f t="shared" si="1"/>
        <v>247.5</v>
      </c>
      <c r="K4" s="11" t="str">
        <f>IF(B4="","",VLOOKUP(B4,辅助表!A:E,5,FALSE))</f>
        <v>辽宁</v>
      </c>
    </row>
    <row r="5" spans="1:11" ht="24" customHeight="1">
      <c r="A5" s="12" t="str">
        <f>IF(B5="","",VLOOKUP(B5,辅助表!A:C,2,FALSE))</f>
        <v>C00002</v>
      </c>
      <c r="B5" s="5" t="s">
        <v>134</v>
      </c>
      <c r="C5" s="5" t="s">
        <v>117</v>
      </c>
      <c r="D5" s="11" t="str">
        <f>IF(B5="","",VLOOKUP(B5,辅助表!A:C,3,FALSE))</f>
        <v>华东地区</v>
      </c>
      <c r="E5" s="11">
        <v>5</v>
      </c>
      <c r="F5" s="13">
        <v>45484</v>
      </c>
      <c r="G5" s="11" t="str">
        <f>IF(C5="","",VLOOKUP(C5,辅助表!I:K,2,FALSE))</f>
        <v>MGX-YCZ290</v>
      </c>
      <c r="H5" s="11">
        <f>IF(C5="","",VLOOKUP(C5,辅助表!I:K,3,FALSE))</f>
        <v>10</v>
      </c>
      <c r="I5" s="11">
        <f t="shared" si="0"/>
        <v>7.5</v>
      </c>
      <c r="J5" s="11">
        <f t="shared" si="1"/>
        <v>57.5</v>
      </c>
      <c r="K5" s="11" t="str">
        <f>IF(B5="","",VLOOKUP(B5,辅助表!A:E,5,FALSE))</f>
        <v>宜兴</v>
      </c>
    </row>
    <row r="6" spans="1:11" ht="24" customHeight="1">
      <c r="A6" s="12" t="str">
        <f>IF(B6="","",VLOOKUP(B6,辅助表!A:C,2,FALSE))</f>
        <v>C00002</v>
      </c>
      <c r="B6" s="5" t="s">
        <v>134</v>
      </c>
      <c r="C6" s="5" t="s">
        <v>121</v>
      </c>
      <c r="D6" s="11" t="str">
        <f>IF(B6="","",VLOOKUP(B6,辅助表!A:C,3,FALSE))</f>
        <v>华东地区</v>
      </c>
      <c r="E6" s="11">
        <v>15</v>
      </c>
      <c r="F6" s="13">
        <v>45484</v>
      </c>
      <c r="G6" s="11" t="str">
        <f>IF(C6="","",VLOOKUP(C6,辅助表!I:K,2,FALSE))</f>
        <v>MGX-TWL100</v>
      </c>
      <c r="H6" s="11">
        <f>IF(C6="","",VLOOKUP(C6,辅助表!I:K,3,FALSE))</f>
        <v>10</v>
      </c>
      <c r="I6" s="11">
        <f t="shared" si="0"/>
        <v>22.5</v>
      </c>
      <c r="J6" s="11">
        <f t="shared" si="1"/>
        <v>172.5</v>
      </c>
      <c r="K6" s="11" t="str">
        <f>IF(B6="","",VLOOKUP(B6,辅助表!A:E,5,FALSE))</f>
        <v>宜兴</v>
      </c>
    </row>
    <row r="7" spans="1:11" ht="24" customHeight="1">
      <c r="A7" s="12" t="str">
        <f>IF(B7="","",VLOOKUP(B7,辅助表!A:C,2,FALSE))</f>
        <v>C00002</v>
      </c>
      <c r="B7" s="5" t="s">
        <v>134</v>
      </c>
      <c r="C7" s="5" t="s">
        <v>122</v>
      </c>
      <c r="D7" s="11" t="str">
        <f>IF(B7="","",VLOOKUP(B7,辅助表!A:C,3,FALSE))</f>
        <v>华东地区</v>
      </c>
      <c r="E7" s="11">
        <v>20</v>
      </c>
      <c r="F7" s="13">
        <v>45484</v>
      </c>
      <c r="G7" s="11" t="str">
        <f>IF(C7="","",VLOOKUP(C7,辅助表!I:K,2,FALSE))</f>
        <v>MGX-TWL108</v>
      </c>
      <c r="H7" s="11">
        <f>IF(C7="","",VLOOKUP(C7,辅助表!I:K,3,FALSE))</f>
        <v>10</v>
      </c>
      <c r="I7" s="11">
        <f t="shared" si="0"/>
        <v>30</v>
      </c>
      <c r="J7" s="11">
        <f t="shared" si="1"/>
        <v>230</v>
      </c>
      <c r="K7" s="11" t="str">
        <f>IF(B7="","",VLOOKUP(B7,辅助表!A:E,5,FALSE))</f>
        <v>宜兴</v>
      </c>
    </row>
    <row r="8" spans="1:11" ht="24" customHeight="1">
      <c r="A8" s="12" t="str">
        <f>IF(B8="","",VLOOKUP(B8,辅助表!A:C,2,FALSE))</f>
        <v>C00003</v>
      </c>
      <c r="B8" s="5" t="s">
        <v>136</v>
      </c>
      <c r="C8" s="5" t="s">
        <v>115</v>
      </c>
      <c r="D8" s="11" t="str">
        <f>IF(B8="","",VLOOKUP(B8,辅助表!A:C,3,FALSE))</f>
        <v>华南地区</v>
      </c>
      <c r="E8" s="11">
        <v>10</v>
      </c>
      <c r="F8" s="13">
        <v>45494</v>
      </c>
      <c r="G8" s="11" t="str">
        <f>IF(C8="","",VLOOKUP(C8,辅助表!I:K,2,FALSE))</f>
        <v>MGX-YPX500</v>
      </c>
      <c r="H8" s="11">
        <f>IF(C8="","",VLOOKUP(C8,辅助表!I:K,3,FALSE))</f>
        <v>15</v>
      </c>
      <c r="I8" s="11">
        <f t="shared" si="0"/>
        <v>15</v>
      </c>
      <c r="J8" s="11">
        <f t="shared" si="1"/>
        <v>165</v>
      </c>
      <c r="K8" s="11" t="str">
        <f>IF(B8="","",VLOOKUP(B8,辅助表!A:E,5,FALSE))</f>
        <v>河南</v>
      </c>
    </row>
    <row r="9" spans="1:11" ht="24" customHeight="1">
      <c r="A9" s="12" t="str">
        <f>IF(B9="","",VLOOKUP(B9,辅助表!A:C,2,FALSE))</f>
        <v>C00003</v>
      </c>
      <c r="B9" s="5" t="s">
        <v>136</v>
      </c>
      <c r="C9" s="5" t="s">
        <v>119</v>
      </c>
      <c r="D9" s="11" t="str">
        <f>IF(B9="","",VLOOKUP(B9,辅助表!A:C,3,FALSE))</f>
        <v>华南地区</v>
      </c>
      <c r="E9" s="11">
        <v>20</v>
      </c>
      <c r="F9" s="13">
        <v>45494</v>
      </c>
      <c r="G9" s="11" t="str">
        <f>IF(C9="","",VLOOKUP(C9,辅助表!I:K,2,FALSE))</f>
        <v>MGX-JB318</v>
      </c>
      <c r="H9" s="11">
        <f>IF(C9="","",VLOOKUP(C9,辅助表!I:K,3,FALSE))</f>
        <v>10</v>
      </c>
      <c r="I9" s="11">
        <f t="shared" si="0"/>
        <v>30</v>
      </c>
      <c r="J9" s="11">
        <f t="shared" si="1"/>
        <v>230</v>
      </c>
      <c r="K9" s="11" t="str">
        <f>IF(B9="","",VLOOKUP(B9,辅助表!A:E,5,FALSE))</f>
        <v>河南</v>
      </c>
    </row>
    <row r="10" spans="1:11" ht="24" customHeight="1">
      <c r="A10" s="12" t="str">
        <f>IF(B10="","",VLOOKUP(B10,辅助表!A:C,2,FALSE))</f>
        <v>C00004</v>
      </c>
      <c r="B10" s="5" t="s">
        <v>138</v>
      </c>
      <c r="C10" s="5" t="s">
        <v>118</v>
      </c>
      <c r="D10" s="11" t="str">
        <f>IF(B10="","",VLOOKUP(B10,辅助表!A:C,3,FALSE))</f>
        <v>华中地区</v>
      </c>
      <c r="E10" s="11">
        <v>15</v>
      </c>
      <c r="F10" s="13">
        <v>45504</v>
      </c>
      <c r="G10" s="11" t="str">
        <f>IF(C10="","",VLOOKUP(C10,辅助表!I:K,2,FALSE))</f>
        <v>MGX-HS328</v>
      </c>
      <c r="H10" s="11">
        <f>IF(C10="","",VLOOKUP(C10,辅助表!I:K,3,FALSE))</f>
        <v>10</v>
      </c>
      <c r="I10" s="11">
        <f t="shared" si="0"/>
        <v>22.5</v>
      </c>
      <c r="J10" s="11">
        <f t="shared" si="1"/>
        <v>172.5</v>
      </c>
      <c r="K10" s="11" t="str">
        <f>IF(B10="","",VLOOKUP(B10,辅助表!A:E,5,FALSE))</f>
        <v>宁波</v>
      </c>
    </row>
    <row r="11" spans="1:11" ht="24" customHeight="1">
      <c r="A11" s="12" t="str">
        <f>IF(B11="","",VLOOKUP(B11,辅助表!A:C,2,FALSE))</f>
        <v>C00004</v>
      </c>
      <c r="B11" s="5" t="s">
        <v>138</v>
      </c>
      <c r="C11" s="5" t="s">
        <v>117</v>
      </c>
      <c r="D11" s="11" t="str">
        <f>IF(B11="","",VLOOKUP(B11,辅助表!A:C,3,FALSE))</f>
        <v>华中地区</v>
      </c>
      <c r="E11" s="11">
        <v>5</v>
      </c>
      <c r="F11" s="13">
        <v>45504</v>
      </c>
      <c r="G11" s="11" t="str">
        <f>IF(C11="","",VLOOKUP(C11,辅助表!I:K,2,FALSE))</f>
        <v>MGX-YCZ290</v>
      </c>
      <c r="H11" s="11">
        <f>IF(C11="","",VLOOKUP(C11,辅助表!I:K,3,FALSE))</f>
        <v>10</v>
      </c>
      <c r="I11" s="11">
        <f t="shared" si="0"/>
        <v>7.5</v>
      </c>
      <c r="J11" s="11">
        <f t="shared" si="1"/>
        <v>57.5</v>
      </c>
      <c r="K11" s="11" t="str">
        <f>IF(B11="","",VLOOKUP(B11,辅助表!A:E,5,FALSE))</f>
        <v>宁波</v>
      </c>
    </row>
    <row r="12" spans="1:11" ht="24" customHeight="1">
      <c r="A12" s="12" t="str">
        <f>IF(B12="","",VLOOKUP(B12,辅助表!A:C,2,FALSE))</f>
        <v>C00004</v>
      </c>
      <c r="B12" s="5" t="s">
        <v>138</v>
      </c>
      <c r="C12" s="5" t="s">
        <v>121</v>
      </c>
      <c r="D12" s="11" t="str">
        <f>IF(B12="","",VLOOKUP(B12,辅助表!A:C,3,FALSE))</f>
        <v>华中地区</v>
      </c>
      <c r="E12" s="11">
        <v>15</v>
      </c>
      <c r="F12" s="13">
        <v>45504</v>
      </c>
      <c r="G12" s="11" t="str">
        <f>IF(C12="","",VLOOKUP(C12,辅助表!I:K,2,FALSE))</f>
        <v>MGX-TWL100</v>
      </c>
      <c r="H12" s="11">
        <f>IF(C12="","",VLOOKUP(C12,辅助表!I:K,3,FALSE))</f>
        <v>10</v>
      </c>
      <c r="I12" s="11">
        <f t="shared" si="0"/>
        <v>22.5</v>
      </c>
      <c r="J12" s="11">
        <f t="shared" si="1"/>
        <v>172.5</v>
      </c>
      <c r="K12" s="11" t="str">
        <f>IF(B12="","",VLOOKUP(B12,辅助表!A:E,5,FALSE))</f>
        <v>宁波</v>
      </c>
    </row>
    <row r="13" spans="1:11" ht="24" customHeight="1">
      <c r="A13" s="12" t="str">
        <f>IF(B13="","",VLOOKUP(B13,辅助表!A:C,2,FALSE))</f>
        <v>C00004</v>
      </c>
      <c r="B13" s="5" t="s">
        <v>138</v>
      </c>
      <c r="C13" s="5" t="s">
        <v>122</v>
      </c>
      <c r="D13" s="11" t="str">
        <f>IF(B13="","",VLOOKUP(B13,辅助表!A:C,3,FALSE))</f>
        <v>华中地区</v>
      </c>
      <c r="E13" s="11">
        <v>20</v>
      </c>
      <c r="F13" s="13">
        <v>45504</v>
      </c>
      <c r="G13" s="11" t="str">
        <f>IF(C13="","",VLOOKUP(C13,辅助表!I:K,2,FALSE))</f>
        <v>MGX-TWL108</v>
      </c>
      <c r="H13" s="11">
        <f>IF(C13="","",VLOOKUP(C13,辅助表!I:K,3,FALSE))</f>
        <v>10</v>
      </c>
      <c r="I13" s="11">
        <f t="shared" si="0"/>
        <v>30</v>
      </c>
      <c r="J13" s="11">
        <f t="shared" si="1"/>
        <v>230</v>
      </c>
      <c r="K13" s="11" t="str">
        <f>IF(B13="","",VLOOKUP(B13,辅助表!A:E,5,FALSE))</f>
        <v>宁波</v>
      </c>
    </row>
    <row r="14" spans="1:11" ht="24" customHeight="1">
      <c r="A14" s="12" t="str">
        <f>IF(B14="","",VLOOKUP(B14,辅助表!A:C,2,FALSE))</f>
        <v>C00005</v>
      </c>
      <c r="B14" s="5" t="s">
        <v>0</v>
      </c>
      <c r="C14" s="5" t="s">
        <v>114</v>
      </c>
      <c r="D14" s="11" t="str">
        <f>IF(B14="","",VLOOKUP(B14,辅助表!A:C,3,FALSE))</f>
        <v>西南地区</v>
      </c>
      <c r="E14" s="11">
        <v>5</v>
      </c>
      <c r="F14" s="13">
        <v>45514</v>
      </c>
      <c r="G14" s="11" t="str">
        <f>IF(C14="","",VLOOKUP(C14,辅助表!I:K,2,FALSE))</f>
        <v>MGX-TDX500</v>
      </c>
      <c r="H14" s="11">
        <f>IF(C14="","",VLOOKUP(C14,辅助表!I:K,3,FALSE))</f>
        <v>15</v>
      </c>
      <c r="I14" s="11">
        <f t="shared" si="0"/>
        <v>7.5</v>
      </c>
      <c r="J14" s="11">
        <f t="shared" si="1"/>
        <v>82.5</v>
      </c>
      <c r="K14" s="11" t="str">
        <f>IF(B14="","",VLOOKUP(B14,辅助表!A:E,5,FALSE))</f>
        <v>宁波</v>
      </c>
    </row>
    <row r="15" spans="1:11" ht="24" customHeight="1">
      <c r="A15" s="12" t="str">
        <f>IF(B15="","",VLOOKUP(B15,辅助表!A:C,2,FALSE))</f>
        <v>C00005</v>
      </c>
      <c r="B15" s="5" t="s">
        <v>0</v>
      </c>
      <c r="C15" s="5" t="s">
        <v>116</v>
      </c>
      <c r="D15" s="11" t="str">
        <f>IF(B15="","",VLOOKUP(B15,辅助表!A:C,3,FALSE))</f>
        <v>西南地区</v>
      </c>
      <c r="E15" s="11">
        <v>15</v>
      </c>
      <c r="F15" s="13">
        <v>45514</v>
      </c>
      <c r="G15" s="11" t="str">
        <f>IF(C15="","",VLOOKUP(C15,辅助表!I:K,2,FALSE))</f>
        <v>MGX-JB500</v>
      </c>
      <c r="H15" s="11">
        <f>IF(C15="","",VLOOKUP(C15,辅助表!I:K,3,FALSE))</f>
        <v>15</v>
      </c>
      <c r="I15" s="11">
        <f t="shared" si="0"/>
        <v>22.5</v>
      </c>
      <c r="J15" s="11">
        <f t="shared" si="1"/>
        <v>247.5</v>
      </c>
      <c r="K15" s="11" t="str">
        <f>IF(B15="","",VLOOKUP(B15,辅助表!A:E,5,FALSE))</f>
        <v>宁波</v>
      </c>
    </row>
    <row r="16" spans="1:11" ht="24" customHeight="1">
      <c r="A16" s="12" t="str">
        <f>IF(B16="","",VLOOKUP(B16,辅助表!A:C,2,FALSE))</f>
        <v>C00005</v>
      </c>
      <c r="B16" s="5" t="s">
        <v>0</v>
      </c>
      <c r="C16" s="5" t="s">
        <v>119</v>
      </c>
      <c r="D16" s="11" t="str">
        <f>IF(B16="","",VLOOKUP(B16,辅助表!A:C,3,FALSE))</f>
        <v>西南地区</v>
      </c>
      <c r="E16" s="11">
        <v>20</v>
      </c>
      <c r="F16" s="13">
        <v>45514</v>
      </c>
      <c r="G16" s="11" t="str">
        <f>IF(C16="","",VLOOKUP(C16,辅助表!I:K,2,FALSE))</f>
        <v>MGX-JB318</v>
      </c>
      <c r="H16" s="11">
        <f>IF(C16="","",VLOOKUP(C16,辅助表!I:K,3,FALSE))</f>
        <v>10</v>
      </c>
      <c r="I16" s="11">
        <f t="shared" si="0"/>
        <v>30</v>
      </c>
      <c r="J16" s="11">
        <f t="shared" si="1"/>
        <v>230</v>
      </c>
      <c r="K16" s="11" t="str">
        <f>IF(B16="","",VLOOKUP(B16,辅助表!A:E,5,FALSE))</f>
        <v>宁波</v>
      </c>
    </row>
    <row r="17" spans="1:11" ht="24" customHeight="1">
      <c r="A17" s="12" t="str">
        <f>IF(B17="","",VLOOKUP(B17,辅助表!A:C,2,FALSE))</f>
        <v>C00005</v>
      </c>
      <c r="B17" s="5" t="s">
        <v>0</v>
      </c>
      <c r="C17" s="5" t="s">
        <v>120</v>
      </c>
      <c r="D17" s="11" t="str">
        <f>IF(B17="","",VLOOKUP(B17,辅助表!A:C,3,FALSE))</f>
        <v>西南地区</v>
      </c>
      <c r="E17" s="11">
        <v>10</v>
      </c>
      <c r="F17" s="13">
        <v>45514</v>
      </c>
      <c r="G17" s="11" t="e">
        <f>IF(C17="","",VLOOKUP(C17,辅助表!I:K,2,FALSE))</f>
        <v>#N/A</v>
      </c>
      <c r="H17" s="11" t="e">
        <f>IF(C17="","",VLOOKUP(C17,辅助表!I:K,3,FALSE))</f>
        <v>#N/A</v>
      </c>
      <c r="I17" s="11">
        <f t="shared" si="0"/>
        <v>15</v>
      </c>
      <c r="J17" s="11" t="e">
        <f t="shared" si="1"/>
        <v>#N/A</v>
      </c>
      <c r="K17" s="11" t="str">
        <f>IF(B17="","",VLOOKUP(B17,辅助表!A:E,5,FALSE))</f>
        <v>宁波</v>
      </c>
    </row>
    <row r="18" spans="1:11" ht="24" customHeight="1">
      <c r="A18" s="12" t="str">
        <f>IF(B18="","",VLOOKUP(B18,辅助表!A:C,2,FALSE))</f>
        <v>C00006</v>
      </c>
      <c r="B18" s="5" t="s">
        <v>168</v>
      </c>
      <c r="C18" s="5" t="s">
        <v>123</v>
      </c>
      <c r="D18" s="11" t="str">
        <f>IF(B18="","",VLOOKUP(B18,辅助表!A:C,3,FALSE))</f>
        <v>东北地区</v>
      </c>
      <c r="E18" s="11">
        <v>10</v>
      </c>
      <c r="F18" s="13">
        <v>45524</v>
      </c>
      <c r="G18" s="11" t="str">
        <f>IF(C18="","",VLOOKUP(C18,辅助表!I:K,2,FALSE))</f>
        <v>MGX-TWL40</v>
      </c>
      <c r="H18" s="11">
        <f>IF(C18="","",VLOOKUP(C18,辅助表!I:K,3,FALSE))</f>
        <v>10</v>
      </c>
      <c r="I18" s="11">
        <f t="shared" si="0"/>
        <v>15</v>
      </c>
      <c r="J18" s="11">
        <f t="shared" si="1"/>
        <v>115</v>
      </c>
      <c r="K18" s="11" t="str">
        <f>IF(B18="","",VLOOKUP(B18,辅助表!A:E,5,FALSE))</f>
        <v>阿克苏</v>
      </c>
    </row>
    <row r="19" spans="1:11" ht="24" customHeight="1">
      <c r="A19" s="12" t="str">
        <f>IF(B19="","",VLOOKUP(B19,辅助表!A:C,2,FALSE))</f>
        <v>C00006</v>
      </c>
      <c r="B19" s="5" t="s">
        <v>168</v>
      </c>
      <c r="C19" s="5" t="s">
        <v>121</v>
      </c>
      <c r="D19" s="11" t="str">
        <f>IF(B19="","",VLOOKUP(B19,辅助表!A:C,3,FALSE))</f>
        <v>东北地区</v>
      </c>
      <c r="E19" s="11">
        <v>15</v>
      </c>
      <c r="F19" s="13">
        <v>45524</v>
      </c>
      <c r="G19" s="11" t="str">
        <f>IF(C19="","",VLOOKUP(C19,辅助表!I:K,2,FALSE))</f>
        <v>MGX-TWL100</v>
      </c>
      <c r="H19" s="11">
        <f>IF(C19="","",VLOOKUP(C19,辅助表!I:K,3,FALSE))</f>
        <v>10</v>
      </c>
      <c r="I19" s="11">
        <f t="shared" si="0"/>
        <v>22.5</v>
      </c>
      <c r="J19" s="11">
        <f t="shared" si="1"/>
        <v>172.5</v>
      </c>
      <c r="K19" s="11" t="str">
        <f>IF(B19="","",VLOOKUP(B19,辅助表!A:E,5,FALSE))</f>
        <v>阿克苏</v>
      </c>
    </row>
    <row r="20" spans="1:11" ht="24" customHeight="1">
      <c r="A20" s="12" t="str">
        <f>IF(B20="","",VLOOKUP(B20,辅助表!A:C,2,FALSE))</f>
        <v>C00006</v>
      </c>
      <c r="B20" s="5" t="s">
        <v>168</v>
      </c>
      <c r="C20" s="5" t="s">
        <v>122</v>
      </c>
      <c r="D20" s="11" t="str">
        <f>IF(B20="","",VLOOKUP(B20,辅助表!A:C,3,FALSE))</f>
        <v>东北地区</v>
      </c>
      <c r="E20" s="11">
        <v>20</v>
      </c>
      <c r="F20" s="13">
        <v>45524</v>
      </c>
      <c r="G20" s="11" t="str">
        <f>IF(C20="","",VLOOKUP(C20,辅助表!I:K,2,FALSE))</f>
        <v>MGX-TWL108</v>
      </c>
      <c r="H20" s="11">
        <f>IF(C20="","",VLOOKUP(C20,辅助表!I:K,3,FALSE))</f>
        <v>10</v>
      </c>
      <c r="I20" s="11">
        <f t="shared" si="0"/>
        <v>30</v>
      </c>
      <c r="J20" s="11">
        <f t="shared" si="1"/>
        <v>230</v>
      </c>
      <c r="K20" s="11" t="str">
        <f>IF(B20="","",VLOOKUP(B20,辅助表!A:E,5,FALSE))</f>
        <v>阿克苏</v>
      </c>
    </row>
    <row r="21" spans="1:11" ht="24" customHeight="1">
      <c r="A21" s="12" t="str">
        <f>IF(B21="","",VLOOKUP(B21,辅助表!A:C,2,FALSE))</f>
        <v>C00007</v>
      </c>
      <c r="B21" s="5" t="s">
        <v>140</v>
      </c>
      <c r="C21" s="5" t="s">
        <v>114</v>
      </c>
      <c r="D21" s="11" t="str">
        <f>IF(B21="","",VLOOKUP(B21,辅助表!A:C,3,FALSE))</f>
        <v>西北地区</v>
      </c>
      <c r="E21" s="11">
        <v>5</v>
      </c>
      <c r="F21" s="13">
        <v>45534</v>
      </c>
      <c r="G21" s="11" t="str">
        <f>IF(C21="","",VLOOKUP(C21,辅助表!I:K,2,FALSE))</f>
        <v>MGX-TDX500</v>
      </c>
      <c r="H21" s="11">
        <f>IF(C21="","",VLOOKUP(C21,辅助表!I:K,3,FALSE))</f>
        <v>15</v>
      </c>
      <c r="I21" s="11">
        <f t="shared" si="0"/>
        <v>7.5</v>
      </c>
      <c r="J21" s="11">
        <f t="shared" si="1"/>
        <v>82.5</v>
      </c>
      <c r="K21" s="11" t="str">
        <f>IF(B21="","",VLOOKUP(B21,辅助表!A:E,5,FALSE))</f>
        <v>天津</v>
      </c>
    </row>
    <row r="22" spans="1:11" ht="24" customHeight="1">
      <c r="A22" s="12" t="str">
        <f>IF(B22="","",VLOOKUP(B22,辅助表!A:C,2,FALSE))</f>
        <v>C00007</v>
      </c>
      <c r="B22" s="5" t="s">
        <v>140</v>
      </c>
      <c r="C22" s="5" t="s">
        <v>118</v>
      </c>
      <c r="D22" s="11" t="str">
        <f>IF(B22="","",VLOOKUP(B22,辅助表!A:C,3,FALSE))</f>
        <v>西北地区</v>
      </c>
      <c r="E22" s="11">
        <v>5</v>
      </c>
      <c r="F22" s="13">
        <v>45534</v>
      </c>
      <c r="G22" s="11" t="str">
        <f>IF(C22="","",VLOOKUP(C22,辅助表!I:K,2,FALSE))</f>
        <v>MGX-HS328</v>
      </c>
      <c r="H22" s="11">
        <f>IF(C22="","",VLOOKUP(C22,辅助表!I:K,3,FALSE))</f>
        <v>10</v>
      </c>
      <c r="I22" s="11">
        <f t="shared" si="0"/>
        <v>7.5</v>
      </c>
      <c r="J22" s="11">
        <f t="shared" si="1"/>
        <v>57.5</v>
      </c>
      <c r="K22" s="11" t="str">
        <f>IF(B22="","",VLOOKUP(B22,辅助表!A:E,5,FALSE))</f>
        <v>天津</v>
      </c>
    </row>
    <row r="23" spans="1:11" ht="24" customHeight="1">
      <c r="A23" s="12" t="str">
        <f>IF(B23="","",VLOOKUP(B23,辅助表!A:C,2,FALSE))</f>
        <v>C00008</v>
      </c>
      <c r="B23" s="5" t="s">
        <v>166</v>
      </c>
      <c r="C23" s="5" t="s">
        <v>117</v>
      </c>
      <c r="D23" s="11" t="str">
        <f>IF(B23="","",VLOOKUP(B23,辅助表!A:C,3,FALSE))</f>
        <v>华北地区</v>
      </c>
      <c r="E23" s="11">
        <v>5</v>
      </c>
      <c r="F23" s="13">
        <v>45544</v>
      </c>
      <c r="G23" s="11" t="str">
        <f>IF(C23="","",VLOOKUP(C23,辅助表!I:K,2,FALSE))</f>
        <v>MGX-YCZ290</v>
      </c>
      <c r="H23" s="11">
        <f>IF(C23="","",VLOOKUP(C23,辅助表!I:K,3,FALSE))</f>
        <v>10</v>
      </c>
      <c r="I23" s="11">
        <f t="shared" si="0"/>
        <v>7.5</v>
      </c>
      <c r="J23" s="11">
        <f t="shared" si="1"/>
        <v>57.5</v>
      </c>
      <c r="K23" s="11" t="str">
        <f>IF(B23="","",VLOOKUP(B23,辅助表!A:E,5,FALSE))</f>
        <v>无锡</v>
      </c>
    </row>
    <row r="24" spans="1:11" ht="24" customHeight="1">
      <c r="A24" s="12" t="str">
        <f>IF(B24="","",VLOOKUP(B24,辅助表!A:C,2,FALSE))</f>
        <v>C00008</v>
      </c>
      <c r="B24" s="5" t="s">
        <v>166</v>
      </c>
      <c r="C24" s="5" t="s">
        <v>123</v>
      </c>
      <c r="D24" s="11" t="str">
        <f>IF(B24="","",VLOOKUP(B24,辅助表!A:C,3,FALSE))</f>
        <v>华北地区</v>
      </c>
      <c r="E24" s="11">
        <v>10</v>
      </c>
      <c r="F24" s="13">
        <v>45544</v>
      </c>
      <c r="G24" s="11" t="str">
        <f>IF(C24="","",VLOOKUP(C24,辅助表!I:K,2,FALSE))</f>
        <v>MGX-TWL40</v>
      </c>
      <c r="H24" s="11">
        <f>IF(C24="","",VLOOKUP(C24,辅助表!I:K,3,FALSE))</f>
        <v>10</v>
      </c>
      <c r="I24" s="11">
        <f t="shared" si="0"/>
        <v>15</v>
      </c>
      <c r="J24" s="11">
        <f t="shared" si="1"/>
        <v>115</v>
      </c>
      <c r="K24" s="11" t="str">
        <f>IF(B24="","",VLOOKUP(B24,辅助表!A:E,5,FALSE))</f>
        <v>无锡</v>
      </c>
    </row>
    <row r="25" spans="1:11" ht="24" customHeight="1">
      <c r="A25" s="12" t="str">
        <f>IF(B25="","",VLOOKUP(B25,辅助表!A:C,2,FALSE))</f>
        <v>C00008</v>
      </c>
      <c r="B25" s="5" t="s">
        <v>166</v>
      </c>
      <c r="C25" s="5" t="s">
        <v>121</v>
      </c>
      <c r="D25" s="11" t="str">
        <f>IF(B25="","",VLOOKUP(B25,辅助表!A:C,3,FALSE))</f>
        <v>华北地区</v>
      </c>
      <c r="E25" s="11">
        <v>15</v>
      </c>
      <c r="F25" s="13">
        <v>45544</v>
      </c>
      <c r="G25" s="11" t="str">
        <f>IF(C25="","",VLOOKUP(C25,辅助表!I:K,2,FALSE))</f>
        <v>MGX-TWL100</v>
      </c>
      <c r="H25" s="11">
        <f>IF(C25="","",VLOOKUP(C25,辅助表!I:K,3,FALSE))</f>
        <v>10</v>
      </c>
      <c r="I25" s="11">
        <f t="shared" si="0"/>
        <v>22.5</v>
      </c>
      <c r="J25" s="11">
        <f t="shared" si="1"/>
        <v>172.5</v>
      </c>
      <c r="K25" s="11" t="str">
        <f>IF(B25="","",VLOOKUP(B25,辅助表!A:E,5,FALSE))</f>
        <v>无锡</v>
      </c>
    </row>
    <row r="26" spans="1:11" ht="24" customHeight="1">
      <c r="A26" s="12" t="str">
        <f>IF(B26="","",VLOOKUP(B26,辅助表!A:C,2,FALSE))</f>
        <v>C00008</v>
      </c>
      <c r="B26" s="5" t="s">
        <v>166</v>
      </c>
      <c r="C26" s="5" t="s">
        <v>122</v>
      </c>
      <c r="D26" s="11" t="str">
        <f>IF(B26="","",VLOOKUP(B26,辅助表!A:C,3,FALSE))</f>
        <v>华北地区</v>
      </c>
      <c r="E26" s="11">
        <v>20</v>
      </c>
      <c r="F26" s="13">
        <v>45544</v>
      </c>
      <c r="G26" s="11" t="str">
        <f>IF(C26="","",VLOOKUP(C26,辅助表!I:K,2,FALSE))</f>
        <v>MGX-TWL108</v>
      </c>
      <c r="H26" s="11">
        <f>IF(C26="","",VLOOKUP(C26,辅助表!I:K,3,FALSE))</f>
        <v>10</v>
      </c>
      <c r="I26" s="11">
        <f t="shared" si="0"/>
        <v>30</v>
      </c>
      <c r="J26" s="11">
        <f t="shared" si="1"/>
        <v>230</v>
      </c>
      <c r="K26" s="11" t="str">
        <f>IF(B26="","",VLOOKUP(B26,辅助表!A:E,5,FALSE))</f>
        <v>无锡</v>
      </c>
    </row>
    <row r="27" spans="1:11" ht="24" customHeight="1">
      <c r="A27" s="12" t="str">
        <f>IF(B27="","",VLOOKUP(B27,辅助表!A:C,2,FALSE))</f>
        <v>C00009</v>
      </c>
      <c r="B27" s="5" t="s">
        <v>142</v>
      </c>
      <c r="C27" s="5" t="s">
        <v>114</v>
      </c>
      <c r="D27" s="11" t="str">
        <f>IF(B27="","",VLOOKUP(B27,辅助表!A:C,3,FALSE))</f>
        <v>华东地区</v>
      </c>
      <c r="E27" s="11">
        <v>5</v>
      </c>
      <c r="F27" s="13">
        <v>45554</v>
      </c>
      <c r="G27" s="11" t="str">
        <f>IF(C27="","",VLOOKUP(C27,辅助表!I:K,2,FALSE))</f>
        <v>MGX-TDX500</v>
      </c>
      <c r="H27" s="11">
        <f>IF(C27="","",VLOOKUP(C27,辅助表!I:K,3,FALSE))</f>
        <v>15</v>
      </c>
      <c r="I27" s="11">
        <f t="shared" si="0"/>
        <v>7.5</v>
      </c>
      <c r="J27" s="11">
        <f t="shared" si="1"/>
        <v>82.5</v>
      </c>
      <c r="K27" s="11" t="str">
        <f>IF(B27="","",VLOOKUP(B27,辅助表!A:E,5,FALSE))</f>
        <v>无锡</v>
      </c>
    </row>
    <row r="28" spans="1:11" ht="24" customHeight="1">
      <c r="A28" s="12" t="str">
        <f>IF(B28="","",VLOOKUP(B28,辅助表!A:C,2,FALSE))</f>
        <v>C00009</v>
      </c>
      <c r="B28" s="5" t="s">
        <v>142</v>
      </c>
      <c r="C28" s="5" t="s">
        <v>115</v>
      </c>
      <c r="D28" s="11" t="str">
        <f>IF(B28="","",VLOOKUP(B28,辅助表!A:C,3,FALSE))</f>
        <v>华东地区</v>
      </c>
      <c r="E28" s="11">
        <v>10</v>
      </c>
      <c r="F28" s="13">
        <v>45554</v>
      </c>
      <c r="G28" s="11" t="str">
        <f>IF(C28="","",VLOOKUP(C28,辅助表!I:K,2,FALSE))</f>
        <v>MGX-YPX500</v>
      </c>
      <c r="H28" s="11">
        <f>IF(C28="","",VLOOKUP(C28,辅助表!I:K,3,FALSE))</f>
        <v>15</v>
      </c>
      <c r="I28" s="11">
        <f t="shared" si="0"/>
        <v>15</v>
      </c>
      <c r="J28" s="11">
        <f t="shared" si="1"/>
        <v>165</v>
      </c>
      <c r="K28" s="11" t="str">
        <f>IF(B28="","",VLOOKUP(B28,辅助表!A:E,5,FALSE))</f>
        <v>无锡</v>
      </c>
    </row>
    <row r="29" spans="1:11" ht="24" customHeight="1">
      <c r="A29" s="12" t="str">
        <f>IF(B29="","",VLOOKUP(B29,辅助表!A:C,2,FALSE))</f>
        <v>C00009</v>
      </c>
      <c r="B29" s="5" t="s">
        <v>142</v>
      </c>
      <c r="C29" s="5" t="s">
        <v>116</v>
      </c>
      <c r="D29" s="11" t="str">
        <f>IF(B29="","",VLOOKUP(B29,辅助表!A:C,3,FALSE))</f>
        <v>华东地区</v>
      </c>
      <c r="E29" s="11">
        <v>15</v>
      </c>
      <c r="F29" s="13">
        <v>45554</v>
      </c>
      <c r="G29" s="11" t="str">
        <f>IF(C29="","",VLOOKUP(C29,辅助表!I:K,2,FALSE))</f>
        <v>MGX-JB500</v>
      </c>
      <c r="H29" s="11">
        <f>IF(C29="","",VLOOKUP(C29,辅助表!I:K,3,FALSE))</f>
        <v>15</v>
      </c>
      <c r="I29" s="11">
        <f t="shared" si="0"/>
        <v>22.5</v>
      </c>
      <c r="J29" s="11">
        <f t="shared" si="1"/>
        <v>247.5</v>
      </c>
      <c r="K29" s="11" t="str">
        <f>IF(B29="","",VLOOKUP(B29,辅助表!A:E,5,FALSE))</f>
        <v>无锡</v>
      </c>
    </row>
    <row r="30" spans="1:11" ht="24" customHeight="1">
      <c r="A30" s="12" t="str">
        <f>IF(B30="","",VLOOKUP(B30,辅助表!A:C,2,FALSE))</f>
        <v>C00010</v>
      </c>
      <c r="B30" s="5" t="s">
        <v>144</v>
      </c>
      <c r="C30" s="5" t="s">
        <v>121</v>
      </c>
      <c r="D30" s="11" t="str">
        <f>IF(B30="","",VLOOKUP(B30,辅助表!A:C,3,FALSE))</f>
        <v>华南地区</v>
      </c>
      <c r="E30" s="11">
        <v>15</v>
      </c>
      <c r="F30" s="13">
        <v>45564</v>
      </c>
      <c r="G30" s="11" t="str">
        <f>IF(C30="","",VLOOKUP(C30,辅助表!I:K,2,FALSE))</f>
        <v>MGX-TWL100</v>
      </c>
      <c r="H30" s="11">
        <f>IF(C30="","",VLOOKUP(C30,辅助表!I:K,3,FALSE))</f>
        <v>10</v>
      </c>
      <c r="I30" s="11">
        <f t="shared" si="0"/>
        <v>22.5</v>
      </c>
      <c r="J30" s="11">
        <f t="shared" si="1"/>
        <v>172.5</v>
      </c>
      <c r="K30" s="11" t="str">
        <f>IF(B30="","",VLOOKUP(B30,辅助表!A:E,5,FALSE))</f>
        <v>贵州</v>
      </c>
    </row>
    <row r="31" spans="1:11" ht="24" customHeight="1">
      <c r="A31" s="12" t="str">
        <f>IF(B31="","",VLOOKUP(B31,辅助表!A:C,2,FALSE))</f>
        <v>C00010</v>
      </c>
      <c r="B31" s="5" t="s">
        <v>144</v>
      </c>
      <c r="C31" s="5" t="s">
        <v>122</v>
      </c>
      <c r="D31" s="11" t="str">
        <f>IF(B31="","",VLOOKUP(B31,辅助表!A:C,3,FALSE))</f>
        <v>华南地区</v>
      </c>
      <c r="E31" s="11">
        <v>20</v>
      </c>
      <c r="F31" s="13">
        <v>45564</v>
      </c>
      <c r="G31" s="11" t="str">
        <f>IF(C31="","",VLOOKUP(C31,辅助表!I:K,2,FALSE))</f>
        <v>MGX-TWL108</v>
      </c>
      <c r="H31" s="11">
        <f>IF(C31="","",VLOOKUP(C31,辅助表!I:K,3,FALSE))</f>
        <v>10</v>
      </c>
      <c r="I31" s="11">
        <f t="shared" si="0"/>
        <v>30</v>
      </c>
      <c r="J31" s="11">
        <f t="shared" si="1"/>
        <v>230</v>
      </c>
      <c r="K31" s="11" t="str">
        <f>IF(B31="","",VLOOKUP(B31,辅助表!A:E,5,FALSE))</f>
        <v>贵州</v>
      </c>
    </row>
    <row r="32" spans="1:11" ht="24" customHeight="1">
      <c r="A32" s="12" t="str">
        <f>IF(B32="","",VLOOKUP(B32,辅助表!A:C,2,FALSE))</f>
        <v>C00011</v>
      </c>
      <c r="B32" s="5" t="s">
        <v>146</v>
      </c>
      <c r="C32" s="5" t="s">
        <v>114</v>
      </c>
      <c r="D32" s="11" t="str">
        <f>IF(B32="","",VLOOKUP(B32,辅助表!A:C,3,FALSE))</f>
        <v>华中地区</v>
      </c>
      <c r="E32" s="11">
        <v>5</v>
      </c>
      <c r="F32" s="13">
        <v>45574</v>
      </c>
      <c r="G32" s="11" t="str">
        <f>IF(C32="","",VLOOKUP(C32,辅助表!I:K,2,FALSE))</f>
        <v>MGX-TDX500</v>
      </c>
      <c r="H32" s="11">
        <f>IF(C32="","",VLOOKUP(C32,辅助表!I:K,3,FALSE))</f>
        <v>15</v>
      </c>
      <c r="I32" s="11">
        <f t="shared" si="0"/>
        <v>7.5</v>
      </c>
      <c r="J32" s="11">
        <f t="shared" si="1"/>
        <v>82.5</v>
      </c>
      <c r="K32" s="11" t="str">
        <f>IF(B32="","",VLOOKUP(B32,辅助表!A:E,5,FALSE))</f>
        <v>河北</v>
      </c>
    </row>
    <row r="33" spans="1:11" ht="24" customHeight="1">
      <c r="A33" s="12" t="str">
        <f>IF(B33="","",VLOOKUP(B33,辅助表!A:C,2,FALSE))</f>
        <v>C00011</v>
      </c>
      <c r="B33" s="5" t="s">
        <v>146</v>
      </c>
      <c r="C33" s="5" t="s">
        <v>115</v>
      </c>
      <c r="D33" s="11" t="str">
        <f>IF(B33="","",VLOOKUP(B33,辅助表!A:C,3,FALSE))</f>
        <v>华中地区</v>
      </c>
      <c r="E33" s="11">
        <v>10</v>
      </c>
      <c r="F33" s="13">
        <v>45574</v>
      </c>
      <c r="G33" s="11" t="str">
        <f>IF(C33="","",VLOOKUP(C33,辅助表!I:K,2,FALSE))</f>
        <v>MGX-YPX500</v>
      </c>
      <c r="H33" s="11">
        <f>IF(C33="","",VLOOKUP(C33,辅助表!I:K,3,FALSE))</f>
        <v>15</v>
      </c>
      <c r="I33" s="11">
        <f t="shared" si="0"/>
        <v>15</v>
      </c>
      <c r="J33" s="11">
        <f t="shared" si="1"/>
        <v>165</v>
      </c>
      <c r="K33" s="11" t="str">
        <f>IF(B33="","",VLOOKUP(B33,辅助表!A:E,5,FALSE))</f>
        <v>河北</v>
      </c>
    </row>
    <row r="34" spans="1:11" ht="24" customHeight="1">
      <c r="A34" s="12" t="str">
        <f>IF(B34="","",VLOOKUP(B34,辅助表!A:C,2,FALSE))</f>
        <v>C00012</v>
      </c>
      <c r="B34" s="5" t="s">
        <v>148</v>
      </c>
      <c r="C34" s="5" t="s">
        <v>121</v>
      </c>
      <c r="D34" s="11" t="str">
        <f>IF(B34="","",VLOOKUP(B34,辅助表!A:C,3,FALSE))</f>
        <v>西南地区</v>
      </c>
      <c r="E34" s="11">
        <v>15</v>
      </c>
      <c r="F34" s="13">
        <v>45584</v>
      </c>
      <c r="G34" s="11" t="str">
        <f>IF(C34="","",VLOOKUP(C34,辅助表!I:K,2,FALSE))</f>
        <v>MGX-TWL100</v>
      </c>
      <c r="H34" s="11">
        <f>IF(C34="","",VLOOKUP(C34,辅助表!I:K,3,FALSE))</f>
        <v>10</v>
      </c>
      <c r="I34" s="11">
        <f t="shared" si="0"/>
        <v>22.5</v>
      </c>
      <c r="J34" s="11">
        <f t="shared" si="1"/>
        <v>172.5</v>
      </c>
      <c r="K34" s="11" t="str">
        <f>IF(B34="","",VLOOKUP(B34,辅助表!A:E,5,FALSE))</f>
        <v>合肥</v>
      </c>
    </row>
    <row r="35" spans="1:11" ht="24" customHeight="1">
      <c r="A35" s="12" t="str">
        <f>IF(B35="","",VLOOKUP(B35,辅助表!A:C,2,FALSE))</f>
        <v>C00012</v>
      </c>
      <c r="B35" s="5" t="s">
        <v>148</v>
      </c>
      <c r="C35" s="5" t="s">
        <v>122</v>
      </c>
      <c r="D35" s="11" t="str">
        <f>IF(B35="","",VLOOKUP(B35,辅助表!A:C,3,FALSE))</f>
        <v>西南地区</v>
      </c>
      <c r="E35" s="11">
        <v>20</v>
      </c>
      <c r="F35" s="13">
        <v>45584</v>
      </c>
      <c r="G35" s="11" t="str">
        <f>IF(C35="","",VLOOKUP(C35,辅助表!I:K,2,FALSE))</f>
        <v>MGX-TWL108</v>
      </c>
      <c r="H35" s="11">
        <f>IF(C35="","",VLOOKUP(C35,辅助表!I:K,3,FALSE))</f>
        <v>10</v>
      </c>
      <c r="I35" s="11">
        <f t="shared" si="0"/>
        <v>30</v>
      </c>
      <c r="J35" s="11">
        <f t="shared" si="1"/>
        <v>230</v>
      </c>
      <c r="K35" s="11" t="str">
        <f>IF(B35="","",VLOOKUP(B35,辅助表!A:E,5,FALSE))</f>
        <v>合肥</v>
      </c>
    </row>
    <row r="36" spans="1:11" ht="24" customHeight="1">
      <c r="A36" s="12" t="str">
        <f>IF(B36="","",VLOOKUP(B36,辅助表!A:C,2,FALSE))</f>
        <v>C00013</v>
      </c>
      <c r="B36" s="5" t="s">
        <v>150</v>
      </c>
      <c r="C36" s="5" t="s">
        <v>114</v>
      </c>
      <c r="D36" s="11" t="str">
        <f>IF(B36="","",VLOOKUP(B36,辅助表!A:C,3,FALSE))</f>
        <v>东北地区</v>
      </c>
      <c r="E36" s="11">
        <v>5</v>
      </c>
      <c r="F36" s="13">
        <v>45594</v>
      </c>
      <c r="G36" s="11" t="str">
        <f>IF(C36="","",VLOOKUP(C36,辅助表!I:K,2,FALSE))</f>
        <v>MGX-TDX500</v>
      </c>
      <c r="H36" s="11">
        <f>IF(C36="","",VLOOKUP(C36,辅助表!I:K,3,FALSE))</f>
        <v>15</v>
      </c>
      <c r="I36" s="11">
        <f t="shared" si="0"/>
        <v>7.5</v>
      </c>
      <c r="J36" s="11">
        <f t="shared" si="1"/>
        <v>82.5</v>
      </c>
      <c r="K36" s="11" t="str">
        <f>IF(B36="","",VLOOKUP(B36,辅助表!A:E,5,FALSE))</f>
        <v>合肥</v>
      </c>
    </row>
    <row r="37" spans="1:11" ht="24" customHeight="1">
      <c r="A37" s="12" t="str">
        <f>IF(B37="","",VLOOKUP(B37,辅助表!A:C,2,FALSE))</f>
        <v>C00013</v>
      </c>
      <c r="B37" s="5" t="s">
        <v>150</v>
      </c>
      <c r="C37" s="5" t="s">
        <v>116</v>
      </c>
      <c r="D37" s="11" t="str">
        <f>IF(B37="","",VLOOKUP(B37,辅助表!A:C,3,FALSE))</f>
        <v>东北地区</v>
      </c>
      <c r="E37" s="11">
        <v>15</v>
      </c>
      <c r="F37" s="13">
        <v>45594</v>
      </c>
      <c r="G37" s="11" t="str">
        <f>IF(C37="","",VLOOKUP(C37,辅助表!I:K,2,FALSE))</f>
        <v>MGX-JB500</v>
      </c>
      <c r="H37" s="11">
        <f>IF(C37="","",VLOOKUP(C37,辅助表!I:K,3,FALSE))</f>
        <v>15</v>
      </c>
      <c r="I37" s="11">
        <f t="shared" si="0"/>
        <v>22.5</v>
      </c>
      <c r="J37" s="11">
        <f t="shared" si="1"/>
        <v>247.5</v>
      </c>
      <c r="K37" s="11" t="str">
        <f>IF(B37="","",VLOOKUP(B37,辅助表!A:E,5,FALSE))</f>
        <v>合肥</v>
      </c>
    </row>
    <row r="38" spans="1:11" ht="24" customHeight="1">
      <c r="A38" s="12" t="str">
        <f>IF(B38="","",VLOOKUP(B38,辅助表!A:C,2,FALSE))</f>
        <v>C00014</v>
      </c>
      <c r="B38" s="5" t="s">
        <v>152</v>
      </c>
      <c r="C38" s="5" t="s">
        <v>117</v>
      </c>
      <c r="D38" s="11" t="str">
        <f>IF(B38="","",VLOOKUP(B38,辅助表!A:C,3,FALSE))</f>
        <v>华东地区</v>
      </c>
      <c r="E38" s="11">
        <v>5</v>
      </c>
      <c r="F38" s="13">
        <v>45604</v>
      </c>
      <c r="G38" s="11" t="str">
        <f>IF(C38="","",VLOOKUP(C38,辅助表!I:K,2,FALSE))</f>
        <v>MGX-YCZ290</v>
      </c>
      <c r="H38" s="11">
        <f>IF(C38="","",VLOOKUP(C38,辅助表!I:K,3,FALSE))</f>
        <v>10</v>
      </c>
      <c r="I38" s="11">
        <f t="shared" si="0"/>
        <v>7.5</v>
      </c>
      <c r="J38" s="11">
        <f t="shared" si="1"/>
        <v>57.5</v>
      </c>
      <c r="K38" s="11" t="str">
        <f>IF(B38="","",VLOOKUP(B38,辅助表!A:E,5,FALSE))</f>
        <v>鸡西</v>
      </c>
    </row>
    <row r="39" spans="1:11" ht="24" customHeight="1">
      <c r="A39" s="12" t="str">
        <f>IF(B39="","",VLOOKUP(B39,辅助表!A:C,2,FALSE))</f>
        <v>C00014</v>
      </c>
      <c r="B39" s="5" t="s">
        <v>152</v>
      </c>
      <c r="C39" s="5" t="s">
        <v>123</v>
      </c>
      <c r="D39" s="11" t="str">
        <f>IF(B39="","",VLOOKUP(B39,辅助表!A:C,3,FALSE))</f>
        <v>华东地区</v>
      </c>
      <c r="E39" s="11">
        <v>10</v>
      </c>
      <c r="F39" s="13">
        <v>45604</v>
      </c>
      <c r="G39" s="11" t="str">
        <f>IF(C39="","",VLOOKUP(C39,辅助表!I:K,2,FALSE))</f>
        <v>MGX-TWL40</v>
      </c>
      <c r="H39" s="11">
        <f>IF(C39="","",VLOOKUP(C39,辅助表!I:K,3,FALSE))</f>
        <v>10</v>
      </c>
      <c r="I39" s="11">
        <f t="shared" si="0"/>
        <v>15</v>
      </c>
      <c r="J39" s="11">
        <f t="shared" si="1"/>
        <v>115</v>
      </c>
      <c r="K39" s="11" t="str">
        <f>IF(B39="","",VLOOKUP(B39,辅助表!A:E,5,FALSE))</f>
        <v>鸡西</v>
      </c>
    </row>
    <row r="40" spans="1:11" ht="24" customHeight="1">
      <c r="A40" s="12" t="str">
        <f>IF(B40="","",VLOOKUP(B40,辅助表!A:C,2,FALSE))</f>
        <v>C00014</v>
      </c>
      <c r="B40" s="5" t="s">
        <v>152</v>
      </c>
      <c r="C40" s="5" t="s">
        <v>122</v>
      </c>
      <c r="D40" s="11" t="str">
        <f>IF(B40="","",VLOOKUP(B40,辅助表!A:C,3,FALSE))</f>
        <v>华东地区</v>
      </c>
      <c r="E40" s="11">
        <v>20</v>
      </c>
      <c r="F40" s="13">
        <v>45604</v>
      </c>
      <c r="G40" s="11" t="str">
        <f>IF(C40="","",VLOOKUP(C40,辅助表!I:K,2,FALSE))</f>
        <v>MGX-TWL108</v>
      </c>
      <c r="H40" s="11">
        <f>IF(C40="","",VLOOKUP(C40,辅助表!I:K,3,FALSE))</f>
        <v>10</v>
      </c>
      <c r="I40" s="11">
        <f t="shared" si="0"/>
        <v>30</v>
      </c>
      <c r="J40" s="11">
        <f t="shared" si="1"/>
        <v>230</v>
      </c>
      <c r="K40" s="11" t="str">
        <f>IF(B40="","",VLOOKUP(B40,辅助表!A:E,5,FALSE))</f>
        <v>鸡西</v>
      </c>
    </row>
    <row r="41" spans="1:11" ht="24" customHeight="1">
      <c r="A41" s="12" t="str">
        <f>IF(B41="","",VLOOKUP(B41,辅助表!A:C,2,FALSE))</f>
        <v>C00015</v>
      </c>
      <c r="B41" s="5" t="s">
        <v>164</v>
      </c>
      <c r="C41" s="5" t="s">
        <v>114</v>
      </c>
      <c r="D41" s="11" t="str">
        <f>IF(B41="","",VLOOKUP(B41,辅助表!A:C,3,FALSE))</f>
        <v>华北地区</v>
      </c>
      <c r="E41" s="11">
        <v>5</v>
      </c>
      <c r="F41" s="13">
        <v>45614</v>
      </c>
      <c r="G41" s="11" t="str">
        <f>IF(C41="","",VLOOKUP(C41,辅助表!I:K,2,FALSE))</f>
        <v>MGX-TDX500</v>
      </c>
      <c r="H41" s="11">
        <f>IF(C41="","",VLOOKUP(C41,辅助表!I:K,3,FALSE))</f>
        <v>15</v>
      </c>
      <c r="I41" s="11">
        <f t="shared" si="0"/>
        <v>7.5</v>
      </c>
      <c r="J41" s="11">
        <f t="shared" si="1"/>
        <v>82.5</v>
      </c>
      <c r="K41" s="11" t="str">
        <f>IF(B41="","",VLOOKUP(B41,辅助表!A:E,5,FALSE))</f>
        <v>昆明</v>
      </c>
    </row>
    <row r="42" spans="1:11" ht="24" customHeight="1">
      <c r="A42" s="12" t="str">
        <f>IF(B42="","",VLOOKUP(B42,辅助表!A:C,2,FALSE))</f>
        <v>C00015</v>
      </c>
      <c r="B42" s="5" t="s">
        <v>164</v>
      </c>
      <c r="C42" s="5" t="s">
        <v>115</v>
      </c>
      <c r="D42" s="11" t="str">
        <f>IF(B42="","",VLOOKUP(B42,辅助表!A:C,3,FALSE))</f>
        <v>华北地区</v>
      </c>
      <c r="E42" s="11">
        <v>10</v>
      </c>
      <c r="F42" s="13">
        <v>45614</v>
      </c>
      <c r="G42" s="11" t="str">
        <f>IF(C42="","",VLOOKUP(C42,辅助表!I:K,2,FALSE))</f>
        <v>MGX-YPX500</v>
      </c>
      <c r="H42" s="11">
        <f>IF(C42="","",VLOOKUP(C42,辅助表!I:K,3,FALSE))</f>
        <v>15</v>
      </c>
      <c r="I42" s="11">
        <f t="shared" si="0"/>
        <v>15</v>
      </c>
      <c r="J42" s="11">
        <f t="shared" si="1"/>
        <v>165</v>
      </c>
      <c r="K42" s="11" t="str">
        <f>IF(B42="","",VLOOKUP(B42,辅助表!A:E,5,FALSE))</f>
        <v>昆明</v>
      </c>
    </row>
    <row r="43" spans="1:11" ht="24" customHeight="1">
      <c r="A43" s="12" t="str">
        <f>IF(B43="","",VLOOKUP(B43,辅助表!A:C,2,FALSE))</f>
        <v>C00015</v>
      </c>
      <c r="B43" s="5" t="s">
        <v>164</v>
      </c>
      <c r="C43" s="5" t="s">
        <v>119</v>
      </c>
      <c r="D43" s="11" t="str">
        <f>IF(B43="","",VLOOKUP(B43,辅助表!A:C,3,FALSE))</f>
        <v>华北地区</v>
      </c>
      <c r="E43" s="11">
        <v>20</v>
      </c>
      <c r="F43" s="13">
        <v>45614</v>
      </c>
      <c r="G43" s="11" t="str">
        <f>IF(C43="","",VLOOKUP(C43,辅助表!I:K,2,FALSE))</f>
        <v>MGX-JB318</v>
      </c>
      <c r="H43" s="11">
        <f>IF(C43="","",VLOOKUP(C43,辅助表!I:K,3,FALSE))</f>
        <v>10</v>
      </c>
      <c r="I43" s="11">
        <f t="shared" si="0"/>
        <v>30</v>
      </c>
      <c r="J43" s="11">
        <f t="shared" si="1"/>
        <v>230</v>
      </c>
      <c r="K43" s="11" t="str">
        <f>IF(B43="","",VLOOKUP(B43,辅助表!A:E,5,FALSE))</f>
        <v>昆明</v>
      </c>
    </row>
    <row r="44" spans="1:11" ht="24" customHeight="1">
      <c r="A44" s="12" t="str">
        <f>IF(B44="","",VLOOKUP(B44,辅助表!A:C,2,FALSE))</f>
        <v>C00016</v>
      </c>
      <c r="B44" s="5" t="s">
        <v>162</v>
      </c>
      <c r="C44" s="5" t="s">
        <v>123</v>
      </c>
      <c r="D44" s="11" t="str">
        <f>IF(B44="","",VLOOKUP(B44,辅助表!A:C,3,FALSE))</f>
        <v>华东地区</v>
      </c>
      <c r="E44" s="11">
        <v>10</v>
      </c>
      <c r="F44" s="13">
        <v>45624</v>
      </c>
      <c r="G44" s="11" t="str">
        <f>IF(C44="","",VLOOKUP(C44,辅助表!I:K,2,FALSE))</f>
        <v>MGX-TWL40</v>
      </c>
      <c r="H44" s="11">
        <f>IF(C44="","",VLOOKUP(C44,辅助表!I:K,3,FALSE))</f>
        <v>10</v>
      </c>
      <c r="I44" s="11">
        <f t="shared" si="0"/>
        <v>15</v>
      </c>
      <c r="J44" s="11">
        <f t="shared" si="1"/>
        <v>115</v>
      </c>
      <c r="K44" s="11" t="str">
        <f>IF(B44="","",VLOOKUP(B44,辅助表!A:E,5,FALSE))</f>
        <v>伊旗</v>
      </c>
    </row>
    <row r="45" spans="1:11" ht="24" customHeight="1">
      <c r="A45" s="12" t="str">
        <f>IF(B45="","",VLOOKUP(B45,辅助表!A:C,2,FALSE))</f>
        <v>C00016</v>
      </c>
      <c r="B45" s="5" t="s">
        <v>162</v>
      </c>
      <c r="C45" s="5" t="s">
        <v>122</v>
      </c>
      <c r="D45" s="11" t="str">
        <f>IF(B45="","",VLOOKUP(B45,辅助表!A:C,3,FALSE))</f>
        <v>华东地区</v>
      </c>
      <c r="E45" s="11">
        <v>20</v>
      </c>
      <c r="F45" s="13">
        <v>45624</v>
      </c>
      <c r="G45" s="11" t="str">
        <f>IF(C45="","",VLOOKUP(C45,辅助表!I:K,2,FALSE))</f>
        <v>MGX-TWL108</v>
      </c>
      <c r="H45" s="11">
        <f>IF(C45="","",VLOOKUP(C45,辅助表!I:K,3,FALSE))</f>
        <v>10</v>
      </c>
      <c r="I45" s="11">
        <f t="shared" si="0"/>
        <v>30</v>
      </c>
      <c r="J45" s="11">
        <f t="shared" si="1"/>
        <v>230</v>
      </c>
      <c r="K45" s="11" t="str">
        <f>IF(B45="","",VLOOKUP(B45,辅助表!A:E,5,FALSE))</f>
        <v>伊旗</v>
      </c>
    </row>
    <row r="46" spans="1:11" ht="24" customHeight="1">
      <c r="A46" s="12" t="str">
        <f>IF(B46="","",VLOOKUP(B46,辅助表!A:C,2,FALSE))</f>
        <v>C00017</v>
      </c>
      <c r="B46" s="5" t="s">
        <v>154</v>
      </c>
      <c r="C46" s="5" t="s">
        <v>114</v>
      </c>
      <c r="D46" s="11" t="str">
        <f>IF(B46="","",VLOOKUP(B46,辅助表!A:C,3,FALSE))</f>
        <v>华南地区</v>
      </c>
      <c r="E46" s="11">
        <v>5</v>
      </c>
      <c r="F46" s="13">
        <v>45634</v>
      </c>
      <c r="G46" s="11" t="str">
        <f>IF(C46="","",VLOOKUP(C46,辅助表!I:K,2,FALSE))</f>
        <v>MGX-TDX500</v>
      </c>
      <c r="H46" s="11">
        <f>IF(C46="","",VLOOKUP(C46,辅助表!I:K,3,FALSE))</f>
        <v>15</v>
      </c>
      <c r="I46" s="11">
        <f t="shared" si="0"/>
        <v>7.5</v>
      </c>
      <c r="J46" s="11">
        <f t="shared" si="1"/>
        <v>82.5</v>
      </c>
      <c r="K46" s="11" t="str">
        <f>IF(B46="","",VLOOKUP(B46,辅助表!A:E,5,FALSE))</f>
        <v>常熟</v>
      </c>
    </row>
    <row r="47" spans="1:11" ht="24" customHeight="1">
      <c r="A47" s="12" t="str">
        <f>IF(B47="","",VLOOKUP(B47,辅助表!A:C,2,FALSE))</f>
        <v>C00017</v>
      </c>
      <c r="B47" s="5" t="s">
        <v>154</v>
      </c>
      <c r="C47" s="5" t="s">
        <v>115</v>
      </c>
      <c r="D47" s="11" t="str">
        <f>IF(B47="","",VLOOKUP(B47,辅助表!A:C,3,FALSE))</f>
        <v>华南地区</v>
      </c>
      <c r="E47" s="11">
        <v>10</v>
      </c>
      <c r="F47" s="13">
        <v>45634</v>
      </c>
      <c r="G47" s="11" t="str">
        <f>IF(C47="","",VLOOKUP(C47,辅助表!I:K,2,FALSE))</f>
        <v>MGX-YPX500</v>
      </c>
      <c r="H47" s="11">
        <f>IF(C47="","",VLOOKUP(C47,辅助表!I:K,3,FALSE))</f>
        <v>15</v>
      </c>
      <c r="I47" s="11">
        <f t="shared" si="0"/>
        <v>15</v>
      </c>
      <c r="J47" s="11">
        <f t="shared" si="1"/>
        <v>165</v>
      </c>
      <c r="K47" s="11" t="str">
        <f>IF(B47="","",VLOOKUP(B47,辅助表!A:E,5,FALSE))</f>
        <v>常熟</v>
      </c>
    </row>
    <row r="48" spans="1:11" ht="24" customHeight="1">
      <c r="A48" s="12" t="str">
        <f>IF(B48="","",VLOOKUP(B48,辅助表!A:C,2,FALSE))</f>
        <v>C00017</v>
      </c>
      <c r="B48" s="5" t="s">
        <v>154</v>
      </c>
      <c r="C48" s="5" t="s">
        <v>119</v>
      </c>
      <c r="D48" s="11" t="str">
        <f>IF(B48="","",VLOOKUP(B48,辅助表!A:C,3,FALSE))</f>
        <v>华南地区</v>
      </c>
      <c r="E48" s="11">
        <v>20</v>
      </c>
      <c r="F48" s="13">
        <v>45634</v>
      </c>
      <c r="G48" s="11" t="str">
        <f>IF(C48="","",VLOOKUP(C48,辅助表!I:K,2,FALSE))</f>
        <v>MGX-JB318</v>
      </c>
      <c r="H48" s="11">
        <f>IF(C48="","",VLOOKUP(C48,辅助表!I:K,3,FALSE))</f>
        <v>10</v>
      </c>
      <c r="I48" s="11">
        <f t="shared" si="0"/>
        <v>30</v>
      </c>
      <c r="J48" s="11">
        <f t="shared" si="1"/>
        <v>230</v>
      </c>
      <c r="K48" s="11" t="str">
        <f>IF(B48="","",VLOOKUP(B48,辅助表!A:E,5,FALSE))</f>
        <v>常熟</v>
      </c>
    </row>
    <row r="49" spans="1:11" ht="24" customHeight="1">
      <c r="A49" s="12" t="str">
        <f>IF(B49="","",VLOOKUP(B49,辅助表!A:C,2,FALSE))</f>
        <v>C00018</v>
      </c>
      <c r="B49" s="5" t="s">
        <v>156</v>
      </c>
      <c r="C49" s="5" t="s">
        <v>123</v>
      </c>
      <c r="D49" s="11" t="str">
        <f>IF(B49="","",VLOOKUP(B49,辅助表!A:C,3,FALSE))</f>
        <v>华中地区</v>
      </c>
      <c r="E49" s="11">
        <v>10</v>
      </c>
      <c r="F49" s="13">
        <v>45644</v>
      </c>
      <c r="G49" s="11" t="str">
        <f>IF(C49="","",VLOOKUP(C49,辅助表!I:K,2,FALSE))</f>
        <v>MGX-TWL40</v>
      </c>
      <c r="H49" s="11">
        <f>IF(C49="","",VLOOKUP(C49,辅助表!I:K,3,FALSE))</f>
        <v>10</v>
      </c>
      <c r="I49" s="11">
        <f t="shared" si="0"/>
        <v>15</v>
      </c>
      <c r="J49" s="11">
        <f t="shared" si="1"/>
        <v>115</v>
      </c>
      <c r="K49" s="11" t="str">
        <f>IF(B49="","",VLOOKUP(B49,辅助表!A:E,5,FALSE))</f>
        <v>锦州</v>
      </c>
    </row>
    <row r="50" spans="1:11" ht="24" customHeight="1">
      <c r="A50" s="12" t="str">
        <f>IF(B50="","",VLOOKUP(B50,辅助表!A:C,2,FALSE))</f>
        <v>C00018</v>
      </c>
      <c r="B50" s="5" t="s">
        <v>156</v>
      </c>
      <c r="C50" s="5" t="s">
        <v>121</v>
      </c>
      <c r="D50" s="11" t="str">
        <f>IF(B50="","",VLOOKUP(B50,辅助表!A:C,3,FALSE))</f>
        <v>华中地区</v>
      </c>
      <c r="E50" s="11">
        <v>15</v>
      </c>
      <c r="F50" s="13">
        <v>45644</v>
      </c>
      <c r="G50" s="11" t="str">
        <f>IF(C50="","",VLOOKUP(C50,辅助表!I:K,2,FALSE))</f>
        <v>MGX-TWL100</v>
      </c>
      <c r="H50" s="11">
        <f>IF(C50="","",VLOOKUP(C50,辅助表!I:K,3,FALSE))</f>
        <v>10</v>
      </c>
      <c r="I50" s="11">
        <f t="shared" si="0"/>
        <v>22.5</v>
      </c>
      <c r="J50" s="11">
        <f t="shared" si="1"/>
        <v>172.5</v>
      </c>
      <c r="K50" s="11" t="str">
        <f>IF(B50="","",VLOOKUP(B50,辅助表!A:E,5,FALSE))</f>
        <v>锦州</v>
      </c>
    </row>
    <row r="51" spans="1:11" ht="25" customHeight="1">
      <c r="A51" s="12" t="str">
        <f>IF(B51="","",VLOOKUP(B51,辅助表!A:C,2,FALSE))</f>
        <v>C00019</v>
      </c>
      <c r="B51" s="5" t="s">
        <v>160</v>
      </c>
      <c r="C51" s="5" t="s">
        <v>114</v>
      </c>
      <c r="D51" s="11" t="str">
        <f>IF(B51="","",VLOOKUP(B51,辅助表!A:C,3,FALSE))</f>
        <v>西南地区</v>
      </c>
      <c r="E51" s="11">
        <v>20</v>
      </c>
      <c r="F51" s="13">
        <v>45653</v>
      </c>
      <c r="G51" s="11" t="str">
        <f>IF(C51="","",VLOOKUP(C51,辅助表!I:K,2,FALSE))</f>
        <v>MGX-TDX500</v>
      </c>
      <c r="H51" s="11">
        <f>IF(C51="","",VLOOKUP(C51,辅助表!I:K,3,FALSE))</f>
        <v>15</v>
      </c>
      <c r="I51" s="11">
        <f t="shared" si="0"/>
        <v>30</v>
      </c>
      <c r="J51" s="11">
        <f t="shared" si="1"/>
        <v>330</v>
      </c>
      <c r="K51" s="11" t="str">
        <f>IF(B51="","",VLOOKUP(B51,辅助表!A:E,5,FALSE))</f>
        <v>杭州</v>
      </c>
    </row>
    <row r="52" spans="1:11" ht="25" customHeight="1">
      <c r="A52" s="12" t="str">
        <f>IF(B52="","",VLOOKUP(B52,辅助表!A:C,2,FALSE))</f>
        <v>C00019</v>
      </c>
      <c r="B52" s="5" t="s">
        <v>160</v>
      </c>
      <c r="C52" s="5" t="s">
        <v>116</v>
      </c>
      <c r="D52" s="11" t="str">
        <f>IF(B52="","",VLOOKUP(B52,辅助表!A:C,3,FALSE))</f>
        <v>西南地区</v>
      </c>
      <c r="E52" s="11">
        <v>10</v>
      </c>
      <c r="F52" s="13">
        <v>45653</v>
      </c>
      <c r="G52" s="11" t="str">
        <f>IF(C52="","",VLOOKUP(C52,辅助表!I:K,2,FALSE))</f>
        <v>MGX-JB500</v>
      </c>
      <c r="H52" s="11">
        <f>IF(C52="","",VLOOKUP(C52,辅助表!I:K,3,FALSE))</f>
        <v>15</v>
      </c>
      <c r="I52" s="11">
        <f t="shared" si="0"/>
        <v>15</v>
      </c>
      <c r="J52" s="11">
        <f t="shared" si="1"/>
        <v>165</v>
      </c>
      <c r="K52" s="11" t="str">
        <f>IF(B52="","",VLOOKUP(B52,辅助表!A:E,5,FALSE))</f>
        <v>杭州</v>
      </c>
    </row>
    <row r="53" spans="1:11" ht="24" customHeight="1">
      <c r="A53" s="12" t="str">
        <f>IF(B53="","",VLOOKUP(B53,辅助表!A:C,2,FALSE))</f>
        <v>C00020</v>
      </c>
      <c r="B53" s="5" t="s">
        <v>1</v>
      </c>
      <c r="C53" s="5" t="s">
        <v>119</v>
      </c>
      <c r="D53" s="11" t="str">
        <f>IF(B53="","",VLOOKUP(B53,辅助表!A:C,3,FALSE))</f>
        <v>东北地区</v>
      </c>
      <c r="E53" s="11">
        <v>5</v>
      </c>
      <c r="F53" s="13">
        <v>45663</v>
      </c>
      <c r="G53" s="11" t="str">
        <f>IF(C53="","",VLOOKUP(C53,辅助表!I:K,2,FALSE))</f>
        <v>MGX-JB318</v>
      </c>
      <c r="H53" s="11">
        <f>IF(C53="","",VLOOKUP(C53,辅助表!I:K,3,FALSE))</f>
        <v>10</v>
      </c>
      <c r="I53" s="11">
        <f t="shared" si="0"/>
        <v>7.5</v>
      </c>
      <c r="J53" s="11">
        <f t="shared" si="1"/>
        <v>57.5</v>
      </c>
      <c r="K53" s="11" t="str">
        <f>IF(B53="","",VLOOKUP(B53,辅助表!A:E,5,FALSE))</f>
        <v>大连</v>
      </c>
    </row>
    <row r="54" spans="1:11" ht="24" customHeight="1">
      <c r="A54" s="12" t="str">
        <f>IF(B54="","",VLOOKUP(B54,辅助表!A:C,2,FALSE))</f>
        <v>C00020</v>
      </c>
      <c r="B54" s="5" t="s">
        <v>1</v>
      </c>
      <c r="C54" s="5" t="s">
        <v>118</v>
      </c>
      <c r="D54" s="11" t="str">
        <f>IF(B54="","",VLOOKUP(B54,辅助表!A:C,3,FALSE))</f>
        <v>东北地区</v>
      </c>
      <c r="E54" s="11">
        <v>10</v>
      </c>
      <c r="F54" s="13">
        <v>45663</v>
      </c>
      <c r="G54" s="11" t="str">
        <f>IF(C54="","",VLOOKUP(C54,辅助表!I:K,2,FALSE))</f>
        <v>MGX-HS328</v>
      </c>
      <c r="H54" s="11">
        <f>IF(C54="","",VLOOKUP(C54,辅助表!I:K,3,FALSE))</f>
        <v>10</v>
      </c>
      <c r="I54" s="11">
        <f t="shared" si="0"/>
        <v>15</v>
      </c>
      <c r="J54" s="11">
        <f t="shared" si="1"/>
        <v>115</v>
      </c>
      <c r="K54" s="11" t="str">
        <f>IF(B54="","",VLOOKUP(B54,辅助表!A:E,5,FALSE))</f>
        <v>大连</v>
      </c>
    </row>
    <row r="55" spans="1:11" ht="24" customHeight="1">
      <c r="A55" s="12" t="str">
        <f>IF(B55="","",VLOOKUP(B55,辅助表!A:C,2,FALSE))</f>
        <v>C00020</v>
      </c>
      <c r="B55" s="5" t="s">
        <v>1</v>
      </c>
      <c r="C55" s="5" t="s">
        <v>123</v>
      </c>
      <c r="D55" s="11" t="str">
        <f>IF(B55="","",VLOOKUP(B55,辅助表!A:C,3,FALSE))</f>
        <v>东北地区</v>
      </c>
      <c r="E55" s="11">
        <v>5</v>
      </c>
      <c r="F55" s="13">
        <v>45663</v>
      </c>
      <c r="G55" s="11" t="str">
        <f>IF(C55="","",VLOOKUP(C55,辅助表!I:K,2,FALSE))</f>
        <v>MGX-TWL40</v>
      </c>
      <c r="H55" s="11">
        <f>IF(C55="","",VLOOKUP(C55,辅助表!I:K,3,FALSE))</f>
        <v>10</v>
      </c>
      <c r="I55" s="11">
        <f t="shared" si="0"/>
        <v>7.5</v>
      </c>
      <c r="J55" s="11">
        <f t="shared" si="1"/>
        <v>57.5</v>
      </c>
      <c r="K55" s="11" t="str">
        <f>IF(B55="","",VLOOKUP(B55,辅助表!A:E,5,FALSE))</f>
        <v>大连</v>
      </c>
    </row>
    <row r="56" spans="1:11" ht="24" customHeight="1">
      <c r="A56" s="12" t="str">
        <f>IF(B56="","",VLOOKUP(B56,辅助表!A:C,2,FALSE))</f>
        <v>C00021</v>
      </c>
      <c r="B56" s="5" t="s">
        <v>158</v>
      </c>
      <c r="C56" s="5" t="s">
        <v>117</v>
      </c>
      <c r="D56" s="11" t="str">
        <f>IF(B56="","",VLOOKUP(B56,辅助表!A:C,3,FALSE))</f>
        <v>西北地区</v>
      </c>
      <c r="E56" s="11">
        <v>10</v>
      </c>
      <c r="F56" s="13">
        <v>45673</v>
      </c>
      <c r="G56" s="11" t="str">
        <f>IF(C56="","",VLOOKUP(C56,辅助表!I:K,2,FALSE))</f>
        <v>MGX-YCZ290</v>
      </c>
      <c r="H56" s="11">
        <f>IF(C56="","",VLOOKUP(C56,辅助表!I:K,3,FALSE))</f>
        <v>10</v>
      </c>
      <c r="I56" s="11">
        <f t="shared" si="0"/>
        <v>15</v>
      </c>
      <c r="J56" s="11">
        <f t="shared" si="1"/>
        <v>115</v>
      </c>
      <c r="K56" s="11" t="str">
        <f>IF(B56="","",VLOOKUP(B56,辅助表!A:E,5,FALSE))</f>
        <v>庄河</v>
      </c>
    </row>
    <row r="57" spans="1:11" ht="24" customHeight="1">
      <c r="A57" s="12" t="str">
        <f>IF(B57="","",VLOOKUP(B57,辅助表!A:C,2,FALSE))</f>
        <v>C00021</v>
      </c>
      <c r="B57" s="5" t="s">
        <v>158</v>
      </c>
      <c r="C57" s="5" t="s">
        <v>123</v>
      </c>
      <c r="D57" s="11" t="str">
        <f>IF(B57="","",VLOOKUP(B57,辅助表!A:C,3,FALSE))</f>
        <v>西北地区</v>
      </c>
      <c r="E57" s="11">
        <v>15</v>
      </c>
      <c r="F57" s="13">
        <v>45673</v>
      </c>
      <c r="G57" s="11" t="str">
        <f>IF(C57="","",VLOOKUP(C57,辅助表!I:K,2,FALSE))</f>
        <v>MGX-TWL40</v>
      </c>
      <c r="H57" s="11">
        <f>IF(C57="","",VLOOKUP(C57,辅助表!I:K,3,FALSE))</f>
        <v>10</v>
      </c>
      <c r="I57" s="11">
        <f t="shared" si="0"/>
        <v>22.5</v>
      </c>
      <c r="J57" s="11">
        <f t="shared" si="1"/>
        <v>172.5</v>
      </c>
      <c r="K57" s="11" t="str">
        <f>IF(B57="","",VLOOKUP(B57,辅助表!A:E,5,FALSE))</f>
        <v>庄河</v>
      </c>
    </row>
    <row r="58" spans="1:11" ht="24" customHeight="1">
      <c r="A58" s="12" t="str">
        <f>IF(B58="","",VLOOKUP(B58,辅助表!A:C,2,FALSE))</f>
        <v>C00021</v>
      </c>
      <c r="B58" s="5" t="s">
        <v>158</v>
      </c>
      <c r="C58" s="5" t="s">
        <v>122</v>
      </c>
      <c r="D58" s="11" t="str">
        <f>IF(B58="","",VLOOKUP(B58,辅助表!A:C,3,FALSE))</f>
        <v>西北地区</v>
      </c>
      <c r="E58" s="11">
        <v>5</v>
      </c>
      <c r="F58" s="13">
        <v>45673</v>
      </c>
      <c r="G58" s="11" t="str">
        <f>IF(C58="","",VLOOKUP(C58,辅助表!I:K,2,FALSE))</f>
        <v>MGX-TWL108</v>
      </c>
      <c r="H58" s="11">
        <f>IF(C58="","",VLOOKUP(C58,辅助表!I:K,3,FALSE))</f>
        <v>10</v>
      </c>
      <c r="I58" s="11">
        <f t="shared" si="0"/>
        <v>7.5</v>
      </c>
      <c r="J58" s="11">
        <f t="shared" si="1"/>
        <v>57.5</v>
      </c>
      <c r="K58" s="11" t="str">
        <f>IF(B58="","",VLOOKUP(B58,辅助表!A:E,5,FALSE))</f>
        <v>庄河</v>
      </c>
    </row>
    <row r="59" spans="1:11" ht="24" customHeight="1">
      <c r="A59" s="12" t="str">
        <f>IF(B59="","",VLOOKUP(B59,辅助表!A:C,2,FALSE))</f>
        <v>C00022</v>
      </c>
      <c r="B59" s="5" t="s">
        <v>172</v>
      </c>
      <c r="C59" s="5" t="s">
        <v>114</v>
      </c>
      <c r="D59" s="11" t="str">
        <f>IF(B59="","",VLOOKUP(B59,辅助表!A:C,3,FALSE))</f>
        <v>华北地区</v>
      </c>
      <c r="E59" s="11">
        <v>10</v>
      </c>
      <c r="F59" s="13">
        <v>45683</v>
      </c>
      <c r="G59" s="11" t="str">
        <f>IF(C59="","",VLOOKUP(C59,辅助表!I:K,2,FALSE))</f>
        <v>MGX-TDX500</v>
      </c>
      <c r="H59" s="11">
        <f>IF(C59="","",VLOOKUP(C59,辅助表!I:K,3,FALSE))</f>
        <v>15</v>
      </c>
      <c r="I59" s="11">
        <f t="shared" si="0"/>
        <v>15</v>
      </c>
      <c r="J59" s="11">
        <f t="shared" si="1"/>
        <v>165</v>
      </c>
      <c r="K59" s="11" t="str">
        <f>IF(B59="","",VLOOKUP(B59,辅助表!A:E,5,FALSE))</f>
        <v>大连</v>
      </c>
    </row>
    <row r="60" spans="1:11" ht="24" customHeight="1">
      <c r="A60" s="12" t="str">
        <f>IF(B60="","",VLOOKUP(B60,辅助表!A:C,2,FALSE))</f>
        <v>C00023</v>
      </c>
      <c r="B60" s="5" t="s">
        <v>174</v>
      </c>
      <c r="C60" s="5" t="s">
        <v>117</v>
      </c>
      <c r="D60" s="11" t="str">
        <f>IF(B60="","",VLOOKUP(B60,辅助表!A:C,3,FALSE))</f>
        <v>华南地区</v>
      </c>
      <c r="E60" s="11">
        <v>10</v>
      </c>
      <c r="F60" s="13">
        <v>45693</v>
      </c>
      <c r="G60" s="11" t="str">
        <f>IF(C60="","",VLOOKUP(C60,辅助表!I:K,2,FALSE))</f>
        <v>MGX-YCZ290</v>
      </c>
      <c r="H60" s="11">
        <f>IF(C60="","",VLOOKUP(C60,辅助表!I:K,3,FALSE))</f>
        <v>10</v>
      </c>
      <c r="I60" s="11">
        <f t="shared" si="0"/>
        <v>15</v>
      </c>
      <c r="J60" s="11">
        <f t="shared" si="1"/>
        <v>115</v>
      </c>
      <c r="K60" s="11" t="str">
        <f>IF(B60="","",VLOOKUP(B60,辅助表!A:E,5,FALSE))</f>
        <v>合肥</v>
      </c>
    </row>
    <row r="61" spans="1:11" ht="24" customHeight="1">
      <c r="A61" s="12" t="str">
        <f>IF(B61="","",VLOOKUP(B61,辅助表!A:C,2,FALSE))</f>
        <v>C00023</v>
      </c>
      <c r="B61" s="5" t="s">
        <v>174</v>
      </c>
      <c r="C61" s="5" t="s">
        <v>121</v>
      </c>
      <c r="D61" s="11" t="str">
        <f>IF(B61="","",VLOOKUP(B61,辅助表!A:C,3,FALSE))</f>
        <v>华南地区</v>
      </c>
      <c r="E61" s="11">
        <v>20</v>
      </c>
      <c r="F61" s="13">
        <v>45693</v>
      </c>
      <c r="G61" s="11" t="str">
        <f>IF(C61="","",VLOOKUP(C61,辅助表!I:K,2,FALSE))</f>
        <v>MGX-TWL100</v>
      </c>
      <c r="H61" s="11">
        <f>IF(C61="","",VLOOKUP(C61,辅助表!I:K,3,FALSE))</f>
        <v>10</v>
      </c>
      <c r="I61" s="11">
        <f t="shared" si="0"/>
        <v>30</v>
      </c>
      <c r="J61" s="11">
        <f t="shared" si="1"/>
        <v>230</v>
      </c>
      <c r="K61" s="11" t="str">
        <f>IF(B61="","",VLOOKUP(B61,辅助表!A:E,5,FALSE))</f>
        <v>合肥</v>
      </c>
    </row>
    <row r="62" spans="1:11" ht="24" customHeight="1">
      <c r="A62" s="12" t="str">
        <f>IF(B62="","",VLOOKUP(B62,辅助表!A:C,2,FALSE))</f>
        <v>C00024</v>
      </c>
      <c r="B62" s="5" t="s">
        <v>176</v>
      </c>
      <c r="C62" s="5" t="s">
        <v>114</v>
      </c>
      <c r="D62" s="11" t="str">
        <f>IF(B62="","",VLOOKUP(B62,辅助表!A:C,3,FALSE))</f>
        <v>华南地区</v>
      </c>
      <c r="E62" s="11">
        <v>10</v>
      </c>
      <c r="F62" s="13">
        <v>45703</v>
      </c>
      <c r="G62" s="11" t="str">
        <f>IF(C62="","",VLOOKUP(C62,辅助表!I:K,2,FALSE))</f>
        <v>MGX-TDX500</v>
      </c>
      <c r="H62" s="11">
        <f>IF(C62="","",VLOOKUP(C62,辅助表!I:K,3,FALSE))</f>
        <v>15</v>
      </c>
      <c r="I62" s="11">
        <f t="shared" si="0"/>
        <v>15</v>
      </c>
      <c r="J62" s="11">
        <f t="shared" si="1"/>
        <v>165</v>
      </c>
      <c r="K62" s="11" t="str">
        <f>IF(B62="","",VLOOKUP(B62,辅助表!A:E,5,FALSE))</f>
        <v>大连</v>
      </c>
    </row>
    <row r="63" spans="1:11" ht="24" customHeight="1">
      <c r="A63" s="12" t="str">
        <f>IF(B63="","",VLOOKUP(B63,辅助表!A:C,2,FALSE))</f>
        <v>C00024</v>
      </c>
      <c r="B63" s="5" t="s">
        <v>176</v>
      </c>
      <c r="C63" s="5" t="s">
        <v>115</v>
      </c>
      <c r="D63" s="11" t="str">
        <f>IF(B63="","",VLOOKUP(B63,辅助表!A:C,3,FALSE))</f>
        <v>华南地区</v>
      </c>
      <c r="E63" s="11">
        <v>15</v>
      </c>
      <c r="F63" s="13">
        <v>45703</v>
      </c>
      <c r="G63" s="11" t="str">
        <f>IF(C63="","",VLOOKUP(C63,辅助表!I:K,2,FALSE))</f>
        <v>MGX-YPX500</v>
      </c>
      <c r="H63" s="11">
        <f>IF(C63="","",VLOOKUP(C63,辅助表!I:K,3,FALSE))</f>
        <v>15</v>
      </c>
      <c r="I63" s="11">
        <f t="shared" si="0"/>
        <v>22.5</v>
      </c>
      <c r="J63" s="11">
        <f t="shared" si="1"/>
        <v>247.5</v>
      </c>
      <c r="K63" s="11" t="str">
        <f>IF(B63="","",VLOOKUP(B63,辅助表!A:E,5,FALSE))</f>
        <v>大连</v>
      </c>
    </row>
    <row r="64" spans="1:11" ht="24" customHeight="1">
      <c r="A64" s="12" t="str">
        <f>IF(B64="","",VLOOKUP(B64,辅助表!A:C,2,FALSE))</f>
        <v>C00024</v>
      </c>
      <c r="B64" s="5" t="s">
        <v>176</v>
      </c>
      <c r="C64" s="5" t="s">
        <v>116</v>
      </c>
      <c r="D64" s="11" t="str">
        <f>IF(B64="","",VLOOKUP(B64,辅助表!A:C,3,FALSE))</f>
        <v>华南地区</v>
      </c>
      <c r="E64" s="11">
        <v>20</v>
      </c>
      <c r="F64" s="13">
        <v>45703</v>
      </c>
      <c r="G64" s="11" t="str">
        <f>IF(C64="","",VLOOKUP(C64,辅助表!I:K,2,FALSE))</f>
        <v>MGX-JB500</v>
      </c>
      <c r="H64" s="11">
        <f>IF(C64="","",VLOOKUP(C64,辅助表!I:K,3,FALSE))</f>
        <v>15</v>
      </c>
      <c r="I64" s="11">
        <f t="shared" si="0"/>
        <v>30</v>
      </c>
      <c r="J64" s="11">
        <f t="shared" si="1"/>
        <v>330</v>
      </c>
      <c r="K64" s="11" t="str">
        <f>IF(B64="","",VLOOKUP(B64,辅助表!A:E,5,FALSE))</f>
        <v>大连</v>
      </c>
    </row>
    <row r="65" spans="1:11" ht="24" customHeight="1">
      <c r="A65" s="12" t="str">
        <f>IF(B65="","",VLOOKUP(B65,辅助表!A:C,2,FALSE))</f>
        <v>C00026</v>
      </c>
      <c r="B65" s="5" t="s">
        <v>179</v>
      </c>
      <c r="C65" s="5" t="s">
        <v>114</v>
      </c>
      <c r="D65" s="11" t="str">
        <f>IF(B65="","",VLOOKUP(B65,辅助表!A:C,3,FALSE))</f>
        <v>华东地区</v>
      </c>
      <c r="E65" s="11">
        <v>10</v>
      </c>
      <c r="F65" s="13">
        <v>45723</v>
      </c>
      <c r="G65" s="11" t="str">
        <f>IF(C65="","",VLOOKUP(C65,辅助表!I:K,2,FALSE))</f>
        <v>MGX-TDX500</v>
      </c>
      <c r="H65" s="11">
        <f>IF(C65="","",VLOOKUP(C65,辅助表!I:K,3,FALSE))</f>
        <v>15</v>
      </c>
      <c r="I65" s="11">
        <f t="shared" si="0"/>
        <v>15</v>
      </c>
      <c r="J65" s="11">
        <f t="shared" si="1"/>
        <v>165</v>
      </c>
      <c r="K65" s="11" t="str">
        <f>IF(B65="","",VLOOKUP(B65,辅助表!A:E,5,FALSE))</f>
        <v>温州</v>
      </c>
    </row>
    <row r="66" spans="1:11" ht="24" customHeight="1">
      <c r="A66" s="12" t="str">
        <f>IF(B66="","",VLOOKUP(B66,辅助表!A:C,2,FALSE))</f>
        <v>C00026</v>
      </c>
      <c r="B66" s="5" t="s">
        <v>179</v>
      </c>
      <c r="C66" s="5" t="s">
        <v>116</v>
      </c>
      <c r="D66" s="11" t="str">
        <f>IF(B66="","",VLOOKUP(B66,辅助表!A:C,3,FALSE))</f>
        <v>华东地区</v>
      </c>
      <c r="E66" s="11">
        <v>20</v>
      </c>
      <c r="F66" s="13">
        <v>45723</v>
      </c>
      <c r="G66" s="11" t="str">
        <f>IF(C66="","",VLOOKUP(C66,辅助表!I:K,2,FALSE))</f>
        <v>MGX-JB500</v>
      </c>
      <c r="H66" s="11">
        <f>IF(C66="","",VLOOKUP(C66,辅助表!I:K,3,FALSE))</f>
        <v>15</v>
      </c>
      <c r="I66" s="11">
        <f t="shared" si="0"/>
        <v>30</v>
      </c>
      <c r="J66" s="11">
        <f t="shared" si="1"/>
        <v>330</v>
      </c>
      <c r="K66" s="11" t="str">
        <f>IF(B66="","",VLOOKUP(B66,辅助表!A:E,5,FALSE))</f>
        <v>温州</v>
      </c>
    </row>
    <row r="67" spans="1:11" ht="24" customHeight="1">
      <c r="A67" s="12" t="str">
        <f>IF(B67="","",VLOOKUP(B67,辅助表!A:C,2,FALSE))</f>
        <v>C00026</v>
      </c>
      <c r="B67" s="5" t="s">
        <v>179</v>
      </c>
      <c r="C67" s="5" t="s">
        <v>119</v>
      </c>
      <c r="D67" s="11" t="str">
        <f>IF(B67="","",VLOOKUP(B67,辅助表!A:C,3,FALSE))</f>
        <v>华东地区</v>
      </c>
      <c r="E67" s="11">
        <v>5</v>
      </c>
      <c r="F67" s="13">
        <v>45723</v>
      </c>
      <c r="G67" s="11" t="str">
        <f>IF(C67="","",VLOOKUP(C67,辅助表!I:K,2,FALSE))</f>
        <v>MGX-JB318</v>
      </c>
      <c r="H67" s="11">
        <f>IF(C67="","",VLOOKUP(C67,辅助表!I:K,3,FALSE))</f>
        <v>10</v>
      </c>
      <c r="I67" s="11">
        <f t="shared" ref="I67:I81" si="2">E67*1.5</f>
        <v>7.5</v>
      </c>
      <c r="J67" s="11">
        <f t="shared" ref="J67:J81" si="3">E67*H67+I67</f>
        <v>57.5</v>
      </c>
      <c r="K67" s="11" t="str">
        <f>IF(B67="","",VLOOKUP(B67,辅助表!A:E,5,FALSE))</f>
        <v>温州</v>
      </c>
    </row>
    <row r="68" spans="1:11" ht="24" customHeight="1">
      <c r="A68" s="12" t="str">
        <f>IF(B68="","",VLOOKUP(B68,辅助表!A:C,2,FALSE))</f>
        <v>C00027</v>
      </c>
      <c r="B68" s="5" t="s">
        <v>181</v>
      </c>
      <c r="C68" s="5" t="s">
        <v>123</v>
      </c>
      <c r="D68" s="11" t="str">
        <f>IF(B68="","",VLOOKUP(B68,辅助表!A:C,3,FALSE))</f>
        <v>东北地区</v>
      </c>
      <c r="E68" s="11">
        <v>15</v>
      </c>
      <c r="F68" s="13">
        <v>45733</v>
      </c>
      <c r="G68" s="11" t="str">
        <f>IF(C68="","",VLOOKUP(C68,辅助表!I:K,2,FALSE))</f>
        <v>MGX-TWL40</v>
      </c>
      <c r="H68" s="11">
        <f>IF(C68="","",VLOOKUP(C68,辅助表!I:K,3,FALSE))</f>
        <v>10</v>
      </c>
      <c r="I68" s="11">
        <f t="shared" si="2"/>
        <v>22.5</v>
      </c>
      <c r="J68" s="11">
        <f t="shared" si="3"/>
        <v>172.5</v>
      </c>
      <c r="K68" s="11" t="str">
        <f>IF(B68="","",VLOOKUP(B68,辅助表!A:E,5,FALSE))</f>
        <v>大连</v>
      </c>
    </row>
    <row r="69" spans="1:11" ht="24" customHeight="1">
      <c r="A69" s="12" t="str">
        <f>IF(B69="","",VLOOKUP(B69,辅助表!A:C,2,FALSE))</f>
        <v>C00027</v>
      </c>
      <c r="B69" s="5" t="s">
        <v>181</v>
      </c>
      <c r="C69" s="5" t="s">
        <v>121</v>
      </c>
      <c r="D69" s="11" t="str">
        <f>IF(B69="","",VLOOKUP(B69,辅助表!A:C,3,FALSE))</f>
        <v>东北地区</v>
      </c>
      <c r="E69" s="11">
        <v>20</v>
      </c>
      <c r="F69" s="13">
        <v>45733</v>
      </c>
      <c r="G69" s="11" t="str">
        <f>IF(C69="","",VLOOKUP(C69,辅助表!I:K,2,FALSE))</f>
        <v>MGX-TWL100</v>
      </c>
      <c r="H69" s="11">
        <f>IF(C69="","",VLOOKUP(C69,辅助表!I:K,3,FALSE))</f>
        <v>10</v>
      </c>
      <c r="I69" s="11">
        <f t="shared" si="2"/>
        <v>30</v>
      </c>
      <c r="J69" s="11">
        <f t="shared" si="3"/>
        <v>230</v>
      </c>
      <c r="K69" s="11" t="str">
        <f>IF(B69="","",VLOOKUP(B69,辅助表!A:E,5,FALSE))</f>
        <v>大连</v>
      </c>
    </row>
    <row r="70" spans="1:11" ht="24" customHeight="1">
      <c r="A70" s="12" t="str">
        <f>IF(B70="","",VLOOKUP(B70,辅助表!A:C,2,FALSE))</f>
        <v>C00027</v>
      </c>
      <c r="B70" s="5" t="s">
        <v>181</v>
      </c>
      <c r="C70" s="5" t="s">
        <v>122</v>
      </c>
      <c r="D70" s="11" t="str">
        <f>IF(B70="","",VLOOKUP(B70,辅助表!A:C,3,FALSE))</f>
        <v>东北地区</v>
      </c>
      <c r="E70" s="11">
        <v>5</v>
      </c>
      <c r="F70" s="13">
        <v>45733</v>
      </c>
      <c r="G70" s="11" t="str">
        <f>IF(C70="","",VLOOKUP(C70,辅助表!I:K,2,FALSE))</f>
        <v>MGX-TWL108</v>
      </c>
      <c r="H70" s="11">
        <f>IF(C70="","",VLOOKUP(C70,辅助表!I:K,3,FALSE))</f>
        <v>10</v>
      </c>
      <c r="I70" s="11">
        <f t="shared" si="2"/>
        <v>7.5</v>
      </c>
      <c r="J70" s="11">
        <f t="shared" si="3"/>
        <v>57.5</v>
      </c>
      <c r="K70" s="11" t="str">
        <f>IF(B70="","",VLOOKUP(B70,辅助表!A:E,5,FALSE))</f>
        <v>大连</v>
      </c>
    </row>
    <row r="71" spans="1:11" ht="24" customHeight="1">
      <c r="A71" s="12" t="str">
        <f>IF(B71="","",VLOOKUP(B71,辅助表!A:C,2,FALSE))</f>
        <v>C00028</v>
      </c>
      <c r="B71" s="5" t="s">
        <v>183</v>
      </c>
      <c r="C71" s="5" t="s">
        <v>115</v>
      </c>
      <c r="D71" s="11" t="str">
        <f>IF(B71="","",VLOOKUP(B71,辅助表!A:C,3,FALSE))</f>
        <v>西北地区</v>
      </c>
      <c r="E71" s="11">
        <v>15</v>
      </c>
      <c r="F71" s="13">
        <v>45743</v>
      </c>
      <c r="G71" s="11" t="str">
        <f>IF(C71="","",VLOOKUP(C71,辅助表!I:K,2,FALSE))</f>
        <v>MGX-YPX500</v>
      </c>
      <c r="H71" s="11">
        <f>IF(C71="","",VLOOKUP(C71,辅助表!I:K,3,FALSE))</f>
        <v>15</v>
      </c>
      <c r="I71" s="11">
        <f t="shared" si="2"/>
        <v>22.5</v>
      </c>
      <c r="J71" s="11">
        <f t="shared" si="3"/>
        <v>247.5</v>
      </c>
      <c r="K71" s="11" t="str">
        <f>IF(B71="","",VLOOKUP(B71,辅助表!A:E,5,FALSE))</f>
        <v>哈尔滨</v>
      </c>
    </row>
    <row r="72" spans="1:11" ht="24" customHeight="1">
      <c r="A72" s="12" t="str">
        <f>IF(B72="","",VLOOKUP(B72,辅助表!A:C,2,FALSE))</f>
        <v>C00028</v>
      </c>
      <c r="B72" s="5" t="s">
        <v>183</v>
      </c>
      <c r="C72" s="5" t="s">
        <v>116</v>
      </c>
      <c r="D72" s="11" t="str">
        <f>IF(B72="","",VLOOKUP(B72,辅助表!A:C,3,FALSE))</f>
        <v>西北地区</v>
      </c>
      <c r="E72" s="11">
        <v>20</v>
      </c>
      <c r="F72" s="13">
        <v>45743</v>
      </c>
      <c r="G72" s="11" t="str">
        <f>IF(C72="","",VLOOKUP(C72,辅助表!I:K,2,FALSE))</f>
        <v>MGX-JB500</v>
      </c>
      <c r="H72" s="11">
        <f>IF(C72="","",VLOOKUP(C72,辅助表!I:K,3,FALSE))</f>
        <v>15</v>
      </c>
      <c r="I72" s="11">
        <f t="shared" si="2"/>
        <v>30</v>
      </c>
      <c r="J72" s="11">
        <f t="shared" si="3"/>
        <v>330</v>
      </c>
      <c r="K72" s="11" t="str">
        <f>IF(B72="","",VLOOKUP(B72,辅助表!A:E,5,FALSE))</f>
        <v>哈尔滨</v>
      </c>
    </row>
    <row r="73" spans="1:11" ht="24" customHeight="1">
      <c r="A73" s="12" t="str">
        <f>IF(B73="","",VLOOKUP(B73,辅助表!A:C,2,FALSE))</f>
        <v>C00029</v>
      </c>
      <c r="B73" s="5" t="s">
        <v>185</v>
      </c>
      <c r="C73" s="5" t="s">
        <v>123</v>
      </c>
      <c r="D73" s="11" t="str">
        <f>IF(B73="","",VLOOKUP(B73,辅助表!A:C,3,FALSE))</f>
        <v>华北地区</v>
      </c>
      <c r="E73" s="11">
        <v>15</v>
      </c>
      <c r="F73" s="13">
        <v>45753</v>
      </c>
      <c r="G73" s="11" t="str">
        <f>IF(C73="","",VLOOKUP(C73,辅助表!I:K,2,FALSE))</f>
        <v>MGX-TWL40</v>
      </c>
      <c r="H73" s="11">
        <f>IF(C73="","",VLOOKUP(C73,辅助表!I:K,3,FALSE))</f>
        <v>10</v>
      </c>
      <c r="I73" s="11">
        <f t="shared" si="2"/>
        <v>22.5</v>
      </c>
      <c r="J73" s="11">
        <f t="shared" si="3"/>
        <v>172.5</v>
      </c>
      <c r="K73" s="11" t="str">
        <f>IF(B73="","",VLOOKUP(B73,辅助表!A:E,5,FALSE))</f>
        <v>贵州</v>
      </c>
    </row>
    <row r="74" spans="1:11" ht="24" customHeight="1">
      <c r="A74" s="12" t="str">
        <f>IF(B74="","",VLOOKUP(B74,辅助表!A:C,2,FALSE))</f>
        <v>C00029</v>
      </c>
      <c r="B74" s="5" t="s">
        <v>185</v>
      </c>
      <c r="C74" s="5" t="s">
        <v>121</v>
      </c>
      <c r="D74" s="11" t="str">
        <f>IF(B74="","",VLOOKUP(B74,辅助表!A:C,3,FALSE))</f>
        <v>华北地区</v>
      </c>
      <c r="E74" s="11">
        <v>20</v>
      </c>
      <c r="F74" s="13">
        <v>45753</v>
      </c>
      <c r="G74" s="11" t="str">
        <f>IF(C74="","",VLOOKUP(C74,辅助表!I:K,2,FALSE))</f>
        <v>MGX-TWL100</v>
      </c>
      <c r="H74" s="11">
        <f>IF(C74="","",VLOOKUP(C74,辅助表!I:K,3,FALSE))</f>
        <v>10</v>
      </c>
      <c r="I74" s="11">
        <f t="shared" si="2"/>
        <v>30</v>
      </c>
      <c r="J74" s="11">
        <f t="shared" si="3"/>
        <v>230</v>
      </c>
      <c r="K74" s="11" t="str">
        <f>IF(B74="","",VLOOKUP(B74,辅助表!A:E,5,FALSE))</f>
        <v>贵州</v>
      </c>
    </row>
    <row r="75" spans="1:11" ht="24" customHeight="1">
      <c r="A75" s="12" t="str">
        <f>IF(B75="","",VLOOKUP(B75,辅助表!A:C,2,FALSE))</f>
        <v>C00029</v>
      </c>
      <c r="B75" s="5" t="s">
        <v>185</v>
      </c>
      <c r="C75" s="5" t="s">
        <v>122</v>
      </c>
      <c r="D75" s="11" t="str">
        <f>IF(B75="","",VLOOKUP(B75,辅助表!A:C,3,FALSE))</f>
        <v>华北地区</v>
      </c>
      <c r="E75" s="11">
        <v>5</v>
      </c>
      <c r="F75" s="13">
        <v>45753</v>
      </c>
      <c r="G75" s="11" t="str">
        <f>IF(C75="","",VLOOKUP(C75,辅助表!I:K,2,FALSE))</f>
        <v>MGX-TWL108</v>
      </c>
      <c r="H75" s="11">
        <f>IF(C75="","",VLOOKUP(C75,辅助表!I:K,3,FALSE))</f>
        <v>10</v>
      </c>
      <c r="I75" s="11">
        <f t="shared" si="2"/>
        <v>7.5</v>
      </c>
      <c r="J75" s="11">
        <f t="shared" si="3"/>
        <v>57.5</v>
      </c>
      <c r="K75" s="11" t="str">
        <f>IF(B75="","",VLOOKUP(B75,辅助表!A:E,5,FALSE))</f>
        <v>贵州</v>
      </c>
    </row>
    <row r="76" spans="1:11" ht="24" customHeight="1">
      <c r="A76" s="12" t="str">
        <f>IF(B76="","",VLOOKUP(B76,辅助表!A:C,2,FALSE))</f>
        <v>C00031</v>
      </c>
      <c r="B76" s="5" t="s">
        <v>188</v>
      </c>
      <c r="C76" s="5" t="s">
        <v>121</v>
      </c>
      <c r="D76" s="11" t="str">
        <f>IF(B76="","",VLOOKUP(B76,辅助表!A:C,3,FALSE))</f>
        <v>华南地区</v>
      </c>
      <c r="E76" s="11">
        <v>20</v>
      </c>
      <c r="F76" s="13">
        <v>45773</v>
      </c>
      <c r="G76" s="11" t="str">
        <f>IF(C76="","",VLOOKUP(C76,辅助表!I:K,2,FALSE))</f>
        <v>MGX-TWL100</v>
      </c>
      <c r="H76" s="11">
        <f>IF(C76="","",VLOOKUP(C76,辅助表!I:K,3,FALSE))</f>
        <v>10</v>
      </c>
      <c r="I76" s="11">
        <f t="shared" si="2"/>
        <v>30</v>
      </c>
      <c r="J76" s="11">
        <f t="shared" si="3"/>
        <v>230</v>
      </c>
      <c r="K76" s="11" t="str">
        <f>IF(B76="","",VLOOKUP(B76,辅助表!A:E,5,FALSE))</f>
        <v>安徽</v>
      </c>
    </row>
    <row r="77" spans="1:11" ht="24" customHeight="1">
      <c r="A77" s="12" t="str">
        <f>IF(B77="","",VLOOKUP(B77,辅助表!A:C,2,FALSE))</f>
        <v>C00032</v>
      </c>
      <c r="B77" s="5" t="s">
        <v>190</v>
      </c>
      <c r="C77" s="5" t="s">
        <v>114</v>
      </c>
      <c r="D77" s="11" t="str">
        <f>IF(B77="","",VLOOKUP(B77,辅助表!A:C,3,FALSE))</f>
        <v>华中地区</v>
      </c>
      <c r="E77" s="11">
        <v>10</v>
      </c>
      <c r="F77" s="13">
        <v>45783</v>
      </c>
      <c r="G77" s="11" t="str">
        <f>IF(C77="","",VLOOKUP(C77,辅助表!I:K,2,FALSE))</f>
        <v>MGX-TDX500</v>
      </c>
      <c r="H77" s="11">
        <f>IF(C77="","",VLOOKUP(C77,辅助表!I:K,3,FALSE))</f>
        <v>15</v>
      </c>
      <c r="I77" s="11">
        <f t="shared" si="2"/>
        <v>15</v>
      </c>
      <c r="J77" s="11">
        <f t="shared" si="3"/>
        <v>165</v>
      </c>
      <c r="K77" s="11" t="str">
        <f>IF(B77="","",VLOOKUP(B77,辅助表!A:E,5,FALSE))</f>
        <v>绍兴</v>
      </c>
    </row>
    <row r="78" spans="1:11" ht="24" customHeight="1">
      <c r="A78" s="12" t="str">
        <f>IF(B78="","",VLOOKUP(B78,辅助表!A:C,2,FALSE))</f>
        <v>C00001</v>
      </c>
      <c r="B78" s="5" t="s">
        <v>170</v>
      </c>
      <c r="C78" s="5" t="s">
        <v>117</v>
      </c>
      <c r="D78" s="11" t="str">
        <f>IF(B78="","",VLOOKUP(B78,辅助表!A:C,3,FALSE))</f>
        <v>华北地区</v>
      </c>
      <c r="E78" s="11">
        <v>15</v>
      </c>
      <c r="F78" s="13">
        <v>45792</v>
      </c>
      <c r="G78" s="11" t="str">
        <f>IF(C78="","",VLOOKUP(C78,辅助表!I:K,2,FALSE))</f>
        <v>MGX-YCZ290</v>
      </c>
      <c r="H78" s="11">
        <f>IF(C78="","",VLOOKUP(C78,辅助表!I:K,3,FALSE))</f>
        <v>10</v>
      </c>
      <c r="I78" s="11">
        <f t="shared" si="2"/>
        <v>22.5</v>
      </c>
      <c r="J78" s="11">
        <f t="shared" si="3"/>
        <v>172.5</v>
      </c>
      <c r="K78" s="11" t="str">
        <f>IF(B78="","",VLOOKUP(B78,辅助表!A:E,5,FALSE))</f>
        <v>辽宁</v>
      </c>
    </row>
    <row r="79" spans="1:11" ht="24" customHeight="1">
      <c r="A79" s="12" t="str">
        <f>IF(B79="","",VLOOKUP(B79,辅助表!A:C,2,FALSE))</f>
        <v>C00001</v>
      </c>
      <c r="B79" s="5" t="s">
        <v>170</v>
      </c>
      <c r="C79" s="5" t="s">
        <v>123</v>
      </c>
      <c r="D79" s="11" t="str">
        <f>IF(B79="","",VLOOKUP(B79,辅助表!A:C,3,FALSE))</f>
        <v>华北地区</v>
      </c>
      <c r="E79" s="11">
        <v>20</v>
      </c>
      <c r="F79" s="13">
        <v>45792</v>
      </c>
      <c r="G79" s="11" t="str">
        <f>IF(C79="","",VLOOKUP(C79,辅助表!I:K,2,FALSE))</f>
        <v>MGX-TWL40</v>
      </c>
      <c r="H79" s="11">
        <f>IF(C79="","",VLOOKUP(C79,辅助表!I:K,3,FALSE))</f>
        <v>10</v>
      </c>
      <c r="I79" s="11">
        <f t="shared" si="2"/>
        <v>30</v>
      </c>
      <c r="J79" s="11">
        <f t="shared" si="3"/>
        <v>230</v>
      </c>
      <c r="K79" s="11" t="str">
        <f>IF(B79="","",VLOOKUP(B79,辅助表!A:E,5,FALSE))</f>
        <v>辽宁</v>
      </c>
    </row>
    <row r="80" spans="1:11" ht="24" customHeight="1">
      <c r="A80" s="12" t="str">
        <f>IF(B80="","",VLOOKUP(B80,辅助表!A:C,2,FALSE))</f>
        <v>C00001</v>
      </c>
      <c r="B80" s="5" t="s">
        <v>170</v>
      </c>
      <c r="C80" s="5" t="s">
        <v>121</v>
      </c>
      <c r="D80" s="11" t="str">
        <f>IF(B80="","",VLOOKUP(B80,辅助表!A:C,3,FALSE))</f>
        <v>华北地区</v>
      </c>
      <c r="E80" s="11">
        <v>5</v>
      </c>
      <c r="F80" s="13">
        <v>45792</v>
      </c>
      <c r="G80" s="11" t="str">
        <f>IF(C80="","",VLOOKUP(C80,辅助表!I:K,2,FALSE))</f>
        <v>MGX-TWL100</v>
      </c>
      <c r="H80" s="11">
        <f>IF(C80="","",VLOOKUP(C80,辅助表!I:K,3,FALSE))</f>
        <v>10</v>
      </c>
      <c r="I80" s="11">
        <f t="shared" si="2"/>
        <v>7.5</v>
      </c>
      <c r="J80" s="11">
        <f t="shared" si="3"/>
        <v>57.5</v>
      </c>
      <c r="K80" s="11" t="str">
        <f>IF(B80="","",VLOOKUP(B80,辅助表!A:E,5,FALSE))</f>
        <v>辽宁</v>
      </c>
    </row>
    <row r="81" spans="1:11" ht="24" customHeight="1">
      <c r="A81" s="12" t="str">
        <f>IF(B81="","",VLOOKUP(B81,辅助表!A:C,2,FALSE))</f>
        <v>C00001</v>
      </c>
      <c r="B81" s="5" t="s">
        <v>170</v>
      </c>
      <c r="C81" s="5" t="s">
        <v>122</v>
      </c>
      <c r="D81" s="11" t="str">
        <f>IF(B81="","",VLOOKUP(B81,辅助表!A:C,3,FALSE))</f>
        <v>华北地区</v>
      </c>
      <c r="E81" s="11">
        <v>10</v>
      </c>
      <c r="F81" s="13">
        <v>45792</v>
      </c>
      <c r="G81" s="11" t="str">
        <f>IF(C81="","",VLOOKUP(C81,辅助表!I:K,2,FALSE))</f>
        <v>MGX-TWL108</v>
      </c>
      <c r="H81" s="11">
        <f>IF(C81="","",VLOOKUP(C81,辅助表!I:K,3,FALSE))</f>
        <v>10</v>
      </c>
      <c r="I81" s="11">
        <f t="shared" si="2"/>
        <v>15</v>
      </c>
      <c r="J81" s="11">
        <f t="shared" si="3"/>
        <v>115</v>
      </c>
      <c r="K81" s="11" t="str">
        <f>IF(B81="","",VLOOKUP(B81,辅助表!A:E,5,FALSE))</f>
        <v>辽宁</v>
      </c>
    </row>
    <row r="82" spans="1:11" ht="24" customHeight="1">
      <c r="A82" s="12" t="str">
        <f>IF(B82="","",VLOOKUP(B82,辅助表!A:C,2,FALSE))</f>
        <v/>
      </c>
      <c r="B82" s="11"/>
      <c r="C82" s="11"/>
      <c r="D82" s="11" t="str">
        <f>IF(B82="","",VLOOKUP(B82,辅助表!A:C,3,FALSE))</f>
        <v/>
      </c>
      <c r="E82" s="11"/>
      <c r="F82" s="11"/>
      <c r="G82" s="11" t="str">
        <f>IF(C82="","",VLOOKUP(C82,辅助表!I:K,2,FALSE))</f>
        <v/>
      </c>
      <c r="H82" s="11" t="str">
        <f>IF(C82="","",VLOOKUP(C82,辅助表!I:K,3,FALSE))</f>
        <v/>
      </c>
      <c r="I82" s="11"/>
      <c r="J82" s="11"/>
      <c r="K82" s="11" t="str">
        <f>IF(B82="","",VLOOKUP(B82,辅助表!A:E,5,FALSE))</f>
        <v/>
      </c>
    </row>
    <row r="83" spans="1:11" ht="24" customHeight="1">
      <c r="A83" s="12" t="str">
        <f>IF(B83="","",VLOOKUP(B83,辅助表!A:C,2,FALSE))</f>
        <v/>
      </c>
      <c r="B83" s="11"/>
      <c r="C83" s="11"/>
      <c r="D83" s="11" t="str">
        <f>IF(B83="","",VLOOKUP(B83,辅助表!A:C,3,FALSE))</f>
        <v/>
      </c>
      <c r="E83" s="11"/>
      <c r="F83" s="11"/>
      <c r="G83" s="11" t="str">
        <f>IF(C83="","",VLOOKUP(C83,辅助表!I:K,2,FALSE))</f>
        <v/>
      </c>
      <c r="H83" s="11" t="str">
        <f>IF(C83="","",VLOOKUP(C83,辅助表!I:K,3,FALSE))</f>
        <v/>
      </c>
      <c r="I83" s="11"/>
      <c r="J83" s="11"/>
      <c r="K83" s="11" t="str">
        <f>IF(B83="","",VLOOKUP(B83,辅助表!A:E,5,FALSE))</f>
        <v/>
      </c>
    </row>
    <row r="84" spans="1:11" ht="24" customHeight="1">
      <c r="A84" s="12" t="str">
        <f>IF(B84="","",VLOOKUP(B84,辅助表!A:C,2,FALSE))</f>
        <v/>
      </c>
      <c r="B84" s="11"/>
      <c r="C84" s="11"/>
      <c r="D84" s="11" t="str">
        <f>IF(B84="","",VLOOKUP(B84,辅助表!A:C,3,FALSE))</f>
        <v/>
      </c>
      <c r="E84" s="11"/>
      <c r="F84" s="11"/>
      <c r="G84" s="11" t="str">
        <f>IF(C84="","",VLOOKUP(C84,辅助表!I:K,2,FALSE))</f>
        <v/>
      </c>
      <c r="H84" s="11" t="str">
        <f>IF(C84="","",VLOOKUP(C84,辅助表!I:K,3,FALSE))</f>
        <v/>
      </c>
      <c r="I84" s="11"/>
      <c r="J84" s="11"/>
      <c r="K84" s="11" t="str">
        <f>IF(B84="","",VLOOKUP(B84,辅助表!A:E,5,FALSE))</f>
        <v/>
      </c>
    </row>
    <row r="85" spans="1:11" ht="24" customHeight="1">
      <c r="A85" s="12" t="str">
        <f>IF(B85="","",VLOOKUP(B85,辅助表!A:C,2,FALSE))</f>
        <v/>
      </c>
      <c r="B85" s="11"/>
      <c r="C85" s="11"/>
      <c r="D85" s="11" t="str">
        <f>IF(B85="","",VLOOKUP(B85,辅助表!A:C,3,FALSE))</f>
        <v/>
      </c>
      <c r="E85" s="11"/>
      <c r="F85" s="11"/>
      <c r="G85" s="11" t="str">
        <f>IF(C85="","",VLOOKUP(C85,辅助表!I:K,2,FALSE))</f>
        <v/>
      </c>
      <c r="H85" s="11" t="str">
        <f>IF(C85="","",VLOOKUP(C85,辅助表!I:K,3,FALSE))</f>
        <v/>
      </c>
      <c r="I85" s="11"/>
      <c r="J85" s="11"/>
      <c r="K85" s="11" t="str">
        <f>IF(B85="","",VLOOKUP(B85,辅助表!A:E,5,FALSE))</f>
        <v/>
      </c>
    </row>
    <row r="86" spans="1:11" ht="24" customHeight="1">
      <c r="A86" s="12" t="str">
        <f>IF(B86="","",VLOOKUP(B86,辅助表!A:C,2,FALSE))</f>
        <v/>
      </c>
      <c r="B86" s="11"/>
      <c r="C86" s="11"/>
      <c r="D86" s="11" t="str">
        <f>IF(B86="","",VLOOKUP(B86,辅助表!A:C,3,FALSE))</f>
        <v/>
      </c>
      <c r="E86" s="11"/>
      <c r="F86" s="11"/>
      <c r="G86" s="11" t="str">
        <f>IF(C86="","",VLOOKUP(C86,辅助表!I:K,2,FALSE))</f>
        <v/>
      </c>
      <c r="H86" s="11" t="str">
        <f>IF(C86="","",VLOOKUP(C86,辅助表!I:K,3,FALSE))</f>
        <v/>
      </c>
      <c r="I86" s="11"/>
      <c r="J86" s="11"/>
      <c r="K86" s="11" t="str">
        <f>IF(B86="","",VLOOKUP(B86,辅助表!A:E,5,FALSE))</f>
        <v/>
      </c>
    </row>
    <row r="87" spans="1:11" ht="24" customHeight="1">
      <c r="A87" s="12" t="str">
        <f>IF(B87="","",VLOOKUP(B87,辅助表!A:C,2,FALSE))</f>
        <v/>
      </c>
      <c r="B87" s="11"/>
      <c r="C87" s="11"/>
      <c r="D87" s="11" t="str">
        <f>IF(B87="","",VLOOKUP(B87,辅助表!A:C,3,FALSE))</f>
        <v/>
      </c>
      <c r="E87" s="11"/>
      <c r="F87" s="11"/>
      <c r="G87" s="11" t="str">
        <f>IF(C87="","",VLOOKUP(C87,辅助表!I:K,2,FALSE))</f>
        <v/>
      </c>
      <c r="H87" s="11" t="str">
        <f>IF(C87="","",VLOOKUP(C87,辅助表!I:K,3,FALSE))</f>
        <v/>
      </c>
      <c r="I87" s="11"/>
      <c r="J87" s="11"/>
      <c r="K87" s="11" t="str">
        <f>IF(B87="","",VLOOKUP(B87,辅助表!A:E,5,FALSE))</f>
        <v/>
      </c>
    </row>
    <row r="88" spans="1:11" ht="24" customHeight="1">
      <c r="A88" s="12" t="str">
        <f>IF(B88="","",VLOOKUP(B88,辅助表!A:C,2,FALSE))</f>
        <v/>
      </c>
      <c r="B88" s="11"/>
      <c r="C88" s="11"/>
      <c r="D88" s="11" t="str">
        <f>IF(B88="","",VLOOKUP(B88,辅助表!A:C,3,FALSE))</f>
        <v/>
      </c>
      <c r="E88" s="11"/>
      <c r="F88" s="11"/>
      <c r="G88" s="11" t="str">
        <f>IF(C88="","",VLOOKUP(C88,辅助表!I:K,2,FALSE))</f>
        <v/>
      </c>
      <c r="H88" s="11" t="str">
        <f>IF(C88="","",VLOOKUP(C88,辅助表!I:K,3,FALSE))</f>
        <v/>
      </c>
      <c r="I88" s="11"/>
      <c r="J88" s="11"/>
      <c r="K88" s="11" t="str">
        <f>IF(B88="","",VLOOKUP(B88,辅助表!A:E,5,FALSE))</f>
        <v/>
      </c>
    </row>
    <row r="89" spans="1:11" ht="24" customHeight="1">
      <c r="A89" s="12" t="str">
        <f>IF(B89="","",VLOOKUP(B89,辅助表!A:C,2,FALSE))</f>
        <v/>
      </c>
      <c r="B89" s="11"/>
      <c r="C89" s="11"/>
      <c r="D89" s="11" t="str">
        <f>IF(B89="","",VLOOKUP(B89,辅助表!A:C,3,FALSE))</f>
        <v/>
      </c>
      <c r="E89" s="11"/>
      <c r="F89" s="11"/>
      <c r="G89" s="11" t="str">
        <f>IF(C89="","",VLOOKUP(C89,辅助表!I:K,2,FALSE))</f>
        <v/>
      </c>
      <c r="H89" s="11" t="str">
        <f>IF(C89="","",VLOOKUP(C89,辅助表!I:K,3,FALSE))</f>
        <v/>
      </c>
      <c r="I89" s="11"/>
      <c r="J89" s="11"/>
      <c r="K89" s="11" t="str">
        <f>IF(B89="","",VLOOKUP(B89,辅助表!A:E,5,FALSE))</f>
        <v/>
      </c>
    </row>
    <row r="90" spans="1:11" ht="24" customHeight="1">
      <c r="A90" s="12" t="str">
        <f>IF(B90="","",VLOOKUP(B90,辅助表!A:C,2,FALSE))</f>
        <v/>
      </c>
      <c r="B90" s="11"/>
      <c r="C90" s="11"/>
      <c r="D90" s="11" t="str">
        <f>IF(B90="","",VLOOKUP(B90,辅助表!A:C,3,FALSE))</f>
        <v/>
      </c>
      <c r="E90" s="11"/>
      <c r="F90" s="11"/>
      <c r="G90" s="11" t="str">
        <f>IF(C90="","",VLOOKUP(C90,辅助表!I:K,2,FALSE))</f>
        <v/>
      </c>
      <c r="H90" s="11" t="str">
        <f>IF(C90="","",VLOOKUP(C90,辅助表!I:K,3,FALSE))</f>
        <v/>
      </c>
      <c r="I90" s="11"/>
      <c r="J90" s="11"/>
      <c r="K90" s="11" t="str">
        <f>IF(B90="","",VLOOKUP(B90,辅助表!A:E,5,FALSE))</f>
        <v/>
      </c>
    </row>
    <row r="91" spans="1:11" ht="24" customHeight="1">
      <c r="A91" s="12" t="str">
        <f>IF(B91="","",VLOOKUP(B91,辅助表!A:C,2,FALSE))</f>
        <v/>
      </c>
      <c r="B91" s="11"/>
      <c r="C91" s="11"/>
      <c r="D91" s="11" t="str">
        <f>IF(B91="","",VLOOKUP(B91,辅助表!A:C,3,FALSE))</f>
        <v/>
      </c>
      <c r="E91" s="11"/>
      <c r="F91" s="11"/>
      <c r="G91" s="11" t="str">
        <f>IF(C91="","",VLOOKUP(C91,辅助表!I:K,2,FALSE))</f>
        <v/>
      </c>
      <c r="H91" s="11" t="str">
        <f>IF(C91="","",VLOOKUP(C91,辅助表!I:K,3,FALSE))</f>
        <v/>
      </c>
      <c r="I91" s="11"/>
      <c r="J91" s="11"/>
      <c r="K91" s="11" t="str">
        <f>IF(B91="","",VLOOKUP(B91,辅助表!A:E,5,FALSE))</f>
        <v/>
      </c>
    </row>
    <row r="92" spans="1:11" ht="24" customHeight="1">
      <c r="A92" s="12" t="str">
        <f>IF(B92="","",VLOOKUP(B92,辅助表!A:C,2,FALSE))</f>
        <v/>
      </c>
      <c r="B92" s="11"/>
      <c r="C92" s="11"/>
      <c r="D92" s="11" t="str">
        <f>IF(B92="","",VLOOKUP(B92,辅助表!A:C,3,FALSE))</f>
        <v/>
      </c>
      <c r="E92" s="11"/>
      <c r="F92" s="11"/>
      <c r="G92" s="11" t="str">
        <f>IF(C92="","",VLOOKUP(C92,辅助表!I:K,2,FALSE))</f>
        <v/>
      </c>
      <c r="H92" s="11" t="str">
        <f>IF(C92="","",VLOOKUP(C92,辅助表!I:K,3,FALSE))</f>
        <v/>
      </c>
      <c r="I92" s="11"/>
      <c r="J92" s="11"/>
      <c r="K92" s="11" t="str">
        <f>IF(B92="","",VLOOKUP(B92,辅助表!A:E,5,FALSE))</f>
        <v/>
      </c>
    </row>
    <row r="93" spans="1:11" ht="24" customHeight="1">
      <c r="A93" s="12" t="str">
        <f>IF(B93="","",VLOOKUP(B93,辅助表!A:C,2,FALSE))</f>
        <v/>
      </c>
      <c r="B93" s="11"/>
      <c r="C93" s="11"/>
      <c r="D93" s="11" t="str">
        <f>IF(B93="","",VLOOKUP(B93,辅助表!A:C,3,FALSE))</f>
        <v/>
      </c>
      <c r="E93" s="11"/>
      <c r="F93" s="11"/>
      <c r="G93" s="11" t="str">
        <f>IF(C93="","",VLOOKUP(C93,辅助表!I:K,2,FALSE))</f>
        <v/>
      </c>
      <c r="H93" s="11" t="str">
        <f>IF(C93="","",VLOOKUP(C93,辅助表!I:K,3,FALSE))</f>
        <v/>
      </c>
      <c r="I93" s="11"/>
      <c r="J93" s="11"/>
      <c r="K93" s="11" t="str">
        <f>IF(B93="","",VLOOKUP(B93,辅助表!A:E,5,FALSE))</f>
        <v/>
      </c>
    </row>
    <row r="94" spans="1:11" ht="24" customHeight="1">
      <c r="A94" s="12" t="str">
        <f>IF(B94="","",VLOOKUP(B94,辅助表!A:C,2,FALSE))</f>
        <v/>
      </c>
      <c r="B94" s="11"/>
      <c r="C94" s="11"/>
      <c r="D94" s="11" t="str">
        <f>IF(B94="","",VLOOKUP(B94,辅助表!A:C,3,FALSE))</f>
        <v/>
      </c>
      <c r="E94" s="11"/>
      <c r="F94" s="11"/>
      <c r="G94" s="11" t="str">
        <f>IF(C94="","",VLOOKUP(C94,辅助表!I:K,2,FALSE))</f>
        <v/>
      </c>
      <c r="H94" s="11" t="str">
        <f>IF(C94="","",VLOOKUP(C94,辅助表!I:K,3,FALSE))</f>
        <v/>
      </c>
      <c r="I94" s="11"/>
      <c r="J94" s="11"/>
      <c r="K94" s="11" t="str">
        <f>IF(B94="","",VLOOKUP(B94,辅助表!A:E,5,FALSE))</f>
        <v/>
      </c>
    </row>
    <row r="95" spans="1:11" ht="24" customHeight="1">
      <c r="A95" s="12" t="str">
        <f>IF(B95="","",VLOOKUP(B95,辅助表!A:C,2,FALSE))</f>
        <v/>
      </c>
      <c r="B95" s="11"/>
      <c r="C95" s="11"/>
      <c r="D95" s="11" t="str">
        <f>IF(B95="","",VLOOKUP(B95,辅助表!A:C,3,FALSE))</f>
        <v/>
      </c>
      <c r="E95" s="11"/>
      <c r="F95" s="11"/>
      <c r="G95" s="11" t="str">
        <f>IF(C95="","",VLOOKUP(C95,辅助表!I:K,2,FALSE))</f>
        <v/>
      </c>
      <c r="H95" s="11" t="str">
        <f>IF(C95="","",VLOOKUP(C95,辅助表!I:K,3,FALSE))</f>
        <v/>
      </c>
      <c r="I95" s="11"/>
      <c r="J95" s="11"/>
      <c r="K95" s="11" t="str">
        <f>IF(B95="","",VLOOKUP(B95,辅助表!A:E,5,FALSE))</f>
        <v/>
      </c>
    </row>
    <row r="96" spans="1:11" ht="24" customHeight="1">
      <c r="A96" s="12" t="str">
        <f>IF(B96="","",VLOOKUP(B96,辅助表!A:C,2,FALSE))</f>
        <v/>
      </c>
      <c r="B96" s="11"/>
      <c r="C96" s="11"/>
      <c r="D96" s="11" t="str">
        <f>IF(B96="","",VLOOKUP(B96,辅助表!A:C,3,FALSE))</f>
        <v/>
      </c>
      <c r="E96" s="11"/>
      <c r="F96" s="11"/>
      <c r="G96" s="11" t="str">
        <f>IF(C96="","",VLOOKUP(C96,辅助表!I:K,2,FALSE))</f>
        <v/>
      </c>
      <c r="H96" s="11" t="str">
        <f>IF(C96="","",VLOOKUP(C96,辅助表!I:K,3,FALSE))</f>
        <v/>
      </c>
      <c r="I96" s="11"/>
      <c r="J96" s="11"/>
      <c r="K96" s="11" t="str">
        <f>IF(B96="","",VLOOKUP(B96,辅助表!A:E,5,FALSE))</f>
        <v/>
      </c>
    </row>
    <row r="97" spans="1:11" ht="24" customHeight="1">
      <c r="A97" s="12" t="str">
        <f>IF(B97="","",VLOOKUP(B97,辅助表!A:C,2,FALSE))</f>
        <v/>
      </c>
      <c r="B97" s="11"/>
      <c r="C97" s="11"/>
      <c r="D97" s="11" t="str">
        <f>IF(B97="","",VLOOKUP(B97,辅助表!A:C,3,FALSE))</f>
        <v/>
      </c>
      <c r="E97" s="11"/>
      <c r="F97" s="11"/>
      <c r="G97" s="11" t="str">
        <f>IF(C97="","",VLOOKUP(C97,辅助表!I:K,2,FALSE))</f>
        <v/>
      </c>
      <c r="H97" s="11" t="str">
        <f>IF(C97="","",VLOOKUP(C97,辅助表!I:K,3,FALSE))</f>
        <v/>
      </c>
      <c r="I97" s="11"/>
      <c r="J97" s="11"/>
      <c r="K97" s="11" t="str">
        <f>IF(B97="","",VLOOKUP(B97,辅助表!A:E,5,FALSE))</f>
        <v/>
      </c>
    </row>
    <row r="98" spans="1:11" ht="24" customHeight="1">
      <c r="A98" s="12" t="str">
        <f>IF(B98="","",VLOOKUP(B98,辅助表!A:C,2,FALSE))</f>
        <v/>
      </c>
      <c r="B98" s="11"/>
      <c r="C98" s="11"/>
      <c r="D98" s="11" t="str">
        <f>IF(B98="","",VLOOKUP(B98,辅助表!A:C,3,FALSE))</f>
        <v/>
      </c>
      <c r="E98" s="11"/>
      <c r="F98" s="11"/>
      <c r="G98" s="11" t="str">
        <f>IF(C98="","",VLOOKUP(C98,辅助表!I:K,2,FALSE))</f>
        <v/>
      </c>
      <c r="H98" s="11" t="str">
        <f>IF(C98="","",VLOOKUP(C98,辅助表!I:K,3,FALSE))</f>
        <v/>
      </c>
      <c r="I98" s="11"/>
      <c r="J98" s="11"/>
      <c r="K98" s="11" t="str">
        <f>IF(B98="","",VLOOKUP(B98,辅助表!A:E,5,FALSE))</f>
        <v/>
      </c>
    </row>
    <row r="99" spans="1:11" ht="24" customHeight="1">
      <c r="A99" s="12" t="str">
        <f>IF(B99="","",VLOOKUP(B99,辅助表!A:C,2,FALSE))</f>
        <v/>
      </c>
      <c r="B99" s="11"/>
      <c r="C99" s="11"/>
      <c r="D99" s="11" t="str">
        <f>IF(B99="","",VLOOKUP(B99,辅助表!A:C,3,FALSE))</f>
        <v/>
      </c>
      <c r="E99" s="11"/>
      <c r="F99" s="11"/>
      <c r="G99" s="11" t="str">
        <f>IF(C99="","",VLOOKUP(C99,辅助表!I:K,2,FALSE))</f>
        <v/>
      </c>
      <c r="H99" s="11" t="str">
        <f>IF(C99="","",VLOOKUP(C99,辅助表!I:K,3,FALSE))</f>
        <v/>
      </c>
      <c r="I99" s="11"/>
      <c r="J99" s="11"/>
      <c r="K99" s="11" t="str">
        <f>IF(B99="","",VLOOKUP(B99,辅助表!A:E,5,FALSE))</f>
        <v/>
      </c>
    </row>
    <row r="100" spans="1:11" ht="24" customHeight="1">
      <c r="A100" s="12" t="str">
        <f>IF(B100="","",VLOOKUP(B100,辅助表!A:C,2,FALSE))</f>
        <v/>
      </c>
      <c r="B100" s="11"/>
      <c r="C100" s="11"/>
      <c r="D100" s="11" t="str">
        <f>IF(B100="","",VLOOKUP(B100,辅助表!A:C,3,FALSE))</f>
        <v/>
      </c>
      <c r="E100" s="11"/>
      <c r="F100" s="11"/>
      <c r="G100" s="11" t="str">
        <f>IF(C100="","",VLOOKUP(C100,辅助表!I:K,2,FALSE))</f>
        <v/>
      </c>
      <c r="H100" s="11" t="str">
        <f>IF(C100="","",VLOOKUP(C100,辅助表!I:K,3,FALSE))</f>
        <v/>
      </c>
      <c r="I100" s="11"/>
      <c r="J100" s="11"/>
      <c r="K100" s="11" t="str">
        <f>IF(B100="","",VLOOKUP(B100,辅助表!A:E,5,FALSE))</f>
        <v/>
      </c>
    </row>
    <row r="101" spans="1:11" ht="24" customHeight="1">
      <c r="A101" s="12" t="str">
        <f>IF(B101="","",VLOOKUP(B101,辅助表!A:C,2,FALSE))</f>
        <v/>
      </c>
      <c r="B101" s="11"/>
      <c r="C101" s="11"/>
      <c r="D101" s="11" t="str">
        <f>IF(B101="","",VLOOKUP(B101,辅助表!A:C,3,FALSE))</f>
        <v/>
      </c>
      <c r="E101" s="11"/>
      <c r="F101" s="11"/>
      <c r="G101" s="11" t="str">
        <f>IF(C101="","",VLOOKUP(C101,辅助表!I:K,2,FALSE))</f>
        <v/>
      </c>
      <c r="H101" s="11" t="str">
        <f>IF(C101="","",VLOOKUP(C101,辅助表!I:K,3,FALSE))</f>
        <v/>
      </c>
      <c r="I101" s="11"/>
      <c r="J101" s="11"/>
      <c r="K101" s="11" t="str">
        <f>IF(B101="","",VLOOKUP(B101,辅助表!A:E,5,FALSE))</f>
        <v/>
      </c>
    </row>
    <row r="102" spans="1:11" ht="24" customHeight="1">
      <c r="A102" s="12" t="str">
        <f>IF(B102="","",VLOOKUP(B102,辅助表!A:C,2,FALSE))</f>
        <v/>
      </c>
      <c r="B102" s="11"/>
      <c r="C102" s="11"/>
      <c r="D102" s="11" t="str">
        <f>IF(B102="","",VLOOKUP(B102,辅助表!A:C,3,FALSE))</f>
        <v/>
      </c>
      <c r="E102" s="11"/>
      <c r="F102" s="11"/>
      <c r="G102" s="11" t="str">
        <f>IF(C102="","",VLOOKUP(C102,辅助表!I:K,2,FALSE))</f>
        <v/>
      </c>
      <c r="H102" s="11" t="str">
        <f>IF(C102="","",VLOOKUP(C102,辅助表!I:K,3,FALSE))</f>
        <v/>
      </c>
      <c r="I102" s="11"/>
      <c r="J102" s="11"/>
      <c r="K102" s="11" t="str">
        <f>IF(B102="","",VLOOKUP(B102,辅助表!A:E,5,FALSE))</f>
        <v/>
      </c>
    </row>
    <row r="103" spans="1:11" ht="24" customHeight="1">
      <c r="A103" s="12" t="str">
        <f>IF(B103="","",VLOOKUP(B103,辅助表!A:C,2,FALSE))</f>
        <v/>
      </c>
      <c r="B103" s="11"/>
      <c r="C103" s="11"/>
      <c r="D103" s="11" t="str">
        <f>IF(B103="","",VLOOKUP(B103,辅助表!A:C,3,FALSE))</f>
        <v/>
      </c>
      <c r="E103" s="11"/>
      <c r="F103" s="11"/>
      <c r="G103" s="11" t="str">
        <f>IF(C103="","",VLOOKUP(C103,辅助表!I:K,2,FALSE))</f>
        <v/>
      </c>
      <c r="H103" s="11" t="str">
        <f>IF(C103="","",VLOOKUP(C103,辅助表!I:K,3,FALSE))</f>
        <v/>
      </c>
      <c r="I103" s="11"/>
      <c r="J103" s="11"/>
      <c r="K103" s="11" t="str">
        <f>IF(B103="","",VLOOKUP(B103,辅助表!A:E,5,FALSE))</f>
        <v/>
      </c>
    </row>
    <row r="104" spans="1:11" ht="24" customHeight="1">
      <c r="A104" s="12" t="str">
        <f>IF(B104="","",VLOOKUP(B104,辅助表!A:C,2,FALSE))</f>
        <v/>
      </c>
      <c r="B104" s="11"/>
      <c r="C104" s="11"/>
      <c r="D104" s="11" t="str">
        <f>IF(B104="","",VLOOKUP(B104,辅助表!A:C,3,FALSE))</f>
        <v/>
      </c>
      <c r="E104" s="11"/>
      <c r="F104" s="11"/>
      <c r="G104" s="11" t="str">
        <f>IF(C104="","",VLOOKUP(C104,辅助表!I:K,2,FALSE))</f>
        <v/>
      </c>
      <c r="H104" s="11" t="str">
        <f>IF(C104="","",VLOOKUP(C104,辅助表!I:K,3,FALSE))</f>
        <v/>
      </c>
      <c r="I104" s="11"/>
      <c r="J104" s="11"/>
      <c r="K104" s="11" t="str">
        <f>IF(B104="","",VLOOKUP(B104,辅助表!A:E,5,FALSE))</f>
        <v/>
      </c>
    </row>
    <row r="105" spans="1:11" ht="24" customHeight="1">
      <c r="A105" s="12" t="str">
        <f>IF(B105="","",VLOOKUP(B105,辅助表!A:C,2,FALSE))</f>
        <v/>
      </c>
      <c r="B105" s="11"/>
      <c r="C105" s="11"/>
      <c r="D105" s="11" t="str">
        <f>IF(B105="","",VLOOKUP(B105,辅助表!A:C,3,FALSE))</f>
        <v/>
      </c>
      <c r="E105" s="11"/>
      <c r="F105" s="11"/>
      <c r="G105" s="11" t="str">
        <f>IF(C105="","",VLOOKUP(C105,辅助表!I:K,2,FALSE))</f>
        <v/>
      </c>
      <c r="H105" s="11" t="str">
        <f>IF(C105="","",VLOOKUP(C105,辅助表!I:K,3,FALSE))</f>
        <v/>
      </c>
      <c r="I105" s="11"/>
      <c r="J105" s="11"/>
      <c r="K105" s="11" t="str">
        <f>IF(B105="","",VLOOKUP(B105,辅助表!A:E,5,FALSE))</f>
        <v/>
      </c>
    </row>
    <row r="106" spans="1:11" ht="24" customHeight="1">
      <c r="A106" s="12" t="str">
        <f>IF(B106="","",VLOOKUP(B106,辅助表!A:C,2,FALSE))</f>
        <v/>
      </c>
      <c r="B106" s="11"/>
      <c r="C106" s="11"/>
      <c r="D106" s="11" t="str">
        <f>IF(B106="","",VLOOKUP(B106,辅助表!A:C,3,FALSE))</f>
        <v/>
      </c>
      <c r="E106" s="11"/>
      <c r="F106" s="11"/>
      <c r="G106" s="11" t="str">
        <f>IF(C106="","",VLOOKUP(C106,辅助表!I:K,2,FALSE))</f>
        <v/>
      </c>
      <c r="H106" s="11" t="str">
        <f>IF(C106="","",VLOOKUP(C106,辅助表!I:K,3,FALSE))</f>
        <v/>
      </c>
      <c r="I106" s="11"/>
      <c r="J106" s="11"/>
      <c r="K106" s="11" t="str">
        <f>IF(B106="","",VLOOKUP(B106,辅助表!A:E,5,FALSE))</f>
        <v/>
      </c>
    </row>
    <row r="107" spans="1:11" ht="24" customHeight="1">
      <c r="A107" s="12" t="str">
        <f>IF(B107="","",VLOOKUP(B107,辅助表!A:C,2,FALSE))</f>
        <v/>
      </c>
      <c r="B107" s="11"/>
      <c r="C107" s="11"/>
      <c r="D107" s="11" t="str">
        <f>IF(B107="","",VLOOKUP(B107,辅助表!A:C,3,FALSE))</f>
        <v/>
      </c>
      <c r="E107" s="11"/>
      <c r="F107" s="11"/>
      <c r="G107" s="11" t="str">
        <f>IF(C107="","",VLOOKUP(C107,辅助表!I:K,2,FALSE))</f>
        <v/>
      </c>
      <c r="H107" s="11" t="str">
        <f>IF(C107="","",VLOOKUP(C107,辅助表!I:K,3,FALSE))</f>
        <v/>
      </c>
      <c r="I107" s="11"/>
      <c r="J107" s="11"/>
      <c r="K107" s="11" t="str">
        <f>IF(B107="","",VLOOKUP(B107,辅助表!A:E,5,FALSE))</f>
        <v/>
      </c>
    </row>
    <row r="108" spans="1:11" ht="24" customHeight="1">
      <c r="A108" s="12" t="str">
        <f>IF(B108="","",VLOOKUP(B108,辅助表!A:C,2,FALSE))</f>
        <v/>
      </c>
      <c r="B108" s="11"/>
      <c r="C108" s="11"/>
      <c r="D108" s="11" t="str">
        <f>IF(B108="","",VLOOKUP(B108,辅助表!A:C,3,FALSE))</f>
        <v/>
      </c>
      <c r="E108" s="11"/>
      <c r="F108" s="11"/>
      <c r="G108" s="11" t="str">
        <f>IF(C108="","",VLOOKUP(C108,辅助表!I:K,2,FALSE))</f>
        <v/>
      </c>
      <c r="H108" s="11" t="str">
        <f>IF(C108="","",VLOOKUP(C108,辅助表!I:K,3,FALSE))</f>
        <v/>
      </c>
      <c r="I108" s="11"/>
      <c r="J108" s="11"/>
      <c r="K108" s="11" t="str">
        <f>IF(B108="","",VLOOKUP(B108,辅助表!A:E,5,FALSE))</f>
        <v/>
      </c>
    </row>
    <row r="109" spans="1:11" ht="24" customHeight="1">
      <c r="A109" s="12" t="str">
        <f>IF(B109="","",VLOOKUP(B109,辅助表!A:C,2,FALSE))</f>
        <v/>
      </c>
      <c r="B109" s="11"/>
      <c r="C109" s="11"/>
      <c r="D109" s="11" t="str">
        <f>IF(B109="","",VLOOKUP(B109,辅助表!A:C,3,FALSE))</f>
        <v/>
      </c>
      <c r="E109" s="11"/>
      <c r="F109" s="11"/>
      <c r="G109" s="11" t="str">
        <f>IF(C109="","",VLOOKUP(C109,辅助表!I:K,2,FALSE))</f>
        <v/>
      </c>
      <c r="H109" s="11" t="str">
        <f>IF(C109="","",VLOOKUP(C109,辅助表!I:K,3,FALSE))</f>
        <v/>
      </c>
      <c r="I109" s="11"/>
      <c r="J109" s="11"/>
      <c r="K109" s="11" t="str">
        <f>IF(B109="","",VLOOKUP(B109,辅助表!A:E,5,FALSE))</f>
        <v/>
      </c>
    </row>
    <row r="110" spans="1:11" ht="24" customHeight="1">
      <c r="A110" s="12" t="str">
        <f>IF(B110="","",VLOOKUP(B110,辅助表!A:C,2,FALSE))</f>
        <v/>
      </c>
      <c r="B110" s="11"/>
      <c r="C110" s="11"/>
      <c r="D110" s="11" t="str">
        <f>IF(B110="","",VLOOKUP(B110,辅助表!A:C,3,FALSE))</f>
        <v/>
      </c>
      <c r="E110" s="11"/>
      <c r="F110" s="11"/>
      <c r="G110" s="11" t="str">
        <f>IF(C110="","",VLOOKUP(C110,辅助表!I:K,2,FALSE))</f>
        <v/>
      </c>
      <c r="H110" s="11" t="str">
        <f>IF(C110="","",VLOOKUP(C110,辅助表!I:K,3,FALSE))</f>
        <v/>
      </c>
      <c r="I110" s="11"/>
      <c r="J110" s="11"/>
      <c r="K110" s="11" t="str">
        <f>IF(B110="","",VLOOKUP(B110,辅助表!A:E,5,FALSE))</f>
        <v/>
      </c>
    </row>
    <row r="111" spans="1:11" ht="24" customHeight="1">
      <c r="A111" s="12" t="str">
        <f>IF(B111="","",VLOOKUP(B111,辅助表!A:C,2,FALSE))</f>
        <v/>
      </c>
      <c r="B111" s="11"/>
      <c r="C111" s="11"/>
      <c r="D111" s="11" t="str">
        <f>IF(B111="","",VLOOKUP(B111,辅助表!A:C,3,FALSE))</f>
        <v/>
      </c>
      <c r="E111" s="11"/>
      <c r="F111" s="11"/>
      <c r="G111" s="11" t="str">
        <f>IF(C111="","",VLOOKUP(C111,辅助表!I:K,2,FALSE))</f>
        <v/>
      </c>
      <c r="H111" s="11" t="str">
        <f>IF(C111="","",VLOOKUP(C111,辅助表!I:K,3,FALSE))</f>
        <v/>
      </c>
      <c r="I111" s="11"/>
      <c r="J111" s="11"/>
      <c r="K111" s="11" t="str">
        <f>IF(B111="","",VLOOKUP(B111,辅助表!A:E,5,FALSE))</f>
        <v/>
      </c>
    </row>
    <row r="112" spans="1:11" ht="24" customHeight="1">
      <c r="A112" s="12" t="str">
        <f>IF(B112="","",VLOOKUP(B112,辅助表!A:C,2,FALSE))</f>
        <v/>
      </c>
      <c r="B112" s="11"/>
      <c r="C112" s="11"/>
      <c r="D112" s="11" t="str">
        <f>IF(B112="","",VLOOKUP(B112,辅助表!A:C,3,FALSE))</f>
        <v/>
      </c>
      <c r="E112" s="11"/>
      <c r="F112" s="11"/>
      <c r="G112" s="11" t="str">
        <f>IF(C112="","",VLOOKUP(C112,辅助表!I:K,2,FALSE))</f>
        <v/>
      </c>
      <c r="H112" s="11" t="str">
        <f>IF(C112="","",VLOOKUP(C112,辅助表!I:K,3,FALSE))</f>
        <v/>
      </c>
      <c r="I112" s="11"/>
      <c r="J112" s="11"/>
      <c r="K112" s="11" t="str">
        <f>IF(B112="","",VLOOKUP(B112,辅助表!A:E,5,FALSE))</f>
        <v/>
      </c>
    </row>
    <row r="113" spans="1:11" ht="24" customHeight="1">
      <c r="A113" s="12" t="str">
        <f>IF(B113="","",VLOOKUP(B113,辅助表!A:C,2,FALSE))</f>
        <v/>
      </c>
      <c r="B113" s="11"/>
      <c r="C113" s="11"/>
      <c r="D113" s="11" t="str">
        <f>IF(B113="","",VLOOKUP(B113,辅助表!A:C,3,FALSE))</f>
        <v/>
      </c>
      <c r="E113" s="11"/>
      <c r="F113" s="11"/>
      <c r="G113" s="11" t="str">
        <f>IF(C113="","",VLOOKUP(C113,辅助表!I:K,2,FALSE))</f>
        <v/>
      </c>
      <c r="H113" s="11" t="str">
        <f>IF(C113="","",VLOOKUP(C113,辅助表!I:K,3,FALSE))</f>
        <v/>
      </c>
      <c r="I113" s="11"/>
      <c r="J113" s="11"/>
      <c r="K113" s="11" t="str">
        <f>IF(B113="","",VLOOKUP(B113,辅助表!A:E,5,FALSE))</f>
        <v/>
      </c>
    </row>
    <row r="114" spans="1:11" ht="24" customHeight="1">
      <c r="A114" s="12" t="str">
        <f>IF(B114="","",VLOOKUP(B114,辅助表!A:C,2,FALSE))</f>
        <v/>
      </c>
      <c r="B114" s="11"/>
      <c r="C114" s="11"/>
      <c r="D114" s="11" t="str">
        <f>IF(B114="","",VLOOKUP(B114,辅助表!A:C,3,FALSE))</f>
        <v/>
      </c>
      <c r="E114" s="11"/>
      <c r="F114" s="11"/>
      <c r="G114" s="11" t="str">
        <f>IF(C114="","",VLOOKUP(C114,辅助表!I:K,2,FALSE))</f>
        <v/>
      </c>
      <c r="H114" s="11" t="str">
        <f>IF(C114="","",VLOOKUP(C114,辅助表!I:K,3,FALSE))</f>
        <v/>
      </c>
      <c r="I114" s="11"/>
      <c r="J114" s="11"/>
      <c r="K114" s="11" t="str">
        <f>IF(B114="","",VLOOKUP(B114,辅助表!A:E,5,FALSE))</f>
        <v/>
      </c>
    </row>
    <row r="115" spans="1:11" ht="24" customHeight="1">
      <c r="A115" s="12" t="str">
        <f>IF(B115="","",VLOOKUP(B115,辅助表!A:C,2,FALSE))</f>
        <v/>
      </c>
      <c r="B115" s="11"/>
      <c r="C115" s="11"/>
      <c r="D115" s="11" t="str">
        <f>IF(B115="","",VLOOKUP(B115,辅助表!A:C,3,FALSE))</f>
        <v/>
      </c>
      <c r="E115" s="11"/>
      <c r="F115" s="11"/>
      <c r="G115" s="11" t="str">
        <f>IF(C115="","",VLOOKUP(C115,辅助表!I:K,2,FALSE))</f>
        <v/>
      </c>
      <c r="H115" s="11" t="str">
        <f>IF(C115="","",VLOOKUP(C115,辅助表!I:K,3,FALSE))</f>
        <v/>
      </c>
      <c r="I115" s="11"/>
      <c r="J115" s="11"/>
      <c r="K115" s="11" t="str">
        <f>IF(B115="","",VLOOKUP(B115,辅助表!A:E,5,FALSE))</f>
        <v/>
      </c>
    </row>
    <row r="116" spans="1:11" ht="24" customHeight="1">
      <c r="A116" s="12" t="str">
        <f>IF(B116="","",VLOOKUP(B116,辅助表!A:C,2,FALSE))</f>
        <v/>
      </c>
      <c r="B116" s="11"/>
      <c r="C116" s="11"/>
      <c r="D116" s="11" t="str">
        <f>IF(B116="","",VLOOKUP(B116,辅助表!A:C,3,FALSE))</f>
        <v/>
      </c>
      <c r="E116" s="11"/>
      <c r="F116" s="11"/>
      <c r="G116" s="11" t="str">
        <f>IF(C116="","",VLOOKUP(C116,辅助表!I:K,2,FALSE))</f>
        <v/>
      </c>
      <c r="H116" s="11" t="str">
        <f>IF(C116="","",VLOOKUP(C116,辅助表!I:K,3,FALSE))</f>
        <v/>
      </c>
      <c r="I116" s="11"/>
      <c r="J116" s="11"/>
      <c r="K116" s="11" t="str">
        <f>IF(B116="","",VLOOKUP(B116,辅助表!A:E,5,FALSE))</f>
        <v/>
      </c>
    </row>
    <row r="117" spans="1:11" ht="24" customHeight="1">
      <c r="A117" s="12" t="str">
        <f>IF(B117="","",VLOOKUP(B117,辅助表!A:C,2,FALSE))</f>
        <v/>
      </c>
      <c r="B117" s="11"/>
      <c r="C117" s="11"/>
      <c r="D117" s="11" t="str">
        <f>IF(B117="","",VLOOKUP(B117,辅助表!A:C,3,FALSE))</f>
        <v/>
      </c>
      <c r="E117" s="11"/>
      <c r="F117" s="11"/>
      <c r="G117" s="11" t="str">
        <f>IF(C117="","",VLOOKUP(C117,辅助表!I:K,2,FALSE))</f>
        <v/>
      </c>
      <c r="H117" s="11" t="str">
        <f>IF(C117="","",VLOOKUP(C117,辅助表!I:K,3,FALSE))</f>
        <v/>
      </c>
      <c r="I117" s="11"/>
      <c r="J117" s="11"/>
      <c r="K117" s="11" t="str">
        <f>IF(B117="","",VLOOKUP(B117,辅助表!A:E,5,FALSE))</f>
        <v/>
      </c>
    </row>
    <row r="118" spans="1:11" ht="24" customHeight="1">
      <c r="A118" s="12" t="str">
        <f>IF(B118="","",VLOOKUP(B118,辅助表!A:C,2,FALSE))</f>
        <v/>
      </c>
      <c r="B118" s="11"/>
      <c r="C118" s="11"/>
      <c r="D118" s="11" t="str">
        <f>IF(B118="","",VLOOKUP(B118,辅助表!A:C,3,FALSE))</f>
        <v/>
      </c>
      <c r="E118" s="11"/>
      <c r="F118" s="11"/>
      <c r="G118" s="11" t="str">
        <f>IF(C118="","",VLOOKUP(C118,辅助表!I:K,2,FALSE))</f>
        <v/>
      </c>
      <c r="H118" s="11" t="str">
        <f>IF(C118="","",VLOOKUP(C118,辅助表!I:K,3,FALSE))</f>
        <v/>
      </c>
      <c r="I118" s="11"/>
      <c r="J118" s="11"/>
      <c r="K118" s="11" t="str">
        <f>IF(B118="","",VLOOKUP(B118,辅助表!A:E,5,FALSE))</f>
        <v/>
      </c>
    </row>
    <row r="119" spans="1:11" ht="24" customHeight="1">
      <c r="A119" s="12" t="str">
        <f>IF(B119="","",VLOOKUP(B119,辅助表!A:C,2,FALSE))</f>
        <v/>
      </c>
      <c r="B119" s="11"/>
      <c r="C119" s="11"/>
      <c r="D119" s="11" t="str">
        <f>IF(B119="","",VLOOKUP(B119,辅助表!A:C,3,FALSE))</f>
        <v/>
      </c>
      <c r="E119" s="11"/>
      <c r="F119" s="11"/>
      <c r="G119" s="11" t="str">
        <f>IF(C119="","",VLOOKUP(C119,辅助表!I:K,2,FALSE))</f>
        <v/>
      </c>
      <c r="H119" s="11" t="str">
        <f>IF(C119="","",VLOOKUP(C119,辅助表!I:K,3,FALSE))</f>
        <v/>
      </c>
      <c r="I119" s="11"/>
      <c r="J119" s="11"/>
      <c r="K119" s="11" t="str">
        <f>IF(B119="","",VLOOKUP(B119,辅助表!A:E,5,FALSE))</f>
        <v/>
      </c>
    </row>
    <row r="120" spans="1:11" ht="24" customHeight="1">
      <c r="A120" s="12" t="str">
        <f>IF(B120="","",VLOOKUP(B120,辅助表!A:C,2,FALSE))</f>
        <v/>
      </c>
      <c r="B120" s="11"/>
      <c r="C120" s="11"/>
      <c r="D120" s="11" t="str">
        <f>IF(B120="","",VLOOKUP(B120,辅助表!A:C,3,FALSE))</f>
        <v/>
      </c>
      <c r="E120" s="11"/>
      <c r="F120" s="11"/>
      <c r="G120" s="11" t="str">
        <f>IF(C120="","",VLOOKUP(C120,辅助表!I:K,2,FALSE))</f>
        <v/>
      </c>
      <c r="H120" s="11" t="str">
        <f>IF(C120="","",VLOOKUP(C120,辅助表!I:K,3,FALSE))</f>
        <v/>
      </c>
      <c r="I120" s="11"/>
      <c r="J120" s="11"/>
      <c r="K120" s="11" t="str">
        <f>IF(B120="","",VLOOKUP(B120,辅助表!A:E,5,FALSE))</f>
        <v/>
      </c>
    </row>
    <row r="121" spans="1:11" ht="24" customHeight="1">
      <c r="A121" s="12" t="str">
        <f>IF(B121="","",VLOOKUP(B121,辅助表!A:C,2,FALSE))</f>
        <v/>
      </c>
      <c r="B121" s="11"/>
      <c r="C121" s="11"/>
      <c r="D121" s="11" t="str">
        <f>IF(B121="","",VLOOKUP(B121,辅助表!A:C,3,FALSE))</f>
        <v/>
      </c>
      <c r="E121" s="11"/>
      <c r="F121" s="11"/>
      <c r="G121" s="11" t="str">
        <f>IF(C121="","",VLOOKUP(C121,辅助表!I:K,2,FALSE))</f>
        <v/>
      </c>
      <c r="H121" s="11" t="str">
        <f>IF(C121="","",VLOOKUP(C121,辅助表!I:K,3,FALSE))</f>
        <v/>
      </c>
      <c r="I121" s="11"/>
      <c r="J121" s="11"/>
      <c r="K121" s="11" t="str">
        <f>IF(B121="","",VLOOKUP(B121,辅助表!A:E,5,FALSE))</f>
        <v/>
      </c>
    </row>
    <row r="122" spans="1:11" ht="24" customHeight="1">
      <c r="A122" s="12" t="str">
        <f>IF(B122="","",VLOOKUP(B122,辅助表!A:C,2,FALSE))</f>
        <v/>
      </c>
      <c r="B122" s="11"/>
      <c r="C122" s="11"/>
      <c r="D122" s="11" t="str">
        <f>IF(B122="","",VLOOKUP(B122,辅助表!A:C,3,FALSE))</f>
        <v/>
      </c>
      <c r="E122" s="11"/>
      <c r="F122" s="11"/>
      <c r="G122" s="11" t="str">
        <f>IF(C122="","",VLOOKUP(C122,辅助表!I:K,2,FALSE))</f>
        <v/>
      </c>
      <c r="H122" s="11" t="str">
        <f>IF(C122="","",VLOOKUP(C122,辅助表!I:K,3,FALSE))</f>
        <v/>
      </c>
      <c r="I122" s="11"/>
      <c r="J122" s="11"/>
      <c r="K122" s="11" t="str">
        <f>IF(B122="","",VLOOKUP(B122,辅助表!A:E,5,FALSE))</f>
        <v/>
      </c>
    </row>
    <row r="123" spans="1:11" ht="24" customHeight="1">
      <c r="A123" s="12" t="str">
        <f>IF(B123="","",VLOOKUP(B123,辅助表!A:C,2,FALSE))</f>
        <v/>
      </c>
      <c r="B123" s="11"/>
      <c r="C123" s="11"/>
      <c r="D123" s="11" t="str">
        <f>IF(B123="","",VLOOKUP(B123,辅助表!A:C,3,FALSE))</f>
        <v/>
      </c>
      <c r="E123" s="11"/>
      <c r="F123" s="11"/>
      <c r="G123" s="11" t="str">
        <f>IF(C123="","",VLOOKUP(C123,辅助表!I:K,2,FALSE))</f>
        <v/>
      </c>
      <c r="H123" s="11" t="str">
        <f>IF(C123="","",VLOOKUP(C123,辅助表!I:K,3,FALSE))</f>
        <v/>
      </c>
      <c r="I123" s="11"/>
      <c r="J123" s="11"/>
      <c r="K123" s="11" t="str">
        <f>IF(B123="","",VLOOKUP(B123,辅助表!A:E,5,FALSE))</f>
        <v/>
      </c>
    </row>
    <row r="124" spans="1:11" ht="24" customHeight="1">
      <c r="A124" s="12" t="str">
        <f>IF(B124="","",VLOOKUP(B124,辅助表!A:C,2,FALSE))</f>
        <v/>
      </c>
      <c r="B124" s="11"/>
      <c r="C124" s="11"/>
      <c r="D124" s="11" t="str">
        <f>IF(B124="","",VLOOKUP(B124,辅助表!A:C,3,FALSE))</f>
        <v/>
      </c>
      <c r="E124" s="11"/>
      <c r="F124" s="11"/>
      <c r="G124" s="11" t="str">
        <f>IF(C124="","",VLOOKUP(C124,辅助表!I:K,2,FALSE))</f>
        <v/>
      </c>
      <c r="H124" s="11" t="str">
        <f>IF(C124="","",VLOOKUP(C124,辅助表!I:K,3,FALSE))</f>
        <v/>
      </c>
      <c r="I124" s="11"/>
      <c r="J124" s="11"/>
      <c r="K124" s="11" t="str">
        <f>IF(B124="","",VLOOKUP(B124,辅助表!A:E,5,FALSE))</f>
        <v/>
      </c>
    </row>
    <row r="125" spans="1:11" ht="24" customHeight="1">
      <c r="A125" s="12" t="str">
        <f>IF(B125="","",VLOOKUP(B125,辅助表!A:C,2,FALSE))</f>
        <v/>
      </c>
      <c r="B125" s="11"/>
      <c r="C125" s="11"/>
      <c r="D125" s="11" t="str">
        <f>IF(B125="","",VLOOKUP(B125,辅助表!A:C,3,FALSE))</f>
        <v/>
      </c>
      <c r="E125" s="11"/>
      <c r="F125" s="11"/>
      <c r="G125" s="11" t="str">
        <f>IF(C125="","",VLOOKUP(C125,辅助表!I:K,2,FALSE))</f>
        <v/>
      </c>
      <c r="H125" s="11" t="str">
        <f>IF(C125="","",VLOOKUP(C125,辅助表!I:K,3,FALSE))</f>
        <v/>
      </c>
      <c r="I125" s="11"/>
      <c r="J125" s="11"/>
      <c r="K125" s="11" t="str">
        <f>IF(B125="","",VLOOKUP(B125,辅助表!A:E,5,FALSE))</f>
        <v/>
      </c>
    </row>
    <row r="126" spans="1:11" ht="24" customHeight="1">
      <c r="A126" s="12" t="str">
        <f>IF(B126="","",VLOOKUP(B126,辅助表!A:C,2,FALSE))</f>
        <v/>
      </c>
      <c r="B126" s="11"/>
      <c r="C126" s="11"/>
      <c r="D126" s="11" t="str">
        <f>IF(B126="","",VLOOKUP(B126,辅助表!A:C,3,FALSE))</f>
        <v/>
      </c>
      <c r="E126" s="11"/>
      <c r="F126" s="11"/>
      <c r="G126" s="11" t="str">
        <f>IF(C126="","",VLOOKUP(C126,辅助表!I:K,2,FALSE))</f>
        <v/>
      </c>
      <c r="H126" s="11" t="str">
        <f>IF(C126="","",VLOOKUP(C126,辅助表!I:K,3,FALSE))</f>
        <v/>
      </c>
      <c r="I126" s="11"/>
      <c r="J126" s="11"/>
      <c r="K126" s="11" t="str">
        <f>IF(B126="","",VLOOKUP(B126,辅助表!A:E,5,FALSE))</f>
        <v/>
      </c>
    </row>
    <row r="127" spans="1:11" ht="24" customHeight="1">
      <c r="A127" s="12" t="str">
        <f>IF(B127="","",VLOOKUP(B127,辅助表!A:C,2,FALSE))</f>
        <v/>
      </c>
      <c r="B127" s="11"/>
      <c r="C127" s="11"/>
      <c r="D127" s="11" t="str">
        <f>IF(B127="","",VLOOKUP(B127,辅助表!A:C,3,FALSE))</f>
        <v/>
      </c>
      <c r="E127" s="11"/>
      <c r="F127" s="11"/>
      <c r="G127" s="11" t="str">
        <f>IF(C127="","",VLOOKUP(C127,辅助表!I:K,2,FALSE))</f>
        <v/>
      </c>
      <c r="H127" s="11" t="str">
        <f>IF(C127="","",VLOOKUP(C127,辅助表!I:K,3,FALSE))</f>
        <v/>
      </c>
      <c r="I127" s="11"/>
      <c r="J127" s="11"/>
      <c r="K127" s="11" t="str">
        <f>IF(B127="","",VLOOKUP(B127,辅助表!A:E,5,FALSE))</f>
        <v/>
      </c>
    </row>
    <row r="128" spans="1:11" ht="24" customHeight="1">
      <c r="A128" s="12" t="str">
        <f>IF(B128="","",VLOOKUP(B128,辅助表!A:C,2,FALSE))</f>
        <v/>
      </c>
      <c r="B128" s="11"/>
      <c r="C128" s="11"/>
      <c r="D128" s="11" t="str">
        <f>IF(B128="","",VLOOKUP(B128,辅助表!A:C,3,FALSE))</f>
        <v/>
      </c>
      <c r="E128" s="11"/>
      <c r="F128" s="11"/>
      <c r="G128" s="11" t="str">
        <f>IF(C128="","",VLOOKUP(C128,辅助表!I:K,2,FALSE))</f>
        <v/>
      </c>
      <c r="H128" s="11" t="str">
        <f>IF(C128="","",VLOOKUP(C128,辅助表!I:K,3,FALSE))</f>
        <v/>
      </c>
      <c r="I128" s="11"/>
      <c r="J128" s="11"/>
      <c r="K128" s="11" t="str">
        <f>IF(B128="","",VLOOKUP(B128,辅助表!A:E,5,FALSE))</f>
        <v/>
      </c>
    </row>
    <row r="129" spans="1:11" ht="24" customHeight="1">
      <c r="A129" s="12" t="str">
        <f>IF(B129="","",VLOOKUP(B129,辅助表!A:C,2,FALSE))</f>
        <v/>
      </c>
      <c r="B129" s="11"/>
      <c r="C129" s="11"/>
      <c r="D129" s="11" t="str">
        <f>IF(B129="","",VLOOKUP(B129,辅助表!A:C,3,FALSE))</f>
        <v/>
      </c>
      <c r="E129" s="11"/>
      <c r="F129" s="11"/>
      <c r="G129" s="11" t="str">
        <f>IF(C129="","",VLOOKUP(C129,辅助表!I:K,2,FALSE))</f>
        <v/>
      </c>
      <c r="H129" s="11" t="str">
        <f>IF(C129="","",VLOOKUP(C129,辅助表!I:K,3,FALSE))</f>
        <v/>
      </c>
      <c r="I129" s="11"/>
      <c r="J129" s="11"/>
      <c r="K129" s="11" t="str">
        <f>IF(B129="","",VLOOKUP(B129,辅助表!A:E,5,FALSE))</f>
        <v/>
      </c>
    </row>
    <row r="130" spans="1:11" ht="24" customHeight="1">
      <c r="A130" s="12" t="str">
        <f>IF(B130="","",VLOOKUP(B130,辅助表!A:C,2,FALSE))</f>
        <v/>
      </c>
      <c r="B130" s="11"/>
      <c r="C130" s="11"/>
      <c r="D130" s="11" t="str">
        <f>IF(B130="","",VLOOKUP(B130,辅助表!A:C,3,FALSE))</f>
        <v/>
      </c>
      <c r="E130" s="11"/>
      <c r="F130" s="11"/>
      <c r="G130" s="11" t="str">
        <f>IF(C130="","",VLOOKUP(C130,辅助表!I:K,2,FALSE))</f>
        <v/>
      </c>
      <c r="H130" s="11" t="str">
        <f>IF(C130="","",VLOOKUP(C130,辅助表!I:K,3,FALSE))</f>
        <v/>
      </c>
      <c r="I130" s="11"/>
      <c r="J130" s="11"/>
      <c r="K130" s="11" t="str">
        <f>IF(B130="","",VLOOKUP(B130,辅助表!A:E,5,FALSE))</f>
        <v/>
      </c>
    </row>
    <row r="131" spans="1:11" ht="24" customHeight="1">
      <c r="A131" s="12" t="str">
        <f>IF(B131="","",VLOOKUP(B131,辅助表!A:C,2,FALSE))</f>
        <v/>
      </c>
      <c r="B131" s="11"/>
      <c r="C131" s="11"/>
      <c r="D131" s="11" t="str">
        <f>IF(B131="","",VLOOKUP(B131,辅助表!A:C,3,FALSE))</f>
        <v/>
      </c>
      <c r="E131" s="11"/>
      <c r="F131" s="11"/>
      <c r="G131" s="11" t="str">
        <f>IF(C131="","",VLOOKUP(C131,辅助表!I:K,2,FALSE))</f>
        <v/>
      </c>
      <c r="H131" s="11" t="str">
        <f>IF(C131="","",VLOOKUP(C131,辅助表!I:K,3,FALSE))</f>
        <v/>
      </c>
      <c r="I131" s="11"/>
      <c r="J131" s="11"/>
      <c r="K131" s="11" t="str">
        <f>IF(B131="","",VLOOKUP(B131,辅助表!A:E,5,FALSE))</f>
        <v/>
      </c>
    </row>
    <row r="132" spans="1:11" ht="24" customHeight="1">
      <c r="A132" s="12" t="str">
        <f>IF(B132="","",VLOOKUP(B132,辅助表!A:C,2,FALSE))</f>
        <v/>
      </c>
      <c r="B132" s="11"/>
      <c r="C132" s="11"/>
      <c r="D132" s="11" t="str">
        <f>IF(B132="","",VLOOKUP(B132,辅助表!A:C,3,FALSE))</f>
        <v/>
      </c>
      <c r="E132" s="11"/>
      <c r="F132" s="11"/>
      <c r="G132" s="11" t="str">
        <f>IF(C132="","",VLOOKUP(C132,辅助表!I:K,2,FALSE))</f>
        <v/>
      </c>
      <c r="H132" s="11" t="str">
        <f>IF(C132="","",VLOOKUP(C132,辅助表!I:K,3,FALSE))</f>
        <v/>
      </c>
      <c r="I132" s="11"/>
      <c r="J132" s="11"/>
      <c r="K132" s="11" t="str">
        <f>IF(B132="","",VLOOKUP(B132,辅助表!A:E,5,FALSE))</f>
        <v/>
      </c>
    </row>
    <row r="133" spans="1:11" ht="24" customHeight="1">
      <c r="A133" s="12" t="str">
        <f>IF(B133="","",VLOOKUP(B133,辅助表!A:C,2,FALSE))</f>
        <v/>
      </c>
      <c r="B133" s="11"/>
      <c r="C133" s="11"/>
      <c r="D133" s="11" t="str">
        <f>IF(B133="","",VLOOKUP(B133,辅助表!A:C,3,FALSE))</f>
        <v/>
      </c>
      <c r="E133" s="11"/>
      <c r="F133" s="11"/>
      <c r="G133" s="11" t="str">
        <f>IF(C133="","",VLOOKUP(C133,辅助表!I:K,2,FALSE))</f>
        <v/>
      </c>
      <c r="H133" s="11" t="str">
        <f>IF(C133="","",VLOOKUP(C133,辅助表!I:K,3,FALSE))</f>
        <v/>
      </c>
      <c r="I133" s="11"/>
      <c r="J133" s="11"/>
      <c r="K133" s="11" t="str">
        <f>IF(B133="","",VLOOKUP(B133,辅助表!A:E,5,FALSE))</f>
        <v/>
      </c>
    </row>
    <row r="134" spans="1:11" ht="24" customHeight="1">
      <c r="A134" s="12" t="str">
        <f>IF(B134="","",VLOOKUP(B134,辅助表!A:C,2,FALSE))</f>
        <v/>
      </c>
      <c r="B134" s="11"/>
      <c r="C134" s="11"/>
      <c r="D134" s="11" t="str">
        <f>IF(B134="","",VLOOKUP(B134,辅助表!A:C,3,FALSE))</f>
        <v/>
      </c>
      <c r="E134" s="11"/>
      <c r="F134" s="11"/>
      <c r="G134" s="11" t="str">
        <f>IF(C134="","",VLOOKUP(C134,辅助表!I:K,2,FALSE))</f>
        <v/>
      </c>
      <c r="H134" s="11" t="str">
        <f>IF(C134="","",VLOOKUP(C134,辅助表!I:K,3,FALSE))</f>
        <v/>
      </c>
      <c r="I134" s="11"/>
      <c r="J134" s="11"/>
      <c r="K134" s="11" t="str">
        <f>IF(B134="","",VLOOKUP(B134,辅助表!A:E,5,FALSE))</f>
        <v/>
      </c>
    </row>
    <row r="135" spans="1:11" ht="24" customHeight="1">
      <c r="A135" s="12" t="str">
        <f>IF(B135="","",VLOOKUP(B135,辅助表!A:C,2,FALSE))</f>
        <v/>
      </c>
      <c r="B135" s="11"/>
      <c r="C135" s="11"/>
      <c r="D135" s="11" t="str">
        <f>IF(B135="","",VLOOKUP(B135,辅助表!A:C,3,FALSE))</f>
        <v/>
      </c>
      <c r="E135" s="11"/>
      <c r="F135" s="11"/>
      <c r="G135" s="11" t="str">
        <f>IF(C135="","",VLOOKUP(C135,辅助表!I:K,2,FALSE))</f>
        <v/>
      </c>
      <c r="H135" s="11" t="str">
        <f>IF(C135="","",VLOOKUP(C135,辅助表!I:K,3,FALSE))</f>
        <v/>
      </c>
      <c r="I135" s="11"/>
      <c r="J135" s="11"/>
      <c r="K135" s="11" t="str">
        <f>IF(B135="","",VLOOKUP(B135,辅助表!A:E,5,FALSE))</f>
        <v/>
      </c>
    </row>
    <row r="136" spans="1:11" ht="24" customHeight="1">
      <c r="A136" s="12" t="str">
        <f>IF(B136="","",VLOOKUP(B136,辅助表!A:C,2,FALSE))</f>
        <v/>
      </c>
      <c r="B136" s="11"/>
      <c r="C136" s="11"/>
      <c r="D136" s="11" t="str">
        <f>IF(B136="","",VLOOKUP(B136,辅助表!A:C,3,FALSE))</f>
        <v/>
      </c>
      <c r="E136" s="11"/>
      <c r="F136" s="11"/>
      <c r="G136" s="11" t="str">
        <f>IF(C136="","",VLOOKUP(C136,辅助表!I:K,2,FALSE))</f>
        <v/>
      </c>
      <c r="H136" s="11" t="str">
        <f>IF(C136="","",VLOOKUP(C136,辅助表!I:K,3,FALSE))</f>
        <v/>
      </c>
      <c r="I136" s="11"/>
      <c r="J136" s="11"/>
      <c r="K136" s="11" t="str">
        <f>IF(B136="","",VLOOKUP(B136,辅助表!A:E,5,FALSE))</f>
        <v/>
      </c>
    </row>
    <row r="137" spans="1:11" ht="24" customHeight="1">
      <c r="A137" s="12" t="str">
        <f>IF(B137="","",VLOOKUP(B137,辅助表!A:C,2,FALSE))</f>
        <v/>
      </c>
      <c r="B137" s="11"/>
      <c r="C137" s="11"/>
      <c r="D137" s="11" t="str">
        <f>IF(B137="","",VLOOKUP(B137,辅助表!A:C,3,FALSE))</f>
        <v/>
      </c>
      <c r="E137" s="11"/>
      <c r="F137" s="11"/>
      <c r="G137" s="11" t="str">
        <f>IF(C137="","",VLOOKUP(C137,辅助表!I:K,2,FALSE))</f>
        <v/>
      </c>
      <c r="H137" s="11" t="str">
        <f>IF(C137="","",VLOOKUP(C137,辅助表!I:K,3,FALSE))</f>
        <v/>
      </c>
      <c r="I137" s="11"/>
      <c r="J137" s="11"/>
      <c r="K137" s="11" t="str">
        <f>IF(B137="","",VLOOKUP(B137,辅助表!A:E,5,FALSE))</f>
        <v/>
      </c>
    </row>
    <row r="138" spans="1:11" ht="24" customHeight="1">
      <c r="A138" s="12" t="str">
        <f>IF(B138="","",VLOOKUP(B138,辅助表!A:C,2,FALSE))</f>
        <v/>
      </c>
      <c r="B138" s="11"/>
      <c r="C138" s="11"/>
      <c r="D138" s="11" t="str">
        <f>IF(B138="","",VLOOKUP(B138,辅助表!A:C,3,FALSE))</f>
        <v/>
      </c>
      <c r="E138" s="11"/>
      <c r="F138" s="11"/>
      <c r="G138" s="11" t="str">
        <f>IF(C138="","",VLOOKUP(C138,辅助表!I:K,2,FALSE))</f>
        <v/>
      </c>
      <c r="H138" s="11" t="str">
        <f>IF(C138="","",VLOOKUP(C138,辅助表!I:K,3,FALSE))</f>
        <v/>
      </c>
      <c r="I138" s="11"/>
      <c r="J138" s="11"/>
      <c r="K138" s="11" t="str">
        <f>IF(B138="","",VLOOKUP(B138,辅助表!A:E,5,FALSE))</f>
        <v/>
      </c>
    </row>
    <row r="139" spans="1:11" ht="24" customHeight="1">
      <c r="A139" s="12" t="str">
        <f>IF(B139="","",VLOOKUP(B139,辅助表!A:C,2,FALSE))</f>
        <v/>
      </c>
      <c r="B139" s="11"/>
      <c r="C139" s="11"/>
      <c r="D139" s="11" t="str">
        <f>IF(B139="","",VLOOKUP(B139,辅助表!A:C,3,FALSE))</f>
        <v/>
      </c>
      <c r="E139" s="11"/>
      <c r="F139" s="11"/>
      <c r="G139" s="11" t="str">
        <f>IF(C139="","",VLOOKUP(C139,辅助表!I:K,2,FALSE))</f>
        <v/>
      </c>
      <c r="H139" s="11" t="str">
        <f>IF(C139="","",VLOOKUP(C139,辅助表!I:K,3,FALSE))</f>
        <v/>
      </c>
      <c r="I139" s="11"/>
      <c r="J139" s="11"/>
      <c r="K139" s="11" t="str">
        <f>IF(B139="","",VLOOKUP(B139,辅助表!A:E,5,FALSE))</f>
        <v/>
      </c>
    </row>
    <row r="140" spans="1:11" ht="24" customHeight="1">
      <c r="A140" s="12" t="str">
        <f>IF(B140="","",VLOOKUP(B140,辅助表!A:C,2,FALSE))</f>
        <v/>
      </c>
      <c r="B140" s="11"/>
      <c r="C140" s="11"/>
      <c r="D140" s="11" t="str">
        <f>IF(B140="","",VLOOKUP(B140,辅助表!A:C,3,FALSE))</f>
        <v/>
      </c>
      <c r="E140" s="11"/>
      <c r="F140" s="11"/>
      <c r="G140" s="11" t="str">
        <f>IF(C140="","",VLOOKUP(C140,辅助表!I:K,2,FALSE))</f>
        <v/>
      </c>
      <c r="H140" s="11" t="str">
        <f>IF(C140="","",VLOOKUP(C140,辅助表!I:K,3,FALSE))</f>
        <v/>
      </c>
      <c r="I140" s="11"/>
      <c r="J140" s="11"/>
      <c r="K140" s="11" t="str">
        <f>IF(B140="","",VLOOKUP(B140,辅助表!A:E,5,FALSE))</f>
        <v/>
      </c>
    </row>
    <row r="141" spans="1:11" ht="24" customHeight="1">
      <c r="A141" s="12" t="str">
        <f>IF(B141="","",VLOOKUP(B141,辅助表!A:C,2,FALSE))</f>
        <v/>
      </c>
      <c r="B141" s="11"/>
      <c r="C141" s="11"/>
      <c r="D141" s="11" t="str">
        <f>IF(B141="","",VLOOKUP(B141,辅助表!A:C,3,FALSE))</f>
        <v/>
      </c>
      <c r="E141" s="11"/>
      <c r="F141" s="11"/>
      <c r="G141" s="11" t="str">
        <f>IF(C141="","",VLOOKUP(C141,辅助表!I:K,2,FALSE))</f>
        <v/>
      </c>
      <c r="H141" s="11" t="str">
        <f>IF(C141="","",VLOOKUP(C141,辅助表!I:K,3,FALSE))</f>
        <v/>
      </c>
      <c r="I141" s="11"/>
      <c r="J141" s="11"/>
      <c r="K141" s="11" t="str">
        <f>IF(B141="","",VLOOKUP(B141,辅助表!A:E,5,FALSE))</f>
        <v/>
      </c>
    </row>
    <row r="142" spans="1:11" ht="24" customHeight="1">
      <c r="A142" s="12" t="str">
        <f>IF(B142="","",VLOOKUP(B142,辅助表!A:C,2,FALSE))</f>
        <v/>
      </c>
      <c r="B142" s="11"/>
      <c r="C142" s="11"/>
      <c r="D142" s="11" t="str">
        <f>IF(B142="","",VLOOKUP(B142,辅助表!A:C,3,FALSE))</f>
        <v/>
      </c>
      <c r="E142" s="11"/>
      <c r="F142" s="11"/>
      <c r="G142" s="11" t="str">
        <f>IF(C142="","",VLOOKUP(C142,辅助表!I:K,2,FALSE))</f>
        <v/>
      </c>
      <c r="H142" s="11" t="str">
        <f>IF(C142="","",VLOOKUP(C142,辅助表!I:K,3,FALSE))</f>
        <v/>
      </c>
      <c r="I142" s="11"/>
      <c r="J142" s="11"/>
      <c r="K142" s="11" t="str">
        <f>IF(B142="","",VLOOKUP(B142,辅助表!A:E,5,FALSE))</f>
        <v/>
      </c>
    </row>
    <row r="143" spans="1:11" ht="24" customHeight="1">
      <c r="A143" s="12" t="str">
        <f>IF(B143="","",VLOOKUP(B143,辅助表!A:C,2,FALSE))</f>
        <v/>
      </c>
      <c r="B143" s="11"/>
      <c r="C143" s="11"/>
      <c r="D143" s="11" t="str">
        <f>IF(B143="","",VLOOKUP(B143,辅助表!A:C,3,FALSE))</f>
        <v/>
      </c>
      <c r="E143" s="11"/>
      <c r="F143" s="11"/>
      <c r="G143" s="11" t="str">
        <f>IF(C143="","",VLOOKUP(C143,辅助表!I:K,2,FALSE))</f>
        <v/>
      </c>
      <c r="H143" s="11" t="str">
        <f>IF(C143="","",VLOOKUP(C143,辅助表!I:K,3,FALSE))</f>
        <v/>
      </c>
      <c r="I143" s="11"/>
      <c r="J143" s="11"/>
      <c r="K143" s="11" t="str">
        <f>IF(B143="","",VLOOKUP(B143,辅助表!A:E,5,FALSE))</f>
        <v/>
      </c>
    </row>
    <row r="144" spans="1:11" ht="24" customHeight="1">
      <c r="A144" s="12" t="str">
        <f>IF(B144="","",VLOOKUP(B144,辅助表!A:C,2,FALSE))</f>
        <v/>
      </c>
      <c r="B144" s="11"/>
      <c r="C144" s="11"/>
      <c r="D144" s="11" t="str">
        <f>IF(B144="","",VLOOKUP(B144,辅助表!A:C,3,FALSE))</f>
        <v/>
      </c>
      <c r="E144" s="11"/>
      <c r="F144" s="11"/>
      <c r="G144" s="11" t="str">
        <f>IF(C144="","",VLOOKUP(C144,辅助表!I:K,2,FALSE))</f>
        <v/>
      </c>
      <c r="H144" s="11" t="str">
        <f>IF(C144="","",VLOOKUP(C144,辅助表!I:K,3,FALSE))</f>
        <v/>
      </c>
      <c r="I144" s="11"/>
      <c r="J144" s="11"/>
      <c r="K144" s="11" t="str">
        <f>IF(B144="","",VLOOKUP(B144,辅助表!A:E,5,FALSE))</f>
        <v/>
      </c>
    </row>
    <row r="145" spans="1:11" ht="24" customHeight="1">
      <c r="A145" s="12" t="str">
        <f>IF(B145="","",VLOOKUP(B145,辅助表!A:C,2,FALSE))</f>
        <v/>
      </c>
      <c r="B145" s="11"/>
      <c r="C145" s="11"/>
      <c r="D145" s="11" t="str">
        <f>IF(B145="","",VLOOKUP(B145,辅助表!A:C,3,FALSE))</f>
        <v/>
      </c>
      <c r="E145" s="11"/>
      <c r="F145" s="11"/>
      <c r="G145" s="11" t="str">
        <f>IF(C145="","",VLOOKUP(C145,辅助表!I:K,2,FALSE))</f>
        <v/>
      </c>
      <c r="H145" s="11" t="str">
        <f>IF(C145="","",VLOOKUP(C145,辅助表!I:K,3,FALSE))</f>
        <v/>
      </c>
      <c r="I145" s="11"/>
      <c r="J145" s="11"/>
      <c r="K145" s="11" t="str">
        <f>IF(B145="","",VLOOKUP(B145,辅助表!A:E,5,FALSE))</f>
        <v/>
      </c>
    </row>
    <row r="146" spans="1:11" ht="24" customHeight="1">
      <c r="A146" s="12" t="str">
        <f>IF(B146="","",VLOOKUP(B146,辅助表!A:C,2,FALSE))</f>
        <v/>
      </c>
      <c r="B146" s="11"/>
      <c r="C146" s="11"/>
      <c r="D146" s="11" t="str">
        <f>IF(B146="","",VLOOKUP(B146,辅助表!A:C,3,FALSE))</f>
        <v/>
      </c>
      <c r="E146" s="11"/>
      <c r="F146" s="11"/>
      <c r="G146" s="11" t="str">
        <f>IF(C146="","",VLOOKUP(C146,辅助表!I:K,2,FALSE))</f>
        <v/>
      </c>
      <c r="H146" s="11" t="str">
        <f>IF(C146="","",VLOOKUP(C146,辅助表!I:K,3,FALSE))</f>
        <v/>
      </c>
      <c r="I146" s="11"/>
      <c r="J146" s="11"/>
      <c r="K146" s="11" t="str">
        <f>IF(B146="","",VLOOKUP(B146,辅助表!A:E,5,FALSE))</f>
        <v/>
      </c>
    </row>
    <row r="147" spans="1:11" ht="24" customHeight="1">
      <c r="A147" s="12" t="str">
        <f>IF(B147="","",VLOOKUP(B147,辅助表!A:C,2,FALSE))</f>
        <v/>
      </c>
      <c r="B147" s="11"/>
      <c r="C147" s="11"/>
      <c r="D147" s="11" t="str">
        <f>IF(B147="","",VLOOKUP(B147,辅助表!A:C,3,FALSE))</f>
        <v/>
      </c>
      <c r="E147" s="11"/>
      <c r="F147" s="11"/>
      <c r="G147" s="11" t="str">
        <f>IF(C147="","",VLOOKUP(C147,辅助表!I:K,2,FALSE))</f>
        <v/>
      </c>
      <c r="H147" s="11" t="str">
        <f>IF(C147="","",VLOOKUP(C147,辅助表!I:K,3,FALSE))</f>
        <v/>
      </c>
      <c r="I147" s="11"/>
      <c r="J147" s="11"/>
      <c r="K147" s="11" t="str">
        <f>IF(B147="","",VLOOKUP(B147,辅助表!A:E,5,FALSE))</f>
        <v/>
      </c>
    </row>
    <row r="148" spans="1:11" ht="24" customHeight="1">
      <c r="A148" s="12" t="str">
        <f>IF(B148="","",VLOOKUP(B148,辅助表!A:C,2,FALSE))</f>
        <v/>
      </c>
      <c r="B148" s="11"/>
      <c r="C148" s="11"/>
      <c r="D148" s="11" t="str">
        <f>IF(B148="","",VLOOKUP(B148,辅助表!A:C,3,FALSE))</f>
        <v/>
      </c>
      <c r="E148" s="11"/>
      <c r="F148" s="11"/>
      <c r="G148" s="11" t="str">
        <f>IF(C148="","",VLOOKUP(C148,辅助表!I:K,2,FALSE))</f>
        <v/>
      </c>
      <c r="H148" s="11" t="str">
        <f>IF(C148="","",VLOOKUP(C148,辅助表!I:K,3,FALSE))</f>
        <v/>
      </c>
      <c r="I148" s="11"/>
      <c r="J148" s="11"/>
      <c r="K148" s="11" t="str">
        <f>IF(B148="","",VLOOKUP(B148,辅助表!A:E,5,FALSE))</f>
        <v/>
      </c>
    </row>
    <row r="149" spans="1:11" ht="24" customHeight="1">
      <c r="A149" s="12" t="str">
        <f>IF(B149="","",VLOOKUP(B149,辅助表!A:C,2,FALSE))</f>
        <v/>
      </c>
      <c r="B149" s="11"/>
      <c r="C149" s="11"/>
      <c r="D149" s="11" t="str">
        <f>IF(B149="","",VLOOKUP(B149,辅助表!A:C,3,FALSE))</f>
        <v/>
      </c>
      <c r="E149" s="11"/>
      <c r="F149" s="11"/>
      <c r="G149" s="11" t="str">
        <f>IF(C149="","",VLOOKUP(C149,辅助表!I:K,2,FALSE))</f>
        <v/>
      </c>
      <c r="H149" s="11" t="str">
        <f>IF(C149="","",VLOOKUP(C149,辅助表!I:K,3,FALSE))</f>
        <v/>
      </c>
      <c r="I149" s="11"/>
      <c r="J149" s="11"/>
      <c r="K149" s="11" t="str">
        <f>IF(B149="","",VLOOKUP(B149,辅助表!A:E,5,FALSE))</f>
        <v/>
      </c>
    </row>
    <row r="150" spans="1:11" ht="24" customHeight="1">
      <c r="A150" s="12" t="str">
        <f>IF(B150="","",VLOOKUP(B150,辅助表!A:C,2,FALSE))</f>
        <v/>
      </c>
      <c r="B150" s="11"/>
      <c r="C150" s="11"/>
      <c r="D150" s="11" t="str">
        <f>IF(B150="","",VLOOKUP(B150,辅助表!A:C,3,FALSE))</f>
        <v/>
      </c>
      <c r="E150" s="11"/>
      <c r="F150" s="11"/>
      <c r="G150" s="11" t="str">
        <f>IF(C150="","",VLOOKUP(C150,辅助表!I:K,2,FALSE))</f>
        <v/>
      </c>
      <c r="H150" s="11" t="str">
        <f>IF(C150="","",VLOOKUP(C150,辅助表!I:K,3,FALSE))</f>
        <v/>
      </c>
      <c r="I150" s="11"/>
      <c r="J150" s="11"/>
      <c r="K150" s="11" t="str">
        <f>IF(B150="","",VLOOKUP(B150,辅助表!A:E,5,FALSE))</f>
        <v/>
      </c>
    </row>
    <row r="151" spans="1:11" ht="24" customHeight="1">
      <c r="A151" s="12" t="str">
        <f>IF(B151="","",VLOOKUP(B151,辅助表!A:C,2,FALSE))</f>
        <v/>
      </c>
      <c r="B151" s="11"/>
      <c r="C151" s="11"/>
      <c r="D151" s="11" t="str">
        <f>IF(B151="","",VLOOKUP(B151,辅助表!A:C,3,FALSE))</f>
        <v/>
      </c>
      <c r="E151" s="11"/>
      <c r="F151" s="11"/>
      <c r="G151" s="11" t="str">
        <f>IF(C151="","",VLOOKUP(C151,辅助表!I:K,2,FALSE))</f>
        <v/>
      </c>
      <c r="H151" s="11" t="str">
        <f>IF(C151="","",VLOOKUP(C151,辅助表!I:K,3,FALSE))</f>
        <v/>
      </c>
      <c r="I151" s="11"/>
      <c r="J151" s="11"/>
      <c r="K151" s="11" t="str">
        <f>IF(B151="","",VLOOKUP(B151,辅助表!A:E,5,FALSE))</f>
        <v/>
      </c>
    </row>
    <row r="152" spans="1:11" ht="24" customHeight="1">
      <c r="A152" s="12" t="str">
        <f>IF(B152="","",VLOOKUP(B152,辅助表!A:C,2,FALSE))</f>
        <v/>
      </c>
      <c r="B152" s="11"/>
      <c r="C152" s="11"/>
      <c r="D152" s="11" t="str">
        <f>IF(B152="","",VLOOKUP(B152,辅助表!A:C,3,FALSE))</f>
        <v/>
      </c>
      <c r="E152" s="11"/>
      <c r="F152" s="11"/>
      <c r="G152" s="11" t="str">
        <f>IF(C152="","",VLOOKUP(C152,辅助表!I:K,2,FALSE))</f>
        <v/>
      </c>
      <c r="H152" s="11" t="str">
        <f>IF(C152="","",VLOOKUP(C152,辅助表!I:K,3,FALSE))</f>
        <v/>
      </c>
      <c r="I152" s="11"/>
      <c r="J152" s="11"/>
      <c r="K152" s="11" t="str">
        <f>IF(B152="","",VLOOKUP(B152,辅助表!A:E,5,FALSE))</f>
        <v/>
      </c>
    </row>
    <row r="153" spans="1:11" ht="24" customHeight="1">
      <c r="A153" s="12" t="str">
        <f>IF(B153="","",VLOOKUP(B153,辅助表!A:C,2,FALSE))</f>
        <v/>
      </c>
      <c r="B153" s="11"/>
      <c r="C153" s="11"/>
      <c r="D153" s="11" t="str">
        <f>IF(B153="","",VLOOKUP(B153,辅助表!A:C,3,FALSE))</f>
        <v/>
      </c>
      <c r="E153" s="11"/>
      <c r="F153" s="11"/>
      <c r="G153" s="11" t="str">
        <f>IF(C153="","",VLOOKUP(C153,辅助表!I:K,2,FALSE))</f>
        <v/>
      </c>
      <c r="H153" s="11" t="str">
        <f>IF(C153="","",VLOOKUP(C153,辅助表!I:K,3,FALSE))</f>
        <v/>
      </c>
      <c r="I153" s="11"/>
      <c r="J153" s="11"/>
      <c r="K153" s="11" t="str">
        <f>IF(B153="","",VLOOKUP(B153,辅助表!A:E,5,FALSE))</f>
        <v/>
      </c>
    </row>
    <row r="154" spans="1:11" ht="24" customHeight="1">
      <c r="A154" s="12" t="str">
        <f>IF(B154="","",VLOOKUP(B154,辅助表!A:C,2,FALSE))</f>
        <v/>
      </c>
      <c r="B154" s="11"/>
      <c r="C154" s="11"/>
      <c r="D154" s="11" t="str">
        <f>IF(B154="","",VLOOKUP(B154,辅助表!A:C,3,FALSE))</f>
        <v/>
      </c>
      <c r="E154" s="11"/>
      <c r="F154" s="11"/>
      <c r="G154" s="11" t="str">
        <f>IF(C154="","",VLOOKUP(C154,辅助表!I:K,2,FALSE))</f>
        <v/>
      </c>
      <c r="H154" s="11" t="str">
        <f>IF(C154="","",VLOOKUP(C154,辅助表!I:K,3,FALSE))</f>
        <v/>
      </c>
      <c r="I154" s="11"/>
      <c r="J154" s="11"/>
      <c r="K154" s="11" t="str">
        <f>IF(B154="","",VLOOKUP(B154,辅助表!A:E,5,FALSE))</f>
        <v/>
      </c>
    </row>
    <row r="155" spans="1:11" ht="24" customHeight="1">
      <c r="A155" s="12" t="str">
        <f>IF(B155="","",VLOOKUP(B155,辅助表!A:C,2,FALSE))</f>
        <v/>
      </c>
      <c r="B155" s="11"/>
      <c r="C155" s="11"/>
      <c r="D155" s="11" t="str">
        <f>IF(B155="","",VLOOKUP(B155,辅助表!A:C,3,FALSE))</f>
        <v/>
      </c>
      <c r="E155" s="11"/>
      <c r="F155" s="11"/>
      <c r="G155" s="11" t="str">
        <f>IF(C155="","",VLOOKUP(C155,辅助表!I:K,2,FALSE))</f>
        <v/>
      </c>
      <c r="H155" s="11" t="str">
        <f>IF(C155="","",VLOOKUP(C155,辅助表!I:K,3,FALSE))</f>
        <v/>
      </c>
      <c r="I155" s="11"/>
      <c r="J155" s="11"/>
      <c r="K155" s="11" t="str">
        <f>IF(B155="","",VLOOKUP(B155,辅助表!A:E,5,FALSE))</f>
        <v/>
      </c>
    </row>
    <row r="156" spans="1:11" ht="24" customHeight="1">
      <c r="A156" s="12" t="str">
        <f>IF(B156="","",VLOOKUP(B156,辅助表!A:C,2,FALSE))</f>
        <v/>
      </c>
      <c r="B156" s="11"/>
      <c r="C156" s="11"/>
      <c r="D156" s="11" t="str">
        <f>IF(B156="","",VLOOKUP(B156,辅助表!A:C,3,FALSE))</f>
        <v/>
      </c>
      <c r="E156" s="11"/>
      <c r="F156" s="11"/>
      <c r="G156" s="11" t="str">
        <f>IF(C156="","",VLOOKUP(C156,辅助表!I:K,2,FALSE))</f>
        <v/>
      </c>
      <c r="H156" s="11" t="str">
        <f>IF(C156="","",VLOOKUP(C156,辅助表!I:K,3,FALSE))</f>
        <v/>
      </c>
      <c r="I156" s="11"/>
      <c r="J156" s="11"/>
      <c r="K156" s="11" t="str">
        <f>IF(B156="","",VLOOKUP(B156,辅助表!A:E,5,FALSE))</f>
        <v/>
      </c>
    </row>
    <row r="157" spans="1:11" ht="24" customHeight="1">
      <c r="A157" s="12" t="str">
        <f>IF(B157="","",VLOOKUP(B157,辅助表!A:C,2,FALSE))</f>
        <v/>
      </c>
      <c r="B157" s="11"/>
      <c r="C157" s="11"/>
      <c r="D157" s="11" t="str">
        <f>IF(B157="","",VLOOKUP(B157,辅助表!A:C,3,FALSE))</f>
        <v/>
      </c>
      <c r="E157" s="11"/>
      <c r="F157" s="11"/>
      <c r="G157" s="11" t="str">
        <f>IF(C157="","",VLOOKUP(C157,辅助表!I:K,2,FALSE))</f>
        <v/>
      </c>
      <c r="H157" s="11" t="str">
        <f>IF(C157="","",VLOOKUP(C157,辅助表!I:K,3,FALSE))</f>
        <v/>
      </c>
      <c r="I157" s="11"/>
      <c r="J157" s="11"/>
      <c r="K157" s="11" t="str">
        <f>IF(B157="","",VLOOKUP(B157,辅助表!A:E,5,FALSE))</f>
        <v/>
      </c>
    </row>
    <row r="158" spans="1:11" ht="24" customHeight="1">
      <c r="A158" s="12" t="str">
        <f>IF(B158="","",VLOOKUP(B158,辅助表!A:C,2,FALSE))</f>
        <v/>
      </c>
      <c r="B158" s="11"/>
      <c r="C158" s="11"/>
      <c r="D158" s="11" t="str">
        <f>IF(B158="","",VLOOKUP(B158,辅助表!A:C,3,FALSE))</f>
        <v/>
      </c>
      <c r="E158" s="11"/>
      <c r="F158" s="11"/>
      <c r="G158" s="11" t="str">
        <f>IF(C158="","",VLOOKUP(C158,辅助表!I:K,2,FALSE))</f>
        <v/>
      </c>
      <c r="H158" s="11" t="str">
        <f>IF(C158="","",VLOOKUP(C158,辅助表!I:K,3,FALSE))</f>
        <v/>
      </c>
      <c r="I158" s="11"/>
      <c r="J158" s="11"/>
      <c r="K158" s="11" t="str">
        <f>IF(B158="","",VLOOKUP(B158,辅助表!A:E,5,FALSE))</f>
        <v/>
      </c>
    </row>
    <row r="159" spans="1:11" ht="24" customHeight="1">
      <c r="A159" s="12" t="str">
        <f>IF(B159="","",VLOOKUP(B159,辅助表!A:C,2,FALSE))</f>
        <v/>
      </c>
      <c r="B159" s="11"/>
      <c r="C159" s="11"/>
      <c r="D159" s="11" t="str">
        <f>IF(B159="","",VLOOKUP(B159,辅助表!A:C,3,FALSE))</f>
        <v/>
      </c>
      <c r="E159" s="11"/>
      <c r="F159" s="11"/>
      <c r="G159" s="11" t="str">
        <f>IF(C159="","",VLOOKUP(C159,辅助表!I:K,2,FALSE))</f>
        <v/>
      </c>
      <c r="H159" s="11" t="str">
        <f>IF(C159="","",VLOOKUP(C159,辅助表!I:K,3,FALSE))</f>
        <v/>
      </c>
      <c r="I159" s="11"/>
      <c r="J159" s="11"/>
      <c r="K159" s="11" t="str">
        <f>IF(B159="","",VLOOKUP(B159,辅助表!A:E,5,FALSE))</f>
        <v/>
      </c>
    </row>
    <row r="160" spans="1:11" ht="24" customHeight="1">
      <c r="A160" s="12" t="str">
        <f>IF(B160="","",VLOOKUP(B160,辅助表!A:C,2,FALSE))</f>
        <v/>
      </c>
      <c r="B160" s="11"/>
      <c r="C160" s="11"/>
      <c r="D160" s="11" t="str">
        <f>IF(B160="","",VLOOKUP(B160,辅助表!A:C,3,FALSE))</f>
        <v/>
      </c>
      <c r="E160" s="11"/>
      <c r="F160" s="11"/>
      <c r="G160" s="11" t="str">
        <f>IF(C160="","",VLOOKUP(C160,辅助表!I:K,2,FALSE))</f>
        <v/>
      </c>
      <c r="H160" s="11" t="str">
        <f>IF(C160="","",VLOOKUP(C160,辅助表!I:K,3,FALSE))</f>
        <v/>
      </c>
      <c r="I160" s="11"/>
      <c r="J160" s="11"/>
      <c r="K160" s="11" t="str">
        <f>IF(B160="","",VLOOKUP(B160,辅助表!A:E,5,FALSE))</f>
        <v/>
      </c>
    </row>
    <row r="161" spans="1:11" ht="24" customHeight="1">
      <c r="A161" s="12" t="str">
        <f>IF(B161="","",VLOOKUP(B161,辅助表!A:C,2,FALSE))</f>
        <v/>
      </c>
      <c r="B161" s="11"/>
      <c r="C161" s="11"/>
      <c r="D161" s="11" t="str">
        <f>IF(B161="","",VLOOKUP(B161,辅助表!A:C,3,FALSE))</f>
        <v/>
      </c>
      <c r="E161" s="11"/>
      <c r="F161" s="11"/>
      <c r="G161" s="11" t="str">
        <f>IF(C161="","",VLOOKUP(C161,辅助表!I:K,2,FALSE))</f>
        <v/>
      </c>
      <c r="H161" s="11" t="str">
        <f>IF(C161="","",VLOOKUP(C161,辅助表!I:K,3,FALSE))</f>
        <v/>
      </c>
      <c r="I161" s="11"/>
      <c r="J161" s="11"/>
      <c r="K161" s="11" t="str">
        <f>IF(B161="","",VLOOKUP(B161,辅助表!A:E,5,FALSE))</f>
        <v/>
      </c>
    </row>
    <row r="162" spans="1:11" ht="24" customHeight="1">
      <c r="A162" s="12" t="str">
        <f>IF(B162="","",VLOOKUP(B162,辅助表!A:C,2,FALSE))</f>
        <v/>
      </c>
      <c r="B162" s="11"/>
      <c r="C162" s="11"/>
      <c r="D162" s="11" t="str">
        <f>IF(B162="","",VLOOKUP(B162,辅助表!A:C,3,FALSE))</f>
        <v/>
      </c>
      <c r="E162" s="11"/>
      <c r="F162" s="11"/>
      <c r="G162" s="11" t="str">
        <f>IF(C162="","",VLOOKUP(C162,辅助表!I:K,2,FALSE))</f>
        <v/>
      </c>
      <c r="H162" s="11" t="str">
        <f>IF(C162="","",VLOOKUP(C162,辅助表!I:K,3,FALSE))</f>
        <v/>
      </c>
      <c r="I162" s="11"/>
      <c r="J162" s="11"/>
      <c r="K162" s="11" t="str">
        <f>IF(B162="","",VLOOKUP(B162,辅助表!A:E,5,FALSE))</f>
        <v/>
      </c>
    </row>
    <row r="163" spans="1:11" ht="24" customHeight="1">
      <c r="A163" s="12" t="str">
        <f>IF(B163="","",VLOOKUP(B163,辅助表!A:C,2,FALSE))</f>
        <v/>
      </c>
      <c r="B163" s="11"/>
      <c r="C163" s="11"/>
      <c r="D163" s="11" t="str">
        <f>IF(B163="","",VLOOKUP(B163,辅助表!A:C,3,FALSE))</f>
        <v/>
      </c>
      <c r="E163" s="11"/>
      <c r="F163" s="11"/>
      <c r="G163" s="11" t="str">
        <f>IF(C163="","",VLOOKUP(C163,辅助表!I:K,2,FALSE))</f>
        <v/>
      </c>
      <c r="H163" s="11" t="str">
        <f>IF(C163="","",VLOOKUP(C163,辅助表!I:K,3,FALSE))</f>
        <v/>
      </c>
      <c r="I163" s="11"/>
      <c r="J163" s="11"/>
      <c r="K163" s="11" t="str">
        <f>IF(B163="","",VLOOKUP(B163,辅助表!A:E,5,FALSE))</f>
        <v/>
      </c>
    </row>
    <row r="164" spans="1:11" ht="24" customHeight="1">
      <c r="A164" s="12" t="str">
        <f>IF(B164="","",VLOOKUP(B164,辅助表!A:C,2,FALSE))</f>
        <v/>
      </c>
      <c r="B164" s="11"/>
      <c r="C164" s="11"/>
      <c r="D164" s="11" t="str">
        <f>IF(B164="","",VLOOKUP(B164,辅助表!A:C,3,FALSE))</f>
        <v/>
      </c>
      <c r="E164" s="11"/>
      <c r="F164" s="11"/>
      <c r="G164" s="11" t="str">
        <f>IF(C164="","",VLOOKUP(C164,辅助表!I:K,2,FALSE))</f>
        <v/>
      </c>
      <c r="H164" s="11" t="str">
        <f>IF(C164="","",VLOOKUP(C164,辅助表!I:K,3,FALSE))</f>
        <v/>
      </c>
      <c r="I164" s="11"/>
      <c r="J164" s="11"/>
      <c r="K164" s="11" t="str">
        <f>IF(B164="","",VLOOKUP(B164,辅助表!A:E,5,FALSE))</f>
        <v/>
      </c>
    </row>
    <row r="165" spans="1:11" ht="24" customHeight="1">
      <c r="A165" s="12" t="str">
        <f>IF(B165="","",VLOOKUP(B165,辅助表!A:C,2,FALSE))</f>
        <v/>
      </c>
      <c r="B165" s="11"/>
      <c r="C165" s="11"/>
      <c r="D165" s="11" t="str">
        <f>IF(B165="","",VLOOKUP(B165,辅助表!A:C,3,FALSE))</f>
        <v/>
      </c>
      <c r="E165" s="11"/>
      <c r="F165" s="11"/>
      <c r="G165" s="11" t="str">
        <f>IF(C165="","",VLOOKUP(C165,辅助表!I:K,2,FALSE))</f>
        <v/>
      </c>
      <c r="H165" s="11" t="str">
        <f>IF(C165="","",VLOOKUP(C165,辅助表!I:K,3,FALSE))</f>
        <v/>
      </c>
      <c r="I165" s="11"/>
      <c r="J165" s="11"/>
      <c r="K165" s="11" t="str">
        <f>IF(B165="","",VLOOKUP(B165,辅助表!A:E,5,FALSE))</f>
        <v/>
      </c>
    </row>
    <row r="166" spans="1:11" ht="24" customHeight="1">
      <c r="A166" s="12" t="str">
        <f>IF(B166="","",VLOOKUP(B166,辅助表!A:C,2,FALSE))</f>
        <v/>
      </c>
      <c r="B166" s="11"/>
      <c r="C166" s="11"/>
      <c r="D166" s="11" t="str">
        <f>IF(B166="","",VLOOKUP(B166,辅助表!A:C,3,FALSE))</f>
        <v/>
      </c>
      <c r="E166" s="11"/>
      <c r="F166" s="11"/>
      <c r="G166" s="11" t="str">
        <f>IF(C166="","",VLOOKUP(C166,辅助表!I:K,2,FALSE))</f>
        <v/>
      </c>
      <c r="H166" s="11" t="str">
        <f>IF(C166="","",VLOOKUP(C166,辅助表!I:K,3,FALSE))</f>
        <v/>
      </c>
      <c r="I166" s="11"/>
      <c r="J166" s="11"/>
      <c r="K166" s="11" t="str">
        <f>IF(B166="","",VLOOKUP(B166,辅助表!A:E,5,FALSE))</f>
        <v/>
      </c>
    </row>
    <row r="167" spans="1:11" ht="24" customHeight="1">
      <c r="A167" s="12" t="str">
        <f>IF(B167="","",VLOOKUP(B167,辅助表!A:C,2,FALSE))</f>
        <v/>
      </c>
      <c r="B167" s="11"/>
      <c r="C167" s="11"/>
      <c r="D167" s="11" t="str">
        <f>IF(B167="","",VLOOKUP(B167,辅助表!A:C,3,FALSE))</f>
        <v/>
      </c>
      <c r="E167" s="11"/>
      <c r="F167" s="11"/>
      <c r="G167" s="11" t="str">
        <f>IF(C167="","",VLOOKUP(C167,辅助表!I:K,2,FALSE))</f>
        <v/>
      </c>
      <c r="H167" s="11" t="str">
        <f>IF(C167="","",VLOOKUP(C167,辅助表!I:K,3,FALSE))</f>
        <v/>
      </c>
      <c r="I167" s="11"/>
      <c r="J167" s="11"/>
      <c r="K167" s="11" t="str">
        <f>IF(B167="","",VLOOKUP(B167,辅助表!A:E,5,FALSE))</f>
        <v/>
      </c>
    </row>
    <row r="168" spans="1:11" ht="24" customHeight="1">
      <c r="A168" s="12" t="str">
        <f>IF(B168="","",VLOOKUP(B168,辅助表!A:C,2,FALSE))</f>
        <v/>
      </c>
      <c r="B168" s="11"/>
      <c r="C168" s="11"/>
      <c r="D168" s="11" t="str">
        <f>IF(B168="","",VLOOKUP(B168,辅助表!A:C,3,FALSE))</f>
        <v/>
      </c>
      <c r="E168" s="11"/>
      <c r="F168" s="11"/>
      <c r="G168" s="11" t="str">
        <f>IF(C168="","",VLOOKUP(C168,辅助表!I:K,2,FALSE))</f>
        <v/>
      </c>
      <c r="H168" s="11" t="str">
        <f>IF(C168="","",VLOOKUP(C168,辅助表!I:K,3,FALSE))</f>
        <v/>
      </c>
      <c r="I168" s="11"/>
      <c r="J168" s="11"/>
      <c r="K168" s="11" t="str">
        <f>IF(B168="","",VLOOKUP(B168,辅助表!A:E,5,FALSE))</f>
        <v/>
      </c>
    </row>
    <row r="169" spans="1:11" ht="24" customHeight="1">
      <c r="A169" s="12" t="str">
        <f>IF(B169="","",VLOOKUP(B169,辅助表!A:C,2,FALSE))</f>
        <v/>
      </c>
      <c r="B169" s="11"/>
      <c r="C169" s="11"/>
      <c r="D169" s="11" t="str">
        <f>IF(B169="","",VLOOKUP(B169,辅助表!A:C,3,FALSE))</f>
        <v/>
      </c>
      <c r="E169" s="11"/>
      <c r="F169" s="11"/>
      <c r="G169" s="11" t="str">
        <f>IF(C169="","",VLOOKUP(C169,辅助表!I:K,2,FALSE))</f>
        <v/>
      </c>
      <c r="H169" s="11" t="str">
        <f>IF(C169="","",VLOOKUP(C169,辅助表!I:K,3,FALSE))</f>
        <v/>
      </c>
      <c r="I169" s="11"/>
      <c r="J169" s="11"/>
      <c r="K169" s="11" t="str">
        <f>IF(B169="","",VLOOKUP(B169,辅助表!A:E,5,FALSE))</f>
        <v/>
      </c>
    </row>
    <row r="170" spans="1:11" ht="24" customHeight="1">
      <c r="A170" s="12" t="str">
        <f>IF(B170="","",VLOOKUP(B170,辅助表!A:C,2,FALSE))</f>
        <v/>
      </c>
      <c r="B170" s="11"/>
      <c r="C170" s="11"/>
      <c r="D170" s="11" t="str">
        <f>IF(B170="","",VLOOKUP(B170,辅助表!A:C,3,FALSE))</f>
        <v/>
      </c>
      <c r="E170" s="11"/>
      <c r="F170" s="11"/>
      <c r="G170" s="11" t="str">
        <f>IF(C170="","",VLOOKUP(C170,辅助表!I:K,2,FALSE))</f>
        <v/>
      </c>
      <c r="H170" s="11" t="str">
        <f>IF(C170="","",VLOOKUP(C170,辅助表!I:K,3,FALSE))</f>
        <v/>
      </c>
      <c r="I170" s="11"/>
      <c r="J170" s="11"/>
      <c r="K170" s="11" t="str">
        <f>IF(B170="","",VLOOKUP(B170,辅助表!A:E,5,FALSE))</f>
        <v/>
      </c>
    </row>
    <row r="171" spans="1:11" ht="24" customHeight="1">
      <c r="A171" s="12" t="str">
        <f>IF(B171="","",VLOOKUP(B171,辅助表!A:C,2,FALSE))</f>
        <v/>
      </c>
      <c r="B171" s="11"/>
      <c r="C171" s="11"/>
      <c r="D171" s="11" t="str">
        <f>IF(B171="","",VLOOKUP(B171,辅助表!A:C,3,FALSE))</f>
        <v/>
      </c>
      <c r="E171" s="11"/>
      <c r="F171" s="11"/>
      <c r="G171" s="11" t="str">
        <f>IF(C171="","",VLOOKUP(C171,辅助表!I:K,2,FALSE))</f>
        <v/>
      </c>
      <c r="H171" s="11" t="str">
        <f>IF(C171="","",VLOOKUP(C171,辅助表!I:K,3,FALSE))</f>
        <v/>
      </c>
      <c r="I171" s="11"/>
      <c r="J171" s="11"/>
      <c r="K171" s="11" t="str">
        <f>IF(B171="","",VLOOKUP(B171,辅助表!A:E,5,FALSE))</f>
        <v/>
      </c>
    </row>
    <row r="172" spans="1:11" ht="24" customHeight="1">
      <c r="A172" s="12" t="str">
        <f>IF(B172="","",VLOOKUP(B172,辅助表!A:C,2,FALSE))</f>
        <v/>
      </c>
      <c r="B172" s="11"/>
      <c r="C172" s="11"/>
      <c r="D172" s="11" t="str">
        <f>IF(B172="","",VLOOKUP(B172,辅助表!A:C,3,FALSE))</f>
        <v/>
      </c>
      <c r="E172" s="11"/>
      <c r="F172" s="11"/>
      <c r="G172" s="11" t="str">
        <f>IF(C172="","",VLOOKUP(C172,辅助表!I:K,2,FALSE))</f>
        <v/>
      </c>
      <c r="H172" s="11" t="str">
        <f>IF(C172="","",VLOOKUP(C172,辅助表!I:K,3,FALSE))</f>
        <v/>
      </c>
      <c r="I172" s="11"/>
      <c r="J172" s="11"/>
      <c r="K172" s="11" t="str">
        <f>IF(B172="","",VLOOKUP(B172,辅助表!A:E,5,FALSE))</f>
        <v/>
      </c>
    </row>
    <row r="173" spans="1:11" ht="24" customHeight="1">
      <c r="A173" s="12" t="str">
        <f>IF(B173="","",VLOOKUP(B173,辅助表!A:C,2,FALSE))</f>
        <v/>
      </c>
      <c r="B173" s="11"/>
      <c r="C173" s="11"/>
      <c r="D173" s="11" t="str">
        <f>IF(B173="","",VLOOKUP(B173,辅助表!A:C,3,FALSE))</f>
        <v/>
      </c>
      <c r="E173" s="11"/>
      <c r="F173" s="11"/>
      <c r="G173" s="11" t="str">
        <f>IF(C173="","",VLOOKUP(C173,辅助表!I:K,2,FALSE))</f>
        <v/>
      </c>
      <c r="H173" s="11" t="str">
        <f>IF(C173="","",VLOOKUP(C173,辅助表!I:K,3,FALSE))</f>
        <v/>
      </c>
      <c r="I173" s="11"/>
      <c r="J173" s="11"/>
      <c r="K173" s="11" t="str">
        <f>IF(B173="","",VLOOKUP(B173,辅助表!A:E,5,FALSE))</f>
        <v/>
      </c>
    </row>
    <row r="174" spans="1:11" ht="24" customHeight="1">
      <c r="A174" s="12" t="str">
        <f>IF(B174="","",VLOOKUP(B174,辅助表!A:C,2,FALSE))</f>
        <v/>
      </c>
      <c r="B174" s="11"/>
      <c r="C174" s="11"/>
      <c r="D174" s="11" t="str">
        <f>IF(B174="","",VLOOKUP(B174,辅助表!A:C,3,FALSE))</f>
        <v/>
      </c>
      <c r="E174" s="11"/>
      <c r="F174" s="11"/>
      <c r="G174" s="11" t="str">
        <f>IF(C174="","",VLOOKUP(C174,辅助表!I:K,2,FALSE))</f>
        <v/>
      </c>
      <c r="H174" s="11" t="str">
        <f>IF(C174="","",VLOOKUP(C174,辅助表!I:K,3,FALSE))</f>
        <v/>
      </c>
      <c r="I174" s="11"/>
      <c r="J174" s="11"/>
      <c r="K174" s="11" t="str">
        <f>IF(B174="","",VLOOKUP(B174,辅助表!A:E,5,FALSE))</f>
        <v/>
      </c>
    </row>
    <row r="175" spans="1:11" ht="24" customHeight="1">
      <c r="A175" s="12" t="str">
        <f>IF(B175="","",VLOOKUP(B175,辅助表!A:C,2,FALSE))</f>
        <v/>
      </c>
      <c r="B175" s="11"/>
      <c r="C175" s="11"/>
      <c r="D175" s="11" t="str">
        <f>IF(B175="","",VLOOKUP(B175,辅助表!A:C,3,FALSE))</f>
        <v/>
      </c>
      <c r="E175" s="11"/>
      <c r="F175" s="11"/>
      <c r="G175" s="11" t="str">
        <f>IF(C175="","",VLOOKUP(C175,辅助表!I:K,2,FALSE))</f>
        <v/>
      </c>
      <c r="H175" s="11" t="str">
        <f>IF(C175="","",VLOOKUP(C175,辅助表!I:K,3,FALSE))</f>
        <v/>
      </c>
      <c r="I175" s="11"/>
      <c r="J175" s="11"/>
      <c r="K175" s="11" t="str">
        <f>IF(B175="","",VLOOKUP(B175,辅助表!A:E,5,FALSE))</f>
        <v/>
      </c>
    </row>
    <row r="176" spans="1:11" ht="24" customHeight="1">
      <c r="A176" s="12" t="str">
        <f>IF(B176="","",VLOOKUP(B176,辅助表!A:C,2,FALSE))</f>
        <v/>
      </c>
      <c r="B176" s="11"/>
      <c r="C176" s="11"/>
      <c r="D176" s="11" t="str">
        <f>IF(B176="","",VLOOKUP(B176,辅助表!A:C,3,FALSE))</f>
        <v/>
      </c>
      <c r="E176" s="11"/>
      <c r="F176" s="11"/>
      <c r="G176" s="11" t="str">
        <f>IF(C176="","",VLOOKUP(C176,辅助表!I:K,2,FALSE))</f>
        <v/>
      </c>
      <c r="H176" s="11" t="str">
        <f>IF(C176="","",VLOOKUP(C176,辅助表!I:K,3,FALSE))</f>
        <v/>
      </c>
      <c r="I176" s="11"/>
      <c r="J176" s="11"/>
      <c r="K176" s="11" t="str">
        <f>IF(B176="","",VLOOKUP(B176,辅助表!A:E,5,FALSE))</f>
        <v/>
      </c>
    </row>
    <row r="177" spans="1:11" ht="24" customHeight="1">
      <c r="A177" s="12" t="str">
        <f>IF(B177="","",VLOOKUP(B177,辅助表!A:C,2,FALSE))</f>
        <v/>
      </c>
      <c r="B177" s="11"/>
      <c r="C177" s="11"/>
      <c r="D177" s="11" t="str">
        <f>IF(B177="","",VLOOKUP(B177,辅助表!A:C,3,FALSE))</f>
        <v/>
      </c>
      <c r="E177" s="11"/>
      <c r="F177" s="11"/>
      <c r="G177" s="11" t="str">
        <f>IF(C177="","",VLOOKUP(C177,辅助表!I:K,2,FALSE))</f>
        <v/>
      </c>
      <c r="H177" s="11" t="str">
        <f>IF(C177="","",VLOOKUP(C177,辅助表!I:K,3,FALSE))</f>
        <v/>
      </c>
      <c r="I177" s="11"/>
      <c r="J177" s="11"/>
      <c r="K177" s="11" t="str">
        <f>IF(B177="","",VLOOKUP(B177,辅助表!A:E,5,FALSE))</f>
        <v/>
      </c>
    </row>
    <row r="178" spans="1:11" ht="24" customHeight="1">
      <c r="A178" s="12" t="str">
        <f>IF(B178="","",VLOOKUP(B178,辅助表!A:C,2,FALSE))</f>
        <v/>
      </c>
      <c r="B178" s="11"/>
      <c r="C178" s="11"/>
      <c r="D178" s="11" t="str">
        <f>IF(B178="","",VLOOKUP(B178,辅助表!A:C,3,FALSE))</f>
        <v/>
      </c>
      <c r="E178" s="11"/>
      <c r="F178" s="11"/>
      <c r="G178" s="11" t="str">
        <f>IF(C178="","",VLOOKUP(C178,辅助表!I:K,2,FALSE))</f>
        <v/>
      </c>
      <c r="H178" s="11" t="str">
        <f>IF(C178="","",VLOOKUP(C178,辅助表!I:K,3,FALSE))</f>
        <v/>
      </c>
      <c r="I178" s="11"/>
      <c r="J178" s="11"/>
      <c r="K178" s="11" t="str">
        <f>IF(B178="","",VLOOKUP(B178,辅助表!A:E,5,FALSE))</f>
        <v/>
      </c>
    </row>
    <row r="179" spans="1:11" ht="24" customHeight="1">
      <c r="A179" s="12" t="str">
        <f>IF(B179="","",VLOOKUP(B179,辅助表!A:C,2,FALSE))</f>
        <v/>
      </c>
      <c r="B179" s="11"/>
      <c r="C179" s="11"/>
      <c r="D179" s="11" t="str">
        <f>IF(B179="","",VLOOKUP(B179,辅助表!A:C,3,FALSE))</f>
        <v/>
      </c>
      <c r="E179" s="11"/>
      <c r="F179" s="11"/>
      <c r="G179" s="11" t="str">
        <f>IF(C179="","",VLOOKUP(C179,辅助表!I:K,2,FALSE))</f>
        <v/>
      </c>
      <c r="H179" s="11" t="str">
        <f>IF(C179="","",VLOOKUP(C179,辅助表!I:K,3,FALSE))</f>
        <v/>
      </c>
      <c r="I179" s="11"/>
      <c r="J179" s="11"/>
      <c r="K179" s="11" t="str">
        <f>IF(B179="","",VLOOKUP(B179,辅助表!A:E,5,FALSE))</f>
        <v/>
      </c>
    </row>
    <row r="180" spans="1:11" ht="24" customHeight="1">
      <c r="A180" s="12" t="str">
        <f>IF(B180="","",VLOOKUP(B180,辅助表!A:C,2,FALSE))</f>
        <v/>
      </c>
      <c r="B180" s="11"/>
      <c r="C180" s="11"/>
      <c r="D180" s="11" t="str">
        <f>IF(B180="","",VLOOKUP(B180,辅助表!A:C,3,FALSE))</f>
        <v/>
      </c>
      <c r="E180" s="11"/>
      <c r="F180" s="11"/>
      <c r="G180" s="11" t="str">
        <f>IF(C180="","",VLOOKUP(C180,辅助表!I:K,2,FALSE))</f>
        <v/>
      </c>
      <c r="H180" s="11" t="str">
        <f>IF(C180="","",VLOOKUP(C180,辅助表!I:K,3,FALSE))</f>
        <v/>
      </c>
      <c r="I180" s="11"/>
      <c r="J180" s="11"/>
      <c r="K180" s="11" t="str">
        <f>IF(B180="","",VLOOKUP(B180,辅助表!A:E,5,FALSE))</f>
        <v/>
      </c>
    </row>
    <row r="181" spans="1:11" ht="24" customHeight="1">
      <c r="A181" s="12" t="str">
        <f>IF(B181="","",VLOOKUP(B181,辅助表!A:C,2,FALSE))</f>
        <v/>
      </c>
      <c r="B181" s="11"/>
      <c r="C181" s="11"/>
      <c r="D181" s="11" t="str">
        <f>IF(B181="","",VLOOKUP(B181,辅助表!A:C,3,FALSE))</f>
        <v/>
      </c>
      <c r="E181" s="11"/>
      <c r="F181" s="11"/>
      <c r="G181" s="11" t="str">
        <f>IF(C181="","",VLOOKUP(C181,辅助表!I:K,2,FALSE))</f>
        <v/>
      </c>
      <c r="H181" s="11" t="str">
        <f>IF(C181="","",VLOOKUP(C181,辅助表!I:K,3,FALSE))</f>
        <v/>
      </c>
      <c r="I181" s="11"/>
      <c r="J181" s="11"/>
      <c r="K181" s="11" t="str">
        <f>IF(B181="","",VLOOKUP(B181,辅助表!A:E,5,FALSE))</f>
        <v/>
      </c>
    </row>
    <row r="182" spans="1:11" ht="24" customHeight="1">
      <c r="A182" s="12" t="str">
        <f>IF(B182="","",VLOOKUP(B182,辅助表!A:C,2,FALSE))</f>
        <v/>
      </c>
      <c r="B182" s="11"/>
      <c r="C182" s="11"/>
      <c r="D182" s="11" t="str">
        <f>IF(B182="","",VLOOKUP(B182,辅助表!A:C,3,FALSE))</f>
        <v/>
      </c>
      <c r="E182" s="11"/>
      <c r="F182" s="11"/>
      <c r="G182" s="11" t="str">
        <f>IF(C182="","",VLOOKUP(C182,辅助表!I:K,2,FALSE))</f>
        <v/>
      </c>
      <c r="H182" s="11" t="str">
        <f>IF(C182="","",VLOOKUP(C182,辅助表!I:K,3,FALSE))</f>
        <v/>
      </c>
      <c r="I182" s="11"/>
      <c r="J182" s="11"/>
      <c r="K182" s="11" t="str">
        <f>IF(B182="","",VLOOKUP(B182,辅助表!A:E,5,FALSE))</f>
        <v/>
      </c>
    </row>
    <row r="183" spans="1:11" ht="24" customHeight="1">
      <c r="A183" s="12" t="str">
        <f>IF(B183="","",VLOOKUP(B183,辅助表!A:C,2,FALSE))</f>
        <v/>
      </c>
      <c r="B183" s="11"/>
      <c r="C183" s="11"/>
      <c r="D183" s="11" t="str">
        <f>IF(B183="","",VLOOKUP(B183,辅助表!A:C,3,FALSE))</f>
        <v/>
      </c>
      <c r="E183" s="11"/>
      <c r="F183" s="11"/>
      <c r="G183" s="11" t="str">
        <f>IF(C183="","",VLOOKUP(C183,辅助表!I:K,2,FALSE))</f>
        <v/>
      </c>
      <c r="H183" s="11" t="str">
        <f>IF(C183="","",VLOOKUP(C183,辅助表!I:K,3,FALSE))</f>
        <v/>
      </c>
      <c r="I183" s="11"/>
      <c r="J183" s="11"/>
      <c r="K183" s="11" t="str">
        <f>IF(B183="","",VLOOKUP(B183,辅助表!A:E,5,FALSE))</f>
        <v/>
      </c>
    </row>
    <row r="184" spans="1:11" ht="24" customHeight="1">
      <c r="A184" s="12" t="str">
        <f>IF(B184="","",VLOOKUP(B184,辅助表!A:C,2,FALSE))</f>
        <v/>
      </c>
      <c r="B184" s="11"/>
      <c r="C184" s="11"/>
      <c r="D184" s="11" t="str">
        <f>IF(B184="","",VLOOKUP(B184,辅助表!A:C,3,FALSE))</f>
        <v/>
      </c>
      <c r="E184" s="11"/>
      <c r="F184" s="11"/>
      <c r="G184" s="11" t="str">
        <f>IF(C184="","",VLOOKUP(C184,辅助表!I:K,2,FALSE))</f>
        <v/>
      </c>
      <c r="H184" s="11" t="str">
        <f>IF(C184="","",VLOOKUP(C184,辅助表!I:K,3,FALSE))</f>
        <v/>
      </c>
      <c r="I184" s="11"/>
      <c r="J184" s="11"/>
      <c r="K184" s="11" t="str">
        <f>IF(B184="","",VLOOKUP(B184,辅助表!A:E,5,FALSE))</f>
        <v/>
      </c>
    </row>
    <row r="185" spans="1:11" ht="24" customHeight="1">
      <c r="A185" s="12" t="str">
        <f>IF(B185="","",VLOOKUP(B185,辅助表!A:C,2,FALSE))</f>
        <v/>
      </c>
      <c r="B185" s="11"/>
      <c r="C185" s="11"/>
      <c r="D185" s="11" t="str">
        <f>IF(B185="","",VLOOKUP(B185,辅助表!A:C,3,FALSE))</f>
        <v/>
      </c>
      <c r="E185" s="11"/>
      <c r="F185" s="11"/>
      <c r="G185" s="11" t="str">
        <f>IF(C185="","",VLOOKUP(C185,辅助表!I:K,2,FALSE))</f>
        <v/>
      </c>
      <c r="H185" s="11" t="str">
        <f>IF(C185="","",VLOOKUP(C185,辅助表!I:K,3,FALSE))</f>
        <v/>
      </c>
      <c r="I185" s="11"/>
      <c r="J185" s="11"/>
      <c r="K185" s="11" t="str">
        <f>IF(B185="","",VLOOKUP(B185,辅助表!A:E,5,FALSE))</f>
        <v/>
      </c>
    </row>
    <row r="186" spans="1:11" ht="24" customHeight="1">
      <c r="A186" s="12" t="str">
        <f>IF(B186="","",VLOOKUP(B186,辅助表!A:C,2,FALSE))</f>
        <v/>
      </c>
      <c r="B186" s="11"/>
      <c r="C186" s="11"/>
      <c r="D186" s="11" t="str">
        <f>IF(B186="","",VLOOKUP(B186,辅助表!A:C,3,FALSE))</f>
        <v/>
      </c>
      <c r="E186" s="11"/>
      <c r="F186" s="11"/>
      <c r="G186" s="11" t="str">
        <f>IF(C186="","",VLOOKUP(C186,辅助表!I:K,2,FALSE))</f>
        <v/>
      </c>
      <c r="H186" s="11" t="str">
        <f>IF(C186="","",VLOOKUP(C186,辅助表!I:K,3,FALSE))</f>
        <v/>
      </c>
      <c r="I186" s="11"/>
      <c r="J186" s="11"/>
      <c r="K186" s="11" t="str">
        <f>IF(B186="","",VLOOKUP(B186,辅助表!A:E,5,FALSE))</f>
        <v/>
      </c>
    </row>
    <row r="187" spans="1:11" ht="24" customHeight="1">
      <c r="A187" s="12" t="str">
        <f>IF(B187="","",VLOOKUP(B187,辅助表!A:C,2,FALSE))</f>
        <v/>
      </c>
      <c r="B187" s="11"/>
      <c r="C187" s="11"/>
      <c r="D187" s="11" t="str">
        <f>IF(B187="","",VLOOKUP(B187,辅助表!A:C,3,FALSE))</f>
        <v/>
      </c>
      <c r="E187" s="11"/>
      <c r="F187" s="11"/>
      <c r="G187" s="11" t="str">
        <f>IF(C187="","",VLOOKUP(C187,辅助表!I:K,2,FALSE))</f>
        <v/>
      </c>
      <c r="H187" s="11" t="str">
        <f>IF(C187="","",VLOOKUP(C187,辅助表!I:K,3,FALSE))</f>
        <v/>
      </c>
      <c r="I187" s="11"/>
      <c r="J187" s="11"/>
      <c r="K187" s="11" t="str">
        <f>IF(B187="","",VLOOKUP(B187,辅助表!A:E,5,FALSE))</f>
        <v/>
      </c>
    </row>
    <row r="188" spans="1:11" ht="24" customHeight="1">
      <c r="A188" s="12" t="str">
        <f>IF(B188="","",VLOOKUP(B188,辅助表!A:C,2,FALSE))</f>
        <v/>
      </c>
      <c r="B188" s="11"/>
      <c r="C188" s="11"/>
      <c r="D188" s="11" t="str">
        <f>IF(B188="","",VLOOKUP(B188,辅助表!A:C,3,FALSE))</f>
        <v/>
      </c>
      <c r="E188" s="11"/>
      <c r="F188" s="11"/>
      <c r="G188" s="11" t="str">
        <f>IF(C188="","",VLOOKUP(C188,辅助表!I:K,2,FALSE))</f>
        <v/>
      </c>
      <c r="H188" s="11" t="str">
        <f>IF(C188="","",VLOOKUP(C188,辅助表!I:K,3,FALSE))</f>
        <v/>
      </c>
      <c r="I188" s="11"/>
      <c r="J188" s="11"/>
      <c r="K188" s="11" t="str">
        <f>IF(B188="","",VLOOKUP(B188,辅助表!A:E,5,FALSE))</f>
        <v/>
      </c>
    </row>
    <row r="189" spans="1:11" ht="24" customHeight="1">
      <c r="A189" s="12" t="str">
        <f>IF(B189="","",VLOOKUP(B189,辅助表!A:C,2,FALSE))</f>
        <v/>
      </c>
      <c r="B189" s="11"/>
      <c r="C189" s="11"/>
      <c r="D189" s="11" t="str">
        <f>IF(B189="","",VLOOKUP(B189,辅助表!A:C,3,FALSE))</f>
        <v/>
      </c>
      <c r="E189" s="11"/>
      <c r="F189" s="11"/>
      <c r="G189" s="11" t="str">
        <f>IF(C189="","",VLOOKUP(C189,辅助表!I:K,2,FALSE))</f>
        <v/>
      </c>
      <c r="H189" s="11" t="str">
        <f>IF(C189="","",VLOOKUP(C189,辅助表!I:K,3,FALSE))</f>
        <v/>
      </c>
      <c r="I189" s="11"/>
      <c r="J189" s="11"/>
      <c r="K189" s="11" t="str">
        <f>IF(B189="","",VLOOKUP(B189,辅助表!A:E,5,FALSE))</f>
        <v/>
      </c>
    </row>
    <row r="190" spans="1:11" ht="24" customHeight="1">
      <c r="A190" s="12" t="str">
        <f>IF(B190="","",VLOOKUP(B190,辅助表!A:C,2,FALSE))</f>
        <v/>
      </c>
      <c r="B190" s="11"/>
      <c r="C190" s="11"/>
      <c r="D190" s="11" t="str">
        <f>IF(B190="","",VLOOKUP(B190,辅助表!A:C,3,FALSE))</f>
        <v/>
      </c>
      <c r="E190" s="11"/>
      <c r="F190" s="11"/>
      <c r="G190" s="11" t="str">
        <f>IF(C190="","",VLOOKUP(C190,辅助表!I:K,2,FALSE))</f>
        <v/>
      </c>
      <c r="H190" s="11" t="str">
        <f>IF(C190="","",VLOOKUP(C190,辅助表!I:K,3,FALSE))</f>
        <v/>
      </c>
      <c r="I190" s="11"/>
      <c r="J190" s="11"/>
      <c r="K190" s="11" t="str">
        <f>IF(B190="","",VLOOKUP(B190,辅助表!A:E,5,FALSE))</f>
        <v/>
      </c>
    </row>
    <row r="191" spans="1:11" ht="24" customHeight="1">
      <c r="A191" s="12" t="str">
        <f>IF(B191="","",VLOOKUP(B191,辅助表!A:C,2,FALSE))</f>
        <v/>
      </c>
      <c r="B191" s="11"/>
      <c r="C191" s="11"/>
      <c r="D191" s="11" t="str">
        <f>IF(B191="","",VLOOKUP(B191,辅助表!A:C,3,FALSE))</f>
        <v/>
      </c>
      <c r="E191" s="11"/>
      <c r="F191" s="11"/>
      <c r="G191" s="11" t="str">
        <f>IF(C191="","",VLOOKUP(C191,辅助表!I:K,2,FALSE))</f>
        <v/>
      </c>
      <c r="H191" s="11" t="str">
        <f>IF(C191="","",VLOOKUP(C191,辅助表!I:K,3,FALSE))</f>
        <v/>
      </c>
      <c r="I191" s="11"/>
      <c r="J191" s="11"/>
      <c r="K191" s="11" t="str">
        <f>IF(B191="","",VLOOKUP(B191,辅助表!A:E,5,FALSE))</f>
        <v/>
      </c>
    </row>
    <row r="192" spans="1:11" ht="24" customHeight="1">
      <c r="A192" s="12" t="str">
        <f>IF(B192="","",VLOOKUP(B192,辅助表!A:C,2,FALSE))</f>
        <v/>
      </c>
      <c r="B192" s="11"/>
      <c r="C192" s="11"/>
      <c r="D192" s="11" t="str">
        <f>IF(B192="","",VLOOKUP(B192,辅助表!A:C,3,FALSE))</f>
        <v/>
      </c>
      <c r="E192" s="11"/>
      <c r="F192" s="11"/>
      <c r="G192" s="11" t="str">
        <f>IF(C192="","",VLOOKUP(C192,辅助表!I:K,2,FALSE))</f>
        <v/>
      </c>
      <c r="H192" s="11" t="str">
        <f>IF(C192="","",VLOOKUP(C192,辅助表!I:K,3,FALSE))</f>
        <v/>
      </c>
      <c r="I192" s="11"/>
      <c r="J192" s="11"/>
      <c r="K192" s="11" t="str">
        <f>IF(B192="","",VLOOKUP(B192,辅助表!A:E,5,FALSE))</f>
        <v/>
      </c>
    </row>
    <row r="193" spans="1:11" ht="24" customHeight="1">
      <c r="A193" s="12" t="str">
        <f>IF(B193="","",VLOOKUP(B193,辅助表!A:C,2,FALSE))</f>
        <v/>
      </c>
      <c r="B193" s="11"/>
      <c r="C193" s="11"/>
      <c r="D193" s="11" t="str">
        <f>IF(B193="","",VLOOKUP(B193,辅助表!A:C,3,FALSE))</f>
        <v/>
      </c>
      <c r="E193" s="11"/>
      <c r="F193" s="11"/>
      <c r="G193" s="11" t="str">
        <f>IF(C193="","",VLOOKUP(C193,辅助表!I:K,2,FALSE))</f>
        <v/>
      </c>
      <c r="H193" s="11" t="str">
        <f>IF(C193="","",VLOOKUP(C193,辅助表!I:K,3,FALSE))</f>
        <v/>
      </c>
      <c r="I193" s="11"/>
      <c r="J193" s="11"/>
      <c r="K193" s="11" t="str">
        <f>IF(B193="","",VLOOKUP(B193,辅助表!A:E,5,FALSE))</f>
        <v/>
      </c>
    </row>
    <row r="194" spans="1:11" ht="24" customHeight="1">
      <c r="A194" s="12" t="str">
        <f>IF(B194="","",VLOOKUP(B194,辅助表!A:C,2,FALSE))</f>
        <v/>
      </c>
      <c r="B194" s="11"/>
      <c r="C194" s="11"/>
      <c r="D194" s="11" t="str">
        <f>IF(B194="","",VLOOKUP(B194,辅助表!A:C,3,FALSE))</f>
        <v/>
      </c>
      <c r="E194" s="11"/>
      <c r="F194" s="11"/>
      <c r="G194" s="11" t="str">
        <f>IF(C194="","",VLOOKUP(C194,辅助表!I:K,2,FALSE))</f>
        <v/>
      </c>
      <c r="H194" s="11" t="str">
        <f>IF(C194="","",VLOOKUP(C194,辅助表!I:K,3,FALSE))</f>
        <v/>
      </c>
      <c r="I194" s="11"/>
      <c r="J194" s="11"/>
      <c r="K194" s="11" t="str">
        <f>IF(B194="","",VLOOKUP(B194,辅助表!A:E,5,FALSE))</f>
        <v/>
      </c>
    </row>
    <row r="195" spans="1:11" ht="24" customHeight="1">
      <c r="A195" s="12" t="str">
        <f>IF(B195="","",VLOOKUP(B195,辅助表!A:C,2,FALSE))</f>
        <v/>
      </c>
      <c r="B195" s="11"/>
      <c r="C195" s="11"/>
      <c r="D195" s="11" t="str">
        <f>IF(B195="","",VLOOKUP(B195,辅助表!A:C,3,FALSE))</f>
        <v/>
      </c>
      <c r="E195" s="11"/>
      <c r="F195" s="11"/>
      <c r="G195" s="11" t="str">
        <f>IF(C195="","",VLOOKUP(C195,辅助表!I:K,2,FALSE))</f>
        <v/>
      </c>
      <c r="H195" s="11" t="str">
        <f>IF(C195="","",VLOOKUP(C195,辅助表!I:K,3,FALSE))</f>
        <v/>
      </c>
      <c r="I195" s="11"/>
      <c r="J195" s="11"/>
      <c r="K195" s="11" t="str">
        <f>IF(B195="","",VLOOKUP(B195,辅助表!A:E,5,FALSE))</f>
        <v/>
      </c>
    </row>
    <row r="196" spans="1:11" ht="24" customHeight="1">
      <c r="A196" s="12" t="str">
        <f>IF(B196="","",VLOOKUP(B196,辅助表!A:C,2,FALSE))</f>
        <v/>
      </c>
      <c r="B196" s="11"/>
      <c r="C196" s="11"/>
      <c r="D196" s="11" t="str">
        <f>IF(B196="","",VLOOKUP(B196,辅助表!A:C,3,FALSE))</f>
        <v/>
      </c>
      <c r="E196" s="11"/>
      <c r="F196" s="11"/>
      <c r="G196" s="11" t="str">
        <f>IF(C196="","",VLOOKUP(C196,辅助表!I:K,2,FALSE))</f>
        <v/>
      </c>
      <c r="H196" s="11" t="str">
        <f>IF(C196="","",VLOOKUP(C196,辅助表!I:K,3,FALSE))</f>
        <v/>
      </c>
      <c r="I196" s="11"/>
      <c r="J196" s="11"/>
      <c r="K196" s="11" t="str">
        <f>IF(B196="","",VLOOKUP(B196,辅助表!A:E,5,FALSE))</f>
        <v/>
      </c>
    </row>
    <row r="197" spans="1:11" ht="24" customHeight="1">
      <c r="A197" s="12" t="str">
        <f>IF(B197="","",VLOOKUP(B197,辅助表!A:C,2,FALSE))</f>
        <v/>
      </c>
      <c r="B197" s="11"/>
      <c r="C197" s="11"/>
      <c r="D197" s="11" t="str">
        <f>IF(B197="","",VLOOKUP(B197,辅助表!A:C,3,FALSE))</f>
        <v/>
      </c>
      <c r="E197" s="11"/>
      <c r="F197" s="11"/>
      <c r="G197" s="11" t="str">
        <f>IF(C197="","",VLOOKUP(C197,辅助表!I:K,2,FALSE))</f>
        <v/>
      </c>
      <c r="H197" s="11" t="str">
        <f>IF(C197="","",VLOOKUP(C197,辅助表!I:K,3,FALSE))</f>
        <v/>
      </c>
      <c r="I197" s="11"/>
      <c r="J197" s="11"/>
      <c r="K197" s="11" t="str">
        <f>IF(B197="","",VLOOKUP(B197,辅助表!A:E,5,FALSE))</f>
        <v/>
      </c>
    </row>
    <row r="198" spans="1:11" ht="24" customHeight="1">
      <c r="A198" s="12" t="str">
        <f>IF(B198="","",VLOOKUP(B198,辅助表!A:C,2,FALSE))</f>
        <v/>
      </c>
      <c r="B198" s="11"/>
      <c r="C198" s="11"/>
      <c r="D198" s="11" t="str">
        <f>IF(B198="","",VLOOKUP(B198,辅助表!A:C,3,FALSE))</f>
        <v/>
      </c>
      <c r="E198" s="11"/>
      <c r="F198" s="11"/>
      <c r="G198" s="11" t="str">
        <f>IF(C198="","",VLOOKUP(C198,辅助表!I:K,2,FALSE))</f>
        <v/>
      </c>
      <c r="H198" s="11" t="str">
        <f>IF(C198="","",VLOOKUP(C198,辅助表!I:K,3,FALSE))</f>
        <v/>
      </c>
      <c r="I198" s="11"/>
      <c r="J198" s="11"/>
      <c r="K198" s="11" t="str">
        <f>IF(B198="","",VLOOKUP(B198,辅助表!A:E,5,FALSE))</f>
        <v/>
      </c>
    </row>
    <row r="199" spans="1:11" ht="24" customHeight="1">
      <c r="A199" s="12" t="str">
        <f>IF(B199="","",VLOOKUP(B199,辅助表!A:C,2,FALSE))</f>
        <v/>
      </c>
      <c r="B199" s="11"/>
      <c r="C199" s="11"/>
      <c r="D199" s="11" t="str">
        <f>IF(B199="","",VLOOKUP(B199,辅助表!A:C,3,FALSE))</f>
        <v/>
      </c>
      <c r="E199" s="11"/>
      <c r="F199" s="11"/>
      <c r="G199" s="11" t="str">
        <f>IF(C199="","",VLOOKUP(C199,辅助表!I:K,2,FALSE))</f>
        <v/>
      </c>
      <c r="H199" s="11" t="str">
        <f>IF(C199="","",VLOOKUP(C199,辅助表!I:K,3,FALSE))</f>
        <v/>
      </c>
      <c r="I199" s="11"/>
      <c r="J199" s="11"/>
      <c r="K199" s="11" t="str">
        <f>IF(B199="","",VLOOKUP(B199,辅助表!A:E,5,FALSE))</f>
        <v/>
      </c>
    </row>
    <row r="200" spans="1:11" ht="24" customHeight="1">
      <c r="A200" s="12" t="str">
        <f>IF(B200="","",VLOOKUP(B200,辅助表!A:C,2,FALSE))</f>
        <v/>
      </c>
      <c r="B200" s="11"/>
      <c r="C200" s="11"/>
      <c r="D200" s="11" t="str">
        <f>IF(B200="","",VLOOKUP(B200,辅助表!A:C,3,FALSE))</f>
        <v/>
      </c>
      <c r="E200" s="11"/>
      <c r="F200" s="11"/>
      <c r="G200" s="11" t="str">
        <f>IF(C200="","",VLOOKUP(C200,辅助表!I:K,2,FALSE))</f>
        <v/>
      </c>
      <c r="H200" s="11" t="str">
        <f>IF(C200="","",VLOOKUP(C200,辅助表!I:K,3,FALSE))</f>
        <v/>
      </c>
      <c r="I200" s="11"/>
      <c r="J200" s="11"/>
      <c r="K200" s="11" t="str">
        <f>IF(B200="","",VLOOKUP(B200,辅助表!A:E,5,FALSE))</f>
        <v/>
      </c>
    </row>
    <row r="201" spans="1:11" ht="24" customHeight="1">
      <c r="A201" s="12" t="str">
        <f>IF(B201="","",VLOOKUP(B201,辅助表!A:C,2,FALSE))</f>
        <v/>
      </c>
      <c r="B201" s="11"/>
      <c r="C201" s="11"/>
      <c r="D201" s="11" t="str">
        <f>IF(B201="","",VLOOKUP(B201,辅助表!A:C,3,FALSE))</f>
        <v/>
      </c>
      <c r="E201" s="11"/>
      <c r="F201" s="11"/>
      <c r="G201" s="11" t="str">
        <f>IF(C201="","",VLOOKUP(C201,辅助表!I:K,2,FALSE))</f>
        <v/>
      </c>
      <c r="H201" s="11" t="str">
        <f>IF(C201="","",VLOOKUP(C201,辅助表!I:K,3,FALSE))</f>
        <v/>
      </c>
      <c r="I201" s="11"/>
      <c r="J201" s="11"/>
      <c r="K201" s="11" t="str">
        <f>IF(B201="","",VLOOKUP(B201,辅助表!A:E,5,FALSE))</f>
        <v/>
      </c>
    </row>
    <row r="202" spans="1:11" ht="24" customHeight="1">
      <c r="A202" s="12" t="str">
        <f>IF(B202="","",VLOOKUP(B202,辅助表!A:C,2,FALSE))</f>
        <v/>
      </c>
      <c r="B202" s="11"/>
      <c r="C202" s="11"/>
      <c r="D202" s="11" t="str">
        <f>IF(B202="","",VLOOKUP(B202,辅助表!A:C,3,FALSE))</f>
        <v/>
      </c>
      <c r="E202" s="11"/>
      <c r="F202" s="11"/>
      <c r="G202" s="11" t="str">
        <f>IF(C202="","",VLOOKUP(C202,辅助表!I:K,2,FALSE))</f>
        <v/>
      </c>
      <c r="H202" s="11" t="str">
        <f>IF(C202="","",VLOOKUP(C202,辅助表!I:K,3,FALSE))</f>
        <v/>
      </c>
      <c r="I202" s="11"/>
      <c r="J202" s="11"/>
      <c r="K202" s="11" t="str">
        <f>IF(B202="","",VLOOKUP(B202,辅助表!A:E,5,FALSE))</f>
        <v/>
      </c>
    </row>
    <row r="203" spans="1:11" ht="24" customHeight="1">
      <c r="A203" s="12" t="str">
        <f>IF(B203="","",VLOOKUP(B203,辅助表!A:C,2,FALSE))</f>
        <v/>
      </c>
      <c r="B203" s="11"/>
      <c r="C203" s="11"/>
      <c r="D203" s="11" t="str">
        <f>IF(B203="","",VLOOKUP(B203,辅助表!A:C,3,FALSE))</f>
        <v/>
      </c>
      <c r="E203" s="11"/>
      <c r="F203" s="11"/>
      <c r="G203" s="11" t="str">
        <f>IF(C203="","",VLOOKUP(C203,辅助表!I:K,2,FALSE))</f>
        <v/>
      </c>
      <c r="H203" s="11" t="str">
        <f>IF(C203="","",VLOOKUP(C203,辅助表!I:K,3,FALSE))</f>
        <v/>
      </c>
      <c r="I203" s="11"/>
      <c r="J203" s="11"/>
      <c r="K203" s="11" t="str">
        <f>IF(B203="","",VLOOKUP(B203,辅助表!A:E,5,FALSE))</f>
        <v/>
      </c>
    </row>
    <row r="204" spans="1:11" ht="24" customHeight="1">
      <c r="A204" s="12" t="str">
        <f>IF(B204="","",VLOOKUP(B204,辅助表!A:C,2,FALSE))</f>
        <v/>
      </c>
      <c r="B204" s="11"/>
      <c r="C204" s="11"/>
      <c r="D204" s="11" t="str">
        <f>IF(B204="","",VLOOKUP(B204,辅助表!A:C,3,FALSE))</f>
        <v/>
      </c>
      <c r="E204" s="11"/>
      <c r="F204" s="11"/>
      <c r="G204" s="11" t="str">
        <f>IF(C204="","",VLOOKUP(C204,辅助表!I:K,2,FALSE))</f>
        <v/>
      </c>
      <c r="H204" s="11" t="str">
        <f>IF(C204="","",VLOOKUP(C204,辅助表!I:K,3,FALSE))</f>
        <v/>
      </c>
      <c r="I204" s="11"/>
      <c r="J204" s="11"/>
      <c r="K204" s="11" t="str">
        <f>IF(B204="","",VLOOKUP(B204,辅助表!A:E,5,FALSE))</f>
        <v/>
      </c>
    </row>
    <row r="205" spans="1:11" ht="24" customHeight="1">
      <c r="A205" s="12" t="str">
        <f>IF(B205="","",VLOOKUP(B205,辅助表!A:C,2,FALSE))</f>
        <v/>
      </c>
      <c r="B205" s="11"/>
      <c r="C205" s="11"/>
      <c r="D205" s="11" t="str">
        <f>IF(B205="","",VLOOKUP(B205,辅助表!A:C,3,FALSE))</f>
        <v/>
      </c>
      <c r="E205" s="11"/>
      <c r="F205" s="11"/>
      <c r="G205" s="11" t="str">
        <f>IF(C205="","",VLOOKUP(C205,辅助表!I:K,2,FALSE))</f>
        <v/>
      </c>
      <c r="H205" s="11" t="str">
        <f>IF(C205="","",VLOOKUP(C205,辅助表!I:K,3,FALSE))</f>
        <v/>
      </c>
      <c r="I205" s="11"/>
      <c r="J205" s="11"/>
      <c r="K205" s="11" t="str">
        <f>IF(B205="","",VLOOKUP(B205,辅助表!A:E,5,FALSE))</f>
        <v/>
      </c>
    </row>
    <row r="206" spans="1:11" ht="24" customHeight="1">
      <c r="A206" s="12" t="str">
        <f>IF(B206="","",VLOOKUP(B206,辅助表!A:C,2,FALSE))</f>
        <v/>
      </c>
      <c r="B206" s="11"/>
      <c r="C206" s="11"/>
      <c r="D206" s="11" t="str">
        <f>IF(B206="","",VLOOKUP(B206,辅助表!A:C,3,FALSE))</f>
        <v/>
      </c>
      <c r="E206" s="11"/>
      <c r="F206" s="11"/>
      <c r="G206" s="11" t="str">
        <f>IF(C206="","",VLOOKUP(C206,辅助表!I:K,2,FALSE))</f>
        <v/>
      </c>
      <c r="H206" s="11" t="str">
        <f>IF(C206="","",VLOOKUP(C206,辅助表!I:K,3,FALSE))</f>
        <v/>
      </c>
      <c r="I206" s="11"/>
      <c r="J206" s="11"/>
      <c r="K206" s="11" t="str">
        <f>IF(B206="","",VLOOKUP(B206,辅助表!A:E,5,FALSE))</f>
        <v/>
      </c>
    </row>
    <row r="207" spans="1:11" ht="24" customHeight="1">
      <c r="A207" s="12" t="str">
        <f>IF(B207="","",VLOOKUP(B207,辅助表!A:C,2,FALSE))</f>
        <v/>
      </c>
      <c r="B207" s="11"/>
      <c r="C207" s="11"/>
      <c r="D207" s="11" t="str">
        <f>IF(B207="","",VLOOKUP(B207,辅助表!A:C,3,FALSE))</f>
        <v/>
      </c>
      <c r="E207" s="11"/>
      <c r="F207" s="11"/>
      <c r="G207" s="11" t="str">
        <f>IF(C207="","",VLOOKUP(C207,辅助表!I:K,2,FALSE))</f>
        <v/>
      </c>
      <c r="H207" s="11" t="str">
        <f>IF(C207="","",VLOOKUP(C207,辅助表!I:K,3,FALSE))</f>
        <v/>
      </c>
      <c r="I207" s="11"/>
      <c r="J207" s="11"/>
      <c r="K207" s="11" t="str">
        <f>IF(B207="","",VLOOKUP(B207,辅助表!A:E,5,FALSE))</f>
        <v/>
      </c>
    </row>
    <row r="208" spans="1:11" ht="24" customHeight="1">
      <c r="A208" s="12" t="str">
        <f>IF(B208="","",VLOOKUP(B208,辅助表!A:C,2,FALSE))</f>
        <v/>
      </c>
      <c r="B208" s="11"/>
      <c r="C208" s="11"/>
      <c r="D208" s="11" t="str">
        <f>IF(B208="","",VLOOKUP(B208,辅助表!A:C,3,FALSE))</f>
        <v/>
      </c>
      <c r="E208" s="11"/>
      <c r="F208" s="11"/>
      <c r="G208" s="11" t="str">
        <f>IF(C208="","",VLOOKUP(C208,辅助表!I:K,2,FALSE))</f>
        <v/>
      </c>
      <c r="H208" s="11" t="str">
        <f>IF(C208="","",VLOOKUP(C208,辅助表!I:K,3,FALSE))</f>
        <v/>
      </c>
      <c r="I208" s="11"/>
      <c r="J208" s="11"/>
      <c r="K208" s="11" t="str">
        <f>IF(B208="","",VLOOKUP(B208,辅助表!A:E,5,FALSE))</f>
        <v/>
      </c>
    </row>
    <row r="209" spans="1:11" ht="24" customHeight="1">
      <c r="A209" s="12" t="str">
        <f>IF(B209="","",VLOOKUP(B209,辅助表!A:C,2,FALSE))</f>
        <v/>
      </c>
      <c r="B209" s="11"/>
      <c r="C209" s="11"/>
      <c r="D209" s="11" t="str">
        <f>IF(B209="","",VLOOKUP(B209,辅助表!A:C,3,FALSE))</f>
        <v/>
      </c>
      <c r="E209" s="11"/>
      <c r="F209" s="11"/>
      <c r="G209" s="11" t="str">
        <f>IF(C209="","",VLOOKUP(C209,辅助表!I:K,2,FALSE))</f>
        <v/>
      </c>
      <c r="H209" s="11" t="str">
        <f>IF(C209="","",VLOOKUP(C209,辅助表!I:K,3,FALSE))</f>
        <v/>
      </c>
      <c r="I209" s="11"/>
      <c r="J209" s="11"/>
      <c r="K209" s="11" t="str">
        <f>IF(B209="","",VLOOKUP(B209,辅助表!A:E,5,FALSE))</f>
        <v/>
      </c>
    </row>
    <row r="210" spans="1:11" ht="24" customHeight="1">
      <c r="A210" s="12" t="str">
        <f>IF(B210="","",VLOOKUP(B210,辅助表!A:C,2,FALSE))</f>
        <v/>
      </c>
      <c r="B210" s="11"/>
      <c r="C210" s="11"/>
      <c r="D210" s="11" t="str">
        <f>IF(B210="","",VLOOKUP(B210,辅助表!A:C,3,FALSE))</f>
        <v/>
      </c>
      <c r="E210" s="11"/>
      <c r="F210" s="11"/>
      <c r="G210" s="11" t="str">
        <f>IF(C210="","",VLOOKUP(C210,辅助表!I:K,2,FALSE))</f>
        <v/>
      </c>
      <c r="H210" s="11" t="str">
        <f>IF(C210="","",VLOOKUP(C210,辅助表!I:K,3,FALSE))</f>
        <v/>
      </c>
      <c r="I210" s="11"/>
      <c r="J210" s="11"/>
      <c r="K210" s="11" t="str">
        <f>IF(B210="","",VLOOKUP(B210,辅助表!A:E,5,FALSE))</f>
        <v/>
      </c>
    </row>
    <row r="211" spans="1:11" ht="24" customHeight="1">
      <c r="A211" s="12" t="str">
        <f>IF(B211="","",VLOOKUP(B211,辅助表!A:C,2,FALSE))</f>
        <v/>
      </c>
      <c r="B211" s="11"/>
      <c r="C211" s="11"/>
      <c r="D211" s="11" t="str">
        <f>IF(B211="","",VLOOKUP(B211,辅助表!A:C,3,FALSE))</f>
        <v/>
      </c>
      <c r="E211" s="11"/>
      <c r="F211" s="11"/>
      <c r="G211" s="11" t="str">
        <f>IF(C211="","",VLOOKUP(C211,辅助表!I:K,2,FALSE))</f>
        <v/>
      </c>
      <c r="H211" s="11" t="str">
        <f>IF(C211="","",VLOOKUP(C211,辅助表!I:K,3,FALSE))</f>
        <v/>
      </c>
      <c r="I211" s="11"/>
      <c r="J211" s="11"/>
      <c r="K211" s="11" t="str">
        <f>IF(B211="","",VLOOKUP(B211,辅助表!A:E,5,FALSE))</f>
        <v/>
      </c>
    </row>
    <row r="212" spans="1:11" ht="24" customHeight="1">
      <c r="A212" s="12" t="str">
        <f>IF(B212="","",VLOOKUP(B212,辅助表!A:C,2,FALSE))</f>
        <v/>
      </c>
      <c r="B212" s="11"/>
      <c r="C212" s="11"/>
      <c r="D212" s="11" t="str">
        <f>IF(B212="","",VLOOKUP(B212,辅助表!A:C,3,FALSE))</f>
        <v/>
      </c>
      <c r="E212" s="11"/>
      <c r="F212" s="11"/>
      <c r="G212" s="11" t="str">
        <f>IF(C212="","",VLOOKUP(C212,辅助表!I:K,2,FALSE))</f>
        <v/>
      </c>
      <c r="H212" s="11" t="str">
        <f>IF(C212="","",VLOOKUP(C212,辅助表!I:K,3,FALSE))</f>
        <v/>
      </c>
      <c r="I212" s="11"/>
      <c r="J212" s="11"/>
      <c r="K212" s="11" t="str">
        <f>IF(B212="","",VLOOKUP(B212,辅助表!A:E,5,FALSE))</f>
        <v/>
      </c>
    </row>
    <row r="213" spans="1:11" ht="24" customHeight="1">
      <c r="A213" s="12" t="str">
        <f>IF(B213="","",VLOOKUP(B213,辅助表!A:C,2,FALSE))</f>
        <v/>
      </c>
      <c r="B213" s="11"/>
      <c r="C213" s="11"/>
      <c r="D213" s="11" t="str">
        <f>IF(B213="","",VLOOKUP(B213,辅助表!A:C,3,FALSE))</f>
        <v/>
      </c>
      <c r="E213" s="11"/>
      <c r="F213" s="11"/>
      <c r="G213" s="11" t="str">
        <f>IF(C213="","",VLOOKUP(C213,辅助表!I:K,2,FALSE))</f>
        <v/>
      </c>
      <c r="H213" s="11" t="str">
        <f>IF(C213="","",VLOOKUP(C213,辅助表!I:K,3,FALSE))</f>
        <v/>
      </c>
      <c r="I213" s="11"/>
      <c r="J213" s="11"/>
      <c r="K213" s="11" t="str">
        <f>IF(B213="","",VLOOKUP(B213,辅助表!A:E,5,FALSE))</f>
        <v/>
      </c>
    </row>
    <row r="214" spans="1:11" ht="24" customHeight="1">
      <c r="A214" s="12" t="str">
        <f>IF(B214="","",VLOOKUP(B214,辅助表!A:C,2,FALSE))</f>
        <v/>
      </c>
      <c r="B214" s="11"/>
      <c r="C214" s="11"/>
      <c r="D214" s="11" t="str">
        <f>IF(B214="","",VLOOKUP(B214,辅助表!A:C,3,FALSE))</f>
        <v/>
      </c>
      <c r="E214" s="11"/>
      <c r="F214" s="11"/>
      <c r="G214" s="11" t="str">
        <f>IF(C214="","",VLOOKUP(C214,辅助表!I:K,2,FALSE))</f>
        <v/>
      </c>
      <c r="H214" s="11" t="str">
        <f>IF(C214="","",VLOOKUP(C214,辅助表!I:K,3,FALSE))</f>
        <v/>
      </c>
      <c r="I214" s="11"/>
      <c r="J214" s="11"/>
      <c r="K214" s="11" t="str">
        <f>IF(B214="","",VLOOKUP(B214,辅助表!A:E,5,FALSE))</f>
        <v/>
      </c>
    </row>
    <row r="215" spans="1:11" ht="24" customHeight="1">
      <c r="A215" s="12" t="str">
        <f>IF(B215="","",VLOOKUP(B215,辅助表!A:C,2,FALSE))</f>
        <v/>
      </c>
      <c r="B215" s="11"/>
      <c r="C215" s="11"/>
      <c r="D215" s="11" t="str">
        <f>IF(B215="","",VLOOKUP(B215,辅助表!A:C,3,FALSE))</f>
        <v/>
      </c>
      <c r="E215" s="11"/>
      <c r="F215" s="11"/>
      <c r="G215" s="11" t="str">
        <f>IF(C215="","",VLOOKUP(C215,辅助表!I:K,2,FALSE))</f>
        <v/>
      </c>
      <c r="H215" s="11" t="str">
        <f>IF(C215="","",VLOOKUP(C215,辅助表!I:K,3,FALSE))</f>
        <v/>
      </c>
      <c r="I215" s="11"/>
      <c r="J215" s="11"/>
      <c r="K215" s="11" t="str">
        <f>IF(B215="","",VLOOKUP(B215,辅助表!A:E,5,FALSE))</f>
        <v/>
      </c>
    </row>
    <row r="216" spans="1:11" ht="24" customHeight="1">
      <c r="A216" s="12" t="str">
        <f>IF(B216="","",VLOOKUP(B216,辅助表!A:C,2,FALSE))</f>
        <v/>
      </c>
      <c r="B216" s="11"/>
      <c r="C216" s="11"/>
      <c r="D216" s="11" t="str">
        <f>IF(B216="","",VLOOKUP(B216,辅助表!A:C,3,FALSE))</f>
        <v/>
      </c>
      <c r="E216" s="11"/>
      <c r="F216" s="11"/>
      <c r="G216" s="11" t="str">
        <f>IF(C216="","",VLOOKUP(C216,辅助表!I:K,2,FALSE))</f>
        <v/>
      </c>
      <c r="H216" s="11" t="str">
        <f>IF(C216="","",VLOOKUP(C216,辅助表!I:K,3,FALSE))</f>
        <v/>
      </c>
      <c r="I216" s="11"/>
      <c r="J216" s="11"/>
      <c r="K216" s="11" t="str">
        <f>IF(B216="","",VLOOKUP(B216,辅助表!A:E,5,FALSE))</f>
        <v/>
      </c>
    </row>
    <row r="217" spans="1:11" ht="24" customHeight="1">
      <c r="A217" s="12" t="str">
        <f>IF(B217="","",VLOOKUP(B217,辅助表!A:C,2,FALSE))</f>
        <v/>
      </c>
      <c r="B217" s="11"/>
      <c r="C217" s="11"/>
      <c r="D217" s="11" t="str">
        <f>IF(B217="","",VLOOKUP(B217,辅助表!A:C,3,FALSE))</f>
        <v/>
      </c>
      <c r="E217" s="11"/>
      <c r="F217" s="11"/>
      <c r="G217" s="11" t="str">
        <f>IF(C217="","",VLOOKUP(C217,辅助表!I:K,2,FALSE))</f>
        <v/>
      </c>
      <c r="H217" s="11" t="str">
        <f>IF(C217="","",VLOOKUP(C217,辅助表!I:K,3,FALSE))</f>
        <v/>
      </c>
      <c r="I217" s="11"/>
      <c r="J217" s="11"/>
      <c r="K217" s="11" t="str">
        <f>IF(B217="","",VLOOKUP(B217,辅助表!A:E,5,FALSE))</f>
        <v/>
      </c>
    </row>
    <row r="218" spans="1:11" ht="24" customHeight="1">
      <c r="A218" s="12" t="str">
        <f>IF(B218="","",VLOOKUP(B218,辅助表!A:C,2,FALSE))</f>
        <v/>
      </c>
      <c r="B218" s="11"/>
      <c r="C218" s="11"/>
      <c r="D218" s="11" t="str">
        <f>IF(B218="","",VLOOKUP(B218,辅助表!A:C,3,FALSE))</f>
        <v/>
      </c>
      <c r="E218" s="11"/>
      <c r="F218" s="11"/>
      <c r="G218" s="11" t="str">
        <f>IF(C218="","",VLOOKUP(C218,辅助表!I:K,2,FALSE))</f>
        <v/>
      </c>
      <c r="H218" s="11" t="str">
        <f>IF(C218="","",VLOOKUP(C218,辅助表!I:K,3,FALSE))</f>
        <v/>
      </c>
      <c r="I218" s="11"/>
      <c r="J218" s="11"/>
      <c r="K218" s="11" t="str">
        <f>IF(B218="","",VLOOKUP(B218,辅助表!A:E,5,FALSE))</f>
        <v/>
      </c>
    </row>
    <row r="219" spans="1:11" ht="24" customHeight="1">
      <c r="A219" s="12" t="str">
        <f>IF(B219="","",VLOOKUP(B219,辅助表!A:C,2,FALSE))</f>
        <v/>
      </c>
      <c r="B219" s="11"/>
      <c r="C219" s="11"/>
      <c r="D219" s="11" t="str">
        <f>IF(B219="","",VLOOKUP(B219,辅助表!A:C,3,FALSE))</f>
        <v/>
      </c>
      <c r="E219" s="11"/>
      <c r="F219" s="11"/>
      <c r="G219" s="11" t="str">
        <f>IF(C219="","",VLOOKUP(C219,辅助表!I:K,2,FALSE))</f>
        <v/>
      </c>
      <c r="H219" s="11" t="str">
        <f>IF(C219="","",VLOOKUP(C219,辅助表!I:K,3,FALSE))</f>
        <v/>
      </c>
      <c r="I219" s="11"/>
      <c r="J219" s="11"/>
      <c r="K219" s="11" t="str">
        <f>IF(B219="","",VLOOKUP(B219,辅助表!A:E,5,FALSE))</f>
        <v/>
      </c>
    </row>
    <row r="220" spans="1:11" ht="24" customHeight="1">
      <c r="A220" s="12" t="str">
        <f>IF(B220="","",VLOOKUP(B220,辅助表!A:C,2,FALSE))</f>
        <v/>
      </c>
      <c r="B220" s="11"/>
      <c r="C220" s="11"/>
      <c r="D220" s="11" t="str">
        <f>IF(B220="","",VLOOKUP(B220,辅助表!A:C,3,FALSE))</f>
        <v/>
      </c>
      <c r="E220" s="11"/>
      <c r="F220" s="11"/>
      <c r="G220" s="11" t="str">
        <f>IF(C220="","",VLOOKUP(C220,辅助表!I:K,2,FALSE))</f>
        <v/>
      </c>
      <c r="H220" s="11" t="str">
        <f>IF(C220="","",VLOOKUP(C220,辅助表!I:K,3,FALSE))</f>
        <v/>
      </c>
      <c r="I220" s="11"/>
      <c r="J220" s="11"/>
      <c r="K220" s="11" t="str">
        <f>IF(B220="","",VLOOKUP(B220,辅助表!A:E,5,FALSE))</f>
        <v/>
      </c>
    </row>
    <row r="221" spans="1:11" ht="24" customHeight="1">
      <c r="A221" s="12" t="str">
        <f>IF(B221="","",VLOOKUP(B221,辅助表!A:C,2,FALSE))</f>
        <v/>
      </c>
      <c r="B221" s="11"/>
      <c r="C221" s="11"/>
      <c r="D221" s="11" t="str">
        <f>IF(B221="","",VLOOKUP(B221,辅助表!A:C,3,FALSE))</f>
        <v/>
      </c>
      <c r="E221" s="11"/>
      <c r="F221" s="11"/>
      <c r="G221" s="11" t="str">
        <f>IF(C221="","",VLOOKUP(C221,辅助表!I:K,2,FALSE))</f>
        <v/>
      </c>
      <c r="H221" s="11" t="str">
        <f>IF(C221="","",VLOOKUP(C221,辅助表!I:K,3,FALSE))</f>
        <v/>
      </c>
      <c r="I221" s="11"/>
      <c r="J221" s="11"/>
      <c r="K221" s="11" t="str">
        <f>IF(B221="","",VLOOKUP(B221,辅助表!A:E,5,FALSE))</f>
        <v/>
      </c>
    </row>
    <row r="222" spans="1:11" ht="24" customHeight="1">
      <c r="A222" s="12" t="str">
        <f>IF(B222="","",VLOOKUP(B222,辅助表!A:C,2,FALSE))</f>
        <v/>
      </c>
      <c r="B222" s="11"/>
      <c r="C222" s="11"/>
      <c r="D222" s="11" t="str">
        <f>IF(B222="","",VLOOKUP(B222,辅助表!A:C,3,FALSE))</f>
        <v/>
      </c>
      <c r="E222" s="11"/>
      <c r="F222" s="11"/>
      <c r="G222" s="11" t="str">
        <f>IF(C222="","",VLOOKUP(C222,辅助表!I:K,2,FALSE))</f>
        <v/>
      </c>
      <c r="H222" s="11" t="str">
        <f>IF(C222="","",VLOOKUP(C222,辅助表!I:K,3,FALSE))</f>
        <v/>
      </c>
      <c r="I222" s="11"/>
      <c r="J222" s="11"/>
      <c r="K222" s="11" t="str">
        <f>IF(B222="","",VLOOKUP(B222,辅助表!A:E,5,FALSE))</f>
        <v/>
      </c>
    </row>
    <row r="223" spans="1:11" ht="24" customHeight="1">
      <c r="A223" s="12" t="str">
        <f>IF(B223="","",VLOOKUP(B223,辅助表!A:C,2,FALSE))</f>
        <v/>
      </c>
      <c r="B223" s="11"/>
      <c r="C223" s="11"/>
      <c r="D223" s="11" t="str">
        <f>IF(B223="","",VLOOKUP(B223,辅助表!A:C,3,FALSE))</f>
        <v/>
      </c>
      <c r="E223" s="11"/>
      <c r="F223" s="11"/>
      <c r="G223" s="11" t="str">
        <f>IF(C223="","",VLOOKUP(C223,辅助表!I:K,2,FALSE))</f>
        <v/>
      </c>
      <c r="H223" s="11" t="str">
        <f>IF(C223="","",VLOOKUP(C223,辅助表!I:K,3,FALSE))</f>
        <v/>
      </c>
      <c r="I223" s="11"/>
      <c r="J223" s="11"/>
      <c r="K223" s="11" t="str">
        <f>IF(B223="","",VLOOKUP(B223,辅助表!A:E,5,FALSE))</f>
        <v/>
      </c>
    </row>
    <row r="224" spans="1:11" ht="24" customHeight="1">
      <c r="A224" s="12" t="str">
        <f>IF(B224="","",VLOOKUP(B224,辅助表!A:C,2,FALSE))</f>
        <v/>
      </c>
      <c r="B224" s="11"/>
      <c r="C224" s="11"/>
      <c r="D224" s="11" t="str">
        <f>IF(B224="","",VLOOKUP(B224,辅助表!A:C,3,FALSE))</f>
        <v/>
      </c>
      <c r="E224" s="11"/>
      <c r="F224" s="11"/>
      <c r="G224" s="11" t="str">
        <f>IF(C224="","",VLOOKUP(C224,辅助表!I:K,2,FALSE))</f>
        <v/>
      </c>
      <c r="H224" s="11" t="str">
        <f>IF(C224="","",VLOOKUP(C224,辅助表!I:K,3,FALSE))</f>
        <v/>
      </c>
      <c r="I224" s="11"/>
      <c r="J224" s="11"/>
      <c r="K224" s="11" t="str">
        <f>IF(B224="","",VLOOKUP(B224,辅助表!A:E,5,FALSE))</f>
        <v/>
      </c>
    </row>
    <row r="225" spans="1:11" ht="24" customHeight="1">
      <c r="A225" s="12" t="str">
        <f>IF(B225="","",VLOOKUP(B225,辅助表!A:C,2,FALSE))</f>
        <v/>
      </c>
      <c r="B225" s="11"/>
      <c r="C225" s="11"/>
      <c r="D225" s="11" t="str">
        <f>IF(B225="","",VLOOKUP(B225,辅助表!A:C,3,FALSE))</f>
        <v/>
      </c>
      <c r="E225" s="11"/>
      <c r="F225" s="11"/>
      <c r="G225" s="11" t="str">
        <f>IF(C225="","",VLOOKUP(C225,辅助表!I:K,2,FALSE))</f>
        <v/>
      </c>
      <c r="H225" s="11" t="str">
        <f>IF(C225="","",VLOOKUP(C225,辅助表!I:K,3,FALSE))</f>
        <v/>
      </c>
      <c r="I225" s="11"/>
      <c r="J225" s="11"/>
      <c r="K225" s="11" t="str">
        <f>IF(B225="","",VLOOKUP(B225,辅助表!A:E,5,FALSE))</f>
        <v/>
      </c>
    </row>
    <row r="226" spans="1:11" ht="24" customHeight="1">
      <c r="A226" s="12" t="str">
        <f>IF(B226="","",VLOOKUP(B226,辅助表!A:C,2,FALSE))</f>
        <v/>
      </c>
      <c r="B226" s="11"/>
      <c r="C226" s="11"/>
      <c r="D226" s="11" t="str">
        <f>IF(B226="","",VLOOKUP(B226,辅助表!A:C,3,FALSE))</f>
        <v/>
      </c>
      <c r="E226" s="11"/>
      <c r="F226" s="11"/>
      <c r="G226" s="11" t="str">
        <f>IF(C226="","",VLOOKUP(C226,辅助表!I:K,2,FALSE))</f>
        <v/>
      </c>
      <c r="H226" s="11" t="str">
        <f>IF(C226="","",VLOOKUP(C226,辅助表!I:K,3,FALSE))</f>
        <v/>
      </c>
      <c r="I226" s="11"/>
      <c r="J226" s="11"/>
      <c r="K226" s="11" t="str">
        <f>IF(B226="","",VLOOKUP(B226,辅助表!A:E,5,FALSE))</f>
        <v/>
      </c>
    </row>
    <row r="227" spans="1:11" ht="24" customHeight="1">
      <c r="A227" s="12" t="str">
        <f>IF(B227="","",VLOOKUP(B227,辅助表!A:C,2,FALSE))</f>
        <v/>
      </c>
      <c r="B227" s="11"/>
      <c r="C227" s="11"/>
      <c r="D227" s="11" t="str">
        <f>IF(B227="","",VLOOKUP(B227,辅助表!A:C,3,FALSE))</f>
        <v/>
      </c>
      <c r="E227" s="11"/>
      <c r="F227" s="11"/>
      <c r="G227" s="11" t="str">
        <f>IF(C227="","",VLOOKUP(C227,辅助表!I:K,2,FALSE))</f>
        <v/>
      </c>
      <c r="H227" s="11" t="str">
        <f>IF(C227="","",VLOOKUP(C227,辅助表!I:K,3,FALSE))</f>
        <v/>
      </c>
      <c r="I227" s="11"/>
      <c r="J227" s="11"/>
      <c r="K227" s="11" t="str">
        <f>IF(B227="","",VLOOKUP(B227,辅助表!A:E,5,FALSE))</f>
        <v/>
      </c>
    </row>
    <row r="228" spans="1:11" ht="24" customHeight="1">
      <c r="A228" s="12" t="str">
        <f>IF(B228="","",VLOOKUP(B228,辅助表!A:C,2,FALSE))</f>
        <v/>
      </c>
      <c r="B228" s="11"/>
      <c r="C228" s="11"/>
      <c r="D228" s="11" t="str">
        <f>IF(B228="","",VLOOKUP(B228,辅助表!A:C,3,FALSE))</f>
        <v/>
      </c>
      <c r="E228" s="11"/>
      <c r="F228" s="11"/>
      <c r="G228" s="11" t="str">
        <f>IF(C228="","",VLOOKUP(C228,辅助表!I:K,2,FALSE))</f>
        <v/>
      </c>
      <c r="H228" s="11" t="str">
        <f>IF(C228="","",VLOOKUP(C228,辅助表!I:K,3,FALSE))</f>
        <v/>
      </c>
      <c r="I228" s="11"/>
      <c r="J228" s="11"/>
      <c r="K228" s="11" t="str">
        <f>IF(B228="","",VLOOKUP(B228,辅助表!A:E,5,FALSE))</f>
        <v/>
      </c>
    </row>
    <row r="229" spans="1:11" ht="24" customHeight="1">
      <c r="A229" s="12" t="str">
        <f>IF(B229="","",VLOOKUP(B229,辅助表!A:C,2,FALSE))</f>
        <v/>
      </c>
      <c r="B229" s="11"/>
      <c r="C229" s="11"/>
      <c r="D229" s="11" t="str">
        <f>IF(B229="","",VLOOKUP(B229,辅助表!A:C,3,FALSE))</f>
        <v/>
      </c>
      <c r="E229" s="11"/>
      <c r="F229" s="11"/>
      <c r="G229" s="11" t="str">
        <f>IF(C229="","",VLOOKUP(C229,辅助表!I:K,2,FALSE))</f>
        <v/>
      </c>
      <c r="H229" s="11" t="str">
        <f>IF(C229="","",VLOOKUP(C229,辅助表!I:K,3,FALSE))</f>
        <v/>
      </c>
      <c r="I229" s="11"/>
      <c r="J229" s="11"/>
      <c r="K229" s="11" t="str">
        <f>IF(B229="","",VLOOKUP(B229,辅助表!A:E,5,FALSE))</f>
        <v/>
      </c>
    </row>
    <row r="230" spans="1:11" ht="24" customHeight="1">
      <c r="A230" s="12" t="str">
        <f>IF(B230="","",VLOOKUP(B230,辅助表!A:C,2,FALSE))</f>
        <v/>
      </c>
      <c r="B230" s="11"/>
      <c r="C230" s="11"/>
      <c r="D230" s="11" t="str">
        <f>IF(B230="","",VLOOKUP(B230,辅助表!A:C,3,FALSE))</f>
        <v/>
      </c>
      <c r="E230" s="11"/>
      <c r="F230" s="11"/>
      <c r="G230" s="11" t="str">
        <f>IF(C230="","",VLOOKUP(C230,辅助表!I:K,2,FALSE))</f>
        <v/>
      </c>
      <c r="H230" s="11" t="str">
        <f>IF(C230="","",VLOOKUP(C230,辅助表!I:K,3,FALSE))</f>
        <v/>
      </c>
      <c r="I230" s="11"/>
      <c r="J230" s="11"/>
      <c r="K230" s="11" t="str">
        <f>IF(B230="","",VLOOKUP(B230,辅助表!A:E,5,FALSE))</f>
        <v/>
      </c>
    </row>
    <row r="231" spans="1:11" ht="24" customHeight="1">
      <c r="A231" s="12" t="str">
        <f>IF(B231="","",VLOOKUP(B231,辅助表!A:C,2,FALSE))</f>
        <v/>
      </c>
      <c r="B231" s="11"/>
      <c r="C231" s="11"/>
      <c r="D231" s="11" t="str">
        <f>IF(B231="","",VLOOKUP(B231,辅助表!A:C,3,FALSE))</f>
        <v/>
      </c>
      <c r="E231" s="11"/>
      <c r="F231" s="11"/>
      <c r="G231" s="11" t="str">
        <f>IF(C231="","",VLOOKUP(C231,辅助表!I:K,2,FALSE))</f>
        <v/>
      </c>
      <c r="H231" s="11" t="str">
        <f>IF(C231="","",VLOOKUP(C231,辅助表!I:K,3,FALSE))</f>
        <v/>
      </c>
      <c r="I231" s="11"/>
      <c r="J231" s="11"/>
      <c r="K231" s="11" t="str">
        <f>IF(B231="","",VLOOKUP(B231,辅助表!A:E,5,FALSE))</f>
        <v/>
      </c>
    </row>
    <row r="232" spans="1:11" ht="24" customHeight="1">
      <c r="A232" s="12" t="str">
        <f>IF(B232="","",VLOOKUP(B232,辅助表!A:C,2,FALSE))</f>
        <v/>
      </c>
      <c r="B232" s="11"/>
      <c r="C232" s="11"/>
      <c r="D232" s="11" t="str">
        <f>IF(B232="","",VLOOKUP(B232,辅助表!A:C,3,FALSE))</f>
        <v/>
      </c>
      <c r="E232" s="11"/>
      <c r="F232" s="11"/>
      <c r="G232" s="11" t="str">
        <f>IF(C232="","",VLOOKUP(C232,辅助表!I:K,2,FALSE))</f>
        <v/>
      </c>
      <c r="H232" s="11" t="str">
        <f>IF(C232="","",VLOOKUP(C232,辅助表!I:K,3,FALSE))</f>
        <v/>
      </c>
      <c r="I232" s="11"/>
      <c r="J232" s="11"/>
      <c r="K232" s="11" t="str">
        <f>IF(B232="","",VLOOKUP(B232,辅助表!A:E,5,FALSE))</f>
        <v/>
      </c>
    </row>
    <row r="233" spans="1:11" ht="24" customHeight="1">
      <c r="A233" s="12" t="str">
        <f>IF(B233="","",VLOOKUP(B233,辅助表!A:C,2,FALSE))</f>
        <v/>
      </c>
      <c r="B233" s="11"/>
      <c r="C233" s="11"/>
      <c r="D233" s="11" t="str">
        <f>IF(B233="","",VLOOKUP(B233,辅助表!A:C,3,FALSE))</f>
        <v/>
      </c>
      <c r="E233" s="11"/>
      <c r="F233" s="11"/>
      <c r="G233" s="11" t="str">
        <f>IF(C233="","",VLOOKUP(C233,辅助表!I:K,2,FALSE))</f>
        <v/>
      </c>
      <c r="H233" s="11" t="str">
        <f>IF(C233="","",VLOOKUP(C233,辅助表!I:K,3,FALSE))</f>
        <v/>
      </c>
      <c r="I233" s="11"/>
      <c r="J233" s="11"/>
      <c r="K233" s="11" t="str">
        <f>IF(B233="","",VLOOKUP(B233,辅助表!A:E,5,FALSE))</f>
        <v/>
      </c>
    </row>
    <row r="234" spans="1:11" ht="24" customHeight="1">
      <c r="A234" s="12" t="str">
        <f>IF(B234="","",VLOOKUP(B234,辅助表!A:C,2,FALSE))</f>
        <v/>
      </c>
      <c r="B234" s="11"/>
      <c r="C234" s="11"/>
      <c r="D234" s="11" t="str">
        <f>IF(B234="","",VLOOKUP(B234,辅助表!A:C,3,FALSE))</f>
        <v/>
      </c>
      <c r="E234" s="11"/>
      <c r="F234" s="11"/>
      <c r="G234" s="11" t="str">
        <f>IF(C234="","",VLOOKUP(C234,辅助表!I:K,2,FALSE))</f>
        <v/>
      </c>
      <c r="H234" s="11" t="str">
        <f>IF(C234="","",VLOOKUP(C234,辅助表!I:K,3,FALSE))</f>
        <v/>
      </c>
      <c r="I234" s="11"/>
      <c r="J234" s="11"/>
      <c r="K234" s="11" t="str">
        <f>IF(B234="","",VLOOKUP(B234,辅助表!A:E,5,FALSE))</f>
        <v/>
      </c>
    </row>
    <row r="235" spans="1:11" ht="24" customHeight="1">
      <c r="A235" s="12" t="str">
        <f>IF(B235="","",VLOOKUP(B235,辅助表!A:C,2,FALSE))</f>
        <v/>
      </c>
      <c r="B235" s="11"/>
      <c r="C235" s="11"/>
      <c r="D235" s="11" t="str">
        <f>IF(B235="","",VLOOKUP(B235,辅助表!A:C,3,FALSE))</f>
        <v/>
      </c>
      <c r="E235" s="11"/>
      <c r="F235" s="11"/>
      <c r="G235" s="11" t="str">
        <f>IF(C235="","",VLOOKUP(C235,辅助表!I:K,2,FALSE))</f>
        <v/>
      </c>
      <c r="H235" s="11" t="str">
        <f>IF(C235="","",VLOOKUP(C235,辅助表!I:K,3,FALSE))</f>
        <v/>
      </c>
      <c r="I235" s="11"/>
      <c r="J235" s="11"/>
      <c r="K235" s="11" t="str">
        <f>IF(B235="","",VLOOKUP(B235,辅助表!A:E,5,FALSE))</f>
        <v/>
      </c>
    </row>
    <row r="236" spans="1:11" ht="24" customHeight="1">
      <c r="A236" s="12" t="str">
        <f>IF(B236="","",VLOOKUP(B236,辅助表!A:C,2,FALSE))</f>
        <v/>
      </c>
      <c r="B236" s="11"/>
      <c r="C236" s="11"/>
      <c r="D236" s="11" t="str">
        <f>IF(B236="","",VLOOKUP(B236,辅助表!A:C,3,FALSE))</f>
        <v/>
      </c>
      <c r="E236" s="11"/>
      <c r="F236" s="11"/>
      <c r="G236" s="11" t="str">
        <f>IF(C236="","",VLOOKUP(C236,辅助表!I:K,2,FALSE))</f>
        <v/>
      </c>
      <c r="H236" s="11" t="str">
        <f>IF(C236="","",VLOOKUP(C236,辅助表!I:K,3,FALSE))</f>
        <v/>
      </c>
      <c r="I236" s="11"/>
      <c r="J236" s="11"/>
      <c r="K236" s="11" t="str">
        <f>IF(B236="","",VLOOKUP(B236,辅助表!A:E,5,FALSE))</f>
        <v/>
      </c>
    </row>
    <row r="237" spans="1:11" ht="24" customHeight="1">
      <c r="A237" s="12" t="str">
        <f>IF(B237="","",VLOOKUP(B237,辅助表!A:C,2,FALSE))</f>
        <v/>
      </c>
      <c r="B237" s="11"/>
      <c r="C237" s="11"/>
      <c r="D237" s="11" t="str">
        <f>IF(B237="","",VLOOKUP(B237,辅助表!A:C,3,FALSE))</f>
        <v/>
      </c>
      <c r="E237" s="11"/>
      <c r="F237" s="11"/>
      <c r="G237" s="11" t="str">
        <f>IF(C237="","",VLOOKUP(C237,辅助表!I:K,2,FALSE))</f>
        <v/>
      </c>
      <c r="H237" s="11" t="str">
        <f>IF(C237="","",VLOOKUP(C237,辅助表!I:K,3,FALSE))</f>
        <v/>
      </c>
      <c r="I237" s="11"/>
      <c r="J237" s="11"/>
      <c r="K237" s="11" t="str">
        <f>IF(B237="","",VLOOKUP(B237,辅助表!A:E,5,FALSE))</f>
        <v/>
      </c>
    </row>
    <row r="238" spans="1:11" ht="24" customHeight="1">
      <c r="A238" s="12" t="str">
        <f>IF(B238="","",VLOOKUP(B238,辅助表!A:C,2,FALSE))</f>
        <v/>
      </c>
      <c r="B238" s="11"/>
      <c r="C238" s="11"/>
      <c r="D238" s="11" t="str">
        <f>IF(B238="","",VLOOKUP(B238,辅助表!A:C,3,FALSE))</f>
        <v/>
      </c>
      <c r="E238" s="11"/>
      <c r="F238" s="11"/>
      <c r="G238" s="11" t="str">
        <f>IF(C238="","",VLOOKUP(C238,辅助表!I:K,2,FALSE))</f>
        <v/>
      </c>
      <c r="H238" s="11" t="str">
        <f>IF(C238="","",VLOOKUP(C238,辅助表!I:K,3,FALSE))</f>
        <v/>
      </c>
      <c r="I238" s="11"/>
      <c r="J238" s="11"/>
      <c r="K238" s="11" t="str">
        <f>IF(B238="","",VLOOKUP(B238,辅助表!A:E,5,FALSE))</f>
        <v/>
      </c>
    </row>
    <row r="239" spans="1:11" ht="24" customHeight="1">
      <c r="A239" s="12" t="str">
        <f>IF(B239="","",VLOOKUP(B239,辅助表!A:C,2,FALSE))</f>
        <v/>
      </c>
      <c r="B239" s="11"/>
      <c r="C239" s="11"/>
      <c r="D239" s="11" t="str">
        <f>IF(B239="","",VLOOKUP(B239,辅助表!A:C,3,FALSE))</f>
        <v/>
      </c>
      <c r="E239" s="11"/>
      <c r="F239" s="11"/>
      <c r="G239" s="11" t="str">
        <f>IF(C239="","",VLOOKUP(C239,辅助表!I:K,2,FALSE))</f>
        <v/>
      </c>
      <c r="H239" s="11" t="str">
        <f>IF(C239="","",VLOOKUP(C239,辅助表!I:K,3,FALSE))</f>
        <v/>
      </c>
      <c r="I239" s="11"/>
      <c r="J239" s="11"/>
      <c r="K239" s="11" t="str">
        <f>IF(B239="","",VLOOKUP(B239,辅助表!A:E,5,FALSE))</f>
        <v/>
      </c>
    </row>
    <row r="240" spans="1:11" ht="24" customHeight="1">
      <c r="A240" s="12" t="str">
        <f>IF(B240="","",VLOOKUP(B240,辅助表!A:C,2,FALSE))</f>
        <v/>
      </c>
      <c r="B240" s="11"/>
      <c r="C240" s="11"/>
      <c r="D240" s="11" t="str">
        <f>IF(B240="","",VLOOKUP(B240,辅助表!A:C,3,FALSE))</f>
        <v/>
      </c>
      <c r="E240" s="11"/>
      <c r="F240" s="11"/>
      <c r="G240" s="11" t="str">
        <f>IF(C240="","",VLOOKUP(C240,辅助表!I:K,2,FALSE))</f>
        <v/>
      </c>
      <c r="H240" s="11" t="str">
        <f>IF(C240="","",VLOOKUP(C240,辅助表!I:K,3,FALSE))</f>
        <v/>
      </c>
      <c r="I240" s="11"/>
      <c r="J240" s="11"/>
      <c r="K240" s="11" t="str">
        <f>IF(B240="","",VLOOKUP(B240,辅助表!A:E,5,FALSE))</f>
        <v/>
      </c>
    </row>
    <row r="241" spans="1:11" ht="24" customHeight="1">
      <c r="A241" s="12" t="str">
        <f>IF(B241="","",VLOOKUP(B241,辅助表!A:C,2,FALSE))</f>
        <v/>
      </c>
      <c r="B241" s="11"/>
      <c r="C241" s="11"/>
      <c r="D241" s="11" t="str">
        <f>IF(B241="","",VLOOKUP(B241,辅助表!A:C,3,FALSE))</f>
        <v/>
      </c>
      <c r="E241" s="11"/>
      <c r="F241" s="11"/>
      <c r="G241" s="11" t="str">
        <f>IF(C241="","",VLOOKUP(C241,辅助表!I:K,2,FALSE))</f>
        <v/>
      </c>
      <c r="H241" s="11" t="str">
        <f>IF(C241="","",VLOOKUP(C241,辅助表!I:K,3,FALSE))</f>
        <v/>
      </c>
      <c r="I241" s="11"/>
      <c r="J241" s="11"/>
      <c r="K241" s="11" t="str">
        <f>IF(B241="","",VLOOKUP(B241,辅助表!A:E,5,FALSE))</f>
        <v/>
      </c>
    </row>
    <row r="242" spans="1:11" ht="24" customHeight="1">
      <c r="A242" s="12" t="str">
        <f>IF(B242="","",VLOOKUP(B242,辅助表!A:C,2,FALSE))</f>
        <v/>
      </c>
      <c r="B242" s="11"/>
      <c r="C242" s="11"/>
      <c r="D242" s="11" t="str">
        <f>IF(B242="","",VLOOKUP(B242,辅助表!A:C,3,FALSE))</f>
        <v/>
      </c>
      <c r="E242" s="11"/>
      <c r="F242" s="11"/>
      <c r="G242" s="11" t="str">
        <f>IF(C242="","",VLOOKUP(C242,辅助表!I:K,2,FALSE))</f>
        <v/>
      </c>
      <c r="H242" s="11" t="str">
        <f>IF(C242="","",VLOOKUP(C242,辅助表!I:K,3,FALSE))</f>
        <v/>
      </c>
      <c r="I242" s="11"/>
      <c r="J242" s="11"/>
      <c r="K242" s="11" t="str">
        <f>IF(B242="","",VLOOKUP(B242,辅助表!A:E,5,FALSE))</f>
        <v/>
      </c>
    </row>
    <row r="243" spans="1:11" ht="24" customHeight="1">
      <c r="A243" s="12" t="str">
        <f>IF(B243="","",VLOOKUP(B243,辅助表!A:C,2,FALSE))</f>
        <v/>
      </c>
      <c r="B243" s="11"/>
      <c r="C243" s="11"/>
      <c r="D243" s="11" t="str">
        <f>IF(B243="","",VLOOKUP(B243,辅助表!A:C,3,FALSE))</f>
        <v/>
      </c>
      <c r="E243" s="11"/>
      <c r="F243" s="11"/>
      <c r="G243" s="11" t="str">
        <f>IF(C243="","",VLOOKUP(C243,辅助表!I:K,2,FALSE))</f>
        <v/>
      </c>
      <c r="H243" s="11" t="str">
        <f>IF(C243="","",VLOOKUP(C243,辅助表!I:K,3,FALSE))</f>
        <v/>
      </c>
      <c r="I243" s="11"/>
      <c r="J243" s="11"/>
      <c r="K243" s="11" t="str">
        <f>IF(B243="","",VLOOKUP(B243,辅助表!A:E,5,FALSE))</f>
        <v/>
      </c>
    </row>
    <row r="244" spans="1:11" ht="24" customHeight="1">
      <c r="A244" s="12" t="str">
        <f>IF(B244="","",VLOOKUP(B244,辅助表!A:C,2,FALSE))</f>
        <v/>
      </c>
      <c r="B244" s="11"/>
      <c r="C244" s="11"/>
      <c r="D244" s="11" t="str">
        <f>IF(B244="","",VLOOKUP(B244,辅助表!A:C,3,FALSE))</f>
        <v/>
      </c>
      <c r="E244" s="11"/>
      <c r="F244" s="11"/>
      <c r="G244" s="11" t="str">
        <f>IF(C244="","",VLOOKUP(C244,辅助表!I:K,2,FALSE))</f>
        <v/>
      </c>
      <c r="H244" s="11" t="str">
        <f>IF(C244="","",VLOOKUP(C244,辅助表!I:K,3,FALSE))</f>
        <v/>
      </c>
      <c r="I244" s="11"/>
      <c r="J244" s="11"/>
      <c r="K244" s="11" t="str">
        <f>IF(B244="","",VLOOKUP(B244,辅助表!A:E,5,FALSE))</f>
        <v/>
      </c>
    </row>
    <row r="245" spans="1:11" ht="24" customHeight="1">
      <c r="A245" s="12" t="str">
        <f>IF(B245="","",VLOOKUP(B245,辅助表!A:C,2,FALSE))</f>
        <v/>
      </c>
      <c r="B245" s="11"/>
      <c r="C245" s="11"/>
      <c r="D245" s="11" t="str">
        <f>IF(B245="","",VLOOKUP(B245,辅助表!A:C,3,FALSE))</f>
        <v/>
      </c>
      <c r="E245" s="11"/>
      <c r="F245" s="11"/>
      <c r="G245" s="11" t="str">
        <f>IF(C245="","",VLOOKUP(C245,辅助表!I:K,2,FALSE))</f>
        <v/>
      </c>
      <c r="H245" s="11" t="str">
        <f>IF(C245="","",VLOOKUP(C245,辅助表!I:K,3,FALSE))</f>
        <v/>
      </c>
      <c r="I245" s="11"/>
      <c r="J245" s="11"/>
      <c r="K245" s="11" t="str">
        <f>IF(B245="","",VLOOKUP(B245,辅助表!A:E,5,FALSE))</f>
        <v/>
      </c>
    </row>
    <row r="246" spans="1:11" ht="24" customHeight="1">
      <c r="A246" s="12" t="str">
        <f>IF(B246="","",VLOOKUP(B246,辅助表!A:C,2,FALSE))</f>
        <v/>
      </c>
      <c r="B246" s="11"/>
      <c r="C246" s="11"/>
      <c r="D246" s="11" t="str">
        <f>IF(B246="","",VLOOKUP(B246,辅助表!A:C,3,FALSE))</f>
        <v/>
      </c>
      <c r="E246" s="11"/>
      <c r="F246" s="11"/>
      <c r="G246" s="11" t="str">
        <f>IF(C246="","",VLOOKUP(C246,辅助表!I:K,2,FALSE))</f>
        <v/>
      </c>
      <c r="H246" s="11" t="str">
        <f>IF(C246="","",VLOOKUP(C246,辅助表!I:K,3,FALSE))</f>
        <v/>
      </c>
      <c r="I246" s="11"/>
      <c r="J246" s="11"/>
      <c r="K246" s="11" t="str">
        <f>IF(B246="","",VLOOKUP(B246,辅助表!A:E,5,FALSE))</f>
        <v/>
      </c>
    </row>
    <row r="247" spans="1:11" ht="24" customHeight="1">
      <c r="A247" s="12" t="str">
        <f>IF(B247="","",VLOOKUP(B247,辅助表!A:C,2,FALSE))</f>
        <v/>
      </c>
      <c r="B247" s="11"/>
      <c r="C247" s="11"/>
      <c r="D247" s="11" t="str">
        <f>IF(B247="","",VLOOKUP(B247,辅助表!A:C,3,FALSE))</f>
        <v/>
      </c>
      <c r="E247" s="11"/>
      <c r="F247" s="11"/>
      <c r="G247" s="11" t="str">
        <f>IF(C247="","",VLOOKUP(C247,辅助表!I:K,2,FALSE))</f>
        <v/>
      </c>
      <c r="H247" s="11" t="str">
        <f>IF(C247="","",VLOOKUP(C247,辅助表!I:K,3,FALSE))</f>
        <v/>
      </c>
      <c r="I247" s="11"/>
      <c r="J247" s="11"/>
      <c r="K247" s="11" t="str">
        <f>IF(B247="","",VLOOKUP(B247,辅助表!A:E,5,FALSE))</f>
        <v/>
      </c>
    </row>
    <row r="248" spans="1:11" ht="24" customHeight="1">
      <c r="A248" s="12" t="str">
        <f>IF(B248="","",VLOOKUP(B248,辅助表!A:C,2,FALSE))</f>
        <v/>
      </c>
      <c r="B248" s="11"/>
      <c r="C248" s="11"/>
      <c r="D248" s="11" t="str">
        <f>IF(B248="","",VLOOKUP(B248,辅助表!A:C,3,FALSE))</f>
        <v/>
      </c>
      <c r="E248" s="11"/>
      <c r="F248" s="11"/>
      <c r="G248" s="11" t="str">
        <f>IF(C248="","",VLOOKUP(C248,辅助表!I:K,2,FALSE))</f>
        <v/>
      </c>
      <c r="H248" s="11" t="str">
        <f>IF(C248="","",VLOOKUP(C248,辅助表!I:K,3,FALSE))</f>
        <v/>
      </c>
      <c r="I248" s="11"/>
      <c r="J248" s="11"/>
      <c r="K248" s="11" t="str">
        <f>IF(B248="","",VLOOKUP(B248,辅助表!A:E,5,FALSE))</f>
        <v/>
      </c>
    </row>
    <row r="249" spans="1:11" ht="24" customHeight="1">
      <c r="A249" s="12" t="str">
        <f>IF(B249="","",VLOOKUP(B249,辅助表!A:C,2,FALSE))</f>
        <v/>
      </c>
      <c r="B249" s="11"/>
      <c r="C249" s="11"/>
      <c r="D249" s="11" t="str">
        <f>IF(B249="","",VLOOKUP(B249,辅助表!A:C,3,FALSE))</f>
        <v/>
      </c>
      <c r="E249" s="11"/>
      <c r="F249" s="11"/>
      <c r="G249" s="11" t="str">
        <f>IF(C249="","",VLOOKUP(C249,辅助表!I:K,2,FALSE))</f>
        <v/>
      </c>
      <c r="H249" s="11" t="str">
        <f>IF(C249="","",VLOOKUP(C249,辅助表!I:K,3,FALSE))</f>
        <v/>
      </c>
      <c r="I249" s="11"/>
      <c r="J249" s="11"/>
      <c r="K249" s="11" t="str">
        <f>IF(B249="","",VLOOKUP(B249,辅助表!A:E,5,FALSE))</f>
        <v/>
      </c>
    </row>
    <row r="250" spans="1:11" ht="24" customHeight="1">
      <c r="A250" s="12" t="str">
        <f>IF(B250="","",VLOOKUP(B250,辅助表!A:C,2,FALSE))</f>
        <v/>
      </c>
      <c r="B250" s="11"/>
      <c r="C250" s="11"/>
      <c r="D250" s="11" t="str">
        <f>IF(B250="","",VLOOKUP(B250,辅助表!A:C,3,FALSE))</f>
        <v/>
      </c>
      <c r="E250" s="11"/>
      <c r="F250" s="11"/>
      <c r="G250" s="11" t="str">
        <f>IF(C250="","",VLOOKUP(C250,辅助表!I:K,2,FALSE))</f>
        <v/>
      </c>
      <c r="H250" s="11" t="str">
        <f>IF(C250="","",VLOOKUP(C250,辅助表!I:K,3,FALSE))</f>
        <v/>
      </c>
      <c r="I250" s="11"/>
      <c r="J250" s="11"/>
      <c r="K250" s="11" t="str">
        <f>IF(B250="","",VLOOKUP(B250,辅助表!A:E,5,FALSE))</f>
        <v/>
      </c>
    </row>
  </sheetData>
  <phoneticPr fontId="5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辅助表!$N$2:$N$8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7"/>
  <sheetViews>
    <sheetView topLeftCell="A16" zoomScale="115" zoomScaleNormal="115" workbookViewId="0">
      <selection activeCell="A33" sqref="A33"/>
    </sheetView>
  </sheetViews>
  <sheetFormatPr baseColWidth="10" defaultColWidth="14.6640625" defaultRowHeight="22" customHeight="1"/>
  <cols>
    <col min="1" max="1" width="38.6640625" style="1" customWidth="1"/>
    <col min="2" max="7" width="18.6640625" style="1" customWidth="1"/>
    <col min="8" max="8" width="2.6640625" style="1" customWidth="1"/>
    <col min="9" max="9" width="28.6640625" style="1" customWidth="1"/>
    <col min="10" max="11" width="18.6640625" style="1" customWidth="1"/>
    <col min="12" max="13" width="2.6640625" style="1" customWidth="1"/>
    <col min="14" max="14" width="14.6640625" style="2" customWidth="1"/>
    <col min="15" max="15" width="14.6640625" style="1" customWidth="1"/>
    <col min="16" max="16384" width="14.6640625" style="1"/>
  </cols>
  <sheetData>
    <row r="1" spans="1:14" ht="22" customHeight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14"/>
      <c r="I1" s="3" t="s">
        <v>9</v>
      </c>
      <c r="J1" s="3" t="s">
        <v>10</v>
      </c>
      <c r="K1" s="3" t="s">
        <v>11</v>
      </c>
      <c r="L1" s="14"/>
      <c r="N1" s="3" t="s">
        <v>12</v>
      </c>
    </row>
    <row r="2" spans="1:14" ht="22" customHeight="1">
      <c r="A2" s="4" t="s">
        <v>171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15"/>
      <c r="I2" s="5" t="s">
        <v>124</v>
      </c>
      <c r="J2" s="4" t="s">
        <v>19</v>
      </c>
      <c r="K2" s="4">
        <v>15</v>
      </c>
      <c r="L2" s="15"/>
      <c r="N2" s="4" t="s">
        <v>14</v>
      </c>
    </row>
    <row r="3" spans="1:14" ht="22" customHeight="1">
      <c r="A3" s="4" t="s">
        <v>135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24</v>
      </c>
      <c r="G3" s="4" t="s">
        <v>25</v>
      </c>
      <c r="H3" s="15"/>
      <c r="I3" s="6" t="s">
        <v>125</v>
      </c>
      <c r="J3" s="4" t="s">
        <v>26</v>
      </c>
      <c r="K3" s="4">
        <v>15</v>
      </c>
      <c r="L3" s="15"/>
      <c r="N3" s="4" t="s">
        <v>21</v>
      </c>
    </row>
    <row r="4" spans="1:14" ht="22" customHeight="1">
      <c r="A4" s="4" t="s">
        <v>137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15"/>
      <c r="I4" s="5" t="s">
        <v>126</v>
      </c>
      <c r="J4" s="4" t="s">
        <v>33</v>
      </c>
      <c r="K4" s="4">
        <v>15</v>
      </c>
      <c r="L4" s="15"/>
      <c r="N4" s="4" t="s">
        <v>28</v>
      </c>
    </row>
    <row r="5" spans="1:14" ht="22" customHeight="1">
      <c r="A5" s="4" t="s">
        <v>139</v>
      </c>
      <c r="B5" s="4" t="s">
        <v>34</v>
      </c>
      <c r="C5" s="4" t="s">
        <v>35</v>
      </c>
      <c r="D5" s="4" t="s">
        <v>36</v>
      </c>
      <c r="E5" s="4" t="s">
        <v>37</v>
      </c>
      <c r="F5" s="4" t="s">
        <v>38</v>
      </c>
      <c r="G5" s="4" t="s">
        <v>25</v>
      </c>
      <c r="H5" s="15"/>
      <c r="I5" s="5" t="s">
        <v>127</v>
      </c>
      <c r="J5" s="4" t="s">
        <v>39</v>
      </c>
      <c r="K5" s="4">
        <v>10</v>
      </c>
      <c r="L5" s="15"/>
      <c r="N5" s="4" t="s">
        <v>35</v>
      </c>
    </row>
    <row r="6" spans="1:14" ht="22" customHeight="1">
      <c r="A6" s="4" t="s">
        <v>0</v>
      </c>
      <c r="B6" s="4" t="s">
        <v>40</v>
      </c>
      <c r="C6" s="4" t="s">
        <v>41</v>
      </c>
      <c r="D6" s="4" t="s">
        <v>42</v>
      </c>
      <c r="E6" s="4" t="s">
        <v>37</v>
      </c>
      <c r="F6" s="4" t="s">
        <v>43</v>
      </c>
      <c r="G6" s="4" t="s">
        <v>25</v>
      </c>
      <c r="H6" s="15"/>
      <c r="I6" s="5" t="s">
        <v>128</v>
      </c>
      <c r="J6" s="4" t="s">
        <v>44</v>
      </c>
      <c r="K6" s="4">
        <v>10</v>
      </c>
      <c r="L6" s="15"/>
      <c r="N6" s="4" t="s">
        <v>45</v>
      </c>
    </row>
    <row r="7" spans="1:14" ht="22" customHeight="1">
      <c r="A7" s="4" t="s">
        <v>169</v>
      </c>
      <c r="B7" s="4" t="s">
        <v>46</v>
      </c>
      <c r="C7" s="4" t="s">
        <v>45</v>
      </c>
      <c r="D7" s="4" t="s">
        <v>47</v>
      </c>
      <c r="E7" s="4" t="s">
        <v>48</v>
      </c>
      <c r="F7" s="4" t="s">
        <v>17</v>
      </c>
      <c r="G7" s="4" t="s">
        <v>32</v>
      </c>
      <c r="H7" s="15"/>
      <c r="I7" s="5" t="s">
        <v>129</v>
      </c>
      <c r="J7" s="4" t="s">
        <v>49</v>
      </c>
      <c r="K7" s="4">
        <v>10</v>
      </c>
      <c r="L7" s="15"/>
      <c r="N7" s="4" t="s">
        <v>41</v>
      </c>
    </row>
    <row r="8" spans="1:14" ht="22" customHeight="1">
      <c r="A8" s="4" t="s">
        <v>141</v>
      </c>
      <c r="B8" s="4" t="s">
        <v>50</v>
      </c>
      <c r="C8" s="4" t="s">
        <v>51</v>
      </c>
      <c r="D8" s="4" t="s">
        <v>52</v>
      </c>
      <c r="E8" s="4" t="s">
        <v>53</v>
      </c>
      <c r="F8" s="4" t="s">
        <v>24</v>
      </c>
      <c r="G8" s="4" t="s">
        <v>18</v>
      </c>
      <c r="H8" s="15"/>
      <c r="I8" s="5" t="s">
        <v>130</v>
      </c>
      <c r="J8" s="4" t="s">
        <v>54</v>
      </c>
      <c r="K8" s="4">
        <v>10</v>
      </c>
      <c r="L8" s="15"/>
      <c r="N8" s="4" t="s">
        <v>51</v>
      </c>
    </row>
    <row r="9" spans="1:14" ht="22" customHeight="1">
      <c r="A9" s="4" t="s">
        <v>167</v>
      </c>
      <c r="B9" s="4" t="s">
        <v>55</v>
      </c>
      <c r="C9" s="4" t="s">
        <v>14</v>
      </c>
      <c r="D9" s="4" t="s">
        <v>56</v>
      </c>
      <c r="E9" s="4" t="s">
        <v>57</v>
      </c>
      <c r="F9" s="4" t="s">
        <v>31</v>
      </c>
      <c r="G9" s="4" t="s">
        <v>25</v>
      </c>
      <c r="H9" s="15"/>
      <c r="I9" s="5" t="s">
        <v>131</v>
      </c>
      <c r="J9" s="4" t="s">
        <v>58</v>
      </c>
      <c r="K9" s="4">
        <v>10</v>
      </c>
      <c r="L9" s="15"/>
      <c r="N9" s="7"/>
    </row>
    <row r="10" spans="1:14" ht="22" customHeight="1">
      <c r="A10" s="4" t="s">
        <v>143</v>
      </c>
      <c r="B10" s="4" t="s">
        <v>59</v>
      </c>
      <c r="C10" s="4" t="s">
        <v>21</v>
      </c>
      <c r="D10" s="4" t="s">
        <v>60</v>
      </c>
      <c r="E10" s="4" t="s">
        <v>57</v>
      </c>
      <c r="F10" s="4" t="s">
        <v>17</v>
      </c>
      <c r="G10" s="4" t="s">
        <v>25</v>
      </c>
      <c r="H10" s="15"/>
      <c r="I10" s="5" t="s">
        <v>132</v>
      </c>
      <c r="J10" s="4" t="s">
        <v>61</v>
      </c>
      <c r="K10" s="4">
        <v>10</v>
      </c>
      <c r="L10" s="15"/>
      <c r="N10" s="7"/>
    </row>
    <row r="11" spans="1:14" ht="22" customHeight="1">
      <c r="A11" s="4" t="s">
        <v>145</v>
      </c>
      <c r="B11" s="4" t="s">
        <v>62</v>
      </c>
      <c r="C11" s="4" t="s">
        <v>28</v>
      </c>
      <c r="D11" s="4" t="s">
        <v>63</v>
      </c>
      <c r="E11" s="4" t="s">
        <v>64</v>
      </c>
      <c r="F11" s="4" t="s">
        <v>17</v>
      </c>
      <c r="G11" s="4" t="s">
        <v>18</v>
      </c>
      <c r="H11" s="15"/>
      <c r="I11" s="5" t="s">
        <v>133</v>
      </c>
      <c r="J11" s="4" t="s">
        <v>65</v>
      </c>
      <c r="K11" s="4">
        <v>10</v>
      </c>
      <c r="L11" s="15"/>
      <c r="N11" s="7"/>
    </row>
    <row r="12" spans="1:14" ht="22" customHeight="1">
      <c r="A12" s="4" t="s">
        <v>147</v>
      </c>
      <c r="B12" s="4" t="s">
        <v>66</v>
      </c>
      <c r="C12" s="4" t="s">
        <v>35</v>
      </c>
      <c r="D12" s="4" t="s">
        <v>15</v>
      </c>
      <c r="E12" s="4" t="s">
        <v>67</v>
      </c>
      <c r="F12" s="4" t="s">
        <v>17</v>
      </c>
      <c r="G12" s="4" t="s">
        <v>25</v>
      </c>
      <c r="H12" s="15"/>
      <c r="I12" s="5"/>
      <c r="J12" s="4"/>
      <c r="K12" s="4"/>
      <c r="L12" s="15"/>
      <c r="N12" s="7"/>
    </row>
    <row r="13" spans="1:14" ht="22" customHeight="1">
      <c r="A13" s="4" t="s">
        <v>149</v>
      </c>
      <c r="B13" s="4" t="s">
        <v>68</v>
      </c>
      <c r="C13" s="4" t="s">
        <v>41</v>
      </c>
      <c r="D13" s="4" t="s">
        <v>29</v>
      </c>
      <c r="E13" s="4" t="s">
        <v>69</v>
      </c>
      <c r="F13" s="4" t="s">
        <v>24</v>
      </c>
      <c r="G13" s="4" t="s">
        <v>32</v>
      </c>
      <c r="H13" s="15"/>
      <c r="I13" s="5"/>
      <c r="J13" s="4"/>
      <c r="K13" s="4"/>
      <c r="L13" s="15"/>
      <c r="N13" s="7"/>
    </row>
    <row r="14" spans="1:14" ht="22" customHeight="1">
      <c r="A14" s="4" t="s">
        <v>151</v>
      </c>
      <c r="B14" s="4" t="s">
        <v>70</v>
      </c>
      <c r="C14" s="4" t="s">
        <v>45</v>
      </c>
      <c r="D14" s="4" t="s">
        <v>42</v>
      </c>
      <c r="E14" s="4" t="s">
        <v>69</v>
      </c>
      <c r="F14" s="4" t="s">
        <v>31</v>
      </c>
      <c r="G14" s="4" t="s">
        <v>25</v>
      </c>
      <c r="H14" s="15"/>
      <c r="I14" s="6"/>
      <c r="J14" s="4"/>
      <c r="K14" s="4"/>
      <c r="L14" s="15"/>
      <c r="N14" s="7"/>
    </row>
    <row r="15" spans="1:14" ht="22" customHeight="1">
      <c r="A15" s="4" t="s">
        <v>153</v>
      </c>
      <c r="B15" s="4" t="s">
        <v>71</v>
      </c>
      <c r="C15" s="4" t="s">
        <v>21</v>
      </c>
      <c r="D15" s="4" t="s">
        <v>47</v>
      </c>
      <c r="E15" s="4" t="s">
        <v>72</v>
      </c>
      <c r="F15" s="4" t="s">
        <v>38</v>
      </c>
      <c r="G15" s="4" t="s">
        <v>25</v>
      </c>
      <c r="H15" s="15"/>
      <c r="I15" s="5"/>
      <c r="J15" s="4"/>
      <c r="K15" s="4"/>
      <c r="L15" s="15"/>
    </row>
    <row r="16" spans="1:14" ht="22" customHeight="1">
      <c r="A16" s="4" t="s">
        <v>165</v>
      </c>
      <c r="B16" s="4" t="s">
        <v>73</v>
      </c>
      <c r="C16" s="4" t="s">
        <v>14</v>
      </c>
      <c r="D16" s="4" t="s">
        <v>56</v>
      </c>
      <c r="E16" s="4" t="s">
        <v>74</v>
      </c>
      <c r="F16" s="4" t="s">
        <v>43</v>
      </c>
      <c r="G16" s="4" t="s">
        <v>32</v>
      </c>
      <c r="H16" s="15"/>
      <c r="I16" s="4"/>
      <c r="J16" s="4"/>
      <c r="K16" s="4"/>
      <c r="L16" s="15"/>
    </row>
    <row r="17" spans="1:12" ht="22" customHeight="1">
      <c r="A17" s="4" t="s">
        <v>163</v>
      </c>
      <c r="B17" s="4" t="s">
        <v>75</v>
      </c>
      <c r="C17" s="4" t="s">
        <v>21</v>
      </c>
      <c r="D17" s="4" t="s">
        <v>36</v>
      </c>
      <c r="E17" s="4" t="s">
        <v>76</v>
      </c>
      <c r="F17" s="4" t="s">
        <v>17</v>
      </c>
      <c r="G17" s="4" t="s">
        <v>18</v>
      </c>
      <c r="H17" s="15"/>
      <c r="I17" s="4"/>
      <c r="J17" s="4"/>
      <c r="K17" s="4"/>
      <c r="L17" s="15"/>
    </row>
    <row r="18" spans="1:12" ht="22" customHeight="1">
      <c r="A18" s="4" t="s">
        <v>155</v>
      </c>
      <c r="B18" s="4" t="s">
        <v>77</v>
      </c>
      <c r="C18" s="4" t="s">
        <v>28</v>
      </c>
      <c r="D18" s="4" t="s">
        <v>29</v>
      </c>
      <c r="E18" s="4" t="s">
        <v>78</v>
      </c>
      <c r="F18" s="4" t="s">
        <v>24</v>
      </c>
      <c r="G18" s="4" t="s">
        <v>25</v>
      </c>
      <c r="H18" s="15"/>
      <c r="I18" s="4"/>
      <c r="J18" s="4"/>
      <c r="K18" s="4"/>
      <c r="L18" s="15"/>
    </row>
    <row r="19" spans="1:12" ht="22" customHeight="1">
      <c r="A19" s="4" t="s">
        <v>157</v>
      </c>
      <c r="B19" s="4" t="s">
        <v>79</v>
      </c>
      <c r="C19" s="4" t="s">
        <v>35</v>
      </c>
      <c r="D19" s="4" t="s">
        <v>60</v>
      </c>
      <c r="E19" s="4" t="s">
        <v>80</v>
      </c>
      <c r="F19" s="4" t="s">
        <v>31</v>
      </c>
      <c r="G19" s="4" t="s">
        <v>32</v>
      </c>
      <c r="H19" s="15"/>
      <c r="I19" s="4"/>
      <c r="J19" s="4"/>
      <c r="K19" s="4"/>
      <c r="L19" s="15"/>
    </row>
    <row r="20" spans="1:12" ht="22" customHeight="1">
      <c r="A20" s="4" t="s">
        <v>161</v>
      </c>
      <c r="B20" s="4" t="s">
        <v>81</v>
      </c>
      <c r="C20" s="4" t="s">
        <v>41</v>
      </c>
      <c r="D20" s="4" t="s">
        <v>42</v>
      </c>
      <c r="E20" s="4" t="s">
        <v>82</v>
      </c>
      <c r="F20" s="4" t="s">
        <v>38</v>
      </c>
      <c r="G20" s="4" t="s">
        <v>25</v>
      </c>
      <c r="H20" s="15"/>
      <c r="I20" s="4"/>
      <c r="J20" s="4"/>
      <c r="K20" s="4"/>
      <c r="L20" s="15"/>
    </row>
    <row r="21" spans="1:12" ht="22" customHeight="1">
      <c r="A21" s="4" t="s">
        <v>1</v>
      </c>
      <c r="B21" s="4" t="s">
        <v>83</v>
      </c>
      <c r="C21" s="4" t="s">
        <v>45</v>
      </c>
      <c r="D21" s="4" t="s">
        <v>29</v>
      </c>
      <c r="E21" s="4" t="s">
        <v>84</v>
      </c>
      <c r="F21" s="4" t="s">
        <v>43</v>
      </c>
      <c r="G21" s="4" t="s">
        <v>25</v>
      </c>
      <c r="H21" s="15"/>
      <c r="I21" s="4"/>
      <c r="J21" s="4"/>
      <c r="K21" s="4"/>
      <c r="L21" s="15"/>
    </row>
    <row r="22" spans="1:12" ht="22" customHeight="1">
      <c r="A22" s="4" t="s">
        <v>159</v>
      </c>
      <c r="B22" s="4" t="s">
        <v>85</v>
      </c>
      <c r="C22" s="4" t="s">
        <v>51</v>
      </c>
      <c r="D22" s="4" t="s">
        <v>52</v>
      </c>
      <c r="E22" s="4" t="s">
        <v>86</v>
      </c>
      <c r="F22" s="4" t="s">
        <v>17</v>
      </c>
      <c r="G22" s="4" t="s">
        <v>32</v>
      </c>
      <c r="H22" s="15"/>
      <c r="I22" s="4"/>
      <c r="J22" s="4"/>
      <c r="K22" s="4"/>
      <c r="L22" s="15"/>
    </row>
    <row r="23" spans="1:12" ht="22" customHeight="1">
      <c r="A23" s="4" t="s">
        <v>173</v>
      </c>
      <c r="B23" s="4" t="s">
        <v>87</v>
      </c>
      <c r="C23" s="4" t="s">
        <v>14</v>
      </c>
      <c r="D23" s="4" t="s">
        <v>36</v>
      </c>
      <c r="E23" s="4" t="s">
        <v>84</v>
      </c>
      <c r="F23" s="4" t="s">
        <v>24</v>
      </c>
      <c r="G23" s="4" t="s">
        <v>18</v>
      </c>
      <c r="H23" s="15"/>
      <c r="I23" s="4"/>
      <c r="J23" s="4"/>
      <c r="K23" s="4"/>
      <c r="L23" s="15"/>
    </row>
    <row r="24" spans="1:12" ht="22" customHeight="1">
      <c r="A24" s="4" t="s">
        <v>175</v>
      </c>
      <c r="B24" s="4" t="s">
        <v>88</v>
      </c>
      <c r="C24" s="4" t="s">
        <v>28</v>
      </c>
      <c r="D24" s="4" t="s">
        <v>42</v>
      </c>
      <c r="E24" s="4" t="s">
        <v>69</v>
      </c>
      <c r="F24" s="4" t="s">
        <v>31</v>
      </c>
      <c r="G24" s="4" t="s">
        <v>25</v>
      </c>
      <c r="H24" s="15"/>
      <c r="I24" s="4"/>
      <c r="J24" s="4"/>
      <c r="K24" s="4"/>
      <c r="L24" s="15"/>
    </row>
    <row r="25" spans="1:12" ht="22" customHeight="1">
      <c r="A25" s="4" t="s">
        <v>177</v>
      </c>
      <c r="B25" s="4" t="s">
        <v>89</v>
      </c>
      <c r="C25" s="4" t="s">
        <v>28</v>
      </c>
      <c r="D25" s="4" t="s">
        <v>36</v>
      </c>
      <c r="E25" s="4" t="s">
        <v>84</v>
      </c>
      <c r="F25" s="4" t="s">
        <v>17</v>
      </c>
      <c r="G25" s="4" t="s">
        <v>25</v>
      </c>
      <c r="H25" s="15"/>
      <c r="I25" s="4"/>
      <c r="J25" s="4"/>
      <c r="K25" s="4"/>
      <c r="L25" s="15"/>
    </row>
    <row r="26" spans="1:12" ht="22" customHeight="1">
      <c r="A26" s="4" t="s">
        <v>178</v>
      </c>
      <c r="B26" s="4" t="s">
        <v>90</v>
      </c>
      <c r="C26" s="4" t="s">
        <v>35</v>
      </c>
      <c r="D26" s="4" t="s">
        <v>15</v>
      </c>
      <c r="E26" s="4" t="s">
        <v>91</v>
      </c>
      <c r="F26" s="4" t="s">
        <v>43</v>
      </c>
      <c r="G26" s="4" t="s">
        <v>18</v>
      </c>
      <c r="H26" s="15"/>
      <c r="I26" s="4"/>
      <c r="J26" s="4"/>
      <c r="K26" s="4"/>
      <c r="L26" s="15"/>
    </row>
    <row r="27" spans="1:12" ht="22" customHeight="1">
      <c r="A27" s="4" t="s">
        <v>180</v>
      </c>
      <c r="B27" s="4" t="s">
        <v>92</v>
      </c>
      <c r="C27" s="4" t="s">
        <v>21</v>
      </c>
      <c r="D27" s="4" t="s">
        <v>29</v>
      </c>
      <c r="E27" s="4" t="s">
        <v>93</v>
      </c>
      <c r="F27" s="4" t="s">
        <v>17</v>
      </c>
      <c r="G27" s="4" t="s">
        <v>25</v>
      </c>
      <c r="H27" s="15"/>
      <c r="I27" s="4"/>
      <c r="J27" s="4"/>
      <c r="K27" s="4"/>
      <c r="L27" s="15"/>
    </row>
    <row r="28" spans="1:12" ht="22" customHeight="1">
      <c r="A28" s="4" t="s">
        <v>182</v>
      </c>
      <c r="B28" s="4" t="s">
        <v>94</v>
      </c>
      <c r="C28" s="4" t="s">
        <v>45</v>
      </c>
      <c r="D28" s="4" t="s">
        <v>47</v>
      </c>
      <c r="E28" s="4" t="s">
        <v>84</v>
      </c>
      <c r="F28" s="4" t="s">
        <v>24</v>
      </c>
      <c r="G28" s="4" t="s">
        <v>32</v>
      </c>
      <c r="H28" s="15"/>
      <c r="I28" s="4"/>
      <c r="J28" s="4"/>
      <c r="K28" s="4"/>
      <c r="L28" s="15"/>
    </row>
    <row r="29" spans="1:12" ht="22" customHeight="1">
      <c r="A29" s="4" t="s">
        <v>184</v>
      </c>
      <c r="B29" s="4" t="s">
        <v>95</v>
      </c>
      <c r="C29" s="4" t="s">
        <v>51</v>
      </c>
      <c r="D29" s="4" t="s">
        <v>60</v>
      </c>
      <c r="E29" s="4" t="s">
        <v>96</v>
      </c>
      <c r="F29" s="4" t="s">
        <v>31</v>
      </c>
      <c r="G29" s="4" t="s">
        <v>18</v>
      </c>
      <c r="H29" s="15"/>
      <c r="I29" s="4"/>
      <c r="J29" s="4"/>
      <c r="K29" s="4"/>
      <c r="L29" s="15"/>
    </row>
    <row r="30" spans="1:12" ht="22" customHeight="1">
      <c r="A30" s="4" t="s">
        <v>186</v>
      </c>
      <c r="B30" s="4" t="s">
        <v>97</v>
      </c>
      <c r="C30" s="4" t="s">
        <v>14</v>
      </c>
      <c r="D30" s="4" t="s">
        <v>56</v>
      </c>
      <c r="E30" s="4" t="s">
        <v>64</v>
      </c>
      <c r="F30" s="4" t="s">
        <v>38</v>
      </c>
      <c r="G30" s="4" t="s">
        <v>25</v>
      </c>
      <c r="H30" s="15"/>
      <c r="I30" s="4"/>
      <c r="J30" s="4"/>
      <c r="K30" s="4"/>
      <c r="L30" s="15"/>
    </row>
    <row r="31" spans="1:12" ht="22" customHeight="1">
      <c r="A31" s="4" t="s">
        <v>187</v>
      </c>
      <c r="B31" s="4" t="s">
        <v>98</v>
      </c>
      <c r="C31" s="4" t="s">
        <v>21</v>
      </c>
      <c r="D31" s="4" t="s">
        <v>36</v>
      </c>
      <c r="E31" s="4" t="s">
        <v>99</v>
      </c>
      <c r="F31" s="4" t="s">
        <v>17</v>
      </c>
      <c r="G31" s="4" t="s">
        <v>32</v>
      </c>
      <c r="H31" s="15"/>
      <c r="I31" s="4"/>
      <c r="J31" s="4"/>
      <c r="K31" s="4"/>
      <c r="L31" s="15"/>
    </row>
    <row r="32" spans="1:12" ht="22" customHeight="1">
      <c r="A32" s="4" t="s">
        <v>189</v>
      </c>
      <c r="B32" s="4" t="s">
        <v>100</v>
      </c>
      <c r="C32" s="4" t="s">
        <v>28</v>
      </c>
      <c r="D32" s="4" t="s">
        <v>29</v>
      </c>
      <c r="E32" s="4" t="s">
        <v>101</v>
      </c>
      <c r="F32" s="4" t="s">
        <v>17</v>
      </c>
      <c r="G32" s="4" t="s">
        <v>25</v>
      </c>
      <c r="H32" s="15"/>
      <c r="I32" s="4"/>
      <c r="J32" s="4"/>
      <c r="K32" s="4"/>
      <c r="L32" s="15"/>
    </row>
    <row r="33" spans="1:12" ht="22" customHeight="1">
      <c r="A33" s="4" t="s">
        <v>190</v>
      </c>
      <c r="B33" s="4" t="s">
        <v>102</v>
      </c>
      <c r="C33" s="4" t="s">
        <v>35</v>
      </c>
      <c r="D33" s="4" t="s">
        <v>36</v>
      </c>
      <c r="E33" s="4" t="s">
        <v>103</v>
      </c>
      <c r="F33" s="4" t="s">
        <v>24</v>
      </c>
      <c r="G33" s="4" t="s">
        <v>25</v>
      </c>
      <c r="H33" s="15"/>
      <c r="I33" s="8"/>
      <c r="J33" s="8"/>
      <c r="K33" s="8"/>
      <c r="L33" s="15"/>
    </row>
    <row r="34" spans="1:12" ht="22" customHeight="1">
      <c r="A34" s="4"/>
      <c r="B34" s="4"/>
      <c r="C34" s="4"/>
      <c r="D34" s="4"/>
      <c r="E34" s="4"/>
      <c r="F34" s="4"/>
      <c r="G34" s="4"/>
      <c r="H34" s="15"/>
      <c r="I34" s="4"/>
      <c r="J34" s="4"/>
      <c r="K34" s="4"/>
      <c r="L34" s="15"/>
    </row>
    <row r="35" spans="1:12" ht="22" customHeight="1">
      <c r="A35" s="4"/>
      <c r="B35" s="4"/>
      <c r="C35" s="4"/>
      <c r="D35" s="4"/>
      <c r="E35" s="4"/>
      <c r="F35" s="4"/>
      <c r="G35" s="4"/>
      <c r="H35" s="15"/>
      <c r="I35" s="4"/>
      <c r="J35" s="4"/>
      <c r="K35" s="4"/>
      <c r="L35" s="15"/>
    </row>
    <row r="36" spans="1:12" ht="22" customHeight="1">
      <c r="A36" s="4"/>
      <c r="B36" s="4"/>
      <c r="C36" s="4"/>
      <c r="D36" s="4"/>
      <c r="E36" s="4"/>
      <c r="F36" s="4"/>
      <c r="G36" s="4"/>
      <c r="H36" s="15"/>
      <c r="I36" s="4"/>
      <c r="J36" s="4"/>
      <c r="K36" s="4"/>
      <c r="L36" s="15"/>
    </row>
    <row r="37" spans="1:12" ht="22" customHeight="1">
      <c r="A37" s="4"/>
      <c r="B37" s="4"/>
      <c r="C37" s="4"/>
      <c r="D37" s="4"/>
      <c r="E37" s="4"/>
      <c r="F37" s="4"/>
      <c r="G37" s="4"/>
      <c r="H37" s="16"/>
      <c r="I37" s="4"/>
      <c r="J37" s="4"/>
      <c r="K37" s="4"/>
      <c r="L37" s="16"/>
    </row>
  </sheetData>
  <mergeCells count="2">
    <mergeCell ref="H1:H37"/>
    <mergeCell ref="L1:L37"/>
  </mergeCells>
  <phoneticPr fontId="5" type="noConversion"/>
  <dataValidations count="2">
    <dataValidation type="list" allowBlank="1" showInputMessage="1" showErrorMessage="1" sqref="C2:C1048576" xr:uid="{00000000-0002-0000-0100-000000000000}">
      <formula1>$N$2:$N$8</formula1>
    </dataValidation>
    <dataValidation type="list" allowBlank="1" showInputMessage="1" showErrorMessage="1" sqref="H2:H1048576 L2:L1048576" xr:uid="{00000000-0002-0000-0100-000001000000}">
      <formula1>$N$2:$N$6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订单明细</vt:lpstr>
      <vt:lpstr>辅助表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2025-05-23T14:14:00Z</dcterms:created>
  <dcterms:modified xsi:type="dcterms:W3CDTF">2025-05-25T16:08:27Z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4DCE0A7494824E39B0897B3C204F423C_12</vt:lpwstr>
  </property>
  <property fmtid="{D5CDD505-2E9C-101B-9397-08002B2CF9AE}" pid="3" name="KSOProductBuildVer">
    <vt:lpwstr>2052-12.1.0.21171</vt:lpwstr>
  </property>
</Properties>
</file>