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PycharmProjects\AG_GBA01F3\"/>
    </mc:Choice>
  </mc:AlternateContent>
  <xr:revisionPtr revIDLastSave="0" documentId="13_ncr:1_{A8609253-8570-4530-BCE1-E8F6917DF0C3}" xr6:coauthVersionLast="46" xr6:coauthVersionMax="47" xr10:uidLastSave="{00000000-0000-0000-0000-000000000000}"/>
  <bookViews>
    <workbookView xWindow="-108" yWindow="-108" windowWidth="23256" windowHeight="12576" xr2:uid="{C9BFE5D8-7929-4BC7-B122-E841211AEA0C}"/>
  </bookViews>
  <sheets>
    <sheet name="Parametros" sheetId="1" r:id="rId1"/>
    <sheet name="curva de demanda" sheetId="2" r:id="rId2"/>
    <sheet name="Convergenci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H4" i="1"/>
  <c r="H3" i="1"/>
  <c r="H5" i="1"/>
  <c r="K5" i="1"/>
  <c r="AV6" i="1" l="1"/>
  <c r="AW6" i="1" s="1"/>
  <c r="AS6" i="1"/>
  <c r="AT6" i="1" s="1"/>
  <c r="AU6" i="1" s="1"/>
  <c r="L6" i="1"/>
  <c r="K6" i="1"/>
  <c r="J6" i="1"/>
  <c r="AV5" i="1"/>
  <c r="AW5" i="1" s="1"/>
  <c r="AS5" i="1"/>
  <c r="AT5" i="1" s="1"/>
  <c r="AU5" i="1" s="1"/>
  <c r="AR5" i="1"/>
  <c r="AQ5" i="1"/>
  <c r="L5" i="1"/>
  <c r="J5" i="1"/>
  <c r="AV3" i="1"/>
  <c r="AW3" i="1" s="1"/>
  <c r="AT3" i="1"/>
  <c r="AU3" i="1" s="1"/>
</calcChain>
</file>

<file path=xl/sharedStrings.xml><?xml version="1.0" encoding="utf-8"?>
<sst xmlns="http://schemas.openxmlformats.org/spreadsheetml/2006/main" count="48" uniqueCount="47">
  <si>
    <t>Elitismo</t>
  </si>
  <si>
    <t>Populacao</t>
  </si>
  <si>
    <t>Probabilidade de mutação</t>
  </si>
  <si>
    <t>Parâmetros do AG</t>
  </si>
  <si>
    <t>Caso</t>
  </si>
  <si>
    <t>Potência Nominal</t>
  </si>
  <si>
    <t xml:space="preserve">Cenário </t>
  </si>
  <si>
    <t>Simulação</t>
  </si>
  <si>
    <t>Custo</t>
  </si>
  <si>
    <t>Tempo de simulação</t>
  </si>
  <si>
    <t>Loadshape</t>
  </si>
  <si>
    <t>Prosumidores</t>
  </si>
  <si>
    <t>Perdas</t>
  </si>
  <si>
    <t>kWh 24h</t>
  </si>
  <si>
    <t>Punicao Inclinação</t>
  </si>
  <si>
    <t>Violações de tensão</t>
  </si>
  <si>
    <t>Desvio padrão</t>
  </si>
  <si>
    <t>Tempo</t>
  </si>
  <si>
    <t>Original</t>
  </si>
  <si>
    <t>Original (PV) 10%</t>
  </si>
  <si>
    <t>Original (PV) 20%</t>
  </si>
  <si>
    <t>Original (PV) 30%</t>
  </si>
  <si>
    <t>Original (PV) 40%</t>
  </si>
  <si>
    <t>Original (PV) 60%</t>
  </si>
  <si>
    <t>Sim1</t>
  </si>
  <si>
    <t>Sim2</t>
  </si>
  <si>
    <t>Sim3</t>
  </si>
  <si>
    <t>sim1</t>
  </si>
  <si>
    <t>Gerações</t>
  </si>
  <si>
    <t>sim2</t>
  </si>
  <si>
    <t>Sim4</t>
  </si>
  <si>
    <t>Sim5</t>
  </si>
  <si>
    <t>Sim6</t>
  </si>
  <si>
    <t>Sim7</t>
  </si>
  <si>
    <t>Média</t>
  </si>
  <si>
    <t>Desvio Padrão</t>
  </si>
  <si>
    <t>[</t>
  </si>
  <si>
    <t>]</t>
  </si>
  <si>
    <t>Nº de Simulações</t>
  </si>
  <si>
    <t>Barra de conexao</t>
  </si>
  <si>
    <t>Obs</t>
  </si>
  <si>
    <t>Cap. de Arm. Simulada no AG</t>
  </si>
  <si>
    <t>Cap. Arm. estimada (kWh)</t>
  </si>
  <si>
    <t>Energia Arm. Inicial (kWh)]</t>
  </si>
  <si>
    <t xml:space="preserve"> 94073m784</t>
  </si>
  <si>
    <t xml:space="preserve"> 90908m784</t>
  </si>
  <si>
    <t xml:space="preserve"> 3298.29150390625]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</si>
</sst>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A9B7C6"/>
      <name val="JetBrains Mono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3" fillId="0" borderId="0" xfId="0" applyFont="1" applyAlignment="1">
      <alignment vertical="center"/>
    </xf>
    <xf numFmtId="0" fontId="0" fillId="0" borderId="8" xfId="0" applyBorder="1"/>
    <xf numFmtId="0" fontId="4" fillId="0" borderId="8" xfId="0" applyFont="1" applyBorder="1"/>
    <xf numFmtId="0" fontId="5" fillId="0" borderId="0" xfId="0" applyFont="1" applyBorder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79D9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44EEBD"/>
      <color rgb="FFF79D9D"/>
      <color rgb="FFFC73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Parametros!$O$3:$AL$3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0.32500000000000001</c:v>
                </c:pt>
                <c:pt idx="3">
                  <c:v>0.35</c:v>
                </c:pt>
                <c:pt idx="4">
                  <c:v>0.35</c:v>
                </c:pt>
                <c:pt idx="5">
                  <c:v>0.32500000000000001</c:v>
                </c:pt>
                <c:pt idx="6">
                  <c:v>0.22500000000000001</c:v>
                </c:pt>
                <c:pt idx="7">
                  <c:v>-2.5000000000000001E-2</c:v>
                </c:pt>
                <c:pt idx="8">
                  <c:v>-7.4999999999999997E-2</c:v>
                </c:pt>
                <c:pt idx="9">
                  <c:v>-0.45</c:v>
                </c:pt>
                <c:pt idx="10">
                  <c:v>-0.875</c:v>
                </c:pt>
                <c:pt idx="11">
                  <c:v>-0.97499999999999998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-0.97499999999999998</c:v>
                </c:pt>
                <c:pt idx="16">
                  <c:v>-0.75</c:v>
                </c:pt>
                <c:pt idx="17">
                  <c:v>-0.17499999999999999</c:v>
                </c:pt>
                <c:pt idx="18">
                  <c:v>0.4</c:v>
                </c:pt>
                <c:pt idx="19">
                  <c:v>0.67500000000000004</c:v>
                </c:pt>
                <c:pt idx="20">
                  <c:v>0.67500000000000004</c:v>
                </c:pt>
                <c:pt idx="21">
                  <c:v>0.625</c:v>
                </c:pt>
                <c:pt idx="22">
                  <c:v>0.55000000000000004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4-4EB9-9DAF-0D8F0946EE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Parametros!$O$4:$AL$4</c:f>
              <c:numCache>
                <c:formatCode>General</c:formatCode>
                <c:ptCount val="24"/>
                <c:pt idx="0">
                  <c:v>0.4</c:v>
                </c:pt>
                <c:pt idx="1">
                  <c:v>0.375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0.32500000000000001</c:v>
                </c:pt>
                <c:pt idx="6">
                  <c:v>0.2</c:v>
                </c:pt>
                <c:pt idx="7">
                  <c:v>-0.05</c:v>
                </c:pt>
                <c:pt idx="8">
                  <c:v>-7.4999999999999997E-2</c:v>
                </c:pt>
                <c:pt idx="9">
                  <c:v>-0.45</c:v>
                </c:pt>
                <c:pt idx="10">
                  <c:v>-0.875</c:v>
                </c:pt>
                <c:pt idx="11">
                  <c:v>-0.97499999999999998</c:v>
                </c:pt>
                <c:pt idx="12">
                  <c:v>-0.97499999999999998</c:v>
                </c:pt>
                <c:pt idx="13">
                  <c:v>-0.97499999999999998</c:v>
                </c:pt>
                <c:pt idx="14">
                  <c:v>-1</c:v>
                </c:pt>
                <c:pt idx="15">
                  <c:v>-0.97499999999999998</c:v>
                </c:pt>
                <c:pt idx="16">
                  <c:v>-0.72499999999999998</c:v>
                </c:pt>
                <c:pt idx="17">
                  <c:v>-0.17499999999999999</c:v>
                </c:pt>
                <c:pt idx="18">
                  <c:v>0.42499999999999999</c:v>
                </c:pt>
                <c:pt idx="19">
                  <c:v>0.65</c:v>
                </c:pt>
                <c:pt idx="20">
                  <c:v>0.67500000000000004</c:v>
                </c:pt>
                <c:pt idx="21">
                  <c:v>0.625</c:v>
                </c:pt>
                <c:pt idx="22">
                  <c:v>0.55000000000000004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4-4EB9-9DAF-0D8F0946E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202592"/>
        <c:axId val="3881996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Parametros!$O$5:$AL$5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A94-4EB9-9DAF-0D8F0946EE4F}"/>
                  </c:ext>
                </c:extLst>
              </c15:ser>
            </c15:filteredLineSeries>
          </c:ext>
        </c:extLst>
      </c:lineChart>
      <c:catAx>
        <c:axId val="3882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199640"/>
        <c:crosses val="autoZero"/>
        <c:auto val="1"/>
        <c:lblAlgn val="ctr"/>
        <c:lblOffset val="100"/>
        <c:noMultiLvlLbl val="0"/>
      </c:catAx>
      <c:valAx>
        <c:axId val="38819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2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6"/>
          <c:tx>
            <c:strRef>
              <c:f>'curva de demanda'!$A$8</c:f>
              <c:strCache>
                <c:ptCount val="1"/>
                <c:pt idx="0">
                  <c:v>Sim1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 de demanda'!$B$1:$CS$1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  <c:extLst xmlns:c15="http://schemas.microsoft.com/office/drawing/2012/chart"/>
            </c:numRef>
          </c:cat>
          <c:val>
            <c:numRef>
              <c:f>'curva de demanda'!$B$8:$CS$8</c:f>
              <c:numCache>
                <c:formatCode>General</c:formatCode>
                <c:ptCount val="96"/>
                <c:pt idx="0">
                  <c:v>3298.1926879882799</c:v>
                </c:pt>
                <c:pt idx="1">
                  <c:v>3121.6234741210901</c:v>
                </c:pt>
                <c:pt idx="2">
                  <c:v>3296.3992309570299</c:v>
                </c:pt>
                <c:pt idx="3">
                  <c:v>3432.9005737304601</c:v>
                </c:pt>
                <c:pt idx="4">
                  <c:v>3368.1201782226499</c:v>
                </c:pt>
                <c:pt idx="5">
                  <c:v>3261.19555664062</c:v>
                </c:pt>
                <c:pt idx="6">
                  <c:v>3326.9912109375</c:v>
                </c:pt>
                <c:pt idx="7">
                  <c:v>3373.5344848632799</c:v>
                </c:pt>
                <c:pt idx="8">
                  <c:v>3251.3984375</c:v>
                </c:pt>
                <c:pt idx="9">
                  <c:v>3331.35766601562</c:v>
                </c:pt>
                <c:pt idx="10">
                  <c:v>3463.6785888671802</c:v>
                </c:pt>
                <c:pt idx="11">
                  <c:v>3261.2918090820299</c:v>
                </c:pt>
                <c:pt idx="12">
                  <c:v>3381.67822265625</c:v>
                </c:pt>
                <c:pt idx="13">
                  <c:v>3175.1903686523401</c:v>
                </c:pt>
                <c:pt idx="14">
                  <c:v>3463.7609252929601</c:v>
                </c:pt>
                <c:pt idx="15">
                  <c:v>3381.9024047851499</c:v>
                </c:pt>
                <c:pt idx="16">
                  <c:v>3300.00073242187</c:v>
                </c:pt>
                <c:pt idx="17">
                  <c:v>3535.2027587890602</c:v>
                </c:pt>
                <c:pt idx="18">
                  <c:v>3263.5894165038999</c:v>
                </c:pt>
                <c:pt idx="19">
                  <c:v>3404.7855224609302</c:v>
                </c:pt>
                <c:pt idx="20">
                  <c:v>3339.95092773437</c:v>
                </c:pt>
                <c:pt idx="21">
                  <c:v>3505.4716186523401</c:v>
                </c:pt>
                <c:pt idx="22">
                  <c:v>3464.2946166992101</c:v>
                </c:pt>
                <c:pt idx="23">
                  <c:v>3249.1339111328102</c:v>
                </c:pt>
                <c:pt idx="24">
                  <c:v>3462.4850463867101</c:v>
                </c:pt>
                <c:pt idx="25">
                  <c:v>3478.1935424804601</c:v>
                </c:pt>
                <c:pt idx="26">
                  <c:v>3041.7578735351499</c:v>
                </c:pt>
                <c:pt idx="27">
                  <c:v>3259.0704956054601</c:v>
                </c:pt>
                <c:pt idx="28">
                  <c:v>3308.6196899413999</c:v>
                </c:pt>
                <c:pt idx="29">
                  <c:v>3341.9601440429601</c:v>
                </c:pt>
                <c:pt idx="30">
                  <c:v>3299.404296875</c:v>
                </c:pt>
                <c:pt idx="31">
                  <c:v>3466.1676025390602</c:v>
                </c:pt>
                <c:pt idx="32">
                  <c:v>3244.2840576171802</c:v>
                </c:pt>
                <c:pt idx="33">
                  <c:v>3357.11206054687</c:v>
                </c:pt>
                <c:pt idx="34">
                  <c:v>3162.8768920898401</c:v>
                </c:pt>
                <c:pt idx="35">
                  <c:v>3392.3336181640602</c:v>
                </c:pt>
                <c:pt idx="36">
                  <c:v>3335.4083251953102</c:v>
                </c:pt>
                <c:pt idx="37">
                  <c:v>3513.486328125</c:v>
                </c:pt>
                <c:pt idx="38">
                  <c:v>3306.83862304687</c:v>
                </c:pt>
                <c:pt idx="39">
                  <c:v>3301.2523193359302</c:v>
                </c:pt>
                <c:pt idx="40">
                  <c:v>3450.98022460937</c:v>
                </c:pt>
                <c:pt idx="41">
                  <c:v>3347.2388916015602</c:v>
                </c:pt>
                <c:pt idx="42">
                  <c:v>3438.7184448242101</c:v>
                </c:pt>
                <c:pt idx="43">
                  <c:v>3394.1227416992101</c:v>
                </c:pt>
                <c:pt idx="44">
                  <c:v>3211.6107788085901</c:v>
                </c:pt>
                <c:pt idx="45">
                  <c:v>3414.7274169921802</c:v>
                </c:pt>
                <c:pt idx="46">
                  <c:v>3262.40380859375</c:v>
                </c:pt>
                <c:pt idx="47">
                  <c:v>3117.8870849609302</c:v>
                </c:pt>
                <c:pt idx="48">
                  <c:v>3477.2462768554601</c:v>
                </c:pt>
                <c:pt idx="49">
                  <c:v>3431.1648559570299</c:v>
                </c:pt>
                <c:pt idx="50">
                  <c:v>3205.8303833007799</c:v>
                </c:pt>
                <c:pt idx="51">
                  <c:v>3111.79858398437</c:v>
                </c:pt>
                <c:pt idx="52">
                  <c:v>3250.2619018554601</c:v>
                </c:pt>
                <c:pt idx="53">
                  <c:v>3281.59887695312</c:v>
                </c:pt>
                <c:pt idx="54">
                  <c:v>3742.0969848632799</c:v>
                </c:pt>
                <c:pt idx="55">
                  <c:v>3604.7860717773401</c:v>
                </c:pt>
                <c:pt idx="56">
                  <c:v>3518.6837768554601</c:v>
                </c:pt>
                <c:pt idx="57">
                  <c:v>3334.9886474609302</c:v>
                </c:pt>
                <c:pt idx="58">
                  <c:v>3202.4536743163999</c:v>
                </c:pt>
                <c:pt idx="59">
                  <c:v>3284.6995849609302</c:v>
                </c:pt>
                <c:pt idx="60">
                  <c:v>3097.5497436523401</c:v>
                </c:pt>
                <c:pt idx="61">
                  <c:v>3309.6334838867101</c:v>
                </c:pt>
                <c:pt idx="62">
                  <c:v>3262.5226440429601</c:v>
                </c:pt>
                <c:pt idx="63">
                  <c:v>3354.03491210937</c:v>
                </c:pt>
                <c:pt idx="64">
                  <c:v>3305.6707763671802</c:v>
                </c:pt>
                <c:pt idx="65">
                  <c:v>3297.8319702148401</c:v>
                </c:pt>
                <c:pt idx="66">
                  <c:v>3454.3986206054601</c:v>
                </c:pt>
                <c:pt idx="67">
                  <c:v>3590.8465576171802</c:v>
                </c:pt>
                <c:pt idx="68">
                  <c:v>3543.1815795898401</c:v>
                </c:pt>
                <c:pt idx="69">
                  <c:v>3212.1715698242101</c:v>
                </c:pt>
                <c:pt idx="70">
                  <c:v>3202.3944091796802</c:v>
                </c:pt>
                <c:pt idx="71">
                  <c:v>3134.40454101562</c:v>
                </c:pt>
                <c:pt idx="72">
                  <c:v>3531.54736328125</c:v>
                </c:pt>
                <c:pt idx="73">
                  <c:v>3535.5919189453102</c:v>
                </c:pt>
                <c:pt idx="74">
                  <c:v>3374.92700195312</c:v>
                </c:pt>
                <c:pt idx="75">
                  <c:v>3523.9345703125</c:v>
                </c:pt>
                <c:pt idx="76">
                  <c:v>3428.10229492187</c:v>
                </c:pt>
                <c:pt idx="77">
                  <c:v>3157.6784057617101</c:v>
                </c:pt>
                <c:pt idx="78">
                  <c:v>3313.064453125</c:v>
                </c:pt>
                <c:pt idx="79">
                  <c:v>3205.6129150390602</c:v>
                </c:pt>
                <c:pt idx="80">
                  <c:v>3404.7651977538999</c:v>
                </c:pt>
                <c:pt idx="81">
                  <c:v>3213.0009765625</c:v>
                </c:pt>
                <c:pt idx="82">
                  <c:v>3272.6095581054601</c:v>
                </c:pt>
                <c:pt idx="83">
                  <c:v>3466.59692382812</c:v>
                </c:pt>
                <c:pt idx="84">
                  <c:v>3235.42041015625</c:v>
                </c:pt>
                <c:pt idx="85">
                  <c:v>3370.6828002929601</c:v>
                </c:pt>
                <c:pt idx="86">
                  <c:v>3364.9442138671802</c:v>
                </c:pt>
                <c:pt idx="87">
                  <c:v>3175.9810791015602</c:v>
                </c:pt>
                <c:pt idx="88">
                  <c:v>3252.4153442382799</c:v>
                </c:pt>
                <c:pt idx="89">
                  <c:v>3277.00024414062</c:v>
                </c:pt>
                <c:pt idx="90">
                  <c:v>3389.7073974609302</c:v>
                </c:pt>
                <c:pt idx="91">
                  <c:v>3451.1736450195299</c:v>
                </c:pt>
                <c:pt idx="92">
                  <c:v>3256.2301025390602</c:v>
                </c:pt>
                <c:pt idx="93">
                  <c:v>3522.23120117187</c:v>
                </c:pt>
                <c:pt idx="94">
                  <c:v>3400.0194091796802</c:v>
                </c:pt>
                <c:pt idx="95">
                  <c:v>3439.80810546875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4587-4A53-8B9E-2EFEB93F309F}"/>
            </c:ext>
          </c:extLst>
        </c:ser>
        <c:ser>
          <c:idx val="7"/>
          <c:order val="7"/>
          <c:tx>
            <c:strRef>
              <c:f>'curva de demanda'!$A$9</c:f>
              <c:strCache>
                <c:ptCount val="1"/>
                <c:pt idx="0">
                  <c:v>Sim2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 de demanda'!$B$1:$CS$1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  <c:extLst xmlns:c15="http://schemas.microsoft.com/office/drawing/2012/chart"/>
            </c:numRef>
          </c:cat>
          <c:val>
            <c:numRef>
              <c:f>'curva de demanda'!$B$9:$CS$9</c:f>
              <c:numCache>
                <c:formatCode>General</c:formatCode>
                <c:ptCount val="96"/>
                <c:pt idx="0">
                  <c:v>3298.1926879882799</c:v>
                </c:pt>
                <c:pt idx="1">
                  <c:v>3121.6234741210901</c:v>
                </c:pt>
                <c:pt idx="2">
                  <c:v>3296.3992309570299</c:v>
                </c:pt>
                <c:pt idx="3">
                  <c:v>3432.9005737304601</c:v>
                </c:pt>
                <c:pt idx="4">
                  <c:v>3368.1201782226499</c:v>
                </c:pt>
                <c:pt idx="5">
                  <c:v>3353.1006469726499</c:v>
                </c:pt>
                <c:pt idx="6">
                  <c:v>3418.9091186523401</c:v>
                </c:pt>
                <c:pt idx="7">
                  <c:v>3465.45849609375</c:v>
                </c:pt>
                <c:pt idx="8">
                  <c:v>3343.3045654296802</c:v>
                </c:pt>
                <c:pt idx="9">
                  <c:v>3423.2741088867101</c:v>
                </c:pt>
                <c:pt idx="10">
                  <c:v>3371.6356811523401</c:v>
                </c:pt>
                <c:pt idx="11">
                  <c:v>3169.2691040038999</c:v>
                </c:pt>
                <c:pt idx="12">
                  <c:v>3289.6394653320299</c:v>
                </c:pt>
                <c:pt idx="13">
                  <c:v>3175.1868286132799</c:v>
                </c:pt>
                <c:pt idx="14">
                  <c:v>3463.7609252929601</c:v>
                </c:pt>
                <c:pt idx="15">
                  <c:v>3381.9024047851499</c:v>
                </c:pt>
                <c:pt idx="16">
                  <c:v>3300.00073242187</c:v>
                </c:pt>
                <c:pt idx="17">
                  <c:v>3535.2027587890602</c:v>
                </c:pt>
                <c:pt idx="18">
                  <c:v>3263.5894165038999</c:v>
                </c:pt>
                <c:pt idx="19">
                  <c:v>3404.7855224609302</c:v>
                </c:pt>
                <c:pt idx="20">
                  <c:v>3339.95092773437</c:v>
                </c:pt>
                <c:pt idx="21">
                  <c:v>3505.4716186523401</c:v>
                </c:pt>
                <c:pt idx="22">
                  <c:v>3464.2946166992101</c:v>
                </c:pt>
                <c:pt idx="23">
                  <c:v>3249.1339111328102</c:v>
                </c:pt>
                <c:pt idx="24">
                  <c:v>3462.4850463867101</c:v>
                </c:pt>
                <c:pt idx="25">
                  <c:v>3478.1935424804601</c:v>
                </c:pt>
                <c:pt idx="26">
                  <c:v>3133.9258422851499</c:v>
                </c:pt>
                <c:pt idx="27">
                  <c:v>3351.26440429687</c:v>
                </c:pt>
                <c:pt idx="28">
                  <c:v>3400.81127929687</c:v>
                </c:pt>
                <c:pt idx="29">
                  <c:v>3434.69384765625</c:v>
                </c:pt>
                <c:pt idx="30">
                  <c:v>3392.1215209960901</c:v>
                </c:pt>
                <c:pt idx="31">
                  <c:v>3558.90112304687</c:v>
                </c:pt>
                <c:pt idx="32">
                  <c:v>3336.9821166992101</c:v>
                </c:pt>
                <c:pt idx="33">
                  <c:v>3449.8193359375</c:v>
                </c:pt>
                <c:pt idx="34">
                  <c:v>3162.8960571288999</c:v>
                </c:pt>
                <c:pt idx="35">
                  <c:v>3392.3336181640602</c:v>
                </c:pt>
                <c:pt idx="36">
                  <c:v>3335.4083251953102</c:v>
                </c:pt>
                <c:pt idx="37">
                  <c:v>3513.486328125</c:v>
                </c:pt>
                <c:pt idx="38">
                  <c:v>3306.83862304687</c:v>
                </c:pt>
                <c:pt idx="39">
                  <c:v>3301.2523193359302</c:v>
                </c:pt>
                <c:pt idx="40">
                  <c:v>3450.98022460937</c:v>
                </c:pt>
                <c:pt idx="41">
                  <c:v>3347.2388916015602</c:v>
                </c:pt>
                <c:pt idx="42">
                  <c:v>3438.7184448242101</c:v>
                </c:pt>
                <c:pt idx="43">
                  <c:v>3394.1227416992101</c:v>
                </c:pt>
                <c:pt idx="44">
                  <c:v>3211.6107788085901</c:v>
                </c:pt>
                <c:pt idx="45">
                  <c:v>3414.7274169921802</c:v>
                </c:pt>
                <c:pt idx="46">
                  <c:v>3262.40380859375</c:v>
                </c:pt>
                <c:pt idx="47">
                  <c:v>3117.8870849609302</c:v>
                </c:pt>
                <c:pt idx="48">
                  <c:v>3477.2462768554601</c:v>
                </c:pt>
                <c:pt idx="49">
                  <c:v>3431.1648559570299</c:v>
                </c:pt>
                <c:pt idx="50">
                  <c:v>3111.349609375</c:v>
                </c:pt>
                <c:pt idx="51">
                  <c:v>3017.32836914062</c:v>
                </c:pt>
                <c:pt idx="52">
                  <c:v>3155.7842407226499</c:v>
                </c:pt>
                <c:pt idx="53">
                  <c:v>3187.1131591796802</c:v>
                </c:pt>
                <c:pt idx="54">
                  <c:v>3647.5440063476499</c:v>
                </c:pt>
                <c:pt idx="55">
                  <c:v>3510.24340820312</c:v>
                </c:pt>
                <c:pt idx="56">
                  <c:v>3424.1593627929601</c:v>
                </c:pt>
                <c:pt idx="57">
                  <c:v>3240.4932861328102</c:v>
                </c:pt>
                <c:pt idx="58">
                  <c:v>3202.4918212890602</c:v>
                </c:pt>
                <c:pt idx="59">
                  <c:v>3284.69970703125</c:v>
                </c:pt>
                <c:pt idx="60">
                  <c:v>3097.5497436523401</c:v>
                </c:pt>
                <c:pt idx="61">
                  <c:v>3309.6334838867101</c:v>
                </c:pt>
                <c:pt idx="62">
                  <c:v>3262.5226440429601</c:v>
                </c:pt>
                <c:pt idx="63">
                  <c:v>3354.03491210937</c:v>
                </c:pt>
                <c:pt idx="64">
                  <c:v>3305.6707763671802</c:v>
                </c:pt>
                <c:pt idx="65">
                  <c:v>3297.8319702148401</c:v>
                </c:pt>
                <c:pt idx="66">
                  <c:v>3360.3579711913999</c:v>
                </c:pt>
                <c:pt idx="67">
                  <c:v>3496.78344726562</c:v>
                </c:pt>
                <c:pt idx="68">
                  <c:v>3449.1094970703102</c:v>
                </c:pt>
                <c:pt idx="69">
                  <c:v>3212.1727294921802</c:v>
                </c:pt>
                <c:pt idx="70">
                  <c:v>3202.3944091796802</c:v>
                </c:pt>
                <c:pt idx="71">
                  <c:v>3134.40454101562</c:v>
                </c:pt>
                <c:pt idx="72">
                  <c:v>3531.54736328125</c:v>
                </c:pt>
                <c:pt idx="73">
                  <c:v>3535.5919189453102</c:v>
                </c:pt>
                <c:pt idx="74">
                  <c:v>3283.2153930663999</c:v>
                </c:pt>
                <c:pt idx="75">
                  <c:v>3432.1917114257799</c:v>
                </c:pt>
                <c:pt idx="76">
                  <c:v>3336.3704833984302</c:v>
                </c:pt>
                <c:pt idx="77">
                  <c:v>3248.8706665038999</c:v>
                </c:pt>
                <c:pt idx="78">
                  <c:v>3404.2730102538999</c:v>
                </c:pt>
                <c:pt idx="79">
                  <c:v>3296.8161010742101</c:v>
                </c:pt>
                <c:pt idx="80">
                  <c:v>3495.9892578125</c:v>
                </c:pt>
                <c:pt idx="81">
                  <c:v>3304.2070922851499</c:v>
                </c:pt>
                <c:pt idx="82">
                  <c:v>3272.6122436523401</c:v>
                </c:pt>
                <c:pt idx="83">
                  <c:v>3466.59692382812</c:v>
                </c:pt>
                <c:pt idx="84">
                  <c:v>3235.42041015625</c:v>
                </c:pt>
                <c:pt idx="85">
                  <c:v>3370.6828002929601</c:v>
                </c:pt>
                <c:pt idx="86">
                  <c:v>3364.9442138671802</c:v>
                </c:pt>
                <c:pt idx="87">
                  <c:v>3175.9810791015602</c:v>
                </c:pt>
                <c:pt idx="88">
                  <c:v>3252.4153442382799</c:v>
                </c:pt>
                <c:pt idx="89">
                  <c:v>3277.00024414062</c:v>
                </c:pt>
                <c:pt idx="90">
                  <c:v>3389.7073974609302</c:v>
                </c:pt>
                <c:pt idx="91">
                  <c:v>3451.1736450195299</c:v>
                </c:pt>
                <c:pt idx="92">
                  <c:v>3256.2301025390602</c:v>
                </c:pt>
                <c:pt idx="93">
                  <c:v>3522.23120117187</c:v>
                </c:pt>
                <c:pt idx="94">
                  <c:v>3400.0194091796802</c:v>
                </c:pt>
                <c:pt idx="95">
                  <c:v>3439.80810546875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4587-4A53-8B9E-2EFEB93F3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580192"/>
        <c:axId val="448583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'curva de demanda'!$A$2</c15:sqref>
                        </c15:formulaRef>
                      </c:ext>
                    </c:extLst>
                    <c:strCache>
                      <c:ptCount val="1"/>
                      <c:pt idx="0">
                        <c:v>Original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'curva de demanda'!$B$2:$CS$2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87-4A53-8B9E-2EFEB93F30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demanda'!$A$3</c15:sqref>
                        </c15:formulaRef>
                      </c:ext>
                    </c:extLst>
                    <c:strCache>
                      <c:ptCount val="1"/>
                      <c:pt idx="0">
                        <c:v>Original (PV) 10%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demanda'!$B$3:$CS$3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587-4A53-8B9E-2EFEB93F309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demanda'!$A$4</c15:sqref>
                        </c15:formulaRef>
                      </c:ext>
                    </c:extLst>
                    <c:strCache>
                      <c:ptCount val="1"/>
                      <c:pt idx="0">
                        <c:v>Original (PV) 20%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demanda'!$B$4:$CS$4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587-4A53-8B9E-2EFEB93F30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demanda'!$A$5</c15:sqref>
                        </c15:formulaRef>
                      </c:ext>
                    </c:extLst>
                    <c:strCache>
                      <c:ptCount val="1"/>
                      <c:pt idx="0">
                        <c:v>Original (PV) 30%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demanda'!$B$5:$CS$5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587-4A53-8B9E-2EFEB93F30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demanda'!$A$6</c15:sqref>
                        </c15:formulaRef>
                      </c:ext>
                    </c:extLst>
                    <c:strCache>
                      <c:ptCount val="1"/>
                      <c:pt idx="0">
                        <c:v>Original (PV) 40%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demanda'!$B$6:$CS$6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587-4A53-8B9E-2EFEB93F30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demanda'!$A$7</c15:sqref>
                        </c15:formulaRef>
                      </c:ext>
                    </c:extLst>
                    <c:strCache>
                      <c:ptCount val="1"/>
                      <c:pt idx="0">
                        <c:v>Original (PV) 60%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demanda'!$B$7:$CS$7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587-4A53-8B9E-2EFEB93F309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demanda'!$A$10</c15:sqref>
                        </c15:formulaRef>
                      </c:ext>
                    </c:extLst>
                    <c:strCache>
                      <c:ptCount val="1"/>
                      <c:pt idx="0">
                        <c:v>Sim3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demanda'!$B$10:$CS$10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587-4A53-8B9E-2EFEB93F309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demanda'!$A$11</c15:sqref>
                        </c15:formulaRef>
                      </c:ext>
                    </c:extLst>
                    <c:strCache>
                      <c:ptCount val="1"/>
                      <c:pt idx="0">
                        <c:v>Sim4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demanda'!$B$11:$CS$11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D3E-44A1-9557-5403826183E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demanda'!$A$12</c15:sqref>
                        </c15:formulaRef>
                      </c:ext>
                    </c:extLst>
                    <c:strCache>
                      <c:ptCount val="1"/>
                      <c:pt idx="0">
                        <c:v>Sim5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demanda'!$B$12:$CS$12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3E-44A1-9557-5403826183E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demanda'!$A$13</c15:sqref>
                        </c15:formulaRef>
                      </c:ext>
                    </c:extLst>
                    <c:strCache>
                      <c:ptCount val="1"/>
                      <c:pt idx="0">
                        <c:v>Sim6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demanda'!$B$13:$CS$13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3E-44A1-9557-5403826183E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demanda'!$A$14</c15:sqref>
                        </c15:formulaRef>
                      </c:ext>
                    </c:extLst>
                    <c:strCache>
                      <c:ptCount val="1"/>
                      <c:pt idx="0">
                        <c:v>Sim7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demanda'!$B$14:$CS$14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3E-44A1-9557-5403826183E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demanda'!$B$15:$CS$15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3E-44A1-9557-5403826183E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demanda'!$B$16:$CS$16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D3E-44A1-9557-5403826183E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demanda'!$B$17:$CS$17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3E-44A1-9557-5403826183E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demanda'!$B$18:$CS$18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D3E-44A1-9557-5403826183E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demanda'!$B$19:$CS$19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D3E-44A1-9557-5403826183E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demanda'!$B$20:$CS$20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D3E-44A1-9557-5403826183E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demanda'!$B$21:$CS$21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D3E-44A1-9557-5403826183E4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demanda'!$B$22:$CS$22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D3E-44A1-9557-5403826183E4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demanda'!$B$23:$CS$23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D3E-44A1-9557-5403826183E4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demanda'!$B$24:$CS$24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D3E-44A1-9557-5403826183E4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demanda'!$B$25:$CS$25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D3E-44A1-9557-5403826183E4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demanda'!$B$26:$CS$26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D3E-44A1-9557-5403826183E4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demanda'!$B$27:$CS$27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D3E-44A1-9557-5403826183E4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demanda'!$B$28:$CS$28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D3E-44A1-9557-5403826183E4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demanda'!$B$29:$CS$29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D3E-44A1-9557-5403826183E4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demanda'!$B$30:$CS$30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D3E-44A1-9557-5403826183E4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demanda'!$B$31:$CS$31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D3E-44A1-9557-5403826183E4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demanda'!$B$32:$CS$32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D3E-44A1-9557-5403826183E4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demanda'!$B$33:$CS$33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D3E-44A1-9557-5403826183E4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demanda'!$B$34:$CS$34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D3E-44A1-9557-5403826183E4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demanda'!$B$35:$CS$35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D3E-44A1-9557-5403826183E4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demanda'!$B$36:$CS$36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D3E-44A1-9557-5403826183E4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demanda'!$B$37:$CS$37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D3E-44A1-9557-5403826183E4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demanda'!$B$38:$CS$38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7A-4004-843F-622A3C931B98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demanda'!$B$39:$CS$39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7A-4004-843F-622A3C931B98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demanda'!$B$40:$CS$40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7A-4004-843F-622A3C931B98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demanda'!$B$41:$CS$41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77A-4004-843F-622A3C931B98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demanda'!$B$42:$CS$42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77A-4004-843F-622A3C931B98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demanda'!$B$43:$CS$43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7A-4004-843F-622A3C931B98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demanda'!$B$44:$CS$44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77A-4004-843F-622A3C931B98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demanda'!$B$45:$CS$45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7A-4004-843F-622A3C931B98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demanda'!$B$46:$CS$46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77A-4004-843F-622A3C931B98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demanda'!$B$47:$CS$47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77A-4004-843F-622A3C931B98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demanda'!$B$48:$CS$48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77A-4004-843F-622A3C931B98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demanda'!$B$49:$CS$49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77A-4004-843F-622A3C931B98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demanda'!$B$50:$CS$50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77A-4004-843F-622A3C931B98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demanda'!$B$51:$CS$51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77A-4004-843F-622A3C931B98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demanda'!$B$52:$CS$52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77A-4004-843F-622A3C931B98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demanda'!$B$53:$CS$53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66A-48CE-AD79-6EDA2DD1FC94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demanda'!$B$54:$CS$54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66A-48CE-AD79-6EDA2DD1FC94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demanda'!$B$55:$CS$55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66A-48CE-AD79-6EDA2DD1FC94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demanda'!$B$56:$CS$56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66A-48CE-AD79-6EDA2DD1FC94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demanda'!$B$57:$CS$57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66A-48CE-AD79-6EDA2DD1FC94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demanda'!$B$58:$CS$58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66A-48CE-AD79-6EDA2DD1FC94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demanda'!$B$59:$CS$59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66A-48CE-AD79-6EDA2DD1FC94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demanda'!$B$60:$CS$60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66A-48CE-AD79-6EDA2DD1FC94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demanda'!$B$61:$CS$61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66A-48CE-AD79-6EDA2DD1FC94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demanda'!$B$62:$CS$62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66A-48CE-AD79-6EDA2DD1FC94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demanda'!$B$63:$CS$63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66A-48CE-AD79-6EDA2DD1FC94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demanda'!$B$64:$CS$64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66A-48CE-AD79-6EDA2DD1FC94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demanda'!$B$65:$CS$65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66A-48CE-AD79-6EDA2DD1FC94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demanda'!$A$66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demanda'!$B$66:$CS$66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66A-48CE-AD79-6EDA2DD1FC94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demanda'!$B$67:$CS$67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66A-48CE-AD79-6EDA2DD1FC94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demanda'!$A$68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demanda'!$B$68:$CS$68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66A-48CE-AD79-6EDA2DD1FC94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demanda'!$A$69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demanda'!$B$69:$CS$69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66A-48CE-AD79-6EDA2DD1FC94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demanda'!$B$70:$CS$70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66A-48CE-AD79-6EDA2DD1FC94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demanda'!$B$71:$CS$71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66A-48CE-AD79-6EDA2DD1FC94}"/>
                  </c:ext>
                </c:extLst>
              </c15:ser>
            </c15:filteredLineSeries>
            <c15:filteredLine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demanda'!$B$72:$CS$72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66A-48CE-AD79-6EDA2DD1FC94}"/>
                  </c:ext>
                </c:extLst>
              </c15:ser>
            </c15:filteredLineSeries>
            <c15:filteredLineSeries>
              <c15:ser>
                <c:idx val="71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demanda'!$B$73:$CS$73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66A-48CE-AD79-6EDA2DD1FC94}"/>
                  </c:ext>
                </c:extLst>
              </c15:ser>
            </c15:filteredLineSeries>
            <c15:filteredLine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demanda'!$B$74:$CS$74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66A-48CE-AD79-6EDA2DD1FC94}"/>
                  </c:ext>
                </c:extLst>
              </c15:ser>
            </c15:filteredLineSeries>
            <c15:filteredLineSeries>
              <c15:ser>
                <c:idx val="73"/>
                <c:order val="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demanda'!$A$75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demanda'!$B$75:$CS$75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66A-48CE-AD79-6EDA2DD1FC94}"/>
                  </c:ext>
                </c:extLst>
              </c15:ser>
            </c15:filteredLineSeries>
            <c15:filteredLineSeries>
              <c15:ser>
                <c:idx val="74"/>
                <c:order val="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demanda'!$B$76:$CS$76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66A-48CE-AD79-6EDA2DD1FC94}"/>
                  </c:ext>
                </c:extLst>
              </c15:ser>
            </c15:filteredLineSeries>
            <c15:filteredLineSeries>
              <c15:ser>
                <c:idx val="75"/>
                <c:order val="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demanda'!$B$77:$CS$77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66A-48CE-AD79-6EDA2DD1FC94}"/>
                  </c:ext>
                </c:extLst>
              </c15:ser>
            </c15:filteredLineSeries>
            <c15:filteredLineSeries>
              <c15:ser>
                <c:idx val="76"/>
                <c:order val="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demanda'!$B$78:$CS$78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66A-48CE-AD79-6EDA2DD1FC94}"/>
                  </c:ext>
                </c:extLst>
              </c15:ser>
            </c15:filteredLineSeries>
            <c15:filteredLineSeries>
              <c15:ser>
                <c:idx val="77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demanda'!$A$79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demanda'!$B$79:$CS$79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66A-48CE-AD79-6EDA2DD1FC94}"/>
                  </c:ext>
                </c:extLst>
              </c15:ser>
            </c15:filteredLineSeries>
            <c15:filteredLine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demanda'!$B$80:$CS$80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66A-48CE-AD79-6EDA2DD1FC94}"/>
                  </c:ext>
                </c:extLst>
              </c15:ser>
            </c15:filteredLineSeries>
            <c15:filteredLineSeries>
              <c15:ser>
                <c:idx val="79"/>
                <c:order val="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demanda'!$A$81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demanda'!$B$81:$CS$81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66A-48CE-AD79-6EDA2DD1FC94}"/>
                  </c:ext>
                </c:extLst>
              </c15:ser>
            </c15:filteredLineSeries>
            <c15:filteredLineSeries>
              <c15:ser>
                <c:idx val="80"/>
                <c:order val="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demanda'!$B$82:$CS$82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66A-48CE-AD79-6EDA2DD1FC94}"/>
                  </c:ext>
                </c:extLst>
              </c15:ser>
            </c15:filteredLineSeries>
            <c15:filteredLineSeries>
              <c15:ser>
                <c:idx val="81"/>
                <c:order val="8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demanda'!$B$83:$CS$83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66A-48CE-AD79-6EDA2DD1FC94}"/>
                  </c:ext>
                </c:extLst>
              </c15:ser>
            </c15:filteredLineSeries>
            <c15:filteredLineSeries>
              <c15:ser>
                <c:idx val="82"/>
                <c:order val="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demanda'!$B$84:$CS$84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66A-48CE-AD79-6EDA2DD1FC94}"/>
                  </c:ext>
                </c:extLst>
              </c15:ser>
            </c15:filteredLineSeries>
            <c15:filteredLineSeries>
              <c15:ser>
                <c:idx val="83"/>
                <c:order val="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demanda'!$A$85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demanda'!$B$85:$CS$85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66A-48CE-AD79-6EDA2DD1FC94}"/>
                  </c:ext>
                </c:extLst>
              </c15:ser>
            </c15:filteredLineSeries>
            <c15:filteredLineSeries>
              <c15:ser>
                <c:idx val="84"/>
                <c:order val="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demanda'!$B$86:$CS$86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66A-48CE-AD79-6EDA2DD1FC94}"/>
                  </c:ext>
                </c:extLst>
              </c15:ser>
            </c15:filteredLineSeries>
            <c15:filteredLineSeries>
              <c15:ser>
                <c:idx val="85"/>
                <c:order val="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demanda'!$B$87:$CS$87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66A-48CE-AD79-6EDA2DD1FC94}"/>
                  </c:ext>
                </c:extLst>
              </c15:ser>
            </c15:filteredLineSeries>
            <c15:filteredLineSeries>
              <c15:ser>
                <c:idx val="86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demanda'!$A$88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demanda'!$B$88:$CS$88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66A-48CE-AD79-6EDA2DD1FC94}"/>
                  </c:ext>
                </c:extLst>
              </c15:ser>
            </c15:filteredLineSeries>
            <c15:filteredLineSeries>
              <c15:ser>
                <c:idx val="87"/>
                <c:order val="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demanda'!$B$89:$CS$89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66A-48CE-AD79-6EDA2DD1FC94}"/>
                  </c:ext>
                </c:extLst>
              </c15:ser>
            </c15:filteredLineSeries>
            <c15:filteredLineSeries>
              <c15:ser>
                <c:idx val="88"/>
                <c:order val="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demanda'!$A$90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demanda'!$B$90:$CS$90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066A-48CE-AD79-6EDA2DD1FC94}"/>
                  </c:ext>
                </c:extLst>
              </c15:ser>
            </c15:filteredLineSeries>
            <c15:filteredLineSeries>
              <c15:ser>
                <c:idx val="89"/>
                <c:order val="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demanda'!$A$91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demanda'!$B$91:$CS$91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066A-48CE-AD79-6EDA2DD1FC94}"/>
                  </c:ext>
                </c:extLst>
              </c15:ser>
            </c15:filteredLineSeries>
            <c15:filteredLineSeries>
              <c15:ser>
                <c:idx val="90"/>
                <c:order val="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demanda'!$B$92:$CS$92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066A-48CE-AD79-6EDA2DD1FC94}"/>
                  </c:ext>
                </c:extLst>
              </c15:ser>
            </c15:filteredLineSeries>
            <c15:filteredLineSeries>
              <c15:ser>
                <c:idx val="91"/>
                <c:order val="9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demanda'!$A$93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demanda'!$B$93:$CS$93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066A-48CE-AD79-6EDA2DD1FC94}"/>
                  </c:ext>
                </c:extLst>
              </c15:ser>
            </c15:filteredLineSeries>
            <c15:filteredLineSeries>
              <c15:ser>
                <c:idx val="92"/>
                <c:order val="9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demanda'!$A$94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demanda'!$B$94:$CS$94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066A-48CE-AD79-6EDA2DD1FC94}"/>
                  </c:ext>
                </c:extLst>
              </c15:ser>
            </c15:filteredLineSeries>
            <c15:filteredLineSeries>
              <c15:ser>
                <c:idx val="93"/>
                <c:order val="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demanda'!$B$95:$CS$95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066A-48CE-AD79-6EDA2DD1FC94}"/>
                  </c:ext>
                </c:extLst>
              </c15:ser>
            </c15:filteredLineSeries>
            <c15:filteredLineSeries>
              <c15:ser>
                <c:idx val="94"/>
                <c:order val="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demanda'!$B$96:$CS$96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066A-48CE-AD79-6EDA2DD1FC94}"/>
                  </c:ext>
                </c:extLst>
              </c15:ser>
            </c15:filteredLineSeries>
            <c15:filteredLineSeries>
              <c15:ser>
                <c:idx val="95"/>
                <c:order val="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demanda'!$A$97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demanda'!$B$97:$CS$97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066A-48CE-AD79-6EDA2DD1FC94}"/>
                  </c:ext>
                </c:extLst>
              </c15:ser>
            </c15:filteredLineSeries>
            <c15:filteredLineSeries>
              <c15:ser>
                <c:idx val="96"/>
                <c:order val="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demanda'!$B$98:$CS$98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066A-48CE-AD79-6EDA2DD1FC94}"/>
                  </c:ext>
                </c:extLst>
              </c15:ser>
            </c15:filteredLineSeries>
            <c15:filteredLineSeries>
              <c15:ser>
                <c:idx val="97"/>
                <c:order val="9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demanda'!$A$99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demanda'!$B$99:$CS$99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066A-48CE-AD79-6EDA2DD1FC94}"/>
                  </c:ext>
                </c:extLst>
              </c15:ser>
            </c15:filteredLineSeries>
            <c15:filteredLineSeries>
              <c15:ser>
                <c:idx val="98"/>
                <c:order val="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demanda'!$A$100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demanda'!$B$100:$CS$100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066A-48CE-AD79-6EDA2DD1FC94}"/>
                  </c:ext>
                </c:extLst>
              </c15:ser>
            </c15:filteredLineSeries>
            <c15:filteredLineSeries>
              <c15:ser>
                <c:idx val="99"/>
                <c:order val="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demanda'!$A$101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demanda'!$B$101:$CS$101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066A-48CE-AD79-6EDA2DD1FC94}"/>
                  </c:ext>
                </c:extLst>
              </c15:ser>
            </c15:filteredLineSeries>
            <c15:filteredLineSeries>
              <c15:ser>
                <c:idx val="100"/>
                <c:order val="10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demanda'!$A$102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demanda'!$B$102:$CS$102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066A-48CE-AD79-6EDA2DD1FC94}"/>
                  </c:ext>
                </c:extLst>
              </c15:ser>
            </c15:filteredLineSeries>
            <c15:filteredLineSeries>
              <c15:ser>
                <c:idx val="101"/>
                <c:order val="10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demanda'!$A$103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demanda'!$B$103:$CS$103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066A-48CE-AD79-6EDA2DD1FC94}"/>
                  </c:ext>
                </c:extLst>
              </c15:ser>
            </c15:filteredLineSeries>
            <c15:filteredLineSeries>
              <c15:ser>
                <c:idx val="102"/>
                <c:order val="10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demanda'!$A$104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demanda'!$B$104:$CS$104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066A-48CE-AD79-6EDA2DD1FC94}"/>
                  </c:ext>
                </c:extLst>
              </c15:ser>
            </c15:filteredLineSeries>
            <c15:filteredLineSeries>
              <c15:ser>
                <c:idx val="103"/>
                <c:order val="10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demanda'!$A$105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demanda'!$B$105:$CS$105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066A-48CE-AD79-6EDA2DD1FC94}"/>
                  </c:ext>
                </c:extLst>
              </c15:ser>
            </c15:filteredLineSeries>
            <c15:filteredLineSeries>
              <c15:ser>
                <c:idx val="104"/>
                <c:order val="10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demanda'!$A$106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demanda'!$B$106:$CS$106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066A-48CE-AD79-6EDA2DD1FC94}"/>
                  </c:ext>
                </c:extLst>
              </c15:ser>
            </c15:filteredLineSeries>
            <c15:filteredLineSeries>
              <c15:ser>
                <c:idx val="105"/>
                <c:order val="10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demanda'!$A$107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demanda'!$B$107:$CS$107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066A-48CE-AD79-6EDA2DD1FC94}"/>
                  </c:ext>
                </c:extLst>
              </c15:ser>
            </c15:filteredLineSeries>
            <c15:filteredLineSeries>
              <c15:ser>
                <c:idx val="106"/>
                <c:order val="10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demanda'!$A$108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demanda'!$B$108:$CS$108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066A-48CE-AD79-6EDA2DD1FC94}"/>
                  </c:ext>
                </c:extLst>
              </c15:ser>
            </c15:filteredLineSeries>
            <c15:filteredLineSeries>
              <c15:ser>
                <c:idx val="107"/>
                <c:order val="10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demanda'!$A$109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demanda'!$B$109:$CS$109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066A-48CE-AD79-6EDA2DD1FC94}"/>
                  </c:ext>
                </c:extLst>
              </c15:ser>
            </c15:filteredLineSeries>
            <c15:filteredLineSeries>
              <c15:ser>
                <c:idx val="108"/>
                <c:order val="10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demanda'!$B$110:$CS$110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066A-48CE-AD79-6EDA2DD1FC94}"/>
                  </c:ext>
                </c:extLst>
              </c15:ser>
            </c15:filteredLineSeries>
            <c15:filteredLineSeries>
              <c15:ser>
                <c:idx val="109"/>
                <c:order val="10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demanda'!$B$111:$CS$111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066A-48CE-AD79-6EDA2DD1FC94}"/>
                  </c:ext>
                </c:extLst>
              </c15:ser>
            </c15:filteredLineSeries>
            <c15:filteredLineSeries>
              <c15:ser>
                <c:idx val="110"/>
                <c:order val="1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demanda'!$B$112:$CS$112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066A-48CE-AD79-6EDA2DD1FC94}"/>
                  </c:ext>
                </c:extLst>
              </c15:ser>
            </c15:filteredLineSeries>
            <c15:filteredLineSeries>
              <c15:ser>
                <c:idx val="111"/>
                <c:order val="1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demanda'!$B$113:$CS$113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066A-48CE-AD79-6EDA2DD1FC94}"/>
                  </c:ext>
                </c:extLst>
              </c15:ser>
            </c15:filteredLineSeries>
            <c15:filteredLineSeries>
              <c15:ser>
                <c:idx val="112"/>
                <c:order val="1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demanda'!$B$114:$CS$114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066A-48CE-AD79-6EDA2DD1FC94}"/>
                  </c:ext>
                </c:extLst>
              </c15:ser>
            </c15:filteredLineSeries>
            <c15:filteredLineSeries>
              <c15:ser>
                <c:idx val="113"/>
                <c:order val="1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demanda'!$B$115:$CS$115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066A-48CE-AD79-6EDA2DD1FC94}"/>
                  </c:ext>
                </c:extLst>
              </c15:ser>
            </c15:filteredLineSeries>
            <c15:filteredLineSeries>
              <c15:ser>
                <c:idx val="114"/>
                <c:order val="1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demanda'!$B$116:$CS$116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066A-48CE-AD79-6EDA2DD1FC94}"/>
                  </c:ext>
                </c:extLst>
              </c15:ser>
            </c15:filteredLineSeries>
            <c15:filteredLineSeries>
              <c15:ser>
                <c:idx val="115"/>
                <c:order val="1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demanda'!$B$117:$CS$117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066A-48CE-AD79-6EDA2DD1FC94}"/>
                  </c:ext>
                </c:extLst>
              </c15:ser>
            </c15:filteredLineSeries>
            <c15:filteredLineSeries>
              <c15:ser>
                <c:idx val="116"/>
                <c:order val="1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demanda'!$A$118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 de demanda'!$B$118:$CS$118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066A-48CE-AD79-6EDA2DD1FC94}"/>
                  </c:ext>
                </c:extLst>
              </c15:ser>
            </c15:filteredLineSeries>
          </c:ext>
        </c:extLst>
      </c:lineChart>
      <c:catAx>
        <c:axId val="44858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583520"/>
        <c:crosses val="autoZero"/>
        <c:auto val="1"/>
        <c:lblAlgn val="ctr"/>
        <c:lblOffset val="100"/>
        <c:noMultiLvlLbl val="0"/>
      </c:catAx>
      <c:valAx>
        <c:axId val="44858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5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9050"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7</xdr:row>
      <xdr:rowOff>38100</xdr:rowOff>
    </xdr:from>
    <xdr:to>
      <xdr:col>31</xdr:col>
      <xdr:colOff>12700</xdr:colOff>
      <xdr:row>39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22ADA1-608E-4DD4-9998-D25B84122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</xdr:row>
      <xdr:rowOff>133350</xdr:rowOff>
    </xdr:from>
    <xdr:to>
      <xdr:col>26</xdr:col>
      <xdr:colOff>142875</xdr:colOff>
      <xdr:row>31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3479F1-A952-4039-9398-7E2DD0917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52F0-F1C6-464A-92B7-A9F1698CED98}">
  <dimension ref="A1:AW6"/>
  <sheetViews>
    <sheetView tabSelected="1" zoomScale="60" zoomScaleNormal="6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I7" sqref="I7"/>
    </sheetView>
  </sheetViews>
  <sheetFormatPr defaultRowHeight="14.4"/>
  <cols>
    <col min="1" max="1" width="7.109375" bestFit="1" customWidth="1"/>
    <col min="2" max="2" width="15.109375" customWidth="1"/>
    <col min="3" max="3" width="13" style="6" customWidth="1"/>
    <col min="4" max="4" width="7.33203125" customWidth="1"/>
    <col min="5" max="5" width="13.5546875" customWidth="1"/>
    <col min="6" max="6" width="29.77734375" customWidth="1"/>
    <col min="7" max="8" width="13.6640625" customWidth="1"/>
    <col min="9" max="9" width="11.5546875" customWidth="1"/>
    <col min="10" max="10" width="14.33203125" customWidth="1"/>
    <col min="11" max="11" width="9.6640625" customWidth="1"/>
    <col min="12" max="13" width="12.21875" customWidth="1"/>
    <col min="14" max="14" width="19.6640625" customWidth="1"/>
    <col min="15" max="15" width="14.33203125" customWidth="1"/>
    <col min="16" max="31" width="7.5546875" bestFit="1" customWidth="1"/>
    <col min="32" max="38" width="6.77734375" bestFit="1" customWidth="1"/>
    <col min="41" max="41" width="10.88671875" customWidth="1"/>
    <col min="42" max="42" width="13.109375" customWidth="1"/>
    <col min="44" max="44" width="25.88671875" customWidth="1"/>
    <col min="45" max="45" width="17.109375" customWidth="1"/>
    <col min="46" max="46" width="14.77734375" customWidth="1"/>
    <col min="47" max="47" width="14.21875" customWidth="1"/>
    <col min="49" max="49" width="30.5546875" customWidth="1"/>
  </cols>
  <sheetData>
    <row r="1" spans="1:49" ht="14.4" customHeight="1">
      <c r="A1" s="22" t="s">
        <v>4</v>
      </c>
      <c r="B1" s="23" t="s">
        <v>40</v>
      </c>
      <c r="C1" s="22" t="s">
        <v>7</v>
      </c>
      <c r="D1" s="22" t="s">
        <v>3</v>
      </c>
      <c r="E1" s="22"/>
      <c r="F1" s="22"/>
      <c r="G1" s="3" t="s">
        <v>6</v>
      </c>
      <c r="H1" s="27" t="s">
        <v>38</v>
      </c>
      <c r="I1" s="23" t="s">
        <v>28</v>
      </c>
      <c r="J1" s="32" t="s">
        <v>9</v>
      </c>
      <c r="K1" s="22" t="s">
        <v>8</v>
      </c>
      <c r="L1" s="27" t="s">
        <v>5</v>
      </c>
      <c r="M1" s="27" t="s">
        <v>39</v>
      </c>
      <c r="N1" s="27" t="s">
        <v>41</v>
      </c>
      <c r="O1" s="34" t="s">
        <v>10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6"/>
      <c r="AM1" s="30" t="s">
        <v>12</v>
      </c>
      <c r="AN1" s="33" t="s">
        <v>13</v>
      </c>
      <c r="AO1" s="33" t="s">
        <v>14</v>
      </c>
      <c r="AP1" s="33" t="s">
        <v>15</v>
      </c>
      <c r="AQ1" s="33" t="s">
        <v>16</v>
      </c>
      <c r="AR1" s="26" t="s">
        <v>42</v>
      </c>
      <c r="AS1" s="29" t="s">
        <v>43</v>
      </c>
      <c r="AV1" t="s">
        <v>36</v>
      </c>
    </row>
    <row r="2" spans="1:49" ht="14.4" customHeight="1">
      <c r="A2" s="23"/>
      <c r="B2" s="25"/>
      <c r="C2" s="22"/>
      <c r="D2" s="1" t="s">
        <v>0</v>
      </c>
      <c r="E2" s="1" t="s">
        <v>1</v>
      </c>
      <c r="F2" s="2" t="s">
        <v>2</v>
      </c>
      <c r="G2" s="4" t="s">
        <v>11</v>
      </c>
      <c r="H2" s="28"/>
      <c r="I2" s="31"/>
      <c r="J2" s="32"/>
      <c r="K2" s="22"/>
      <c r="L2" s="28"/>
      <c r="M2" s="28"/>
      <c r="N2" s="28"/>
      <c r="O2" s="5">
        <v>0</v>
      </c>
      <c r="P2" s="5">
        <v>1</v>
      </c>
      <c r="Q2" s="5">
        <v>2</v>
      </c>
      <c r="R2" s="5">
        <v>3</v>
      </c>
      <c r="S2" s="5">
        <v>4</v>
      </c>
      <c r="T2" s="5">
        <v>5</v>
      </c>
      <c r="U2" s="5">
        <v>6</v>
      </c>
      <c r="V2" s="5">
        <v>7</v>
      </c>
      <c r="W2" s="5">
        <v>8</v>
      </c>
      <c r="X2" s="5">
        <v>9</v>
      </c>
      <c r="Y2" s="5">
        <v>10</v>
      </c>
      <c r="Z2" s="5">
        <v>11</v>
      </c>
      <c r="AA2" s="5">
        <v>12</v>
      </c>
      <c r="AB2" s="5">
        <v>13</v>
      </c>
      <c r="AC2" s="5">
        <v>14</v>
      </c>
      <c r="AD2" s="5">
        <v>15</v>
      </c>
      <c r="AE2" s="5">
        <v>16</v>
      </c>
      <c r="AF2" s="5">
        <v>17</v>
      </c>
      <c r="AG2" s="5">
        <v>18</v>
      </c>
      <c r="AH2" s="5">
        <v>19</v>
      </c>
      <c r="AI2" s="5">
        <v>20</v>
      </c>
      <c r="AJ2" s="5">
        <v>21</v>
      </c>
      <c r="AK2" s="5">
        <v>22</v>
      </c>
      <c r="AL2" s="5">
        <v>23</v>
      </c>
      <c r="AM2" s="30"/>
      <c r="AN2" s="33"/>
      <c r="AO2" s="33"/>
      <c r="AP2" s="33"/>
      <c r="AQ2" s="33"/>
      <c r="AR2" s="26"/>
      <c r="AS2" s="29"/>
      <c r="AV2" t="s">
        <v>37</v>
      </c>
    </row>
    <row r="3" spans="1:49">
      <c r="A3" s="24">
        <v>1</v>
      </c>
      <c r="B3" s="16"/>
      <c r="C3" s="6">
        <v>1</v>
      </c>
      <c r="D3" s="19">
        <v>0.2</v>
      </c>
      <c r="E3" s="19">
        <v>80</v>
      </c>
      <c r="F3" s="19">
        <v>0.16</v>
      </c>
      <c r="G3" s="19">
        <v>20</v>
      </c>
      <c r="H3">
        <f>$E$3*I3</f>
        <v>16480</v>
      </c>
      <c r="I3" s="17">
        <v>206</v>
      </c>
      <c r="J3">
        <v>3.3455698658360302</v>
      </c>
      <c r="K3">
        <v>129.32665552629001</v>
      </c>
      <c r="L3">
        <v>3700</v>
      </c>
      <c r="M3" t="s">
        <v>44</v>
      </c>
      <c r="N3">
        <v>50000</v>
      </c>
      <c r="O3">
        <v>0.4</v>
      </c>
      <c r="P3">
        <v>0.4</v>
      </c>
      <c r="Q3">
        <v>0.32500000000000001</v>
      </c>
      <c r="R3">
        <v>0.35</v>
      </c>
      <c r="S3">
        <v>0.35</v>
      </c>
      <c r="T3">
        <v>0.32500000000000001</v>
      </c>
      <c r="U3">
        <v>0.22500000000000001</v>
      </c>
      <c r="V3">
        <v>-2.5000000000000001E-2</v>
      </c>
      <c r="W3">
        <v>-7.4999999999999997E-2</v>
      </c>
      <c r="X3">
        <v>-0.45</v>
      </c>
      <c r="Y3">
        <v>-0.875</v>
      </c>
      <c r="Z3">
        <v>-0.97499999999999998</v>
      </c>
      <c r="AA3">
        <v>-1</v>
      </c>
      <c r="AB3">
        <v>-1</v>
      </c>
      <c r="AC3">
        <v>-1</v>
      </c>
      <c r="AD3">
        <v>-0.97499999999999998</v>
      </c>
      <c r="AE3">
        <v>-0.75</v>
      </c>
      <c r="AF3">
        <v>-0.17499999999999999</v>
      </c>
      <c r="AG3">
        <v>0.4</v>
      </c>
      <c r="AH3">
        <v>0.67500000000000004</v>
      </c>
      <c r="AI3">
        <v>0.67500000000000004</v>
      </c>
      <c r="AJ3">
        <v>0.625</v>
      </c>
      <c r="AK3">
        <v>0.55000000000000004</v>
      </c>
      <c r="AL3">
        <v>0.5</v>
      </c>
      <c r="AM3">
        <v>2.1662613029359998</v>
      </c>
      <c r="AN3">
        <v>19622.08203125</v>
      </c>
      <c r="AO3">
        <v>0</v>
      </c>
      <c r="AP3">
        <v>2</v>
      </c>
      <c r="AQ3">
        <v>126.85404990196</v>
      </c>
      <c r="AR3">
        <v>34722.508370535703</v>
      </c>
      <c r="AS3">
        <v>19612.097795758898</v>
      </c>
      <c r="AT3">
        <f t="shared" ref="AT3:AT6" si="0">ABS(AS3-AN3)</f>
        <v>9.9842354911015718</v>
      </c>
      <c r="AU3">
        <f>POWER((AT3/100),1)</f>
        <v>9.9842354911015715E-2</v>
      </c>
      <c r="AV3" t="str">
        <f t="shared" ref="AV3:AV6" si="1">_xlfn.TEXTJOIN(", ",0,O3:AL3)</f>
        <v>0.4, 0.4, 0.325, 0.35, 0.35, 0.325, 0.225, -0.025, -0.075, -0.45, -0.875, -0.975, -1, -1, -1, -0.975, -0.75, -0.175, 0.4, 0.675, 0.675, 0.625, 0.55, 0.5</v>
      </c>
      <c r="AW3" t="str">
        <f t="shared" ref="AW3:AW6" si="2">_xlfn.TEXTJOIN("",FALSE,$AV$1,AV3,$AV$2)</f>
        <v>[0.4, 0.4, 0.325, 0.35, 0.35, 0.325, 0.225, -0.025, -0.075, -0.45, -0.875, -0.975, -1, -1, -1, -0.975, -0.75, -0.175, 0.4, 0.675, 0.675, 0.625, 0.55, 0.5]</v>
      </c>
    </row>
    <row r="4" spans="1:49">
      <c r="A4" s="24"/>
      <c r="B4" s="18"/>
      <c r="C4" s="6">
        <v>2</v>
      </c>
      <c r="D4" s="20"/>
      <c r="E4" s="20"/>
      <c r="F4" s="20"/>
      <c r="G4" s="20"/>
      <c r="H4">
        <f>$E$3*I4</f>
        <v>26880</v>
      </c>
      <c r="I4" s="17">
        <v>336</v>
      </c>
      <c r="J4">
        <v>5.5809518222676298</v>
      </c>
      <c r="K4">
        <v>122.79151</v>
      </c>
      <c r="L4">
        <v>3700</v>
      </c>
      <c r="M4" t="s">
        <v>45</v>
      </c>
      <c r="N4">
        <v>50000</v>
      </c>
      <c r="O4">
        <v>0.4</v>
      </c>
      <c r="P4">
        <v>0.375</v>
      </c>
      <c r="Q4">
        <v>0.35</v>
      </c>
      <c r="R4">
        <v>0.35</v>
      </c>
      <c r="S4">
        <v>0.35</v>
      </c>
      <c r="T4">
        <v>0.32500000000000001</v>
      </c>
      <c r="U4">
        <v>0.2</v>
      </c>
      <c r="V4">
        <v>-0.05</v>
      </c>
      <c r="W4">
        <v>-7.4999999999999997E-2</v>
      </c>
      <c r="X4">
        <v>-0.45</v>
      </c>
      <c r="Y4">
        <v>-0.875</v>
      </c>
      <c r="Z4">
        <v>-0.97499999999999998</v>
      </c>
      <c r="AA4">
        <v>-0.97499999999999998</v>
      </c>
      <c r="AB4">
        <v>-0.97499999999999998</v>
      </c>
      <c r="AC4">
        <v>-1</v>
      </c>
      <c r="AD4">
        <v>-0.97499999999999998</v>
      </c>
      <c r="AE4">
        <v>-0.72499999999999998</v>
      </c>
      <c r="AF4">
        <v>-0.17499999999999999</v>
      </c>
      <c r="AG4">
        <v>0.42499999999999999</v>
      </c>
      <c r="AH4">
        <v>0.65</v>
      </c>
      <c r="AI4">
        <v>0.67500000000000004</v>
      </c>
      <c r="AJ4">
        <v>0.625</v>
      </c>
      <c r="AK4">
        <v>0.55000000000000004</v>
      </c>
      <c r="AL4">
        <v>0.5</v>
      </c>
      <c r="AM4">
        <v>2.1617746299459801</v>
      </c>
      <c r="AN4">
        <v>19458.064453125</v>
      </c>
      <c r="AO4">
        <v>0</v>
      </c>
      <c r="AP4">
        <v>2</v>
      </c>
      <c r="AQ4">
        <v>121.97449211503501</v>
      </c>
      <c r="AR4">
        <v>34501.099330357101</v>
      </c>
      <c r="AS4">
        <v>19426.716238839199</v>
      </c>
    </row>
    <row r="5" spans="1:49" s="8" customFormat="1">
      <c r="A5" s="24"/>
      <c r="B5" s="16"/>
      <c r="C5" s="7" t="s">
        <v>34</v>
      </c>
      <c r="D5" s="20"/>
      <c r="E5" s="20"/>
      <c r="F5" s="20"/>
      <c r="G5" s="20"/>
      <c r="H5" s="12">
        <f>AVERAGE(H3:H4)</f>
        <v>21680</v>
      </c>
      <c r="I5" s="12">
        <f>AVERAGE(I3:I4)</f>
        <v>271</v>
      </c>
      <c r="J5" s="7">
        <f>AVERAGE(J3:J3)</f>
        <v>3.3455698658360302</v>
      </c>
      <c r="K5" s="7">
        <f>AVERAGE(K3:K3)</f>
        <v>129.32665552629001</v>
      </c>
      <c r="L5" s="8">
        <f>AVERAGE(L3:L3)</f>
        <v>3700</v>
      </c>
      <c r="AQ5" s="8">
        <f>AVERAGE(AQ3:AQ3)</f>
        <v>126.85404990196</v>
      </c>
      <c r="AR5" s="8">
        <f>AVERAGE(AR3:AR3)</f>
        <v>34722.508370535703</v>
      </c>
      <c r="AS5">
        <f t="shared" ref="AS5:AS6" si="3">0.6*N5</f>
        <v>0</v>
      </c>
      <c r="AT5">
        <f t="shared" si="0"/>
        <v>0</v>
      </c>
      <c r="AU5">
        <f>POWER((AT5/100),1)</f>
        <v>0</v>
      </c>
      <c r="AV5" t="str">
        <f t="shared" si="1"/>
        <v xml:space="preserve">, , , , , , , , , , , , , , , , , , , , , , , </v>
      </c>
      <c r="AW5" t="str">
        <f t="shared" si="2"/>
        <v>[, , , , , , , , , , , , , , , , , , , , , , , ]</v>
      </c>
    </row>
    <row r="6" spans="1:49">
      <c r="A6" s="24"/>
      <c r="B6" s="16"/>
      <c r="C6" s="6" t="s">
        <v>35</v>
      </c>
      <c r="D6" s="21"/>
      <c r="E6" s="21"/>
      <c r="F6" s="21"/>
      <c r="G6" s="21"/>
      <c r="H6" s="15"/>
      <c r="I6" s="11">
        <f>_xlfn.STDEV.P(I3:I4)</f>
        <v>65</v>
      </c>
      <c r="J6" s="10">
        <f>_xlfn.STDEV.P(J3:J3)</f>
        <v>0</v>
      </c>
      <c r="K6" s="10">
        <f>_xlfn.STDEV.P(K3:K3)</f>
        <v>0</v>
      </c>
      <c r="L6" s="10">
        <f>_xlfn.STDEV.P(L3:L3)</f>
        <v>0</v>
      </c>
      <c r="M6" s="8"/>
      <c r="AS6">
        <f t="shared" si="3"/>
        <v>0</v>
      </c>
      <c r="AT6">
        <f t="shared" si="0"/>
        <v>0</v>
      </c>
      <c r="AU6">
        <f>POWER((AT6/100),1)</f>
        <v>0</v>
      </c>
      <c r="AV6" t="str">
        <f t="shared" si="1"/>
        <v xml:space="preserve">, , , , , , , , , , , , , , , , , , , , , , , </v>
      </c>
      <c r="AW6" t="str">
        <f t="shared" si="2"/>
        <v>[, , , , , , , , , , , , , , , , , , , , , , , ]</v>
      </c>
    </row>
  </sheetData>
  <mergeCells count="24">
    <mergeCell ref="AR1:AR2"/>
    <mergeCell ref="H1:H2"/>
    <mergeCell ref="AS1:AS2"/>
    <mergeCell ref="L1:L2"/>
    <mergeCell ref="N1:N2"/>
    <mergeCell ref="AM1:AM2"/>
    <mergeCell ref="I1:I2"/>
    <mergeCell ref="K1:K2"/>
    <mergeCell ref="J1:J2"/>
    <mergeCell ref="AN1:AN2"/>
    <mergeCell ref="AO1:AO2"/>
    <mergeCell ref="AP1:AP2"/>
    <mergeCell ref="AQ1:AQ2"/>
    <mergeCell ref="O1:AL1"/>
    <mergeCell ref="M1:M2"/>
    <mergeCell ref="G3:G6"/>
    <mergeCell ref="A1:A2"/>
    <mergeCell ref="D1:F1"/>
    <mergeCell ref="D3:D6"/>
    <mergeCell ref="E3:E6"/>
    <mergeCell ref="F3:F6"/>
    <mergeCell ref="A3:A6"/>
    <mergeCell ref="C1:C2"/>
    <mergeCell ref="B1:B2"/>
  </mergeCells>
  <conditionalFormatting sqref="AT3:AT6">
    <cfRule type="cellIs" dxfId="2" priority="69" operator="greaterThan">
      <formula>200</formula>
    </cfRule>
  </conditionalFormatting>
  <conditionalFormatting sqref="K3:K4"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1" priority="83" bottom="1" rank="1"/>
    <cfRule type="top10" dxfId="0" priority="84" rank="1"/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91D1D-6839-4D1C-9947-FCC9C3C5CBAC}">
  <dimension ref="A1:CT187"/>
  <sheetViews>
    <sheetView zoomScale="80" zoomScaleNormal="80" workbookViewId="0">
      <selection activeCell="C19" sqref="C19"/>
    </sheetView>
  </sheetViews>
  <sheetFormatPr defaultRowHeight="14.4"/>
  <cols>
    <col min="1" max="1" width="15.33203125" customWidth="1"/>
  </cols>
  <sheetData>
    <row r="1" spans="1:98">
      <c r="A1" t="s">
        <v>17</v>
      </c>
      <c r="B1">
        <v>0.25</v>
      </c>
      <c r="C1">
        <v>0.5</v>
      </c>
      <c r="D1">
        <v>0.75</v>
      </c>
      <c r="E1">
        <v>1</v>
      </c>
      <c r="F1">
        <v>1.25</v>
      </c>
      <c r="G1">
        <v>1.5</v>
      </c>
      <c r="H1">
        <v>1.75</v>
      </c>
      <c r="I1">
        <v>2</v>
      </c>
      <c r="J1">
        <v>2.25</v>
      </c>
      <c r="K1">
        <v>2.5</v>
      </c>
      <c r="L1">
        <v>2.75</v>
      </c>
      <c r="M1">
        <v>3</v>
      </c>
      <c r="N1">
        <v>3.25</v>
      </c>
      <c r="O1">
        <v>3.5</v>
      </c>
      <c r="P1">
        <v>3.75</v>
      </c>
      <c r="Q1">
        <v>4</v>
      </c>
      <c r="R1">
        <v>4.25</v>
      </c>
      <c r="S1">
        <v>4.5</v>
      </c>
      <c r="T1">
        <v>4.75</v>
      </c>
      <c r="U1">
        <v>5</v>
      </c>
      <c r="V1">
        <v>5.25</v>
      </c>
      <c r="W1">
        <v>5.5</v>
      </c>
      <c r="X1">
        <v>5.75</v>
      </c>
      <c r="Y1">
        <v>6</v>
      </c>
      <c r="Z1">
        <v>6.25</v>
      </c>
      <c r="AA1">
        <v>6.5</v>
      </c>
      <c r="AB1">
        <v>6.75</v>
      </c>
      <c r="AC1">
        <v>7</v>
      </c>
      <c r="AD1">
        <v>7.25</v>
      </c>
      <c r="AE1">
        <v>7.5</v>
      </c>
      <c r="AF1">
        <v>7.75</v>
      </c>
      <c r="AG1">
        <v>8</v>
      </c>
      <c r="AH1">
        <v>8.25</v>
      </c>
      <c r="AI1">
        <v>8.5</v>
      </c>
      <c r="AJ1">
        <v>8.75</v>
      </c>
      <c r="AK1">
        <v>9</v>
      </c>
      <c r="AL1">
        <v>9.25</v>
      </c>
      <c r="AM1">
        <v>9.5</v>
      </c>
      <c r="AN1">
        <v>9.75</v>
      </c>
      <c r="AO1">
        <v>10</v>
      </c>
      <c r="AP1">
        <v>10.25</v>
      </c>
      <c r="AQ1">
        <v>10.5</v>
      </c>
      <c r="AR1">
        <v>10.75</v>
      </c>
      <c r="AS1">
        <v>11</v>
      </c>
      <c r="AT1">
        <v>11.25</v>
      </c>
      <c r="AU1">
        <v>11.5</v>
      </c>
      <c r="AV1">
        <v>11.75</v>
      </c>
      <c r="AW1">
        <v>12</v>
      </c>
      <c r="AX1">
        <v>12.25</v>
      </c>
      <c r="AY1">
        <v>12.5</v>
      </c>
      <c r="AZ1">
        <v>12.75</v>
      </c>
      <c r="BA1">
        <v>13</v>
      </c>
      <c r="BB1">
        <v>13.25</v>
      </c>
      <c r="BC1">
        <v>13.5</v>
      </c>
      <c r="BD1">
        <v>13.75</v>
      </c>
      <c r="BE1">
        <v>14</v>
      </c>
      <c r="BF1">
        <v>14.25</v>
      </c>
      <c r="BG1">
        <v>14.5</v>
      </c>
      <c r="BH1">
        <v>14.75</v>
      </c>
      <c r="BI1">
        <v>15</v>
      </c>
      <c r="BJ1">
        <v>15.25</v>
      </c>
      <c r="BK1">
        <v>15.5</v>
      </c>
      <c r="BL1">
        <v>15.75</v>
      </c>
      <c r="BM1">
        <v>16</v>
      </c>
      <c r="BN1">
        <v>16.25</v>
      </c>
      <c r="BO1">
        <v>16.5</v>
      </c>
      <c r="BP1">
        <v>16.75</v>
      </c>
      <c r="BQ1">
        <v>17</v>
      </c>
      <c r="BR1">
        <v>17.25</v>
      </c>
      <c r="BS1">
        <v>17.5</v>
      </c>
      <c r="BT1">
        <v>17.75</v>
      </c>
      <c r="BU1">
        <v>18</v>
      </c>
      <c r="BV1">
        <v>18.25</v>
      </c>
      <c r="BW1">
        <v>18.5</v>
      </c>
      <c r="BX1">
        <v>18.75</v>
      </c>
      <c r="BY1">
        <v>19</v>
      </c>
      <c r="BZ1">
        <v>19.25</v>
      </c>
      <c r="CA1">
        <v>19.5</v>
      </c>
      <c r="CB1">
        <v>19.75</v>
      </c>
      <c r="CC1">
        <v>20</v>
      </c>
      <c r="CD1">
        <v>20.25</v>
      </c>
      <c r="CE1">
        <v>20.5</v>
      </c>
      <c r="CF1">
        <v>20.75</v>
      </c>
      <c r="CG1">
        <v>21</v>
      </c>
      <c r="CH1">
        <v>21.25</v>
      </c>
      <c r="CI1">
        <v>21.5</v>
      </c>
      <c r="CJ1">
        <v>21.75</v>
      </c>
      <c r="CK1">
        <v>22</v>
      </c>
      <c r="CL1">
        <v>22.25</v>
      </c>
      <c r="CM1">
        <v>22.5</v>
      </c>
      <c r="CN1">
        <v>22.75</v>
      </c>
      <c r="CO1">
        <v>23</v>
      </c>
      <c r="CP1">
        <v>23.25</v>
      </c>
      <c r="CQ1">
        <v>23.5</v>
      </c>
      <c r="CR1">
        <v>23.75</v>
      </c>
      <c r="CS1">
        <v>24</v>
      </c>
    </row>
    <row r="2" spans="1:98">
      <c r="A2" t="s">
        <v>18</v>
      </c>
    </row>
    <row r="3" spans="1:98">
      <c r="A3" t="s">
        <v>19</v>
      </c>
    </row>
    <row r="4" spans="1:98">
      <c r="A4" t="s">
        <v>20</v>
      </c>
    </row>
    <row r="5" spans="1:98">
      <c r="A5" t="s">
        <v>21</v>
      </c>
    </row>
    <row r="6" spans="1:98">
      <c r="A6" t="s">
        <v>22</v>
      </c>
    </row>
    <row r="7" spans="1:98">
      <c r="A7" t="s">
        <v>23</v>
      </c>
    </row>
    <row r="8" spans="1:98">
      <c r="A8" t="s">
        <v>24</v>
      </c>
      <c r="B8" s="9">
        <v>3298.1926879882799</v>
      </c>
      <c r="C8">
        <v>3121.6234741210901</v>
      </c>
      <c r="D8">
        <v>3296.3992309570299</v>
      </c>
      <c r="E8">
        <v>3432.9005737304601</v>
      </c>
      <c r="F8">
        <v>3368.1201782226499</v>
      </c>
      <c r="G8">
        <v>3261.19555664062</v>
      </c>
      <c r="H8">
        <v>3326.9912109375</v>
      </c>
      <c r="I8">
        <v>3373.5344848632799</v>
      </c>
      <c r="J8">
        <v>3251.3984375</v>
      </c>
      <c r="K8">
        <v>3331.35766601562</v>
      </c>
      <c r="L8">
        <v>3463.6785888671802</v>
      </c>
      <c r="M8">
        <v>3261.2918090820299</v>
      </c>
      <c r="N8">
        <v>3381.67822265625</v>
      </c>
      <c r="O8">
        <v>3175.1903686523401</v>
      </c>
      <c r="P8">
        <v>3463.7609252929601</v>
      </c>
      <c r="Q8">
        <v>3381.9024047851499</v>
      </c>
      <c r="R8">
        <v>3300.00073242187</v>
      </c>
      <c r="S8">
        <v>3535.2027587890602</v>
      </c>
      <c r="T8">
        <v>3263.5894165038999</v>
      </c>
      <c r="U8">
        <v>3404.7855224609302</v>
      </c>
      <c r="V8">
        <v>3339.95092773437</v>
      </c>
      <c r="W8">
        <v>3505.4716186523401</v>
      </c>
      <c r="X8">
        <v>3464.2946166992101</v>
      </c>
      <c r="Y8">
        <v>3249.1339111328102</v>
      </c>
      <c r="Z8">
        <v>3462.4850463867101</v>
      </c>
      <c r="AA8">
        <v>3478.1935424804601</v>
      </c>
      <c r="AB8">
        <v>3041.7578735351499</v>
      </c>
      <c r="AC8">
        <v>3259.0704956054601</v>
      </c>
      <c r="AD8">
        <v>3308.6196899413999</v>
      </c>
      <c r="AE8">
        <v>3341.9601440429601</v>
      </c>
      <c r="AF8">
        <v>3299.404296875</v>
      </c>
      <c r="AG8">
        <v>3466.1676025390602</v>
      </c>
      <c r="AH8">
        <v>3244.2840576171802</v>
      </c>
      <c r="AI8">
        <v>3357.11206054687</v>
      </c>
      <c r="AJ8">
        <v>3162.8768920898401</v>
      </c>
      <c r="AK8">
        <v>3392.3336181640602</v>
      </c>
      <c r="AL8">
        <v>3335.4083251953102</v>
      </c>
      <c r="AM8">
        <v>3513.486328125</v>
      </c>
      <c r="AN8">
        <v>3306.83862304687</v>
      </c>
      <c r="AO8">
        <v>3301.2523193359302</v>
      </c>
      <c r="AP8">
        <v>3450.98022460937</v>
      </c>
      <c r="AQ8">
        <v>3347.2388916015602</v>
      </c>
      <c r="AR8">
        <v>3438.7184448242101</v>
      </c>
      <c r="AS8">
        <v>3394.1227416992101</v>
      </c>
      <c r="AT8">
        <v>3211.6107788085901</v>
      </c>
      <c r="AU8">
        <v>3414.7274169921802</v>
      </c>
      <c r="AV8">
        <v>3262.40380859375</v>
      </c>
      <c r="AW8">
        <v>3117.8870849609302</v>
      </c>
      <c r="AX8">
        <v>3477.2462768554601</v>
      </c>
      <c r="AY8">
        <v>3431.1648559570299</v>
      </c>
      <c r="AZ8">
        <v>3205.8303833007799</v>
      </c>
      <c r="BA8">
        <v>3111.79858398437</v>
      </c>
      <c r="BB8">
        <v>3250.2619018554601</v>
      </c>
      <c r="BC8">
        <v>3281.59887695312</v>
      </c>
      <c r="BD8">
        <v>3742.0969848632799</v>
      </c>
      <c r="BE8">
        <v>3604.7860717773401</v>
      </c>
      <c r="BF8">
        <v>3518.6837768554601</v>
      </c>
      <c r="BG8">
        <v>3334.9886474609302</v>
      </c>
      <c r="BH8">
        <v>3202.4536743163999</v>
      </c>
      <c r="BI8">
        <v>3284.6995849609302</v>
      </c>
      <c r="BJ8">
        <v>3097.5497436523401</v>
      </c>
      <c r="BK8">
        <v>3309.6334838867101</v>
      </c>
      <c r="BL8">
        <v>3262.5226440429601</v>
      </c>
      <c r="BM8">
        <v>3354.03491210937</v>
      </c>
      <c r="BN8">
        <v>3305.6707763671802</v>
      </c>
      <c r="BO8">
        <v>3297.8319702148401</v>
      </c>
      <c r="BP8">
        <v>3454.3986206054601</v>
      </c>
      <c r="BQ8">
        <v>3590.8465576171802</v>
      </c>
      <c r="BR8">
        <v>3543.1815795898401</v>
      </c>
      <c r="BS8">
        <v>3212.1715698242101</v>
      </c>
      <c r="BT8">
        <v>3202.3944091796802</v>
      </c>
      <c r="BU8">
        <v>3134.40454101562</v>
      </c>
      <c r="BV8">
        <v>3531.54736328125</v>
      </c>
      <c r="BW8">
        <v>3535.5919189453102</v>
      </c>
      <c r="BX8">
        <v>3374.92700195312</v>
      </c>
      <c r="BY8">
        <v>3523.9345703125</v>
      </c>
      <c r="BZ8">
        <v>3428.10229492187</v>
      </c>
      <c r="CA8">
        <v>3157.6784057617101</v>
      </c>
      <c r="CB8">
        <v>3313.064453125</v>
      </c>
      <c r="CC8">
        <v>3205.6129150390602</v>
      </c>
      <c r="CD8">
        <v>3404.7651977538999</v>
      </c>
      <c r="CE8">
        <v>3213.0009765625</v>
      </c>
      <c r="CF8">
        <v>3272.6095581054601</v>
      </c>
      <c r="CG8">
        <v>3466.59692382812</v>
      </c>
      <c r="CH8">
        <v>3235.42041015625</v>
      </c>
      <c r="CI8">
        <v>3370.6828002929601</v>
      </c>
      <c r="CJ8">
        <v>3364.9442138671802</v>
      </c>
      <c r="CK8">
        <v>3175.9810791015602</v>
      </c>
      <c r="CL8">
        <v>3252.4153442382799</v>
      </c>
      <c r="CM8">
        <v>3277.00024414062</v>
      </c>
      <c r="CN8">
        <v>3389.7073974609302</v>
      </c>
      <c r="CO8">
        <v>3451.1736450195299</v>
      </c>
      <c r="CP8">
        <v>3256.2301025390602</v>
      </c>
      <c r="CQ8">
        <v>3522.23120117187</v>
      </c>
      <c r="CR8">
        <v>3400.0194091796802</v>
      </c>
      <c r="CS8">
        <v>3439.80810546875</v>
      </c>
      <c r="CT8" t="s">
        <v>46</v>
      </c>
    </row>
    <row r="9" spans="1:98">
      <c r="A9" t="s">
        <v>25</v>
      </c>
      <c r="B9" s="9">
        <v>3298.1926879882799</v>
      </c>
      <c r="C9">
        <v>3121.6234741210901</v>
      </c>
      <c r="D9">
        <v>3296.3992309570299</v>
      </c>
      <c r="E9">
        <v>3432.9005737304601</v>
      </c>
      <c r="F9">
        <v>3368.1201782226499</v>
      </c>
      <c r="G9">
        <v>3353.1006469726499</v>
      </c>
      <c r="H9">
        <v>3418.9091186523401</v>
      </c>
      <c r="I9">
        <v>3465.45849609375</v>
      </c>
      <c r="J9">
        <v>3343.3045654296802</v>
      </c>
      <c r="K9">
        <v>3423.2741088867101</v>
      </c>
      <c r="L9">
        <v>3371.6356811523401</v>
      </c>
      <c r="M9">
        <v>3169.2691040038999</v>
      </c>
      <c r="N9">
        <v>3289.6394653320299</v>
      </c>
      <c r="O9">
        <v>3175.1868286132799</v>
      </c>
      <c r="P9">
        <v>3463.7609252929601</v>
      </c>
      <c r="Q9">
        <v>3381.9024047851499</v>
      </c>
      <c r="R9">
        <v>3300.00073242187</v>
      </c>
      <c r="S9">
        <v>3535.2027587890602</v>
      </c>
      <c r="T9">
        <v>3263.5894165038999</v>
      </c>
      <c r="U9">
        <v>3404.7855224609302</v>
      </c>
      <c r="V9">
        <v>3339.95092773437</v>
      </c>
      <c r="W9">
        <v>3505.4716186523401</v>
      </c>
      <c r="X9">
        <v>3464.2946166992101</v>
      </c>
      <c r="Y9">
        <v>3249.1339111328102</v>
      </c>
      <c r="Z9">
        <v>3462.4850463867101</v>
      </c>
      <c r="AA9">
        <v>3478.1935424804601</v>
      </c>
      <c r="AB9">
        <v>3133.9258422851499</v>
      </c>
      <c r="AC9">
        <v>3351.26440429687</v>
      </c>
      <c r="AD9">
        <v>3400.81127929687</v>
      </c>
      <c r="AE9">
        <v>3434.69384765625</v>
      </c>
      <c r="AF9">
        <v>3392.1215209960901</v>
      </c>
      <c r="AG9">
        <v>3558.90112304687</v>
      </c>
      <c r="AH9">
        <v>3336.9821166992101</v>
      </c>
      <c r="AI9">
        <v>3449.8193359375</v>
      </c>
      <c r="AJ9">
        <v>3162.8960571288999</v>
      </c>
      <c r="AK9">
        <v>3392.3336181640602</v>
      </c>
      <c r="AL9">
        <v>3335.4083251953102</v>
      </c>
      <c r="AM9">
        <v>3513.486328125</v>
      </c>
      <c r="AN9">
        <v>3306.83862304687</v>
      </c>
      <c r="AO9">
        <v>3301.2523193359302</v>
      </c>
      <c r="AP9">
        <v>3450.98022460937</v>
      </c>
      <c r="AQ9">
        <v>3347.2388916015602</v>
      </c>
      <c r="AR9">
        <v>3438.7184448242101</v>
      </c>
      <c r="AS9">
        <v>3394.1227416992101</v>
      </c>
      <c r="AT9">
        <v>3211.6107788085901</v>
      </c>
      <c r="AU9">
        <v>3414.7274169921802</v>
      </c>
      <c r="AV9">
        <v>3262.40380859375</v>
      </c>
      <c r="AW9">
        <v>3117.8870849609302</v>
      </c>
      <c r="AX9">
        <v>3477.2462768554601</v>
      </c>
      <c r="AY9">
        <v>3431.1648559570299</v>
      </c>
      <c r="AZ9">
        <v>3111.349609375</v>
      </c>
      <c r="BA9">
        <v>3017.32836914062</v>
      </c>
      <c r="BB9">
        <v>3155.7842407226499</v>
      </c>
      <c r="BC9">
        <v>3187.1131591796802</v>
      </c>
      <c r="BD9">
        <v>3647.5440063476499</v>
      </c>
      <c r="BE9">
        <v>3510.24340820312</v>
      </c>
      <c r="BF9">
        <v>3424.1593627929601</v>
      </c>
      <c r="BG9">
        <v>3240.4932861328102</v>
      </c>
      <c r="BH9">
        <v>3202.4918212890602</v>
      </c>
      <c r="BI9">
        <v>3284.69970703125</v>
      </c>
      <c r="BJ9">
        <v>3097.5497436523401</v>
      </c>
      <c r="BK9">
        <v>3309.6334838867101</v>
      </c>
      <c r="BL9">
        <v>3262.5226440429601</v>
      </c>
      <c r="BM9">
        <v>3354.03491210937</v>
      </c>
      <c r="BN9">
        <v>3305.6707763671802</v>
      </c>
      <c r="BO9">
        <v>3297.8319702148401</v>
      </c>
      <c r="BP9">
        <v>3360.3579711913999</v>
      </c>
      <c r="BQ9">
        <v>3496.78344726562</v>
      </c>
      <c r="BR9">
        <v>3449.1094970703102</v>
      </c>
      <c r="BS9">
        <v>3212.1727294921802</v>
      </c>
      <c r="BT9">
        <v>3202.3944091796802</v>
      </c>
      <c r="BU9">
        <v>3134.40454101562</v>
      </c>
      <c r="BV9">
        <v>3531.54736328125</v>
      </c>
      <c r="BW9">
        <v>3535.5919189453102</v>
      </c>
      <c r="BX9">
        <v>3283.2153930663999</v>
      </c>
      <c r="BY9">
        <v>3432.1917114257799</v>
      </c>
      <c r="BZ9">
        <v>3336.3704833984302</v>
      </c>
      <c r="CA9">
        <v>3248.8706665038999</v>
      </c>
      <c r="CB9">
        <v>3404.2730102538999</v>
      </c>
      <c r="CC9">
        <v>3296.8161010742101</v>
      </c>
      <c r="CD9">
        <v>3495.9892578125</v>
      </c>
      <c r="CE9">
        <v>3304.2070922851499</v>
      </c>
      <c r="CF9">
        <v>3272.6122436523401</v>
      </c>
      <c r="CG9">
        <v>3466.59692382812</v>
      </c>
      <c r="CH9">
        <v>3235.42041015625</v>
      </c>
      <c r="CI9">
        <v>3370.6828002929601</v>
      </c>
      <c r="CJ9">
        <v>3364.9442138671802</v>
      </c>
      <c r="CK9">
        <v>3175.9810791015602</v>
      </c>
      <c r="CL9">
        <v>3252.4153442382799</v>
      </c>
      <c r="CM9">
        <v>3277.00024414062</v>
      </c>
      <c r="CN9">
        <v>3389.7073974609302</v>
      </c>
      <c r="CO9">
        <v>3451.1736450195299</v>
      </c>
      <c r="CP9">
        <v>3256.2301025390602</v>
      </c>
      <c r="CQ9">
        <v>3522.23120117187</v>
      </c>
      <c r="CR9">
        <v>3400.0194091796802</v>
      </c>
      <c r="CS9">
        <v>3439.80810546875</v>
      </c>
      <c r="CT9" t="s">
        <v>46</v>
      </c>
    </row>
    <row r="10" spans="1:98">
      <c r="A10" t="s">
        <v>26</v>
      </c>
      <c r="B10" s="9"/>
    </row>
    <row r="11" spans="1:98">
      <c r="A11" t="s">
        <v>30</v>
      </c>
      <c r="B11" s="9"/>
    </row>
    <row r="12" spans="1:98">
      <c r="A12" t="s">
        <v>31</v>
      </c>
      <c r="B12" s="9"/>
    </row>
    <row r="13" spans="1:98">
      <c r="A13" t="s">
        <v>32</v>
      </c>
      <c r="B13" s="9"/>
    </row>
    <row r="14" spans="1:98">
      <c r="A14" t="s">
        <v>33</v>
      </c>
      <c r="B14" s="9"/>
    </row>
    <row r="15" spans="1:98">
      <c r="B15" s="9"/>
    </row>
    <row r="16" spans="1:98">
      <c r="B16" s="9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9"/>
    </row>
    <row r="27" spans="2:2">
      <c r="B27" s="9"/>
    </row>
    <row r="28" spans="2:2">
      <c r="B28" s="9"/>
    </row>
    <row r="29" spans="2:2">
      <c r="B29" s="9"/>
    </row>
    <row r="30" spans="2:2">
      <c r="B30" s="9"/>
    </row>
    <row r="31" spans="2:2">
      <c r="B31" s="9"/>
    </row>
    <row r="32" spans="2:2">
      <c r="B32" s="9"/>
    </row>
    <row r="33" spans="2:2">
      <c r="B33" s="9"/>
    </row>
    <row r="34" spans="2:2">
      <c r="B34" s="9"/>
    </row>
    <row r="35" spans="2:2">
      <c r="B35" s="9"/>
    </row>
    <row r="36" spans="2:2">
      <c r="B36" s="9"/>
    </row>
    <row r="37" spans="2:2">
      <c r="B37" s="9"/>
    </row>
    <row r="38" spans="2:2">
      <c r="B38" s="9"/>
    </row>
    <row r="39" spans="2:2">
      <c r="B39" s="9"/>
    </row>
    <row r="40" spans="2:2">
      <c r="B40" s="9"/>
    </row>
    <row r="41" spans="2:2">
      <c r="B41" s="9"/>
    </row>
    <row r="42" spans="2:2">
      <c r="B42" s="9"/>
    </row>
    <row r="43" spans="2:2">
      <c r="B43" s="9"/>
    </row>
    <row r="44" spans="2:2">
      <c r="B44" s="9"/>
    </row>
    <row r="45" spans="2:2">
      <c r="B45" s="9"/>
    </row>
    <row r="46" spans="2:2">
      <c r="B46" s="9"/>
    </row>
    <row r="47" spans="2:2">
      <c r="B47" s="9"/>
    </row>
    <row r="48" spans="2:2">
      <c r="B48" s="9"/>
    </row>
    <row r="49" spans="2:2">
      <c r="B49" s="9"/>
    </row>
    <row r="50" spans="2:2">
      <c r="B50" s="9"/>
    </row>
    <row r="51" spans="2:2">
      <c r="B51" s="9"/>
    </row>
    <row r="52" spans="2:2">
      <c r="B52" s="9"/>
    </row>
    <row r="53" spans="2:2">
      <c r="B53" s="9"/>
    </row>
    <row r="54" spans="2:2">
      <c r="B54" s="9"/>
    </row>
    <row r="55" spans="2:2">
      <c r="B55" s="9"/>
    </row>
    <row r="56" spans="2:2">
      <c r="B56" s="9"/>
    </row>
    <row r="57" spans="2:2">
      <c r="B57" s="9"/>
    </row>
    <row r="58" spans="2:2">
      <c r="B58" s="9"/>
    </row>
    <row r="59" spans="2:2">
      <c r="B59" s="9"/>
    </row>
    <row r="60" spans="2:2">
      <c r="B60" s="9"/>
    </row>
    <row r="61" spans="2:2">
      <c r="B61" s="9"/>
    </row>
    <row r="62" spans="2:2">
      <c r="B62" s="9"/>
    </row>
    <row r="63" spans="2:2">
      <c r="B63" s="9"/>
    </row>
    <row r="64" spans="2:2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5">
      <c r="B81" s="9"/>
    </row>
    <row r="82" spans="2:5">
      <c r="B82" s="9"/>
    </row>
    <row r="83" spans="2:5">
      <c r="B83" s="13"/>
      <c r="C83" s="14"/>
      <c r="D83" s="14"/>
      <c r="E83" s="14"/>
    </row>
    <row r="84" spans="2:5">
      <c r="B84" s="13"/>
      <c r="C84" s="14"/>
      <c r="D84" s="14"/>
      <c r="E84" s="14"/>
    </row>
    <row r="85" spans="2:5">
      <c r="B85" s="13"/>
      <c r="C85" s="14"/>
      <c r="D85" s="14"/>
      <c r="E85" s="14"/>
    </row>
    <row r="86" spans="2:5">
      <c r="B86" s="13"/>
      <c r="C86" s="14"/>
      <c r="D86" s="14"/>
      <c r="E86" s="14"/>
    </row>
    <row r="87" spans="2:5">
      <c r="B87" s="13"/>
      <c r="C87" s="14"/>
      <c r="D87" s="14"/>
      <c r="E87" s="14"/>
    </row>
    <row r="88" spans="2:5">
      <c r="B88" s="13"/>
      <c r="C88" s="14"/>
      <c r="D88" s="14"/>
      <c r="E88" s="14"/>
    </row>
    <row r="89" spans="2:5">
      <c r="B89" s="13"/>
      <c r="C89" s="14"/>
      <c r="D89" s="14"/>
      <c r="E89" s="14"/>
    </row>
    <row r="90" spans="2:5">
      <c r="B90" s="13"/>
      <c r="C90" s="14"/>
      <c r="D90" s="14"/>
      <c r="E90" s="14"/>
    </row>
    <row r="91" spans="2:5">
      <c r="B91" s="13"/>
      <c r="C91" s="14"/>
      <c r="D91" s="14"/>
      <c r="E91" s="14"/>
    </row>
    <row r="92" spans="2:5">
      <c r="B92" s="13"/>
      <c r="C92" s="14"/>
      <c r="D92" s="14"/>
      <c r="E92" s="14"/>
    </row>
    <row r="93" spans="2:5">
      <c r="B93" s="13"/>
      <c r="C93" s="14"/>
      <c r="D93" s="14"/>
      <c r="E93" s="14"/>
    </row>
    <row r="94" spans="2:5">
      <c r="B94" s="13"/>
      <c r="C94" s="14"/>
      <c r="D94" s="14"/>
      <c r="E94" s="14"/>
    </row>
    <row r="95" spans="2:5">
      <c r="B95" s="14"/>
      <c r="C95" s="14"/>
      <c r="D95" s="14"/>
      <c r="E95" s="14"/>
    </row>
    <row r="96" spans="2:5">
      <c r="B96" s="14"/>
      <c r="C96" s="14"/>
      <c r="D96" s="14"/>
      <c r="E96" s="14"/>
    </row>
    <row r="97" spans="2:5">
      <c r="B97" s="14"/>
      <c r="C97" s="14"/>
      <c r="D97" s="14"/>
      <c r="E97" s="14"/>
    </row>
    <row r="98" spans="2:5">
      <c r="B98" s="9"/>
    </row>
    <row r="99" spans="2:5">
      <c r="B99" s="9"/>
    </row>
    <row r="100" spans="2:5">
      <c r="B100" s="9"/>
    </row>
    <row r="101" spans="2:5">
      <c r="B101" s="9"/>
    </row>
    <row r="102" spans="2:5">
      <c r="B102" s="9"/>
    </row>
    <row r="103" spans="2:5">
      <c r="B103" s="9"/>
    </row>
    <row r="104" spans="2:5">
      <c r="B104" s="9"/>
    </row>
    <row r="105" spans="2:5">
      <c r="B105" s="9"/>
    </row>
    <row r="106" spans="2:5">
      <c r="B106" s="9"/>
    </row>
    <row r="107" spans="2:5">
      <c r="B107" s="9"/>
    </row>
    <row r="108" spans="2:5">
      <c r="B108" s="9"/>
    </row>
    <row r="109" spans="2:5">
      <c r="B109" s="9"/>
    </row>
    <row r="110" spans="2:5">
      <c r="B110" s="9"/>
    </row>
    <row r="111" spans="2:5">
      <c r="B111" s="9"/>
    </row>
    <row r="112" spans="2:5">
      <c r="B112" s="9"/>
    </row>
    <row r="113" spans="2:7">
      <c r="B113" s="9"/>
    </row>
    <row r="114" spans="2:7">
      <c r="B114" s="13"/>
      <c r="C114" s="14"/>
      <c r="D114" s="14"/>
      <c r="E114" s="14"/>
      <c r="F114" s="14"/>
      <c r="G114" s="14"/>
    </row>
    <row r="115" spans="2:7">
      <c r="B115" s="13"/>
      <c r="C115" s="14"/>
      <c r="D115" s="14"/>
      <c r="E115" s="14"/>
      <c r="F115" s="14"/>
      <c r="G115" s="14"/>
    </row>
    <row r="116" spans="2:7">
      <c r="B116" s="13"/>
      <c r="C116" s="14"/>
      <c r="D116" s="14"/>
      <c r="E116" s="14"/>
      <c r="F116" s="14"/>
      <c r="G116" s="14"/>
    </row>
    <row r="117" spans="2:7">
      <c r="B117" s="13"/>
      <c r="C117" s="14"/>
      <c r="D117" s="14"/>
      <c r="E117" s="14"/>
      <c r="F117" s="14"/>
      <c r="G117" s="14"/>
    </row>
    <row r="118" spans="2:7">
      <c r="B118" s="13"/>
      <c r="C118" s="14"/>
      <c r="D118" s="14"/>
      <c r="E118" s="14"/>
      <c r="F118" s="14"/>
      <c r="G118" s="14"/>
    </row>
    <row r="119" spans="2:7">
      <c r="B119" s="13"/>
      <c r="C119" s="14"/>
      <c r="D119" s="14"/>
      <c r="E119" s="14"/>
      <c r="F119" s="14"/>
      <c r="G119" s="14"/>
    </row>
    <row r="120" spans="2:7">
      <c r="B120" s="14"/>
      <c r="C120" s="14"/>
      <c r="D120" s="14"/>
      <c r="E120" s="14"/>
      <c r="F120" s="14"/>
      <c r="G120" s="14"/>
    </row>
    <row r="128" spans="2:7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  <row r="179" spans="2:2">
      <c r="B179" s="9"/>
    </row>
    <row r="180" spans="2:2">
      <c r="B180" s="9"/>
    </row>
    <row r="181" spans="2:2">
      <c r="B181" s="9"/>
    </row>
    <row r="182" spans="2:2">
      <c r="B182" s="9"/>
    </row>
    <row r="183" spans="2:2">
      <c r="B183" s="9"/>
    </row>
    <row r="184" spans="2:2">
      <c r="B184" s="9"/>
    </row>
    <row r="185" spans="2:2">
      <c r="B185" s="9"/>
    </row>
    <row r="186" spans="2:2">
      <c r="B186" s="9"/>
    </row>
    <row r="187" spans="2:2">
      <c r="B187" s="9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C22A3-0623-44B6-A728-C307077430A8}">
  <dimension ref="A1:HA2"/>
  <sheetViews>
    <sheetView zoomScale="80" zoomScaleNormal="80" workbookViewId="0">
      <selection activeCell="A181" sqref="A3:XFD181"/>
    </sheetView>
  </sheetViews>
  <sheetFormatPr defaultRowHeight="14.4"/>
  <sheetData>
    <row r="1" spans="1:209">
      <c r="A1" t="s">
        <v>27</v>
      </c>
      <c r="B1">
        <v>333.80236263952099</v>
      </c>
      <c r="C1">
        <v>329.43070045654099</v>
      </c>
      <c r="D1">
        <v>329.43070045654099</v>
      </c>
      <c r="E1">
        <v>319.15389650096802</v>
      </c>
      <c r="F1">
        <v>304.38728517838501</v>
      </c>
      <c r="G1">
        <v>228.00203489672299</v>
      </c>
      <c r="H1">
        <v>225.88704989917801</v>
      </c>
      <c r="I1">
        <v>203.58599886350501</v>
      </c>
      <c r="J1">
        <v>182.15500870144299</v>
      </c>
      <c r="K1">
        <v>178.92026390919801</v>
      </c>
      <c r="L1">
        <v>178.414950197536</v>
      </c>
      <c r="M1">
        <v>178.414950197536</v>
      </c>
      <c r="N1">
        <v>177.04863734699401</v>
      </c>
      <c r="O1">
        <v>175.886214229053</v>
      </c>
      <c r="P1">
        <v>175.16987972468499</v>
      </c>
      <c r="Q1">
        <v>173.68922425615401</v>
      </c>
      <c r="R1">
        <v>171.46206939860599</v>
      </c>
      <c r="S1">
        <v>171.46206939860599</v>
      </c>
      <c r="T1">
        <v>169.981059751418</v>
      </c>
      <c r="U1">
        <v>168.34595801814999</v>
      </c>
      <c r="V1">
        <v>167.398010530249</v>
      </c>
      <c r="W1">
        <v>167.398010530249</v>
      </c>
      <c r="X1">
        <v>164.29289218606101</v>
      </c>
      <c r="Y1">
        <v>163.80967034528999</v>
      </c>
      <c r="Z1">
        <v>160.00591376448199</v>
      </c>
      <c r="AA1">
        <v>159.12664443849201</v>
      </c>
      <c r="AB1">
        <v>157.02313301883299</v>
      </c>
      <c r="AC1">
        <v>155.00467268063599</v>
      </c>
      <c r="AD1">
        <v>153.523732154827</v>
      </c>
      <c r="AE1">
        <v>151.56152442553699</v>
      </c>
      <c r="AF1">
        <v>150.793483792872</v>
      </c>
      <c r="AG1">
        <v>148.09344673690899</v>
      </c>
      <c r="AH1">
        <v>148.09344673690899</v>
      </c>
      <c r="AI1">
        <v>147.81531010992799</v>
      </c>
      <c r="AJ1">
        <v>144.952953057884</v>
      </c>
      <c r="AK1">
        <v>143.29713327291901</v>
      </c>
      <c r="AL1">
        <v>143.006808959712</v>
      </c>
      <c r="AM1">
        <v>139.96271312717499</v>
      </c>
      <c r="AN1">
        <v>139.628293735374</v>
      </c>
      <c r="AO1">
        <v>138.444470460172</v>
      </c>
      <c r="AP1">
        <v>137.10507059908599</v>
      </c>
      <c r="AQ1">
        <v>134.778884632005</v>
      </c>
      <c r="AR1">
        <v>133.76904293833499</v>
      </c>
      <c r="AS1">
        <v>133.76904293833499</v>
      </c>
      <c r="AT1">
        <v>132.142240631661</v>
      </c>
      <c r="AU1">
        <v>132.142240631661</v>
      </c>
      <c r="AV1">
        <v>130.021028769259</v>
      </c>
      <c r="AW1">
        <v>128.45994199810499</v>
      </c>
      <c r="AX1">
        <v>126.841233779647</v>
      </c>
      <c r="AY1">
        <v>126.438534894558</v>
      </c>
      <c r="AZ1">
        <v>124.819494053318</v>
      </c>
      <c r="BA1">
        <v>122.69778700020299</v>
      </c>
      <c r="BB1">
        <v>120.310361201787</v>
      </c>
      <c r="BC1">
        <v>119.008609059221</v>
      </c>
      <c r="BD1">
        <v>114.319505049328</v>
      </c>
      <c r="BE1">
        <v>111.880935926278</v>
      </c>
      <c r="BF1">
        <v>111.236320480564</v>
      </c>
      <c r="BG1">
        <v>111.236320480564</v>
      </c>
      <c r="BH1">
        <v>110.337815939381</v>
      </c>
      <c r="BI1">
        <v>109.2108229286</v>
      </c>
      <c r="BJ1">
        <v>108.930952117186</v>
      </c>
      <c r="BK1">
        <v>106.642594735542</v>
      </c>
      <c r="BL1">
        <v>106.345149515668</v>
      </c>
      <c r="BM1">
        <v>104.639304534526</v>
      </c>
      <c r="BN1">
        <v>102.578611558093</v>
      </c>
      <c r="BO1">
        <v>98.845946212926293</v>
      </c>
      <c r="BP1">
        <v>98.845946212926293</v>
      </c>
      <c r="BQ1">
        <v>97.165073963790405</v>
      </c>
      <c r="BR1">
        <v>96.006061190371895</v>
      </c>
      <c r="BS1">
        <v>94.206277334455393</v>
      </c>
      <c r="BT1">
        <v>93.504049451332193</v>
      </c>
      <c r="BU1">
        <v>91.921977615395505</v>
      </c>
      <c r="BV1">
        <v>91.083174665092898</v>
      </c>
      <c r="BW1">
        <v>90.213669955268898</v>
      </c>
      <c r="BX1">
        <v>90.213669955268898</v>
      </c>
      <c r="BY1">
        <v>87.940476019931197</v>
      </c>
      <c r="BZ1">
        <v>85.306080726992406</v>
      </c>
      <c r="CA1">
        <v>85.306080726992406</v>
      </c>
      <c r="CB1">
        <v>84.186065639731396</v>
      </c>
      <c r="CC1">
        <v>82.872765099551302</v>
      </c>
      <c r="CD1">
        <v>82.143117636091404</v>
      </c>
      <c r="CE1">
        <v>81.147375960498294</v>
      </c>
      <c r="CF1">
        <v>80.370530562828904</v>
      </c>
      <c r="CG1">
        <v>78.654902326713895</v>
      </c>
      <c r="CH1">
        <v>77.117073022739206</v>
      </c>
      <c r="CI1">
        <v>76.046936405177703</v>
      </c>
      <c r="CJ1">
        <v>75.812646558188106</v>
      </c>
      <c r="CK1">
        <v>74.916867900625604</v>
      </c>
      <c r="CL1">
        <v>74.5530582311047</v>
      </c>
      <c r="CM1">
        <v>72.940920561721697</v>
      </c>
      <c r="CN1">
        <v>72.940920561721697</v>
      </c>
      <c r="CO1">
        <v>72.595455030468003</v>
      </c>
      <c r="CP1">
        <v>71.038155827423907</v>
      </c>
      <c r="CQ1">
        <v>70.645119292342002</v>
      </c>
      <c r="CR1">
        <v>69.744241082390104</v>
      </c>
      <c r="CS1">
        <v>68.5520313431619</v>
      </c>
      <c r="CT1">
        <v>67.477829089211099</v>
      </c>
      <c r="CU1">
        <v>67.170337788431596</v>
      </c>
      <c r="CV1">
        <v>66.164843046573395</v>
      </c>
      <c r="CW1">
        <v>66.161265934380594</v>
      </c>
      <c r="CX1">
        <v>64.843897667915897</v>
      </c>
      <c r="CY1">
        <v>64.138290160625004</v>
      </c>
      <c r="CZ1">
        <v>63.329635600340197</v>
      </c>
      <c r="DA1">
        <v>62.937467677235702</v>
      </c>
      <c r="DB1">
        <v>61.621385384798899</v>
      </c>
      <c r="DC1">
        <v>61.621385384798899</v>
      </c>
      <c r="DD1">
        <v>59.829924735939301</v>
      </c>
      <c r="DE1">
        <v>59.368130372876202</v>
      </c>
      <c r="DF1">
        <v>59.368130372876202</v>
      </c>
      <c r="DG1">
        <v>58.880556226478099</v>
      </c>
      <c r="DH1">
        <v>58.4479476256884</v>
      </c>
      <c r="DI1">
        <v>57.910476081074698</v>
      </c>
      <c r="DJ1">
        <v>57.132293465146802</v>
      </c>
      <c r="DK1">
        <v>57.132293465146802</v>
      </c>
      <c r="DL1">
        <v>55.632529088167601</v>
      </c>
      <c r="DM1">
        <v>55.562819141466399</v>
      </c>
      <c r="DN1">
        <v>55.562819141466399</v>
      </c>
      <c r="DO1">
        <v>55.151633356012098</v>
      </c>
      <c r="DP1">
        <v>54.931827106341302</v>
      </c>
      <c r="DQ1">
        <v>54.448962104307299</v>
      </c>
      <c r="DR1">
        <v>54.074663794400401</v>
      </c>
      <c r="DS1">
        <v>53.991640913801596</v>
      </c>
      <c r="DT1">
        <v>53.320821040763001</v>
      </c>
      <c r="DU1">
        <v>52.667504281355697</v>
      </c>
      <c r="DV1">
        <v>52.2404097900558</v>
      </c>
      <c r="DW1">
        <v>51.6644921617374</v>
      </c>
      <c r="DX1">
        <v>50.985421851334898</v>
      </c>
      <c r="DY1">
        <v>50.058066837988399</v>
      </c>
      <c r="DZ1">
        <v>49.4418626594044</v>
      </c>
      <c r="EA1">
        <v>49.078877092144097</v>
      </c>
      <c r="EB1">
        <v>49.078877092144097</v>
      </c>
      <c r="EC1">
        <v>48.6906824600905</v>
      </c>
      <c r="ED1">
        <v>47.4392233969944</v>
      </c>
      <c r="EE1">
        <v>47.207112917663302</v>
      </c>
      <c r="EF1">
        <v>47.039528574184502</v>
      </c>
      <c r="EG1">
        <v>46.494384989387299</v>
      </c>
      <c r="EH1">
        <v>45.774895891313498</v>
      </c>
      <c r="EI1">
        <v>45.3107589554862</v>
      </c>
      <c r="EJ1">
        <v>44.962991600997903</v>
      </c>
      <c r="EK1">
        <v>44.6710509867833</v>
      </c>
      <c r="EL1">
        <v>43.8817309109603</v>
      </c>
      <c r="EM1">
        <v>43.562598574702299</v>
      </c>
      <c r="EN1">
        <v>43.168719477839403</v>
      </c>
      <c r="EO1">
        <v>43.027877342540897</v>
      </c>
      <c r="EP1">
        <v>42.714127925475999</v>
      </c>
      <c r="EQ1">
        <v>42.714127925475999</v>
      </c>
      <c r="ER1">
        <v>42.466524978802802</v>
      </c>
      <c r="ES1">
        <v>42.031359638378603</v>
      </c>
      <c r="ET1">
        <v>41.5844069870395</v>
      </c>
      <c r="EU1">
        <v>41.5844069870395</v>
      </c>
      <c r="EV1">
        <v>41.5844069870395</v>
      </c>
      <c r="EW1">
        <v>41.5844069870395</v>
      </c>
      <c r="EX1">
        <v>41.215445655074603</v>
      </c>
      <c r="EY1">
        <v>41.215445655074603</v>
      </c>
      <c r="EZ1">
        <v>40.987769917062799</v>
      </c>
      <c r="FA1">
        <v>40.987769917062799</v>
      </c>
      <c r="FB1">
        <v>40.9817787548537</v>
      </c>
      <c r="FC1">
        <v>40.425591156419898</v>
      </c>
      <c r="FD1">
        <v>40.425591156419898</v>
      </c>
      <c r="FE1">
        <v>40.425591156419898</v>
      </c>
      <c r="FF1">
        <v>40.425591156419898</v>
      </c>
      <c r="FG1">
        <v>40.186822050342201</v>
      </c>
      <c r="FH1">
        <v>40.186822050342201</v>
      </c>
      <c r="FI1">
        <v>40.186822050342201</v>
      </c>
      <c r="FJ1">
        <v>40.186822050342201</v>
      </c>
      <c r="FK1">
        <v>40.110898016748003</v>
      </c>
      <c r="FL1">
        <v>39.9713421993333</v>
      </c>
      <c r="FM1">
        <v>39.9713421993333</v>
      </c>
      <c r="FN1">
        <v>39.9713421993333</v>
      </c>
      <c r="FO1">
        <v>39.9713421993333</v>
      </c>
      <c r="FP1">
        <v>39.379102799185198</v>
      </c>
      <c r="FQ1">
        <v>39.379102799185198</v>
      </c>
      <c r="FR1">
        <v>39.379102799185198</v>
      </c>
      <c r="FS1">
        <v>39.379102799185198</v>
      </c>
      <c r="FT1">
        <v>39.336828405636197</v>
      </c>
      <c r="FU1">
        <v>39.336828405636197</v>
      </c>
      <c r="FV1">
        <v>38.955104845030696</v>
      </c>
      <c r="FW1">
        <v>38.955104845030696</v>
      </c>
      <c r="FX1">
        <v>38.955104845030696</v>
      </c>
      <c r="FY1">
        <v>38.955104845030696</v>
      </c>
      <c r="FZ1">
        <v>38.955104845030696</v>
      </c>
      <c r="GA1">
        <v>38.955104845030696</v>
      </c>
      <c r="GB1">
        <v>38.955104845030696</v>
      </c>
      <c r="GC1">
        <v>38.955104845030696</v>
      </c>
      <c r="GD1">
        <v>38.789101003529098</v>
      </c>
      <c r="GE1">
        <v>38.789101003529098</v>
      </c>
      <c r="GF1">
        <v>38.789101003529098</v>
      </c>
      <c r="GG1">
        <v>38.789101003529098</v>
      </c>
      <c r="GH1">
        <v>38.748914831856197</v>
      </c>
      <c r="GI1">
        <v>38.707169593005197</v>
      </c>
      <c r="GJ1">
        <v>38.707169593005197</v>
      </c>
      <c r="GK1">
        <v>38.707169593005197</v>
      </c>
      <c r="GL1">
        <v>38.610407499414997</v>
      </c>
      <c r="GM1">
        <v>38.610407499414997</v>
      </c>
      <c r="GN1">
        <v>38.610407499414997</v>
      </c>
      <c r="GO1">
        <v>38.610407499414997</v>
      </c>
      <c r="GP1">
        <v>38.610407499414997</v>
      </c>
      <c r="GQ1">
        <v>38.610407499414997</v>
      </c>
      <c r="GR1">
        <v>38.610407499414997</v>
      </c>
      <c r="GS1">
        <v>38.610407499414997</v>
      </c>
      <c r="GT1">
        <v>38.610407499414997</v>
      </c>
      <c r="GU1">
        <v>38.610407499414997</v>
      </c>
      <c r="GV1">
        <v>38.610407499414997</v>
      </c>
      <c r="GW1">
        <v>38.610407499414997</v>
      </c>
      <c r="GX1">
        <v>38.610407499414997</v>
      </c>
      <c r="GY1">
        <v>38.610407499414997</v>
      </c>
      <c r="GZ1">
        <v>38.610407499414997</v>
      </c>
      <c r="HA1">
        <v>38.610407499414997</v>
      </c>
    </row>
    <row r="2" spans="1:209">
      <c r="A2" t="s">
        <v>29</v>
      </c>
      <c r="B2">
        <v>438.73143635635103</v>
      </c>
      <c r="C2">
        <v>353.230025064637</v>
      </c>
      <c r="D2">
        <v>353.230025064637</v>
      </c>
      <c r="E2">
        <v>307.99564816428</v>
      </c>
      <c r="F2">
        <v>291.588219127976</v>
      </c>
      <c r="G2">
        <v>238.961010843689</v>
      </c>
      <c r="H2">
        <v>238.961010843689</v>
      </c>
      <c r="I2">
        <v>235.64160930445499</v>
      </c>
      <c r="J2">
        <v>235.64160930445499</v>
      </c>
      <c r="K2">
        <v>219.028662670823</v>
      </c>
      <c r="L2">
        <v>219.028662670823</v>
      </c>
      <c r="M2">
        <v>213.03697774960801</v>
      </c>
      <c r="N2">
        <v>204.15012768275199</v>
      </c>
      <c r="O2">
        <v>192.605146263215</v>
      </c>
      <c r="P2">
        <v>186.69135602054601</v>
      </c>
      <c r="Q2">
        <v>173.460847096994</v>
      </c>
      <c r="R2">
        <v>168.49834840914801</v>
      </c>
      <c r="S2">
        <v>166.89077701293601</v>
      </c>
      <c r="T2">
        <v>166.41095455418201</v>
      </c>
      <c r="U2">
        <v>166.41095455418201</v>
      </c>
      <c r="V2">
        <v>159.64648442956599</v>
      </c>
      <c r="W2">
        <v>159.64648442956599</v>
      </c>
      <c r="X2">
        <v>158.80604665497401</v>
      </c>
      <c r="Y2">
        <v>157.51882315925801</v>
      </c>
      <c r="Z2">
        <v>157.51882315925801</v>
      </c>
      <c r="AA2">
        <v>156.500541716855</v>
      </c>
      <c r="AB2">
        <v>155.39864410022801</v>
      </c>
      <c r="AC2">
        <v>155.04663019971699</v>
      </c>
      <c r="AD2">
        <v>147.84536048365501</v>
      </c>
      <c r="AE2">
        <v>145.18170983953399</v>
      </c>
      <c r="AF2">
        <v>142.54939860411901</v>
      </c>
      <c r="AG2">
        <v>140.15893878961799</v>
      </c>
      <c r="AH2">
        <v>139.21935613754599</v>
      </c>
      <c r="AI2">
        <v>134.778817561072</v>
      </c>
      <c r="AJ2">
        <v>134.778817561072</v>
      </c>
      <c r="AK2">
        <v>133.33167106761999</v>
      </c>
      <c r="AL2">
        <v>132.48288396368901</v>
      </c>
      <c r="AM2">
        <v>128.70001740030901</v>
      </c>
      <c r="AN2">
        <v>127.229782227097</v>
      </c>
      <c r="AO2">
        <v>126.81702866932901</v>
      </c>
      <c r="AP2">
        <v>126.314802842982</v>
      </c>
      <c r="AQ2">
        <v>123.875374866999</v>
      </c>
      <c r="AR2">
        <v>123.875374866999</v>
      </c>
      <c r="AS2">
        <v>121.626598102272</v>
      </c>
      <c r="AT2">
        <v>121.368756264658</v>
      </c>
      <c r="AU2">
        <v>118.556044730872</v>
      </c>
      <c r="AV2">
        <v>118.556044730872</v>
      </c>
      <c r="AW2">
        <v>115.40194314150401</v>
      </c>
      <c r="AX2">
        <v>114.948056210774</v>
      </c>
      <c r="AY2">
        <v>113.864173503901</v>
      </c>
      <c r="AZ2">
        <v>111.557981613707</v>
      </c>
      <c r="BA2">
        <v>111.019730371929</v>
      </c>
      <c r="BB2">
        <v>109.863608414455</v>
      </c>
      <c r="BC2">
        <v>109.798020155584</v>
      </c>
      <c r="BD2">
        <v>108.091139713383</v>
      </c>
      <c r="BE2">
        <v>107.552833433788</v>
      </c>
      <c r="BF2">
        <v>104.310683924069</v>
      </c>
      <c r="BG2">
        <v>104.310683924069</v>
      </c>
      <c r="BH2">
        <v>102.21693185149201</v>
      </c>
      <c r="BI2">
        <v>100.583920724648</v>
      </c>
      <c r="BJ2">
        <v>100.583920724648</v>
      </c>
      <c r="BK2">
        <v>98.741093610694605</v>
      </c>
      <c r="BL2">
        <v>95.872791516828201</v>
      </c>
      <c r="BM2">
        <v>95.872791516828201</v>
      </c>
      <c r="BN2">
        <v>93.630101668881906</v>
      </c>
      <c r="BO2">
        <v>92.380940861089002</v>
      </c>
      <c r="BP2">
        <v>92.270316925200305</v>
      </c>
      <c r="BQ2">
        <v>89.477780795801806</v>
      </c>
      <c r="BR2">
        <v>87.513948257187707</v>
      </c>
      <c r="BS2">
        <v>86.747514149032099</v>
      </c>
      <c r="BT2">
        <v>85.920575262340407</v>
      </c>
      <c r="BU2">
        <v>83.809758917250093</v>
      </c>
      <c r="BV2">
        <v>83.809758917250093</v>
      </c>
      <c r="BW2">
        <v>82.362958836227904</v>
      </c>
      <c r="BX2">
        <v>81.019421847571607</v>
      </c>
      <c r="BY2">
        <v>80.065001593134895</v>
      </c>
      <c r="BZ2">
        <v>79.680658857572794</v>
      </c>
      <c r="CA2">
        <v>77.070320148580706</v>
      </c>
      <c r="CB2">
        <v>77.070320148580706</v>
      </c>
      <c r="CC2">
        <v>76.996747375357799</v>
      </c>
      <c r="CD2">
        <v>74.969851015444704</v>
      </c>
      <c r="CE2">
        <v>73.129625643105697</v>
      </c>
      <c r="CF2">
        <v>71.407438216119303</v>
      </c>
      <c r="CG2">
        <v>71.407438216119303</v>
      </c>
      <c r="CH2">
        <v>70.4851860411178</v>
      </c>
      <c r="CI2">
        <v>68.9605714271419</v>
      </c>
      <c r="CJ2">
        <v>67.8710002634527</v>
      </c>
      <c r="CK2">
        <v>67.8710002634527</v>
      </c>
      <c r="CL2">
        <v>67.259253274396798</v>
      </c>
      <c r="CM2">
        <v>65.698975884437701</v>
      </c>
      <c r="CN2">
        <v>64.6704793690282</v>
      </c>
      <c r="CO2">
        <v>63.816267742899498</v>
      </c>
      <c r="CP2">
        <v>63.466998133577299</v>
      </c>
      <c r="CQ2">
        <v>62.329305753805798</v>
      </c>
      <c r="CR2">
        <v>62.0187878970995</v>
      </c>
      <c r="CS2">
        <v>61.538751025654001</v>
      </c>
      <c r="CT2">
        <v>58.980559300119197</v>
      </c>
      <c r="CU2">
        <v>58.980559300119197</v>
      </c>
      <c r="CV2">
        <v>57.197564658091203</v>
      </c>
      <c r="CW2">
        <v>57.197564658091203</v>
      </c>
      <c r="CX2">
        <v>57.144986332881899</v>
      </c>
      <c r="CY2">
        <v>55.805624496179497</v>
      </c>
      <c r="CZ2">
        <v>55.805624496179497</v>
      </c>
      <c r="DA2">
        <v>53.827422116832203</v>
      </c>
      <c r="DB2">
        <v>53.827422116832203</v>
      </c>
      <c r="DC2">
        <v>52.119319428054602</v>
      </c>
      <c r="DD2">
        <v>51.495981288029398</v>
      </c>
      <c r="DE2">
        <v>50.707092128337202</v>
      </c>
      <c r="DF2">
        <v>48.589440034326003</v>
      </c>
      <c r="DG2">
        <v>48.589440034326003</v>
      </c>
      <c r="DH2">
        <v>48.589440034326003</v>
      </c>
      <c r="DI2">
        <v>47.706754108219599</v>
      </c>
      <c r="DJ2">
        <v>46.434468199749098</v>
      </c>
      <c r="DK2">
        <v>46.434468199749098</v>
      </c>
      <c r="DL2">
        <v>45.831975573418802</v>
      </c>
      <c r="DM2">
        <v>45.014044439845499</v>
      </c>
      <c r="DN2">
        <v>44.881513175277</v>
      </c>
      <c r="DO2">
        <v>44.596069546130501</v>
      </c>
      <c r="DP2">
        <v>44.440535050985901</v>
      </c>
      <c r="DQ2">
        <v>44.0584024575736</v>
      </c>
      <c r="DR2">
        <v>43.2153890171302</v>
      </c>
      <c r="DS2">
        <v>42.347200576592201</v>
      </c>
      <c r="DT2">
        <v>42.347200576592201</v>
      </c>
      <c r="DU2">
        <v>41.700016060344304</v>
      </c>
      <c r="DV2">
        <v>41.252839403175003</v>
      </c>
      <c r="DW2">
        <v>40.925516087071799</v>
      </c>
      <c r="DX2">
        <v>39.688398252489797</v>
      </c>
      <c r="DY2">
        <v>39.688398252489797</v>
      </c>
      <c r="DZ2">
        <v>39.256989436894301</v>
      </c>
      <c r="EA2">
        <v>39.256989436894301</v>
      </c>
      <c r="EB2">
        <v>39.256989436894301</v>
      </c>
      <c r="EC2">
        <v>38.506770961830902</v>
      </c>
      <c r="ED2">
        <v>38.506770961830902</v>
      </c>
      <c r="EE2">
        <v>38.1655660506974</v>
      </c>
      <c r="EF2">
        <v>37.970597406347402</v>
      </c>
      <c r="EG2">
        <v>37.970597406347402</v>
      </c>
      <c r="EH2">
        <v>37.239689230026997</v>
      </c>
      <c r="EI2">
        <v>37.239689230026997</v>
      </c>
      <c r="EJ2">
        <v>37.239689230026997</v>
      </c>
      <c r="EK2">
        <v>37.024300638286199</v>
      </c>
      <c r="EL2">
        <v>36.951637519671799</v>
      </c>
      <c r="EM2">
        <v>36.893429584415102</v>
      </c>
      <c r="EN2">
        <v>36.3287785494338</v>
      </c>
      <c r="EO2">
        <v>36.3287785494338</v>
      </c>
      <c r="EP2">
        <v>35.578931778465503</v>
      </c>
      <c r="EQ2">
        <v>35.578931778465503</v>
      </c>
      <c r="ER2">
        <v>35.578931778465503</v>
      </c>
      <c r="ES2">
        <v>35.578931778465503</v>
      </c>
      <c r="ET2">
        <v>35.578931778465503</v>
      </c>
      <c r="EU2">
        <v>35.168576126701197</v>
      </c>
      <c r="EV2">
        <v>35.168576126701197</v>
      </c>
      <c r="EW2">
        <v>35.168576126701197</v>
      </c>
      <c r="EX2">
        <v>35.168576126701197</v>
      </c>
      <c r="EY2">
        <v>34.903058192213699</v>
      </c>
      <c r="EZ2">
        <v>34.903058192213699</v>
      </c>
      <c r="FA2">
        <v>34.903058192213699</v>
      </c>
      <c r="FB2">
        <v>34.323903934356402</v>
      </c>
      <c r="FC2">
        <v>34.323903934356402</v>
      </c>
      <c r="FD2">
        <v>34.323903934356402</v>
      </c>
      <c r="FE2">
        <v>34.323903934356402</v>
      </c>
      <c r="FF2">
        <v>34.323903934356402</v>
      </c>
      <c r="FG2">
        <v>34.323903934356402</v>
      </c>
      <c r="FH2">
        <v>34.3185992411005</v>
      </c>
      <c r="FI2">
        <v>34.3185992411005</v>
      </c>
      <c r="FJ2">
        <v>34.3185992411005</v>
      </c>
      <c r="FK2">
        <v>33.928472341898697</v>
      </c>
      <c r="FL2">
        <v>33.928472341898697</v>
      </c>
      <c r="FM2">
        <v>33.928472341898697</v>
      </c>
      <c r="FN2">
        <v>33.712597893220497</v>
      </c>
      <c r="FO2">
        <v>33.712597893220497</v>
      </c>
      <c r="FP2">
        <v>33.712597893220497</v>
      </c>
      <c r="FQ2">
        <v>33.712597893220497</v>
      </c>
      <c r="FR2">
        <v>33.712597893220497</v>
      </c>
      <c r="FS2">
        <v>33.712597893220497</v>
      </c>
      <c r="FT2">
        <v>33.712597893220497</v>
      </c>
      <c r="FU2">
        <v>33.712597893220497</v>
      </c>
      <c r="FV2">
        <v>33.712597893220497</v>
      </c>
      <c r="FW2">
        <v>33.712597893220497</v>
      </c>
      <c r="FX2">
        <v>33.712597893220497</v>
      </c>
      <c r="FY2">
        <v>33.712597893220497</v>
      </c>
      <c r="FZ2">
        <v>33.712597893220497</v>
      </c>
      <c r="GA2">
        <v>33.712597893220497</v>
      </c>
      <c r="GB2">
        <v>33.712597893220497</v>
      </c>
      <c r="GC2">
        <v>33.712597893220497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Parametros</vt:lpstr>
      <vt:lpstr>curva de demanda</vt:lpstr>
      <vt:lpstr>Convergencia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Santos</dc:creator>
  <cp:lastModifiedBy>Jonas Santos</cp:lastModifiedBy>
  <dcterms:created xsi:type="dcterms:W3CDTF">2021-02-06T16:04:26Z</dcterms:created>
  <dcterms:modified xsi:type="dcterms:W3CDTF">2021-08-20T22:11:07Z</dcterms:modified>
</cp:coreProperties>
</file>