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_49999999001" localSheetId="0">Tabelle1!$A$36:$I$87</definedName>
  </definedNames>
  <calcPr calcId="145621"/>
</workbook>
</file>

<file path=xl/calcChain.xml><?xml version="1.0" encoding="utf-8"?>
<calcChain xmlns="http://schemas.openxmlformats.org/spreadsheetml/2006/main">
  <c r="L7" i="1" l="1"/>
  <c r="N7" i="1" s="1"/>
  <c r="N19" i="1"/>
  <c r="N29" i="1"/>
  <c r="L8" i="1"/>
  <c r="N8" i="1" s="1"/>
  <c r="L9" i="1"/>
  <c r="N9" i="1" s="1"/>
  <c r="L10" i="1"/>
  <c r="N10" i="1" s="1"/>
  <c r="L11" i="1"/>
  <c r="N11" i="1" s="1"/>
  <c r="L12" i="1"/>
  <c r="N12" i="1" s="1"/>
  <c r="L13" i="1"/>
  <c r="N13" i="1" s="1"/>
  <c r="L14" i="1"/>
  <c r="N14" i="1" s="1"/>
  <c r="L15" i="1"/>
  <c r="N15" i="1" s="1"/>
  <c r="L16" i="1"/>
  <c r="N16" i="1" s="1"/>
  <c r="L17" i="1"/>
  <c r="N17" i="1" s="1"/>
  <c r="L18" i="1"/>
  <c r="N18" i="1" s="1"/>
  <c r="L19" i="1"/>
  <c r="L20" i="1"/>
  <c r="N20" i="1" s="1"/>
  <c r="L21" i="1"/>
  <c r="N21" i="1" s="1"/>
  <c r="L22" i="1"/>
  <c r="N22" i="1" s="1"/>
  <c r="L23" i="1"/>
  <c r="N23" i="1" s="1"/>
  <c r="L24" i="1"/>
  <c r="N24" i="1" s="1"/>
  <c r="L25" i="1"/>
  <c r="N25" i="1" s="1"/>
  <c r="L26" i="1"/>
  <c r="N26" i="1" s="1"/>
  <c r="L27" i="1"/>
  <c r="N27" i="1" s="1"/>
  <c r="L28" i="1"/>
  <c r="N28" i="1" s="1"/>
  <c r="L29" i="1"/>
  <c r="L30" i="1"/>
  <c r="N30" i="1" s="1"/>
  <c r="L31" i="1"/>
  <c r="N31" i="1" s="1"/>
  <c r="I28" i="1"/>
  <c r="I29" i="1"/>
  <c r="I30" i="1"/>
  <c r="I31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N32" i="1" l="1"/>
  <c r="I32" i="1"/>
</calcChain>
</file>

<file path=xl/connections.xml><?xml version="1.0" encoding="utf-8"?>
<connections xmlns="http://schemas.openxmlformats.org/spreadsheetml/2006/main">
  <connection id="1" name="49999999001" type="6" refreshedVersion="4" background="1" saveData="1">
    <textPr codePage="437" firstRow="6" sourceFile="X:\proj\lehrw\pcb_wirelessdmx\PCB\Output\BOM\49999999001.bom" delimited="0" thousands="'">
      <textFields count="7">
        <textField/>
        <textField position="2"/>
        <textField position="16"/>
        <textField position="34"/>
        <textField position="51"/>
        <textField position="57"/>
        <textField position="101"/>
      </textFields>
    </textPr>
  </connection>
</connections>
</file>

<file path=xl/sharedStrings.xml><?xml version="1.0" encoding="utf-8"?>
<sst xmlns="http://schemas.openxmlformats.org/spreadsheetml/2006/main" count="161" uniqueCount="108">
  <si>
    <t>GEOMETRY</t>
  </si>
  <si>
    <t>mx6410_2g</t>
  </si>
  <si>
    <t>mx6410_3g</t>
  </si>
  <si>
    <t>J1</t>
  </si>
  <si>
    <t>dipswitch_4x</t>
  </si>
  <si>
    <t>S1</t>
  </si>
  <si>
    <t>so0805</t>
  </si>
  <si>
    <t>R1</t>
  </si>
  <si>
    <t>so1206</t>
  </si>
  <si>
    <t>R6</t>
  </si>
  <si>
    <t>SOT223</t>
  </si>
  <si>
    <t>IC1</t>
  </si>
  <si>
    <t>C3</t>
  </si>
  <si>
    <t>soic8</t>
  </si>
  <si>
    <t>IC5</t>
  </si>
  <si>
    <t>nrf24l01+_amp</t>
  </si>
  <si>
    <t>IC3</t>
  </si>
  <si>
    <t>IC2</t>
  </si>
  <si>
    <t>conn_2x5_2.54</t>
  </si>
  <si>
    <t>smd_quarz_2pad</t>
  </si>
  <si>
    <t>tqfp44</t>
  </si>
  <si>
    <t>DESCRI</t>
  </si>
  <si>
    <t xml:space="preserve">C1       </t>
  </si>
  <si>
    <t xml:space="preserve">C2               </t>
  </si>
  <si>
    <t xml:space="preserve">C3               </t>
  </si>
  <si>
    <t xml:space="preserve">C4               </t>
  </si>
  <si>
    <t xml:space="preserve">C5              </t>
  </si>
  <si>
    <t xml:space="preserve">C7              </t>
  </si>
  <si>
    <t xml:space="preserve">C8              </t>
  </si>
  <si>
    <t xml:space="preserve">C9              </t>
  </si>
  <si>
    <t xml:space="preserve">IC1              </t>
  </si>
  <si>
    <t xml:space="preserve">IC2              </t>
  </si>
  <si>
    <t xml:space="preserve">IC3              </t>
  </si>
  <si>
    <t xml:space="preserve">IC4              </t>
  </si>
  <si>
    <t xml:space="preserve">IC5              </t>
  </si>
  <si>
    <t xml:space="preserve">J1               </t>
  </si>
  <si>
    <t xml:space="preserve">J2               </t>
  </si>
  <si>
    <t xml:space="preserve">J4              </t>
  </si>
  <si>
    <t xml:space="preserve">J3              </t>
  </si>
  <si>
    <t xml:space="preserve">J5               </t>
  </si>
  <si>
    <t xml:space="preserve">R1               </t>
  </si>
  <si>
    <t xml:space="preserve">R2               </t>
  </si>
  <si>
    <t xml:space="preserve">R3               </t>
  </si>
  <si>
    <t xml:space="preserve">R4              </t>
  </si>
  <si>
    <t xml:space="preserve">R5               </t>
  </si>
  <si>
    <t xml:space="preserve">S1               </t>
  </si>
  <si>
    <t xml:space="preserve">R6             </t>
  </si>
  <si>
    <t xml:space="preserve">Q1               </t>
  </si>
  <si>
    <t>16MHz</t>
  </si>
  <si>
    <t>REFERENCE NAME</t>
  </si>
  <si>
    <t>Q1</t>
  </si>
  <si>
    <t>Bestelliste: Wireless_DMx</t>
  </si>
  <si>
    <t>Name</t>
  </si>
  <si>
    <t>Form</t>
  </si>
  <si>
    <t>Anzahl</t>
  </si>
  <si>
    <t>Kosten pro Stück</t>
  </si>
  <si>
    <t>Kosten pro Print</t>
  </si>
  <si>
    <t>Total:</t>
  </si>
  <si>
    <t>Refrence</t>
  </si>
  <si>
    <t>Alle Bauteile:</t>
  </si>
  <si>
    <t>Vorhanden</t>
  </si>
  <si>
    <t>Restliche</t>
  </si>
  <si>
    <t>Noch Bestellen</t>
  </si>
  <si>
    <t>Prints</t>
  </si>
  <si>
    <t>ATMEGA32u4</t>
  </si>
  <si>
    <t>DIP-switch 8pol</t>
  </si>
  <si>
    <t>SN75176BDR</t>
  </si>
  <si>
    <t>TXC 16MHZ Quarz</t>
  </si>
  <si>
    <t>TLV1117-33CDCY 3.3V Regulator</t>
  </si>
  <si>
    <t>Kondensator 18pF</t>
  </si>
  <si>
    <t>Widerstand 220 Ohm</t>
  </si>
  <si>
    <t>Kondensator 100nF</t>
  </si>
  <si>
    <t>Widerstand 560 Ohm</t>
  </si>
  <si>
    <t>Widerstand 4.7 KOhm</t>
  </si>
  <si>
    <t>Kondensator 10nF</t>
  </si>
  <si>
    <t>Kondensator 330nF</t>
  </si>
  <si>
    <t>Widerstand 47 KOhm</t>
  </si>
  <si>
    <t>UA78M05IDCY 5V Regulator</t>
  </si>
  <si>
    <t>Steckverbindergehäuse, 2 -polig</t>
  </si>
  <si>
    <t>Steckverbindergehäuse, 3 -polig</t>
  </si>
  <si>
    <t>Steckverbinder, 2 -polig</t>
  </si>
  <si>
    <t>Steckverbinder, 3 -polig</t>
  </si>
  <si>
    <t>9V Netzteil 5W</t>
  </si>
  <si>
    <t>DC-Buchse</t>
  </si>
  <si>
    <t>NRF24L01+ Amp</t>
  </si>
  <si>
    <t>Bestell-Nr</t>
  </si>
  <si>
    <t>Verkäufer</t>
  </si>
  <si>
    <t>Farnell</t>
  </si>
  <si>
    <t>Banggood</t>
  </si>
  <si>
    <t>Conrad</t>
  </si>
  <si>
    <t>Fuer 1 Print</t>
  </si>
  <si>
    <t>SMD</t>
  </si>
  <si>
    <t>THT</t>
  </si>
  <si>
    <t>EasyEDA</t>
  </si>
  <si>
    <t>-</t>
  </si>
  <si>
    <t>Mindest Bestellmenge</t>
  </si>
  <si>
    <t>Gehäuse</t>
  </si>
  <si>
    <t>Restliche Kosten für x Prints</t>
  </si>
  <si>
    <t>PCB (Pauschale)</t>
  </si>
  <si>
    <t>DMX Buchse (Pauschale)</t>
  </si>
  <si>
    <t>IC4</t>
  </si>
  <si>
    <t>J2, J3, J4</t>
  </si>
  <si>
    <t>R2, R3</t>
  </si>
  <si>
    <t>C1, C2, C9</t>
  </si>
  <si>
    <t>C7, C8</t>
  </si>
  <si>
    <t>R4, R5</t>
  </si>
  <si>
    <t>C4, C5</t>
  </si>
  <si>
    <t>LED Grün/Rot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</si>
</sst>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Fr.&quot;\ * #,##0.00_ ;_ &quot;Fr.&quot;\ * \-#,##0.00_ ;_ &quot;Fr.&quot;\ * &quot;-&quot;??_ ;_ @_ "/>
    <numFmt numFmtId="164" formatCode="_ &quot;Fr.&quot;\ * #,##0.000_ ;_ &quot;Fr.&quot;\ * \-#,##0.000_ ;_ &quot;Fr.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44" fontId="0" fillId="0" borderId="6" xfId="1" applyFont="1" applyBorder="1"/>
    <xf numFmtId="44" fontId="0" fillId="0" borderId="7" xfId="1" applyFont="1" applyBorder="1"/>
    <xf numFmtId="0" fontId="0" fillId="0" borderId="5" xfId="2" applyNumberFormat="1" applyFont="1" applyBorder="1"/>
    <xf numFmtId="164" fontId="0" fillId="0" borderId="5" xfId="1" applyNumberFormat="1" applyFont="1" applyBorder="1"/>
  </cellXfs>
  <cellStyles count="3">
    <cellStyle name="Prozent" xfId="2" builtinId="5"/>
    <cellStyle name="Standard" xfId="0" builtinId="0"/>
    <cellStyle name="Währung" xfId="1" builtinId="4"/>
  </cellStyles>
  <dxfs count="2"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499999990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B30" sqref="B30:I32"/>
    </sheetView>
  </sheetViews>
  <sheetFormatPr baseColWidth="10" defaultColWidth="9.140625" defaultRowHeight="15" x14ac:dyDescent="0.25"/>
  <cols>
    <col min="2" max="2" width="37.7109375" customWidth="1"/>
    <col min="3" max="5" width="12.5703125" customWidth="1"/>
    <col min="6" max="6" width="6.28515625" customWidth="1"/>
    <col min="7" max="7" width="13" customWidth="1"/>
    <col min="8" max="8" width="16.28515625" customWidth="1"/>
    <col min="9" max="9" width="15.42578125" customWidth="1"/>
    <col min="11" max="11" width="11.85546875" customWidth="1"/>
    <col min="12" max="12" width="12" customWidth="1"/>
    <col min="13" max="13" width="21.5703125" customWidth="1"/>
    <col min="14" max="14" width="26" customWidth="1"/>
    <col min="15" max="15" width="16.140625" customWidth="1"/>
  </cols>
  <sheetData>
    <row r="1" spans="1:14" ht="33.75" x14ac:dyDescent="0.5">
      <c r="A1" s="1" t="s">
        <v>51</v>
      </c>
    </row>
    <row r="2" spans="1:14" ht="16.5" customHeight="1" x14ac:dyDescent="0.5">
      <c r="A2" s="1"/>
    </row>
    <row r="3" spans="1:14" ht="21" customHeight="1" x14ac:dyDescent="0.5">
      <c r="A3" s="1"/>
    </row>
    <row r="4" spans="1:14" ht="15.75" customHeight="1" x14ac:dyDescent="0.5">
      <c r="A4" s="1"/>
      <c r="B4" t="s">
        <v>59</v>
      </c>
      <c r="K4" t="s">
        <v>62</v>
      </c>
      <c r="M4">
        <v>10</v>
      </c>
      <c r="N4" t="s">
        <v>63</v>
      </c>
    </row>
    <row r="5" spans="1:14" x14ac:dyDescent="0.25">
      <c r="G5" t="s">
        <v>90</v>
      </c>
    </row>
    <row r="6" spans="1:14" x14ac:dyDescent="0.25">
      <c r="B6" s="2" t="s">
        <v>52</v>
      </c>
      <c r="C6" s="3" t="s">
        <v>58</v>
      </c>
      <c r="D6" s="3" t="s">
        <v>85</v>
      </c>
      <c r="E6" s="3" t="s">
        <v>86</v>
      </c>
      <c r="F6" s="3" t="s">
        <v>53</v>
      </c>
      <c r="G6" s="3" t="s">
        <v>54</v>
      </c>
      <c r="H6" s="3" t="s">
        <v>55</v>
      </c>
      <c r="I6" s="4" t="s">
        <v>56</v>
      </c>
      <c r="K6" s="3" t="s">
        <v>60</v>
      </c>
      <c r="L6" s="3" t="s">
        <v>61</v>
      </c>
      <c r="M6" s="3" t="s">
        <v>95</v>
      </c>
      <c r="N6" s="4" t="s">
        <v>97</v>
      </c>
    </row>
    <row r="7" spans="1:14" x14ac:dyDescent="0.25">
      <c r="B7" s="5" t="s">
        <v>64</v>
      </c>
      <c r="C7" s="6" t="s">
        <v>100</v>
      </c>
      <c r="D7" s="6">
        <v>2443182</v>
      </c>
      <c r="E7" s="6" t="s">
        <v>87</v>
      </c>
      <c r="F7" s="6" t="s">
        <v>91</v>
      </c>
      <c r="G7" s="6">
        <v>1</v>
      </c>
      <c r="H7" s="10">
        <v>6.6689999999999996</v>
      </c>
      <c r="I7" s="7">
        <f t="shared" ref="I7:I26" si="0">G7*H7</f>
        <v>6.6689999999999996</v>
      </c>
      <c r="K7" s="6">
        <v>0</v>
      </c>
      <c r="L7" s="9">
        <f t="shared" ref="L7:L31" si="1">$M$4*G7-K7</f>
        <v>10</v>
      </c>
      <c r="M7" s="6">
        <v>10</v>
      </c>
      <c r="N7" s="7">
        <f>L7*H7</f>
        <v>66.69</v>
      </c>
    </row>
    <row r="8" spans="1:14" x14ac:dyDescent="0.25">
      <c r="B8" s="5" t="s">
        <v>65</v>
      </c>
      <c r="C8" s="6" t="s">
        <v>5</v>
      </c>
      <c r="D8" s="6">
        <v>2435170</v>
      </c>
      <c r="E8" s="6" t="s">
        <v>87</v>
      </c>
      <c r="F8" s="6" t="s">
        <v>92</v>
      </c>
      <c r="G8" s="6">
        <v>1</v>
      </c>
      <c r="H8" s="10">
        <v>0.93</v>
      </c>
      <c r="I8" s="7">
        <f t="shared" si="0"/>
        <v>0.93</v>
      </c>
      <c r="K8" s="6">
        <v>0</v>
      </c>
      <c r="L8" s="9">
        <f t="shared" si="1"/>
        <v>10</v>
      </c>
      <c r="M8" s="6">
        <v>10</v>
      </c>
      <c r="N8" s="7">
        <f t="shared" ref="N8:N31" si="2">L8*H8</f>
        <v>9.3000000000000007</v>
      </c>
    </row>
    <row r="9" spans="1:14" x14ac:dyDescent="0.25">
      <c r="B9" s="5" t="s">
        <v>66</v>
      </c>
      <c r="C9" t="s">
        <v>14</v>
      </c>
      <c r="D9" s="6">
        <v>2395904</v>
      </c>
      <c r="E9" s="6" t="s">
        <v>87</v>
      </c>
      <c r="F9" s="6" t="s">
        <v>91</v>
      </c>
      <c r="G9" s="6">
        <v>1</v>
      </c>
      <c r="H9" s="10">
        <v>0.70799999999999996</v>
      </c>
      <c r="I9" s="7">
        <f t="shared" si="0"/>
        <v>0.70799999999999996</v>
      </c>
      <c r="K9" s="6">
        <v>0</v>
      </c>
      <c r="L9" s="9">
        <f t="shared" si="1"/>
        <v>10</v>
      </c>
      <c r="M9" s="6">
        <v>1</v>
      </c>
      <c r="N9" s="7">
        <f t="shared" si="2"/>
        <v>7.08</v>
      </c>
    </row>
    <row r="10" spans="1:14" x14ac:dyDescent="0.25">
      <c r="B10" s="5" t="s">
        <v>67</v>
      </c>
      <c r="C10" s="6" t="s">
        <v>50</v>
      </c>
      <c r="D10" s="6">
        <v>1841946</v>
      </c>
      <c r="E10" s="6" t="s">
        <v>87</v>
      </c>
      <c r="F10" s="6" t="s">
        <v>91</v>
      </c>
      <c r="G10" s="6">
        <v>1</v>
      </c>
      <c r="H10" s="10">
        <v>0.92</v>
      </c>
      <c r="I10" s="7">
        <f t="shared" si="0"/>
        <v>0.92</v>
      </c>
      <c r="K10" s="6">
        <v>0</v>
      </c>
      <c r="L10" s="9">
        <f t="shared" si="1"/>
        <v>10</v>
      </c>
      <c r="M10" s="6">
        <v>1</v>
      </c>
      <c r="N10" s="7">
        <f t="shared" si="2"/>
        <v>9.2000000000000011</v>
      </c>
    </row>
    <row r="11" spans="1:14" x14ac:dyDescent="0.25">
      <c r="B11" s="5" t="s">
        <v>68</v>
      </c>
      <c r="C11" t="s">
        <v>11</v>
      </c>
      <c r="D11" s="6">
        <v>1436339</v>
      </c>
      <c r="E11" s="6" t="s">
        <v>87</v>
      </c>
      <c r="F11" s="6" t="s">
        <v>91</v>
      </c>
      <c r="G11" s="6">
        <v>1</v>
      </c>
      <c r="H11" s="10">
        <v>0.49</v>
      </c>
      <c r="I11" s="7">
        <f t="shared" si="0"/>
        <v>0.49</v>
      </c>
      <c r="K11" s="6">
        <v>0</v>
      </c>
      <c r="L11" s="9">
        <f t="shared" si="1"/>
        <v>10</v>
      </c>
      <c r="M11" s="6">
        <v>1</v>
      </c>
      <c r="N11" s="7">
        <f t="shared" si="2"/>
        <v>4.9000000000000004</v>
      </c>
    </row>
    <row r="12" spans="1:14" x14ac:dyDescent="0.25">
      <c r="B12" s="5" t="s">
        <v>69</v>
      </c>
      <c r="C12" s="6" t="s">
        <v>104</v>
      </c>
      <c r="D12" s="6">
        <v>1759194</v>
      </c>
      <c r="E12" s="6" t="s">
        <v>87</v>
      </c>
      <c r="F12" s="6" t="s">
        <v>91</v>
      </c>
      <c r="G12" s="6">
        <v>2</v>
      </c>
      <c r="H12" s="10">
        <v>2.06E-2</v>
      </c>
      <c r="I12" s="7">
        <f t="shared" si="0"/>
        <v>4.1200000000000001E-2</v>
      </c>
      <c r="K12" s="6">
        <v>0</v>
      </c>
      <c r="L12" s="9">
        <f t="shared" si="1"/>
        <v>20</v>
      </c>
      <c r="M12" s="6">
        <v>10</v>
      </c>
      <c r="N12" s="7">
        <f t="shared" si="2"/>
        <v>0.41200000000000003</v>
      </c>
    </row>
    <row r="13" spans="1:14" x14ac:dyDescent="0.25">
      <c r="B13" s="5" t="s">
        <v>70</v>
      </c>
      <c r="C13" s="6" t="s">
        <v>102</v>
      </c>
      <c r="D13" s="6">
        <v>1099795</v>
      </c>
      <c r="E13" s="6" t="s">
        <v>87</v>
      </c>
      <c r="F13" s="6" t="s">
        <v>91</v>
      </c>
      <c r="G13" s="6">
        <v>2</v>
      </c>
      <c r="H13" s="10">
        <v>2.6200000000000001E-2</v>
      </c>
      <c r="I13" s="7">
        <f t="shared" si="0"/>
        <v>5.2400000000000002E-2</v>
      </c>
      <c r="K13" s="6">
        <v>0</v>
      </c>
      <c r="L13" s="9">
        <f t="shared" si="1"/>
        <v>20</v>
      </c>
      <c r="M13" s="6">
        <v>10</v>
      </c>
      <c r="N13" s="7">
        <f t="shared" si="2"/>
        <v>0.52400000000000002</v>
      </c>
    </row>
    <row r="14" spans="1:14" x14ac:dyDescent="0.25">
      <c r="B14" s="5" t="s">
        <v>71</v>
      </c>
      <c r="C14" s="6" t="s">
        <v>103</v>
      </c>
      <c r="D14" s="6">
        <v>1740673</v>
      </c>
      <c r="E14" s="6" t="s">
        <v>87</v>
      </c>
      <c r="F14" s="6" t="s">
        <v>91</v>
      </c>
      <c r="G14" s="6">
        <v>4</v>
      </c>
      <c r="H14" s="10">
        <v>3.85E-2</v>
      </c>
      <c r="I14" s="7">
        <f t="shared" si="0"/>
        <v>0.154</v>
      </c>
      <c r="K14" s="6">
        <v>0</v>
      </c>
      <c r="L14" s="9">
        <f t="shared" si="1"/>
        <v>40</v>
      </c>
      <c r="M14" s="6">
        <v>10</v>
      </c>
      <c r="N14" s="7">
        <f t="shared" si="2"/>
        <v>1.54</v>
      </c>
    </row>
    <row r="15" spans="1:14" x14ac:dyDescent="0.25">
      <c r="B15" s="5" t="s">
        <v>72</v>
      </c>
      <c r="C15" s="6" t="s">
        <v>9</v>
      </c>
      <c r="D15" s="6">
        <v>1100185</v>
      </c>
      <c r="E15" s="6" t="s">
        <v>87</v>
      </c>
      <c r="F15" s="6" t="s">
        <v>91</v>
      </c>
      <c r="G15" s="6">
        <v>1</v>
      </c>
      <c r="H15" s="10">
        <v>2.0199999999999999E-2</v>
      </c>
      <c r="I15" s="7">
        <f t="shared" si="0"/>
        <v>2.0199999999999999E-2</v>
      </c>
      <c r="K15" s="6">
        <v>0</v>
      </c>
      <c r="L15" s="9">
        <f t="shared" si="1"/>
        <v>10</v>
      </c>
      <c r="M15" s="6">
        <v>10</v>
      </c>
      <c r="N15" s="7">
        <f t="shared" si="2"/>
        <v>0.20199999999999999</v>
      </c>
    </row>
    <row r="16" spans="1:14" x14ac:dyDescent="0.25">
      <c r="B16" s="5" t="s">
        <v>73</v>
      </c>
      <c r="C16" s="6" t="s">
        <v>105</v>
      </c>
      <c r="D16" s="6">
        <v>1099805</v>
      </c>
      <c r="E16" s="6" t="s">
        <v>87</v>
      </c>
      <c r="F16" s="6" t="s">
        <v>91</v>
      </c>
      <c r="G16" s="6">
        <v>2</v>
      </c>
      <c r="H16" s="10">
        <v>1.9599999999999999E-2</v>
      </c>
      <c r="I16" s="7">
        <f t="shared" si="0"/>
        <v>3.9199999999999999E-2</v>
      </c>
      <c r="K16" s="6">
        <v>0</v>
      </c>
      <c r="L16" s="9">
        <f t="shared" si="1"/>
        <v>20</v>
      </c>
      <c r="M16" s="6">
        <v>10</v>
      </c>
      <c r="N16" s="7">
        <f t="shared" si="2"/>
        <v>0.39200000000000002</v>
      </c>
    </row>
    <row r="17" spans="2:14" x14ac:dyDescent="0.25">
      <c r="B17" s="5" t="s">
        <v>74</v>
      </c>
      <c r="C17" s="6" t="s">
        <v>106</v>
      </c>
      <c r="D17" s="6">
        <v>499225</v>
      </c>
      <c r="E17" s="6" t="s">
        <v>87</v>
      </c>
      <c r="F17" s="6" t="s">
        <v>91</v>
      </c>
      <c r="G17" s="6">
        <v>2</v>
      </c>
      <c r="H17" s="10">
        <v>2.24E-2</v>
      </c>
      <c r="I17" s="7">
        <f t="shared" si="0"/>
        <v>4.48E-2</v>
      </c>
      <c r="K17" s="6">
        <v>0</v>
      </c>
      <c r="L17" s="9">
        <f t="shared" si="1"/>
        <v>20</v>
      </c>
      <c r="M17" s="6">
        <v>10</v>
      </c>
      <c r="N17" s="7">
        <f t="shared" si="2"/>
        <v>0.44800000000000001</v>
      </c>
    </row>
    <row r="18" spans="2:14" x14ac:dyDescent="0.25">
      <c r="B18" s="5" t="s">
        <v>75</v>
      </c>
      <c r="C18" s="6" t="s">
        <v>12</v>
      </c>
      <c r="D18" s="6">
        <v>2497099</v>
      </c>
      <c r="E18" s="6" t="s">
        <v>87</v>
      </c>
      <c r="F18" s="6" t="s">
        <v>91</v>
      </c>
      <c r="G18" s="6">
        <v>1</v>
      </c>
      <c r="H18" s="10">
        <v>0.182</v>
      </c>
      <c r="I18" s="7">
        <f t="shared" si="0"/>
        <v>0.182</v>
      </c>
      <c r="K18" s="6">
        <v>0</v>
      </c>
      <c r="L18" s="9">
        <f t="shared" si="1"/>
        <v>10</v>
      </c>
      <c r="M18" s="6">
        <v>5</v>
      </c>
      <c r="N18" s="7">
        <f t="shared" si="2"/>
        <v>1.8199999999999998</v>
      </c>
    </row>
    <row r="19" spans="2:14" x14ac:dyDescent="0.25">
      <c r="B19" s="5" t="s">
        <v>76</v>
      </c>
      <c r="C19" s="6" t="s">
        <v>7</v>
      </c>
      <c r="D19" s="6">
        <v>1099812</v>
      </c>
      <c r="E19" s="6" t="s">
        <v>87</v>
      </c>
      <c r="F19" s="6" t="s">
        <v>91</v>
      </c>
      <c r="G19" s="6">
        <v>1</v>
      </c>
      <c r="H19" s="10">
        <v>2.6100000000000002E-2</v>
      </c>
      <c r="I19" s="7">
        <f t="shared" si="0"/>
        <v>2.6100000000000002E-2</v>
      </c>
      <c r="K19" s="6">
        <v>0</v>
      </c>
      <c r="L19" s="9">
        <f t="shared" si="1"/>
        <v>10</v>
      </c>
      <c r="M19" s="6">
        <v>10</v>
      </c>
      <c r="N19" s="7">
        <f t="shared" si="2"/>
        <v>0.26100000000000001</v>
      </c>
    </row>
    <row r="20" spans="2:14" x14ac:dyDescent="0.25">
      <c r="B20" s="5" t="s">
        <v>77</v>
      </c>
      <c r="C20" s="6" t="s">
        <v>17</v>
      </c>
      <c r="D20" s="6">
        <v>1494947</v>
      </c>
      <c r="E20" s="6" t="s">
        <v>87</v>
      </c>
      <c r="F20" s="6" t="s">
        <v>91</v>
      </c>
      <c r="G20" s="6">
        <v>1</v>
      </c>
      <c r="H20" s="10">
        <v>0.32200000000000001</v>
      </c>
      <c r="I20" s="7">
        <f t="shared" si="0"/>
        <v>0.32200000000000001</v>
      </c>
      <c r="K20" s="6">
        <v>0</v>
      </c>
      <c r="L20" s="9">
        <f t="shared" si="1"/>
        <v>10</v>
      </c>
      <c r="M20" s="6">
        <v>10</v>
      </c>
      <c r="N20" s="7">
        <f t="shared" si="2"/>
        <v>3.22</v>
      </c>
    </row>
    <row r="21" spans="2:14" x14ac:dyDescent="0.25">
      <c r="B21" s="5" t="s">
        <v>78</v>
      </c>
      <c r="C21" s="6"/>
      <c r="D21" s="6">
        <v>143126</v>
      </c>
      <c r="E21" s="6" t="s">
        <v>87</v>
      </c>
      <c r="F21" s="6"/>
      <c r="G21" s="6">
        <v>1</v>
      </c>
      <c r="H21" s="10">
        <v>0.17929999999999999</v>
      </c>
      <c r="I21" s="7">
        <f t="shared" si="0"/>
        <v>0.17929999999999999</v>
      </c>
      <c r="K21" s="6">
        <v>0</v>
      </c>
      <c r="L21" s="9">
        <f t="shared" si="1"/>
        <v>10</v>
      </c>
      <c r="M21" s="6">
        <v>10</v>
      </c>
      <c r="N21" s="7">
        <f t="shared" si="2"/>
        <v>1.7929999999999999</v>
      </c>
    </row>
    <row r="22" spans="2:14" x14ac:dyDescent="0.25">
      <c r="B22" s="5" t="s">
        <v>79</v>
      </c>
      <c r="C22" s="6"/>
      <c r="D22" s="6">
        <v>143127</v>
      </c>
      <c r="E22" s="6" t="s">
        <v>87</v>
      </c>
      <c r="F22" s="6"/>
      <c r="G22" s="6">
        <v>1</v>
      </c>
      <c r="H22" s="10">
        <v>0.21</v>
      </c>
      <c r="I22" s="7">
        <f t="shared" si="0"/>
        <v>0.21</v>
      </c>
      <c r="K22" s="6">
        <v>0</v>
      </c>
      <c r="L22" s="9">
        <f t="shared" si="1"/>
        <v>10</v>
      </c>
      <c r="M22" s="6">
        <v>10</v>
      </c>
      <c r="N22" s="7">
        <f t="shared" si="2"/>
        <v>2.1</v>
      </c>
    </row>
    <row r="23" spans="2:14" x14ac:dyDescent="0.25">
      <c r="B23" s="5" t="s">
        <v>80</v>
      </c>
      <c r="C23" t="s">
        <v>101</v>
      </c>
      <c r="D23" s="6">
        <v>1462926</v>
      </c>
      <c r="E23" s="6" t="s">
        <v>87</v>
      </c>
      <c r="F23" s="6" t="s">
        <v>92</v>
      </c>
      <c r="G23" s="6">
        <v>1</v>
      </c>
      <c r="H23" s="10">
        <v>6.5600000000000006E-2</v>
      </c>
      <c r="I23" s="7">
        <f t="shared" si="0"/>
        <v>6.5600000000000006E-2</v>
      </c>
      <c r="K23" s="6">
        <v>0</v>
      </c>
      <c r="L23" s="9">
        <f t="shared" si="1"/>
        <v>10</v>
      </c>
      <c r="M23" s="6">
        <v>1</v>
      </c>
      <c r="N23" s="7">
        <f t="shared" si="2"/>
        <v>0.65600000000000003</v>
      </c>
    </row>
    <row r="24" spans="2:14" x14ac:dyDescent="0.25">
      <c r="B24" s="5" t="s">
        <v>81</v>
      </c>
      <c r="C24" t="s">
        <v>3</v>
      </c>
      <c r="D24" s="6">
        <v>1462950</v>
      </c>
      <c r="E24" s="6" t="s">
        <v>87</v>
      </c>
      <c r="F24" s="6" t="s">
        <v>92</v>
      </c>
      <c r="G24" s="6">
        <v>1</v>
      </c>
      <c r="H24" s="10">
        <v>0.11360000000000001</v>
      </c>
      <c r="I24" s="7">
        <f t="shared" si="0"/>
        <v>0.11360000000000001</v>
      </c>
      <c r="K24" s="6">
        <v>0</v>
      </c>
      <c r="L24" s="9">
        <f t="shared" si="1"/>
        <v>10</v>
      </c>
      <c r="M24" s="6">
        <v>1</v>
      </c>
      <c r="N24" s="7">
        <f t="shared" si="2"/>
        <v>1.1360000000000001</v>
      </c>
    </row>
    <row r="25" spans="2:14" x14ac:dyDescent="0.25">
      <c r="B25" s="5" t="s">
        <v>98</v>
      </c>
      <c r="C25" s="6"/>
      <c r="D25" s="6" t="s">
        <v>94</v>
      </c>
      <c r="E25" s="6" t="s">
        <v>93</v>
      </c>
      <c r="F25" s="6"/>
      <c r="G25" s="6">
        <v>1</v>
      </c>
      <c r="H25" s="10">
        <v>5</v>
      </c>
      <c r="I25" s="7">
        <f t="shared" si="0"/>
        <v>5</v>
      </c>
      <c r="K25" s="6">
        <v>0</v>
      </c>
      <c r="L25" s="9">
        <f t="shared" si="1"/>
        <v>10</v>
      </c>
      <c r="M25" s="6" t="s">
        <v>94</v>
      </c>
      <c r="N25" s="7">
        <f t="shared" si="2"/>
        <v>50</v>
      </c>
    </row>
    <row r="26" spans="2:14" x14ac:dyDescent="0.25">
      <c r="B26" s="5" t="s">
        <v>82</v>
      </c>
      <c r="C26" s="6"/>
      <c r="D26" s="6">
        <v>2451860</v>
      </c>
      <c r="E26" s="6" t="s">
        <v>87</v>
      </c>
      <c r="F26" s="6"/>
      <c r="G26" s="6">
        <v>1</v>
      </c>
      <c r="H26" s="10">
        <v>8.93</v>
      </c>
      <c r="I26" s="7">
        <f t="shared" si="0"/>
        <v>8.93</v>
      </c>
      <c r="K26" s="6">
        <v>0</v>
      </c>
      <c r="L26" s="9">
        <f t="shared" si="1"/>
        <v>10</v>
      </c>
      <c r="M26" s="6">
        <v>5</v>
      </c>
      <c r="N26" s="7">
        <f t="shared" si="2"/>
        <v>89.3</v>
      </c>
    </row>
    <row r="27" spans="2:14" x14ac:dyDescent="0.25">
      <c r="B27" s="5" t="s">
        <v>96</v>
      </c>
      <c r="C27" s="6"/>
      <c r="D27" s="6">
        <v>2393701</v>
      </c>
      <c r="E27" s="6" t="s">
        <v>87</v>
      </c>
      <c r="F27" s="6"/>
      <c r="G27" s="6">
        <v>1</v>
      </c>
      <c r="H27" s="10">
        <v>1.5</v>
      </c>
      <c r="I27" s="7">
        <f>G27*H27</f>
        <v>1.5</v>
      </c>
      <c r="K27" s="6">
        <v>0</v>
      </c>
      <c r="L27" s="9">
        <f t="shared" si="1"/>
        <v>10</v>
      </c>
      <c r="M27" s="6">
        <v>10</v>
      </c>
      <c r="N27" s="7">
        <f t="shared" si="2"/>
        <v>15</v>
      </c>
    </row>
    <row r="28" spans="2:14" x14ac:dyDescent="0.25">
      <c r="B28" s="5" t="s">
        <v>83</v>
      </c>
      <c r="C28" s="6"/>
      <c r="D28" s="6">
        <v>1216726</v>
      </c>
      <c r="E28" s="6" t="s">
        <v>87</v>
      </c>
      <c r="F28" s="6"/>
      <c r="G28" s="6">
        <v>1</v>
      </c>
      <c r="H28" s="10">
        <v>1.1499999999999999</v>
      </c>
      <c r="I28" s="7">
        <f t="shared" ref="I28:I31" si="3">G28*H28</f>
        <v>1.1499999999999999</v>
      </c>
      <c r="K28" s="6">
        <v>0</v>
      </c>
      <c r="L28" s="9">
        <f t="shared" si="1"/>
        <v>10</v>
      </c>
      <c r="M28" s="6">
        <v>10</v>
      </c>
      <c r="N28" s="7">
        <f t="shared" si="2"/>
        <v>11.5</v>
      </c>
    </row>
    <row r="29" spans="2:14" x14ac:dyDescent="0.25">
      <c r="B29" s="5" t="s">
        <v>84</v>
      </c>
      <c r="C29" t="s">
        <v>16</v>
      </c>
      <c r="D29" s="6">
        <v>1066640</v>
      </c>
      <c r="E29" s="6" t="s">
        <v>88</v>
      </c>
      <c r="F29" s="6" t="s">
        <v>92</v>
      </c>
      <c r="G29" s="6">
        <v>1</v>
      </c>
      <c r="H29" s="10">
        <v>3.2</v>
      </c>
      <c r="I29" s="7">
        <f t="shared" si="3"/>
        <v>3.2</v>
      </c>
      <c r="K29" s="6">
        <v>0</v>
      </c>
      <c r="L29" s="9">
        <f t="shared" si="1"/>
        <v>10</v>
      </c>
      <c r="M29" s="6">
        <v>1</v>
      </c>
      <c r="N29" s="7">
        <f t="shared" si="2"/>
        <v>32</v>
      </c>
    </row>
    <row r="30" spans="2:14" x14ac:dyDescent="0.25">
      <c r="B30" s="5" t="s">
        <v>99</v>
      </c>
      <c r="C30" s="6"/>
      <c r="D30" s="6" t="s">
        <v>94</v>
      </c>
      <c r="E30" s="6" t="s">
        <v>89</v>
      </c>
      <c r="F30" s="6"/>
      <c r="G30" s="6">
        <v>1</v>
      </c>
      <c r="H30" s="10">
        <v>2</v>
      </c>
      <c r="I30" s="7">
        <f t="shared" si="3"/>
        <v>2</v>
      </c>
      <c r="K30" s="6">
        <v>0</v>
      </c>
      <c r="L30" s="9">
        <f t="shared" si="1"/>
        <v>10</v>
      </c>
      <c r="M30" s="6">
        <v>1</v>
      </c>
      <c r="N30" s="7">
        <f t="shared" si="2"/>
        <v>20</v>
      </c>
    </row>
    <row r="31" spans="2:14" x14ac:dyDescent="0.25">
      <c r="B31" s="5" t="s">
        <v>107</v>
      </c>
      <c r="C31" s="6"/>
      <c r="D31" s="6"/>
      <c r="E31" s="6"/>
      <c r="F31" s="6" t="s">
        <v>92</v>
      </c>
      <c r="G31" s="6">
        <v>2</v>
      </c>
      <c r="H31" s="10">
        <v>0.25</v>
      </c>
      <c r="I31" s="7">
        <f t="shared" si="3"/>
        <v>0.5</v>
      </c>
      <c r="K31" s="6"/>
      <c r="L31" s="9">
        <f t="shared" si="1"/>
        <v>20</v>
      </c>
      <c r="M31" s="6">
        <v>1</v>
      </c>
      <c r="N31" s="7">
        <f t="shared" si="2"/>
        <v>5</v>
      </c>
    </row>
    <row r="32" spans="2:14" ht="15.75" thickBot="1" x14ac:dyDescent="0.3">
      <c r="B32" t="s">
        <v>57</v>
      </c>
      <c r="I32" s="8">
        <f>SUM(I7:I31)</f>
        <v>33.447400000000002</v>
      </c>
      <c r="N32" s="8">
        <f>SUM(N7:N31)</f>
        <v>334.47399999999999</v>
      </c>
    </row>
    <row r="33" ht="15.75" thickTop="1" x14ac:dyDescent="0.25"/>
    <row r="58" spans="6:8" x14ac:dyDescent="0.25">
      <c r="F58" t="s">
        <v>0</v>
      </c>
      <c r="G58" t="s">
        <v>21</v>
      </c>
      <c r="H58" t="s">
        <v>49</v>
      </c>
    </row>
    <row r="60" spans="6:8" x14ac:dyDescent="0.25">
      <c r="F60" t="s">
        <v>6</v>
      </c>
      <c r="H60" t="s">
        <v>22</v>
      </c>
    </row>
    <row r="61" spans="6:8" x14ac:dyDescent="0.25">
      <c r="F61" t="s">
        <v>6</v>
      </c>
      <c r="H61" t="s">
        <v>23</v>
      </c>
    </row>
    <row r="62" spans="6:8" x14ac:dyDescent="0.25">
      <c r="F62" t="s">
        <v>8</v>
      </c>
      <c r="H62" t="s">
        <v>24</v>
      </c>
    </row>
    <row r="63" spans="6:8" x14ac:dyDescent="0.25">
      <c r="F63" t="s">
        <v>6</v>
      </c>
      <c r="H63" t="s">
        <v>25</v>
      </c>
    </row>
    <row r="64" spans="6:8" x14ac:dyDescent="0.25">
      <c r="F64" t="s">
        <v>6</v>
      </c>
      <c r="H64" t="s">
        <v>26</v>
      </c>
    </row>
    <row r="65" spans="6:8" x14ac:dyDescent="0.25">
      <c r="F65" t="s">
        <v>6</v>
      </c>
      <c r="H65" t="s">
        <v>27</v>
      </c>
    </row>
    <row r="66" spans="6:8" x14ac:dyDescent="0.25">
      <c r="F66" t="s">
        <v>6</v>
      </c>
      <c r="H66" t="s">
        <v>28</v>
      </c>
    </row>
    <row r="67" spans="6:8" x14ac:dyDescent="0.25">
      <c r="F67" t="s">
        <v>6</v>
      </c>
      <c r="H67" t="s">
        <v>29</v>
      </c>
    </row>
    <row r="68" spans="6:8" x14ac:dyDescent="0.25">
      <c r="F68" t="s">
        <v>10</v>
      </c>
      <c r="H68" t="s">
        <v>30</v>
      </c>
    </row>
    <row r="69" spans="6:8" x14ac:dyDescent="0.25">
      <c r="F69" t="s">
        <v>10</v>
      </c>
      <c r="H69" t="s">
        <v>31</v>
      </c>
    </row>
    <row r="70" spans="6:8" x14ac:dyDescent="0.25">
      <c r="F70" t="s">
        <v>15</v>
      </c>
      <c r="H70" t="s">
        <v>32</v>
      </c>
    </row>
    <row r="71" spans="6:8" x14ac:dyDescent="0.25">
      <c r="F71" t="s">
        <v>20</v>
      </c>
      <c r="H71" t="s">
        <v>33</v>
      </c>
    </row>
    <row r="72" spans="6:8" x14ac:dyDescent="0.25">
      <c r="F72" t="s">
        <v>13</v>
      </c>
      <c r="H72" t="s">
        <v>34</v>
      </c>
    </row>
    <row r="73" spans="6:8" x14ac:dyDescent="0.25">
      <c r="F73" t="s">
        <v>2</v>
      </c>
      <c r="H73" t="s">
        <v>35</v>
      </c>
    </row>
    <row r="74" spans="6:8" x14ac:dyDescent="0.25">
      <c r="F74" t="s">
        <v>1</v>
      </c>
      <c r="H74" t="s">
        <v>36</v>
      </c>
    </row>
    <row r="75" spans="6:8" x14ac:dyDescent="0.25">
      <c r="F75" t="s">
        <v>1</v>
      </c>
      <c r="H75" t="s">
        <v>38</v>
      </c>
    </row>
    <row r="76" spans="6:8" x14ac:dyDescent="0.25">
      <c r="F76" t="s">
        <v>1</v>
      </c>
      <c r="H76" t="s">
        <v>37</v>
      </c>
    </row>
    <row r="77" spans="6:8" x14ac:dyDescent="0.25">
      <c r="F77" t="s">
        <v>18</v>
      </c>
      <c r="H77" t="s">
        <v>39</v>
      </c>
    </row>
    <row r="78" spans="6:8" x14ac:dyDescent="0.25">
      <c r="F78" t="s">
        <v>19</v>
      </c>
      <c r="G78" t="s">
        <v>48</v>
      </c>
      <c r="H78" t="s">
        <v>47</v>
      </c>
    </row>
    <row r="79" spans="6:8" x14ac:dyDescent="0.25">
      <c r="F79" t="s">
        <v>6</v>
      </c>
      <c r="H79" t="s">
        <v>40</v>
      </c>
    </row>
    <row r="80" spans="6:8" x14ac:dyDescent="0.25">
      <c r="F80" t="s">
        <v>6</v>
      </c>
      <c r="H80" t="s">
        <v>41</v>
      </c>
    </row>
    <row r="81" spans="6:8" x14ac:dyDescent="0.25">
      <c r="F81" t="s">
        <v>6</v>
      </c>
      <c r="H81" t="s">
        <v>42</v>
      </c>
    </row>
    <row r="82" spans="6:8" x14ac:dyDescent="0.25">
      <c r="F82" t="s">
        <v>6</v>
      </c>
      <c r="H82" t="s">
        <v>43</v>
      </c>
    </row>
    <row r="83" spans="6:8" x14ac:dyDescent="0.25">
      <c r="F83" t="s">
        <v>6</v>
      </c>
      <c r="H83" t="s">
        <v>44</v>
      </c>
    </row>
    <row r="84" spans="6:8" x14ac:dyDescent="0.25">
      <c r="F84" t="s">
        <v>8</v>
      </c>
      <c r="H84" t="s">
        <v>46</v>
      </c>
    </row>
    <row r="85" spans="6:8" x14ac:dyDescent="0.25">
      <c r="F85" t="s">
        <v>4</v>
      </c>
      <c r="H85" t="s">
        <v>45</v>
      </c>
    </row>
  </sheetData>
  <conditionalFormatting sqref="B7:B31">
    <cfRule type="expression" dxfId="1" priority="2">
      <formula>"IF($L7&gt;0)"</formula>
    </cfRule>
  </conditionalFormatting>
  <conditionalFormatting sqref="L7:L31">
    <cfRule type="expression" dxfId="0" priority="1">
      <formula>"IF($L$7&gt;0)"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Tabelle1!_49999999001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2016-10-10T14:57:26Z</dcterms:modified>
</cp:coreProperties>
</file>