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pojsl\Desktop\"/>
    </mc:Choice>
  </mc:AlternateContent>
  <xr:revisionPtr revIDLastSave="0" documentId="13_ncr:1_{6759000B-AFC3-449A-A162-8E9D3C6A6E40}" xr6:coauthVersionLast="45" xr6:coauthVersionMax="45" xr10:uidLastSave="{00000000-0000-0000-0000-000000000000}"/>
  <bookViews>
    <workbookView xWindow="28935" yWindow="2340" windowWidth="11625" windowHeight="8535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0" i="1" l="1"/>
  <c r="E80" i="1"/>
  <c r="C80" i="1"/>
  <c r="G79" i="1"/>
  <c r="E79" i="1"/>
  <c r="C79" i="1"/>
  <c r="E78" i="1"/>
  <c r="E60" i="1"/>
  <c r="G78" i="1"/>
  <c r="G60" i="1"/>
  <c r="C78" i="1"/>
  <c r="C60" i="1"/>
  <c r="G77" i="1"/>
  <c r="E77" i="1"/>
  <c r="C77" i="1"/>
  <c r="G57" i="1"/>
  <c r="E57" i="1"/>
  <c r="G10" i="1"/>
  <c r="E10" i="1"/>
  <c r="G3" i="1"/>
  <c r="G4" i="1"/>
  <c r="G5" i="1"/>
  <c r="G6" i="1"/>
  <c r="G7" i="1"/>
  <c r="G8" i="1"/>
  <c r="G9" i="1"/>
  <c r="G2" i="1"/>
  <c r="E2" i="1"/>
  <c r="E3" i="1"/>
  <c r="E4" i="1"/>
  <c r="E5" i="1"/>
  <c r="E6" i="1"/>
  <c r="E7" i="1"/>
  <c r="E8" i="1"/>
  <c r="E9" i="1"/>
  <c r="C57" i="1"/>
  <c r="C33" i="1"/>
  <c r="C10" i="1"/>
  <c r="C4" i="1"/>
  <c r="C5" i="1"/>
  <c r="C6" i="1"/>
  <c r="C7" i="1"/>
  <c r="C8" i="1"/>
  <c r="C9" i="1"/>
  <c r="C3" i="1"/>
  <c r="C2" i="1"/>
</calcChain>
</file>

<file path=xl/sharedStrings.xml><?xml version="1.0" encoding="utf-8"?>
<sst xmlns="http://schemas.openxmlformats.org/spreadsheetml/2006/main" count="51" uniqueCount="21">
  <si>
    <t>Kordy</t>
  </si>
  <si>
    <t>Lana</t>
  </si>
  <si>
    <t>Míchárna1</t>
  </si>
  <si>
    <t>Míchárna2</t>
  </si>
  <si>
    <t>Běhouny</t>
  </si>
  <si>
    <t>Bočnice</t>
  </si>
  <si>
    <t>Kofekfce</t>
  </si>
  <si>
    <t>Kontrola</t>
  </si>
  <si>
    <t>Průměrné  celkové vytížení</t>
  </si>
  <si>
    <t>Zrychlená linka</t>
  </si>
  <si>
    <t>Změna</t>
  </si>
  <si>
    <t>Vulkanizace</t>
  </si>
  <si>
    <t>Všechny</t>
  </si>
  <si>
    <t>Dokončené transakce</t>
  </si>
  <si>
    <t>Interval výstupu</t>
  </si>
  <si>
    <t>Změna celkového vytížení</t>
  </si>
  <si>
    <t>Změna dokončených transakcí</t>
  </si>
  <si>
    <t>Zkrácení Intervalu mezi výstupy</t>
  </si>
  <si>
    <t>Nárůst dokončených transakcí</t>
  </si>
  <si>
    <t>Zkrácení intervalu mezi výstupy</t>
  </si>
  <si>
    <t>Zrychlení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</si>
</sst>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Vliv zrychlení jednotlivých</a:t>
            </a:r>
            <a:r>
              <a:rPr lang="cs-CZ" baseline="0"/>
              <a:t> linek o 100 % na průběh výroby</a:t>
            </a:r>
            <a:endParaRPr lang="cs-CZ"/>
          </a:p>
        </c:rich>
      </c:tx>
      <c:layout>
        <c:manualLayout>
          <c:xMode val="edge"/>
          <c:yMode val="edge"/>
          <c:x val="0.1406710527568576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186700815965115E-2"/>
          <c:y val="0.14784885903266751"/>
          <c:w val="0.90481124260918411"/>
          <c:h val="0.746052951610704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List1!$C$1</c:f>
              <c:strCache>
                <c:ptCount val="1"/>
                <c:pt idx="0">
                  <c:v>Změna celkového vytížení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List1!$A$2:$A$10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List1!$C$2:$C$10</c:f>
              <c:numCache>
                <c:formatCode>General</c:formatCode>
                <c:ptCount val="9"/>
                <c:pt idx="0">
                  <c:v>22.291817097949647</c:v>
                </c:pt>
                <c:pt idx="1">
                  <c:v>-9.5004850808073655</c:v>
                </c:pt>
                <c:pt idx="2">
                  <c:v>-3.9629762760603882</c:v>
                </c:pt>
                <c:pt idx="3">
                  <c:v>-4.3237634036657369E-2</c:v>
                </c:pt>
                <c:pt idx="4">
                  <c:v>-4.063504913535283</c:v>
                </c:pt>
                <c:pt idx="5">
                  <c:v>-3.7229631289924896</c:v>
                </c:pt>
                <c:pt idx="6">
                  <c:v>-8.1316010842134858</c:v>
                </c:pt>
                <c:pt idx="7">
                  <c:v>-5.6192084721778457</c:v>
                </c:pt>
                <c:pt idx="8">
                  <c:v>-0.67441152155942063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F-43C8-9A4E-A46D3750C2BA}"/>
            </c:ext>
          </c:extLst>
        </c:ser>
        <c:ser>
          <c:idx val="1"/>
          <c:order val="1"/>
          <c:tx>
            <c:strRef>
              <c:f>List1!$E$1</c:f>
              <c:strCache>
                <c:ptCount val="1"/>
                <c:pt idx="0">
                  <c:v>Změna dokončených transakcí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List1!$A$2:$A$10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List1!$E$2:$E$10</c:f>
              <c:numCache>
                <c:formatCode>General</c:formatCode>
                <c:ptCount val="9"/>
                <c:pt idx="0">
                  <c:v>27.454612819562797</c:v>
                </c:pt>
                <c:pt idx="1">
                  <c:v>5.104645227156368E-2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BF-43C8-9A4E-A46D3750C2BA}"/>
            </c:ext>
          </c:extLst>
        </c:ser>
        <c:ser>
          <c:idx val="2"/>
          <c:order val="2"/>
          <c:tx>
            <c:strRef>
              <c:f>List1!$G$1</c:f>
              <c:strCache>
                <c:ptCount val="1"/>
                <c:pt idx="0">
                  <c:v>Zkrácení Intervalu mezi výstupy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List1!$A$2:$A$10</c:f>
              <c:strCache>
                <c:ptCount val="9"/>
                <c:pt idx="0">
                  <c:v>Míchárna1</c:v>
                </c:pt>
                <c:pt idx="1">
                  <c:v>Míchárna2</c:v>
                </c:pt>
                <c:pt idx="2">
                  <c:v>Kordy</c:v>
                </c:pt>
                <c:pt idx="3">
                  <c:v>Lana</c:v>
                </c:pt>
                <c:pt idx="4">
                  <c:v>Běhouny</c:v>
                </c:pt>
                <c:pt idx="5">
                  <c:v>Bočnice</c:v>
                </c:pt>
                <c:pt idx="6">
                  <c:v>Kofekfce</c:v>
                </c:pt>
                <c:pt idx="7">
                  <c:v>Vulkanizace</c:v>
                </c:pt>
                <c:pt idx="8">
                  <c:v>Kontrola</c:v>
                </c:pt>
              </c:strCache>
            </c:strRef>
          </c:cat>
          <c:val>
            <c:numRef>
              <c:f>List1!$G$2:$G$10</c:f>
              <c:numCache>
                <c:formatCode>General</c:formatCode>
                <c:ptCount val="9"/>
                <c:pt idx="0">
                  <c:v>38.144329896907209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BF-43C8-9A4E-A46D3750C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553791"/>
        <c:axId val="1611529663"/>
      </c:barChart>
      <c:catAx>
        <c:axId val="16835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>
            <a:softEdge rad="723900"/>
          </a:effectLst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11529663"/>
        <c:crosses val="autoZero"/>
        <c:auto val="1"/>
        <c:lblAlgn val="ctr"/>
        <c:lblOffset val="500"/>
        <c:noMultiLvlLbl val="0"/>
      </c:catAx>
      <c:valAx>
        <c:axId val="16115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 Změna</a:t>
                </a:r>
                <a:r>
                  <a:rPr lang="cs-CZ" baseline="0"/>
                  <a:t> v procentech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3553791"/>
        <c:crosses val="autoZero"/>
        <c:crossBetween val="between"/>
      </c:valAx>
      <c:spPr>
        <a:noFill/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(List1!$C$59,List1!$E$59,List1!$G$59)</c:f>
              <c:strCache>
                <c:ptCount val="3"/>
                <c:pt idx="0">
                  <c:v>Změna celkového vytížení</c:v>
                </c:pt>
                <c:pt idx="1">
                  <c:v>Nárůst dokončených transakcí</c:v>
                </c:pt>
                <c:pt idx="2">
                  <c:v>Zkrácení intervalu mezi výstupy</c:v>
                </c:pt>
              </c:strCache>
            </c:strRef>
          </c:cat>
          <c:val>
            <c:numRef>
              <c:f>(List1!$C$60,List1!$E$60,List1!$G$60)</c:f>
              <c:numCache>
                <c:formatCode>General</c:formatCode>
                <c:ptCount val="3"/>
                <c:pt idx="0">
                  <c:v>36.90812166823455</c:v>
                </c:pt>
                <c:pt idx="1">
                  <c:v>50.012764871074801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3-46E6-B98B-001C99478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6309183"/>
        <c:axId val="167575606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(List1!$C$59,List1!$E$59,List1!$G$59)</c15:sqref>
                        </c15:formulaRef>
                      </c:ext>
                    </c:extLst>
                    <c:strCache>
                      <c:ptCount val="3"/>
                      <c:pt idx="0">
                        <c:v>Změna celkového vytížení</c:v>
                      </c:pt>
                      <c:pt idx="1">
                        <c:v>Nárůst dokončených transakcí</c:v>
                      </c:pt>
                      <c:pt idx="2">
                        <c:v>Zkrácení intervalu mezi výstupy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(List1!$C$61,List1!$E$61,List1!$G$61)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623-46E6-B98B-001C99478343}"/>
                  </c:ext>
                </c:extLst>
              </c15:ser>
            </c15:filteredBarSeries>
          </c:ext>
        </c:extLst>
      </c:barChart>
      <c:catAx>
        <c:axId val="175630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75756063"/>
        <c:crosses val="autoZero"/>
        <c:auto val="1"/>
        <c:lblAlgn val="ctr"/>
        <c:lblOffset val="100"/>
        <c:noMultiLvlLbl val="0"/>
      </c:catAx>
      <c:valAx>
        <c:axId val="167575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630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0.10987945478323199"/>
          <c:y val="0.19441108545034641"/>
          <c:w val="0.89012054521676798"/>
          <c:h val="0.67079303886090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(List1!$C$56,List1!$E$56,List1!$G$56)</c:f>
              <c:strCache>
                <c:ptCount val="3"/>
                <c:pt idx="0">
                  <c:v>Změna celkového vytížení</c:v>
                </c:pt>
                <c:pt idx="1">
                  <c:v>Nárůst dokončených transakcí</c:v>
                </c:pt>
                <c:pt idx="2">
                  <c:v>Zkrácení intervalu mezi výstupy</c:v>
                </c:pt>
              </c:strCache>
            </c:strRef>
          </c:cat>
          <c:val>
            <c:numRef>
              <c:f>(List1!$C$57,List1!$E$57,List1!$G$57)</c:f>
              <c:numCache>
                <c:formatCode>General</c:formatCode>
                <c:ptCount val="3"/>
                <c:pt idx="0">
                  <c:v>7.8937940368615784</c:v>
                </c:pt>
                <c:pt idx="1">
                  <c:v>50.038275070170961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D8-4680-9148-D8BBB3D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3169935"/>
        <c:axId val="1759048047"/>
      </c:barChart>
      <c:catAx>
        <c:axId val="16831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59048047"/>
        <c:crosses val="autoZero"/>
        <c:auto val="1"/>
        <c:lblAlgn val="ctr"/>
        <c:lblOffset val="100"/>
        <c:noMultiLvlLbl val="0"/>
      </c:catAx>
      <c:valAx>
        <c:axId val="17590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3169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>
        <c:manualLayout>
          <c:layoutTarget val="inner"/>
          <c:xMode val="edge"/>
          <c:yMode val="edge"/>
          <c:x val="7.6522957215476625E-2"/>
          <c:y val="0.16207852193995381"/>
          <c:w val="0.89012054521676798"/>
          <c:h val="0.54485679474823157"/>
        </c:manualLayout>
      </c:layout>
      <c:lineChart>
        <c:grouping val="standard"/>
        <c:varyColors val="0"/>
        <c:ser>
          <c:idx val="0"/>
          <c:order val="0"/>
          <c:tx>
            <c:strRef>
              <c:f>List1!$C$76</c:f>
              <c:strCache>
                <c:ptCount val="1"/>
                <c:pt idx="0">
                  <c:v>Změna celkového vytížení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List1!$A$77:$A$80</c:f>
              <c:numCache>
                <c:formatCode>0%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cat>
          <c:val>
            <c:numRef>
              <c:f>List1!$C$77:$C$80</c:f>
              <c:numCache>
                <c:formatCode>General</c:formatCode>
                <c:ptCount val="4"/>
                <c:pt idx="0">
                  <c:v>36.90812166823455</c:v>
                </c:pt>
                <c:pt idx="1">
                  <c:v>45.214755883885019</c:v>
                </c:pt>
                <c:pt idx="2">
                  <c:v>47.582207219963067</c:v>
                </c:pt>
                <c:pt idx="3">
                  <c:v>48.514146482571398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A-4AE6-974C-8226959AB391}"/>
            </c:ext>
          </c:extLst>
        </c:ser>
        <c:ser>
          <c:idx val="1"/>
          <c:order val="1"/>
          <c:tx>
            <c:strRef>
              <c:f>List1!$E$76</c:f>
              <c:strCache>
                <c:ptCount val="1"/>
                <c:pt idx="0">
                  <c:v>Nárůst dokončených transakcí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List1!$A$77:$A$80</c:f>
              <c:numCache>
                <c:formatCode>0%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cat>
          <c:val>
            <c:numRef>
              <c:f>List1!$E$77:$E$80</c:f>
              <c:numCache>
                <c:formatCode>General</c:formatCode>
                <c:ptCount val="4"/>
                <c:pt idx="0">
                  <c:v>50.012764871074801</c:v>
                </c:pt>
                <c:pt idx="1">
                  <c:v>55.286595113039503</c:v>
                </c:pt>
                <c:pt idx="2">
                  <c:v>55.296803652968038</c:v>
                </c:pt>
                <c:pt idx="3">
                  <c:v>55.296803652968038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A-4AE6-974C-8226959AB391}"/>
            </c:ext>
          </c:extLst>
        </c:ser>
        <c:ser>
          <c:idx val="2"/>
          <c:order val="2"/>
          <c:tx>
            <c:strRef>
              <c:f>List1!$G$76</c:f>
              <c:strCache>
                <c:ptCount val="1"/>
                <c:pt idx="0">
                  <c:v>Zkrácení intervalu mezi výstupy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List1!$A$77:$A$80</c:f>
              <c:numCache>
                <c:formatCode>0%</c:formatCode>
                <c:ptCount val="4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</c:numCache>
            </c:numRef>
          </c:cat>
          <c:val>
            <c:numRef>
              <c:f>List1!$G$77:$G$80</c:f>
              <c:numCache>
                <c:formatCode>General</c:formatCode>
                <c:ptCount val="4"/>
                <c:pt idx="0">
                  <c:v>100</c:v>
                </c:pt>
                <c:pt idx="1">
                  <c:v>123.33333333333334</c:v>
                </c:pt>
                <c:pt idx="2">
                  <c:v>123.33333333333334</c:v>
                </c:pt>
                <c:pt idx="3">
                  <c:v>123.33333333333334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A-4AE6-974C-8226959A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770655"/>
        <c:axId val="1609873791"/>
      </c:lineChart>
      <c:catAx>
        <c:axId val="178477065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09873791"/>
        <c:crosses val="autoZero"/>
        <c:auto val="1"/>
        <c:lblAlgn val="ctr"/>
        <c:lblOffset val="100"/>
        <c:noMultiLvlLbl val="0"/>
      </c:catAx>
      <c:valAx>
        <c:axId val="160987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84770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11</xdr:row>
      <xdr:rowOff>44451</xdr:rowOff>
    </xdr:from>
    <xdr:to>
      <xdr:col>5</xdr:col>
      <xdr:colOff>539751</xdr:colOff>
      <xdr:row>28</xdr:row>
      <xdr:rowOff>122238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B4B4799B-394E-4234-A7AF-F0F373ED3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514349</xdr:colOff>
      <xdr:row>61</xdr:row>
      <xdr:rowOff>115887</xdr:rowOff>
    </xdr:from>
    <xdr:to>
      <xdr:col>3</xdr:col>
      <xdr:colOff>679449</xdr:colOff>
      <xdr:row>73</xdr:row>
      <xdr:rowOff>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016A3242-A813-4459-AF14-B8EDDCE61D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885825</xdr:colOff>
      <xdr:row>62</xdr:row>
      <xdr:rowOff>38100</xdr:rowOff>
    </xdr:from>
    <xdr:to>
      <xdr:col>6</xdr:col>
      <xdr:colOff>673100</xdr:colOff>
      <xdr:row>72</xdr:row>
      <xdr:rowOff>84137</xdr:rowOff>
    </xdr:to>
    <xdr:graphicFrame macro="">
      <xdr:nvGraphicFramePr>
        <xdr:cNvPr id="6" name="Graf 5">
          <a:extLst>
            <a:ext uri="{FF2B5EF4-FFF2-40B4-BE49-F238E27FC236}">
              <a16:creationId xmlns:a16="http://schemas.microsoft.com/office/drawing/2014/main" id="{429D8505-6019-40EA-9A4F-D09F925A3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1028700</xdr:colOff>
      <xdr:row>81</xdr:row>
      <xdr:rowOff>134937</xdr:rowOff>
    </xdr:from>
    <xdr:to>
      <xdr:col>5</xdr:col>
      <xdr:colOff>501650</xdr:colOff>
      <xdr:row>96</xdr:row>
      <xdr:rowOff>169862</xdr:rowOff>
    </xdr:to>
    <xdr:graphicFrame macro="">
      <xdr:nvGraphicFramePr>
        <xdr:cNvPr id="7" name="Graf 6">
          <a:extLst>
            <a:ext uri="{FF2B5EF4-FFF2-40B4-BE49-F238E27FC236}">
              <a16:creationId xmlns:a16="http://schemas.microsoft.com/office/drawing/2014/main" id="{26E19CA2-C539-4F6F-8A2C-FD842A31AB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0"/>
  <sheetViews>
    <sheetView tabSelected="1" workbookViewId="0">
      <selection activeCell="G14" sqref="G14"/>
    </sheetView>
  </sheetViews>
  <sheetFormatPr defaultRowHeight="14.5" x14ac:dyDescent="0.35"/>
  <cols>
    <col min="1" max="1" width="14" customWidth="1"/>
    <col min="2" max="2" width="24.54296875" customWidth="1"/>
    <col min="3" max="3" width="16.08984375" customWidth="1"/>
    <col min="4" max="4" width="19.90625" customWidth="1"/>
    <col min="5" max="5" width="12.453125" customWidth="1"/>
    <col min="6" max="6" width="14.90625" customWidth="1"/>
    <col min="7" max="7" width="15.54296875" bestFit="1" customWidth="1"/>
  </cols>
  <sheetData>
    <row r="1" spans="1:7" x14ac:dyDescent="0.35">
      <c r="A1" s="2" t="s">
        <v>9</v>
      </c>
      <c r="B1" s="2" t="s">
        <v>8</v>
      </c>
      <c r="C1" s="2" t="s">
        <v>15</v>
      </c>
      <c r="D1" s="2" t="s">
        <v>13</v>
      </c>
      <c r="E1" s="2" t="s">
        <v>16</v>
      </c>
      <c r="F1" s="2" t="s">
        <v>14</v>
      </c>
      <c r="G1" s="2" t="s">
        <v>17</v>
      </c>
    </row>
    <row r="2" spans="1:7" x14ac:dyDescent="0.35">
      <c r="A2" s="2" t="s">
        <v>2</v>
      </c>
      <c r="B2" s="3">
        <v>59.551000000000002</v>
      </c>
      <c r="C2" s="2">
        <f>100-(46.276/B2*100)</f>
        <v>22.291817097949647</v>
      </c>
      <c r="D2">
        <v>2699</v>
      </c>
      <c r="E2">
        <f>(100-(1958/D2*100))</f>
        <v>27.454612819562797</v>
      </c>
      <c r="F2">
        <v>194</v>
      </c>
      <c r="G2">
        <f>(100-(268/F2*100))*-1</f>
        <v>38.144329896907209</v>
      </c>
    </row>
    <row r="3" spans="1:7" x14ac:dyDescent="0.35">
      <c r="A3" s="2" t="s">
        <v>3</v>
      </c>
      <c r="B3" s="2">
        <v>42.261000000000003</v>
      </c>
      <c r="C3" s="2">
        <f>100-(46.276/B3*100)</f>
        <v>-9.5004850808073655</v>
      </c>
      <c r="D3">
        <v>1959</v>
      </c>
      <c r="E3">
        <f t="shared" ref="E3:E10" si="0">(100-(1958/D3*100))</f>
        <v>5.104645227156368E-2</v>
      </c>
      <c r="F3">
        <v>268</v>
      </c>
      <c r="G3">
        <f t="shared" ref="G3:G10" si="1">(100-(268/F3*100))*-1</f>
        <v>0</v>
      </c>
    </row>
    <row r="4" spans="1:7" x14ac:dyDescent="0.35">
      <c r="A4" s="2" t="s">
        <v>0</v>
      </c>
      <c r="B4" s="2">
        <v>44.512</v>
      </c>
      <c r="C4" s="2">
        <f t="shared" ref="C4:C10" si="2">100-(46.276/B4*100)</f>
        <v>-3.9629762760603882</v>
      </c>
      <c r="D4">
        <v>1958</v>
      </c>
      <c r="E4">
        <f t="shared" si="0"/>
        <v>0</v>
      </c>
      <c r="F4">
        <v>268</v>
      </c>
      <c r="G4">
        <f t="shared" si="1"/>
        <v>0</v>
      </c>
    </row>
    <row r="5" spans="1:7" x14ac:dyDescent="0.35">
      <c r="A5" s="2" t="s">
        <v>1</v>
      </c>
      <c r="B5" s="2">
        <v>46.256</v>
      </c>
      <c r="C5" s="2">
        <f t="shared" si="2"/>
        <v>-4.3237634036657369E-2</v>
      </c>
      <c r="D5">
        <v>1958</v>
      </c>
      <c r="E5">
        <f t="shared" si="0"/>
        <v>0</v>
      </c>
      <c r="F5">
        <v>268</v>
      </c>
      <c r="G5">
        <f t="shared" si="1"/>
        <v>0</v>
      </c>
    </row>
    <row r="6" spans="1:7" x14ac:dyDescent="0.35">
      <c r="A6" s="2" t="s">
        <v>4</v>
      </c>
      <c r="B6" s="2">
        <v>44.469000000000001</v>
      </c>
      <c r="C6" s="2">
        <f t="shared" si="2"/>
        <v>-4.063504913535283</v>
      </c>
      <c r="D6">
        <v>1958</v>
      </c>
      <c r="E6">
        <f t="shared" si="0"/>
        <v>0</v>
      </c>
      <c r="F6">
        <v>268</v>
      </c>
      <c r="G6">
        <f t="shared" si="1"/>
        <v>0</v>
      </c>
    </row>
    <row r="7" spans="1:7" x14ac:dyDescent="0.35">
      <c r="A7" s="2" t="s">
        <v>5</v>
      </c>
      <c r="B7" s="2">
        <v>44.615000000000002</v>
      </c>
      <c r="C7" s="2">
        <f t="shared" si="2"/>
        <v>-3.7229631289924896</v>
      </c>
      <c r="D7">
        <v>1958</v>
      </c>
      <c r="E7">
        <f t="shared" si="0"/>
        <v>0</v>
      </c>
      <c r="F7">
        <v>268</v>
      </c>
      <c r="G7">
        <f t="shared" si="1"/>
        <v>0</v>
      </c>
    </row>
    <row r="8" spans="1:7" x14ac:dyDescent="0.35">
      <c r="A8" s="2" t="s">
        <v>6</v>
      </c>
      <c r="B8" s="2">
        <v>42.795999999999999</v>
      </c>
      <c r="C8" s="2">
        <f t="shared" si="2"/>
        <v>-8.1316010842134858</v>
      </c>
      <c r="D8">
        <v>1958</v>
      </c>
      <c r="E8">
        <f t="shared" si="0"/>
        <v>0</v>
      </c>
      <c r="F8">
        <v>268</v>
      </c>
      <c r="G8">
        <f t="shared" si="1"/>
        <v>0</v>
      </c>
    </row>
    <row r="9" spans="1:7" x14ac:dyDescent="0.35">
      <c r="A9" s="2" t="s">
        <v>11</v>
      </c>
      <c r="B9" s="2">
        <v>43.814</v>
      </c>
      <c r="C9" s="2">
        <f t="shared" si="2"/>
        <v>-5.6192084721778457</v>
      </c>
      <c r="D9">
        <v>1958</v>
      </c>
      <c r="E9">
        <f t="shared" si="0"/>
        <v>0</v>
      </c>
      <c r="F9">
        <v>268</v>
      </c>
      <c r="G9">
        <f t="shared" si="1"/>
        <v>0</v>
      </c>
    </row>
    <row r="10" spans="1:7" x14ac:dyDescent="0.35">
      <c r="A10" s="2" t="s">
        <v>7</v>
      </c>
      <c r="B10" s="2">
        <v>45.966000000000001</v>
      </c>
      <c r="C10" s="2">
        <f t="shared" si="2"/>
        <v>-0.67441152155942063</v>
      </c>
      <c r="D10">
        <v>1958</v>
      </c>
      <c r="E10">
        <f t="shared" si="0"/>
        <v>0</v>
      </c>
      <c r="F10">
        <v>268</v>
      </c>
      <c r="G10">
        <f t="shared" si="1"/>
        <v>0</v>
      </c>
    </row>
    <row r="11" spans="1:7" x14ac:dyDescent="0.35">
      <c r="A11" s="2"/>
      <c r="B11" s="2"/>
      <c r="C11" s="2"/>
    </row>
    <row r="12" spans="1:7" x14ac:dyDescent="0.35">
      <c r="A12" s="2"/>
      <c r="B12" s="2"/>
      <c r="C12" s="2"/>
    </row>
    <row r="32" spans="1:7" x14ac:dyDescent="0.35">
      <c r="A32" s="2" t="s">
        <v>9</v>
      </c>
      <c r="B32" s="2" t="s">
        <v>8</v>
      </c>
      <c r="C32" s="2" t="s">
        <v>10</v>
      </c>
      <c r="D32" s="2" t="s">
        <v>13</v>
      </c>
      <c r="E32" s="2" t="s">
        <v>10</v>
      </c>
      <c r="F32" s="2" t="s">
        <v>14</v>
      </c>
      <c r="G32" s="2" t="s">
        <v>10</v>
      </c>
    </row>
    <row r="33" spans="1:7" x14ac:dyDescent="0.35">
      <c r="A33" s="2" t="s">
        <v>0</v>
      </c>
      <c r="B33" s="4">
        <v>41.023000000000003</v>
      </c>
      <c r="C33" s="4">
        <f>100-(46.276/B33*100)</f>
        <v>-12.805011822636089</v>
      </c>
      <c r="D33" s="4">
        <v>1958</v>
      </c>
      <c r="E33" s="4">
        <v>0</v>
      </c>
      <c r="F33" s="4">
        <v>268</v>
      </c>
      <c r="G33" s="4">
        <v>0</v>
      </c>
    </row>
    <row r="34" spans="1:7" x14ac:dyDescent="0.35">
      <c r="A34" s="2" t="s">
        <v>1</v>
      </c>
      <c r="B34" s="4"/>
      <c r="C34" s="4"/>
      <c r="D34" s="4"/>
      <c r="E34" s="4"/>
      <c r="F34" s="4"/>
      <c r="G34" s="4"/>
    </row>
    <row r="35" spans="1:7" x14ac:dyDescent="0.35">
      <c r="A35" s="2" t="s">
        <v>4</v>
      </c>
      <c r="B35" s="4"/>
      <c r="C35" s="4"/>
      <c r="D35" s="4"/>
      <c r="E35" s="4"/>
      <c r="F35" s="4"/>
      <c r="G35" s="4"/>
    </row>
    <row r="36" spans="1:7" x14ac:dyDescent="0.35">
      <c r="A36" s="2" t="s">
        <v>5</v>
      </c>
      <c r="B36" s="4"/>
      <c r="C36" s="4"/>
      <c r="D36" s="4"/>
      <c r="E36" s="4"/>
      <c r="F36" s="4"/>
      <c r="G36" s="4"/>
    </row>
    <row r="37" spans="1:7" x14ac:dyDescent="0.35">
      <c r="D37" s="6"/>
      <c r="E37" s="6"/>
      <c r="F37" s="6"/>
      <c r="G37" s="6"/>
    </row>
    <row r="56" spans="1:7" x14ac:dyDescent="0.35">
      <c r="A56" s="2" t="s">
        <v>9</v>
      </c>
      <c r="B56" s="2" t="s">
        <v>8</v>
      </c>
      <c r="C56" s="2" t="s">
        <v>15</v>
      </c>
      <c r="D56" s="2" t="s">
        <v>13</v>
      </c>
      <c r="E56" s="2" t="s">
        <v>18</v>
      </c>
      <c r="F56" s="2" t="s">
        <v>14</v>
      </c>
      <c r="G56" s="2" t="s">
        <v>19</v>
      </c>
    </row>
    <row r="57" spans="1:7" x14ac:dyDescent="0.35">
      <c r="A57" s="2" t="s">
        <v>12</v>
      </c>
      <c r="B57" s="2">
        <v>50.241999999999997</v>
      </c>
      <c r="C57" s="2">
        <f>100-(46.276/B57*100)</f>
        <v>7.8937940368615784</v>
      </c>
      <c r="D57" s="2">
        <v>3919</v>
      </c>
      <c r="E57" s="2">
        <f>(100-(1958/D57*100))</f>
        <v>50.038275070170961</v>
      </c>
      <c r="F57" s="2">
        <v>134</v>
      </c>
      <c r="G57" s="2">
        <f>(100-(268/F57*100))*-1</f>
        <v>100</v>
      </c>
    </row>
    <row r="58" spans="1:7" x14ac:dyDescent="0.35">
      <c r="A58" s="1"/>
      <c r="B58" s="1"/>
      <c r="C58" s="1"/>
      <c r="D58" s="1"/>
      <c r="E58" s="1"/>
      <c r="F58" s="1"/>
      <c r="G58" s="1"/>
    </row>
    <row r="59" spans="1:7" x14ac:dyDescent="0.35">
      <c r="A59" s="2" t="s">
        <v>9</v>
      </c>
      <c r="B59" s="2" t="s">
        <v>8</v>
      </c>
      <c r="C59" s="2" t="s">
        <v>15</v>
      </c>
      <c r="D59" s="2" t="s">
        <v>13</v>
      </c>
      <c r="E59" s="2" t="s">
        <v>18</v>
      </c>
      <c r="F59" s="2" t="s">
        <v>14</v>
      </c>
      <c r="G59" s="2" t="s">
        <v>19</v>
      </c>
    </row>
    <row r="60" spans="1:7" x14ac:dyDescent="0.35">
      <c r="A60" s="2" t="s">
        <v>2</v>
      </c>
      <c r="B60" s="5">
        <v>73.346999999999994</v>
      </c>
      <c r="C60" s="4">
        <f>100-(46.276/B60*100)</f>
        <v>36.90812166823455</v>
      </c>
      <c r="D60" s="4">
        <v>3917</v>
      </c>
      <c r="E60" s="4">
        <f>(100-(1958/D60*100))</f>
        <v>50.012764871074801</v>
      </c>
      <c r="F60" s="4">
        <v>134</v>
      </c>
      <c r="G60" s="4">
        <f>(100-(268/F60*100))*-1</f>
        <v>100</v>
      </c>
    </row>
    <row r="61" spans="1:7" x14ac:dyDescent="0.35">
      <c r="A61" s="2" t="s">
        <v>3</v>
      </c>
      <c r="B61" s="5"/>
      <c r="C61" s="4"/>
      <c r="D61" s="4"/>
      <c r="E61" s="4"/>
      <c r="F61" s="4"/>
      <c r="G61" s="4"/>
    </row>
    <row r="76" spans="1:7" x14ac:dyDescent="0.35">
      <c r="A76" t="s">
        <v>20</v>
      </c>
      <c r="B76" s="2" t="s">
        <v>8</v>
      </c>
      <c r="C76" s="2" t="s">
        <v>15</v>
      </c>
      <c r="D76" s="2" t="s">
        <v>13</v>
      </c>
      <c r="E76" s="2" t="s">
        <v>18</v>
      </c>
      <c r="F76" s="2" t="s">
        <v>14</v>
      </c>
      <c r="G76" s="2" t="s">
        <v>19</v>
      </c>
    </row>
    <row r="77" spans="1:7" x14ac:dyDescent="0.35">
      <c r="A77" s="7">
        <v>1</v>
      </c>
      <c r="B77" s="8">
        <v>73.346999999999994</v>
      </c>
      <c r="C77" s="1">
        <f>100-(46.276/B77*100)</f>
        <v>36.90812166823455</v>
      </c>
      <c r="D77" s="1">
        <v>3917</v>
      </c>
      <c r="E77" s="1">
        <f>(100-(1958/D77*100))</f>
        <v>50.012764871074801</v>
      </c>
      <c r="F77" s="1">
        <v>134</v>
      </c>
      <c r="G77" s="1">
        <f>(100-(268/F77*100))*-1</f>
        <v>100</v>
      </c>
    </row>
    <row r="78" spans="1:7" x14ac:dyDescent="0.35">
      <c r="A78" s="7">
        <v>1.5</v>
      </c>
      <c r="B78" s="8">
        <v>84.468000000000004</v>
      </c>
      <c r="C78" s="1">
        <f>100-(46.276/B78*100)</f>
        <v>45.214755883885019</v>
      </c>
      <c r="D78" s="1">
        <v>4379</v>
      </c>
      <c r="E78" s="1">
        <f>(100-(1958/D78*100))</f>
        <v>55.286595113039503</v>
      </c>
      <c r="F78" s="1">
        <v>120</v>
      </c>
      <c r="G78" s="1">
        <f>(100-(268/F78*100))*-1</f>
        <v>123.33333333333334</v>
      </c>
    </row>
    <row r="79" spans="1:7" x14ac:dyDescent="0.35">
      <c r="A79" s="7">
        <v>2</v>
      </c>
      <c r="B79">
        <v>88.283000000000001</v>
      </c>
      <c r="C79" s="1">
        <f>100-(46.276/B79*100)</f>
        <v>47.582207219963067</v>
      </c>
      <c r="D79">
        <v>4380</v>
      </c>
      <c r="E79" s="1">
        <f>(100-(1958/D79*100))</f>
        <v>55.296803652968038</v>
      </c>
      <c r="F79">
        <v>120</v>
      </c>
      <c r="G79" s="1">
        <f>(100-(268/F79*100))*-1</f>
        <v>123.33333333333334</v>
      </c>
    </row>
    <row r="80" spans="1:7" x14ac:dyDescent="0.35">
      <c r="A80" s="7">
        <v>2.5</v>
      </c>
      <c r="B80">
        <v>89.881</v>
      </c>
      <c r="C80" s="1">
        <f>100-(46.276/B80*100)</f>
        <v>48.514146482571398</v>
      </c>
      <c r="D80">
        <v>4380</v>
      </c>
      <c r="E80" s="1">
        <f>(100-(1958/D80*100))</f>
        <v>55.296803652968038</v>
      </c>
      <c r="F80">
        <v>120</v>
      </c>
      <c r="G80" s="1">
        <f>(100-(268/F80*100))*-1</f>
        <v>123.33333333333334</v>
      </c>
    </row>
  </sheetData>
  <mergeCells count="12">
    <mergeCell ref="F33:F36"/>
    <mergeCell ref="G33:G36"/>
    <mergeCell ref="F60:F61"/>
    <mergeCell ref="G60:G61"/>
    <mergeCell ref="B33:B36"/>
    <mergeCell ref="C33:C36"/>
    <mergeCell ref="B60:B61"/>
    <mergeCell ref="C60:C61"/>
    <mergeCell ref="D60:D61"/>
    <mergeCell ref="E60:E61"/>
    <mergeCell ref="D33:D36"/>
    <mergeCell ref="E33:E3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Pojsl</dc:creator>
  <cp:lastModifiedBy>pojsl</cp:lastModifiedBy>
  <dcterms:created xsi:type="dcterms:W3CDTF">2015-06-05T18:19:34Z</dcterms:created>
  <dcterms:modified xsi:type="dcterms:W3CDTF">2020-11-19T20:11:53Z</dcterms:modified>
</cp:coreProperties>
</file>