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OneDrive - Missouri Southern State University\"/>
    </mc:Choice>
  </mc:AlternateContent>
  <xr:revisionPtr revIDLastSave="470" documentId="8_{87EB5261-CD8A-418F-AEFC-E799B079B88E}" xr6:coauthVersionLast="45" xr6:coauthVersionMax="45" xr10:uidLastSave="{5C132A00-D7F2-43DA-B0AA-D187DFAED1AA}"/>
  <bookViews>
    <workbookView xWindow="13050" yWindow="1140" windowWidth="19410" windowHeight="19290" xr2:uid="{885FD160-3ACE-4A7A-989D-318D4F3512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F15" i="1"/>
  <c r="D15" i="1"/>
  <c r="E14" i="1"/>
  <c r="F14" i="1"/>
  <c r="D14" i="1"/>
  <c r="H2" i="1"/>
  <c r="E7" i="1" s="1"/>
  <c r="I27" i="1"/>
  <c r="A27" i="1"/>
  <c r="E4" i="1"/>
  <c r="F4" i="1"/>
  <c r="D4" i="1"/>
  <c r="D7" i="1" l="1"/>
  <c r="D5" i="1"/>
  <c r="F7" i="1"/>
  <c r="F5" i="1"/>
  <c r="E5" i="1"/>
  <c r="E8" i="1" s="1"/>
  <c r="E9" i="1" s="1"/>
  <c r="G27" i="1"/>
  <c r="E30" i="1" s="1"/>
  <c r="E27" i="1"/>
  <c r="F8" i="1" l="1"/>
  <c r="F9" i="1" s="1"/>
  <c r="E10" i="1"/>
  <c r="A30" i="1"/>
  <c r="D8" i="1"/>
  <c r="D9" i="1" s="1"/>
  <c r="F10" i="1" l="1"/>
  <c r="F16" i="1" s="1"/>
  <c r="F17" i="1" s="1"/>
  <c r="E16" i="1"/>
  <c r="E17" i="1" s="1"/>
  <c r="D10" i="1"/>
  <c r="D16" i="1" l="1"/>
  <c r="D17" i="1" s="1"/>
</calcChain>
</file>

<file path=xl/sharedStrings.xml><?xml version="1.0" encoding="utf-8"?>
<sst xmlns="http://schemas.openxmlformats.org/spreadsheetml/2006/main" count="43" uniqueCount="33">
  <si>
    <t>Can Ratios</t>
  </si>
  <si>
    <t>Total Cans</t>
  </si>
  <si>
    <t>Cans By Carton Groups</t>
  </si>
  <si>
    <t>Radius</t>
  </si>
  <si>
    <t>Cannister Volumes (Cubic Inches)</t>
  </si>
  <si>
    <t>Type A</t>
  </si>
  <si>
    <t>Type B</t>
  </si>
  <si>
    <t>Type C</t>
  </si>
  <si>
    <t>Orange (B)</t>
  </si>
  <si>
    <t>Green (C)</t>
  </si>
  <si>
    <t>Oranges (B)</t>
  </si>
  <si>
    <t>Thick Blues (A)</t>
  </si>
  <si>
    <t>Greens (C)</t>
  </si>
  <si>
    <t>Adjusted Radius</t>
  </si>
  <si>
    <t>Adjusted Height</t>
  </si>
  <si>
    <t>Inner Volume Cubic Inches</t>
  </si>
  <si>
    <t>Inner Volume Cubic Feet</t>
  </si>
  <si>
    <t>Cannister Only</t>
  </si>
  <si>
    <t>Material Only</t>
  </si>
  <si>
    <t>Wall Volume Cubic Feet</t>
  </si>
  <si>
    <t>Weights (lbs)</t>
  </si>
  <si>
    <t>Max Cannisters Per Carton</t>
  </si>
  <si>
    <t>Skinny Blues (A)</t>
  </si>
  <si>
    <t>Both Blues (Type A)</t>
  </si>
  <si>
    <t>(Input) Diameter</t>
  </si>
  <si>
    <t>(Input) Thickness Adjustment (in)</t>
  </si>
  <si>
    <t>(Input) Cartons On Trailer By Shape (Color Code)</t>
  </si>
  <si>
    <t>(Input) Cans Per Carton (Color Code)</t>
  </si>
  <si>
    <t>(Input) Height</t>
  </si>
  <si>
    <t>Cannister And Material</t>
  </si>
  <si>
    <t>Steel Density (lbs/Cubic Feet)</t>
  </si>
  <si>
    <t>Material Density (lbs/Cubic Feet)</t>
  </si>
  <si>
    <t>Trailer Volume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</si>
</sst>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medium">
        <color theme="4" tint="0.39997558519241921"/>
      </top>
      <bottom style="thin">
        <color rgb="FF7F7F7F"/>
      </bottom>
      <diagonal/>
    </border>
    <border>
      <left/>
      <right style="thin">
        <color rgb="FF7F7F7F"/>
      </right>
      <top style="medium">
        <color theme="4" tint="0.39997558519241921"/>
      </top>
      <bottom style="thin">
        <color rgb="FF7F7F7F"/>
      </bottom>
      <diagonal/>
    </border>
    <border>
      <left/>
      <right/>
      <top style="thick">
        <color theme="4" tint="0.499984740745262"/>
      </top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rgb="FF3F3F3F"/>
      </right>
      <top style="thick">
        <color theme="4" tint="0.499984740745262"/>
      </top>
      <bottom style="medium">
        <color theme="4" tint="0.39997558519241921"/>
      </bottom>
      <diagonal/>
    </border>
    <border>
      <left style="thin">
        <color rgb="FF3F3F3F"/>
      </left>
      <right/>
      <top/>
      <bottom/>
      <diagonal/>
    </border>
    <border>
      <left/>
      <right/>
      <top style="thick">
        <color theme="4" tint="0.499984740745262"/>
      </top>
      <bottom/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4" applyNumberFormat="0" applyAlignment="0" applyProtection="0"/>
    <xf numFmtId="0" fontId="7" fillId="3" borderId="3" applyNumberFormat="0" applyAlignment="0" applyProtection="0"/>
    <xf numFmtId="0" fontId="8" fillId="0" borderId="8" applyNumberFormat="0" applyFill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6" fillId="6" borderId="7" xfId="2" applyFont="1" applyFill="1" applyBorder="1" applyAlignment="1">
      <alignment horizontal="center"/>
    </xf>
    <xf numFmtId="0" fontId="3" fillId="2" borderId="3" xfId="3" applyAlignment="1">
      <alignment horizontal="center"/>
    </xf>
    <xf numFmtId="0" fontId="4" fillId="3" borderId="4" xfId="4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6" fillId="5" borderId="7" xfId="2" applyFont="1" applyFill="1" applyBorder="1" applyAlignment="1">
      <alignment horizontal="center"/>
    </xf>
    <xf numFmtId="0" fontId="3" fillId="2" borderId="3" xfId="3"/>
    <xf numFmtId="0" fontId="2" fillId="0" borderId="2" xfId="2" applyAlignment="1">
      <alignment horizontal="right"/>
    </xf>
    <xf numFmtId="0" fontId="4" fillId="3" borderId="4" xfId="4"/>
    <xf numFmtId="0" fontId="2" fillId="0" borderId="2" xfId="2" applyAlignment="1">
      <alignment horizontal="right"/>
    </xf>
    <xf numFmtId="0" fontId="2" fillId="0" borderId="2" xfId="2" applyFill="1" applyAlignment="1">
      <alignment horizontal="right"/>
    </xf>
    <xf numFmtId="0" fontId="7" fillId="3" borderId="3" xfId="5"/>
    <xf numFmtId="43" fontId="4" fillId="3" borderId="4" xfId="4" applyNumberFormat="1"/>
    <xf numFmtId="0" fontId="0" fillId="0" borderId="0" xfId="0" applyAlignment="1"/>
    <xf numFmtId="0" fontId="9" fillId="4" borderId="2" xfId="2" applyFont="1" applyFill="1" applyAlignment="1">
      <alignment horizontal="center"/>
    </xf>
    <xf numFmtId="0" fontId="9" fillId="5" borderId="2" xfId="2" applyFont="1" applyFill="1" applyAlignment="1">
      <alignment horizontal="center"/>
    </xf>
    <xf numFmtId="0" fontId="9" fillId="6" borderId="2" xfId="2" applyFont="1" applyFill="1" applyAlignment="1">
      <alignment horizontal="center"/>
    </xf>
    <xf numFmtId="0" fontId="10" fillId="7" borderId="2" xfId="2" applyFont="1" applyFill="1" applyAlignment="1">
      <alignment horizontal="center"/>
    </xf>
    <xf numFmtId="0" fontId="5" fillId="4" borderId="2" xfId="2" applyFont="1" applyFill="1" applyAlignment="1">
      <alignment horizontal="center"/>
    </xf>
    <xf numFmtId="0" fontId="5" fillId="5" borderId="2" xfId="2" applyFont="1" applyFill="1" applyAlignment="1">
      <alignment horizontal="center"/>
    </xf>
    <xf numFmtId="0" fontId="5" fillId="6" borderId="2" xfId="2" applyFont="1" applyFill="1" applyAlignment="1">
      <alignment horizontal="center"/>
    </xf>
    <xf numFmtId="0" fontId="6" fillId="4" borderId="7" xfId="2" applyFont="1" applyFill="1" applyBorder="1" applyAlignment="1">
      <alignment horizontal="center"/>
    </xf>
    <xf numFmtId="0" fontId="6" fillId="4" borderId="9" xfId="2" applyFont="1" applyFill="1" applyBorder="1" applyAlignment="1">
      <alignment horizontal="center"/>
    </xf>
    <xf numFmtId="0" fontId="8" fillId="0" borderId="8" xfId="6" applyAlignment="1">
      <alignment horizontal="center"/>
    </xf>
    <xf numFmtId="0" fontId="4" fillId="3" borderId="10" xfId="4" applyBorder="1" applyAlignment="1">
      <alignment horizontal="center"/>
    </xf>
    <xf numFmtId="0" fontId="4" fillId="3" borderId="0" xfId="4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6" fillId="5" borderId="11" xfId="2" applyFont="1" applyFill="1" applyBorder="1" applyAlignment="1">
      <alignment horizontal="center"/>
    </xf>
    <xf numFmtId="0" fontId="6" fillId="6" borderId="11" xfId="2" applyFont="1" applyFill="1" applyBorder="1" applyAlignment="1">
      <alignment horizontal="center"/>
    </xf>
    <xf numFmtId="12" fontId="3" fillId="2" borderId="3" xfId="3" applyNumberFormat="1" applyAlignment="1">
      <alignment horizontal="center"/>
    </xf>
  </cellXfs>
  <cellStyles count="7">
    <cellStyle name="Calculation" xfId="5" builtinId="22"/>
    <cellStyle name="Heading 2" xfId="1" builtinId="17"/>
    <cellStyle name="Heading 3" xfId="2" builtinId="18"/>
    <cellStyle name="Input" xfId="3" builtinId="20"/>
    <cellStyle name="Normal" xfId="0" builtinId="0"/>
    <cellStyle name="Output" xfId="4" builtinId="21"/>
    <cellStyle name="Total" xfId="6" builtinId="25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38AC-B147-4726-B389-8227AF7D7806}">
  <dimension ref="A1:Q33"/>
  <sheetViews>
    <sheetView showGridLines="0" tabSelected="1" workbookViewId="0">
      <selection activeCell="N33" sqref="N33"/>
    </sheetView>
  </sheetViews>
  <sheetFormatPr defaultRowHeight="15" x14ac:dyDescent="0.25"/>
  <cols>
    <col min="2" max="2" width="9" customWidth="1"/>
    <col min="4" max="4" width="11.5703125" customWidth="1"/>
    <col min="5" max="5" width="11.7109375" customWidth="1"/>
    <col min="6" max="6" width="14.28515625" customWidth="1"/>
    <col min="7" max="7" width="9.140625" customWidth="1"/>
    <col min="9" max="9" width="14.42578125" customWidth="1"/>
    <col min="11" max="11" width="12.7109375" customWidth="1"/>
    <col min="12" max="12" width="12.140625" customWidth="1"/>
    <col min="14" max="14" width="11.5703125" bestFit="1" customWidth="1"/>
    <col min="15" max="16" width="12.5703125" bestFit="1" customWidth="1"/>
  </cols>
  <sheetData>
    <row r="1" spans="1:11" ht="18" thickBot="1" x14ac:dyDescent="0.35">
      <c r="A1" s="2" t="s">
        <v>4</v>
      </c>
      <c r="B1" s="2"/>
      <c r="C1" s="2"/>
      <c r="D1" s="2"/>
      <c r="E1" s="2"/>
      <c r="F1" s="2"/>
      <c r="H1" s="2" t="s">
        <v>25</v>
      </c>
      <c r="I1" s="2"/>
      <c r="J1" s="2"/>
      <c r="K1" s="2"/>
    </row>
    <row r="2" spans="1:11" ht="15.75" thickTop="1" x14ac:dyDescent="0.25">
      <c r="D2" s="1" t="s">
        <v>5</v>
      </c>
      <c r="E2" s="1" t="s">
        <v>6</v>
      </c>
      <c r="F2" s="1" t="s">
        <v>7</v>
      </c>
      <c r="H2" s="32">
        <f>1/4</f>
        <v>0.25</v>
      </c>
      <c r="I2" s="32"/>
      <c r="J2" s="32"/>
      <c r="K2" s="32"/>
    </row>
    <row r="3" spans="1:11" ht="15.75" thickBot="1" x14ac:dyDescent="0.3">
      <c r="A3" s="12" t="s">
        <v>24</v>
      </c>
      <c r="B3" s="12"/>
      <c r="C3" s="12"/>
      <c r="D3" s="9">
        <v>12</v>
      </c>
      <c r="E3" s="9">
        <v>16</v>
      </c>
      <c r="F3" s="9">
        <v>24</v>
      </c>
    </row>
    <row r="4" spans="1:11" ht="15.75" thickBot="1" x14ac:dyDescent="0.3">
      <c r="A4" s="12" t="s">
        <v>3</v>
      </c>
      <c r="B4" s="12"/>
      <c r="C4" s="12"/>
      <c r="D4" s="14">
        <f>D3/2</f>
        <v>6</v>
      </c>
      <c r="E4" s="14">
        <f t="shared" ref="E4:F4" si="0">E3/2</f>
        <v>8</v>
      </c>
      <c r="F4" s="14">
        <f t="shared" si="0"/>
        <v>12</v>
      </c>
    </row>
    <row r="5" spans="1:11" ht="15.75" thickBot="1" x14ac:dyDescent="0.3">
      <c r="A5" s="12" t="s">
        <v>13</v>
      </c>
      <c r="B5" s="12"/>
      <c r="C5" s="12"/>
      <c r="D5" s="14">
        <f>D4-$H$2</f>
        <v>5.75</v>
      </c>
      <c r="E5" s="14">
        <f>E4-$H$2</f>
        <v>7.75</v>
      </c>
      <c r="F5" s="14">
        <f>F4-$H$2</f>
        <v>11.75</v>
      </c>
    </row>
    <row r="6" spans="1:11" ht="15.75" thickBot="1" x14ac:dyDescent="0.3">
      <c r="A6" s="12" t="s">
        <v>28</v>
      </c>
      <c r="B6" s="12"/>
      <c r="C6" s="12"/>
      <c r="D6" s="9">
        <v>16</v>
      </c>
      <c r="E6" s="9">
        <v>24</v>
      </c>
      <c r="F6" s="9">
        <v>24</v>
      </c>
    </row>
    <row r="7" spans="1:11" ht="15.75" thickBot="1" x14ac:dyDescent="0.3">
      <c r="A7" s="13" t="s">
        <v>14</v>
      </c>
      <c r="B7" s="13"/>
      <c r="C7" s="13"/>
      <c r="D7" s="14">
        <f>D6-2*$H$2</f>
        <v>15.5</v>
      </c>
      <c r="E7" s="14">
        <f>E6-2*$H$2</f>
        <v>23.5</v>
      </c>
      <c r="F7" s="14">
        <f>F6-2*$H$2</f>
        <v>23.5</v>
      </c>
    </row>
    <row r="8" spans="1:11" ht="15.75" thickBot="1" x14ac:dyDescent="0.3">
      <c r="A8" s="12" t="s">
        <v>15</v>
      </c>
      <c r="B8" s="12"/>
      <c r="C8" s="12"/>
      <c r="D8" s="11">
        <f>PI()*POWER(D5, 2)*D7</f>
        <v>1609.9680601943442</v>
      </c>
      <c r="E8" s="11">
        <f t="shared" ref="E8:F8" si="1">PI()*POWER(E5, 2)*E7</f>
        <v>4434.2598557715683</v>
      </c>
      <c r="F8" s="11">
        <f t="shared" si="1"/>
        <v>10192.799189801659</v>
      </c>
    </row>
    <row r="9" spans="1:11" ht="15.75" thickBot="1" x14ac:dyDescent="0.3">
      <c r="A9" s="13" t="s">
        <v>16</v>
      </c>
      <c r="B9" s="13"/>
      <c r="C9" s="13"/>
      <c r="D9" s="11">
        <f>D8/POWER(12, 3)</f>
        <v>0.9316944792791344</v>
      </c>
      <c r="E9" s="11">
        <f t="shared" ref="E9:F9" si="2">E8/POWER(12, 3)</f>
        <v>2.5661226017196577</v>
      </c>
      <c r="F9" s="11">
        <f t="shared" si="2"/>
        <v>5.8986106422463305</v>
      </c>
    </row>
    <row r="10" spans="1:11" ht="15.75" thickBot="1" x14ac:dyDescent="0.3">
      <c r="A10" s="12" t="s">
        <v>19</v>
      </c>
      <c r="B10" s="12"/>
      <c r="C10" s="12"/>
      <c r="D10" s="11">
        <f>((PI()*POWER(D4,2)*D6)/POWER(12, 3))-D9</f>
        <v>0.11550307191746323</v>
      </c>
      <c r="E10" s="11">
        <f t="shared" ref="E10:F10" si="3">((PI()*POWER(E4,2)*E6)/POWER(12, 3))-E9</f>
        <v>0.2264042014712695</v>
      </c>
      <c r="F10" s="11">
        <f t="shared" si="3"/>
        <v>0.38457466493325576</v>
      </c>
    </row>
    <row r="12" spans="1:11" ht="18" thickBot="1" x14ac:dyDescent="0.35">
      <c r="A12" s="2" t="s">
        <v>20</v>
      </c>
      <c r="B12" s="2"/>
      <c r="C12" s="2"/>
      <c r="D12" s="2"/>
      <c r="E12" s="2"/>
      <c r="F12" s="2"/>
      <c r="H12" s="2" t="s">
        <v>30</v>
      </c>
      <c r="I12" s="2"/>
      <c r="J12" s="2"/>
      <c r="K12" s="2"/>
    </row>
    <row r="13" spans="1:11" ht="15.75" thickTop="1" x14ac:dyDescent="0.25">
      <c r="D13" s="1" t="s">
        <v>5</v>
      </c>
      <c r="E13" s="1" t="s">
        <v>6</v>
      </c>
      <c r="F13" s="1" t="s">
        <v>7</v>
      </c>
      <c r="H13" s="4">
        <v>500</v>
      </c>
      <c r="I13" s="4"/>
      <c r="J13" s="4"/>
      <c r="K13" s="4"/>
    </row>
    <row r="14" spans="1:11" ht="18" thickBot="1" x14ac:dyDescent="0.35">
      <c r="A14" s="10"/>
      <c r="B14" s="12" t="s">
        <v>17</v>
      </c>
      <c r="C14" s="12"/>
      <c r="D14" s="15">
        <f>D10*$H$13</f>
        <v>57.751535958731615</v>
      </c>
      <c r="E14" s="15">
        <f>E10*$H$13</f>
        <v>113.20210073563474</v>
      </c>
      <c r="F14" s="15">
        <f>F10*$H$13</f>
        <v>192.28733246662787</v>
      </c>
      <c r="H14" s="2" t="s">
        <v>31</v>
      </c>
      <c r="I14" s="2"/>
      <c r="J14" s="2"/>
      <c r="K14" s="2"/>
    </row>
    <row r="15" spans="1:11" ht="15.75" thickBot="1" x14ac:dyDescent="0.3">
      <c r="A15" s="10"/>
      <c r="B15" s="12" t="s">
        <v>18</v>
      </c>
      <c r="C15" s="12"/>
      <c r="D15" s="11">
        <f>D9*$H$15</f>
        <v>93.169447927913438</v>
      </c>
      <c r="E15" s="11">
        <f>E9*$H$15</f>
        <v>256.61226017196577</v>
      </c>
      <c r="F15" s="11">
        <f>F9*$H$15</f>
        <v>589.86106422463308</v>
      </c>
      <c r="H15" s="4">
        <v>100</v>
      </c>
      <c r="I15" s="4"/>
      <c r="J15" s="4"/>
      <c r="K15" s="4"/>
    </row>
    <row r="16" spans="1:11" ht="15.75" thickBot="1" x14ac:dyDescent="0.3">
      <c r="A16" s="12" t="s">
        <v>29</v>
      </c>
      <c r="B16" s="12"/>
      <c r="C16" s="12"/>
      <c r="D16" s="15">
        <f>D14+D15</f>
        <v>150.92098388664505</v>
      </c>
      <c r="E16" s="15">
        <f t="shared" ref="E16:F16" si="4">E14+E15</f>
        <v>369.81436090760053</v>
      </c>
      <c r="F16" s="15">
        <f t="shared" si="4"/>
        <v>782.14839669126093</v>
      </c>
    </row>
    <row r="17" spans="1:17" ht="15.75" thickBot="1" x14ac:dyDescent="0.3">
      <c r="A17" s="12" t="s">
        <v>21</v>
      </c>
      <c r="B17" s="12"/>
      <c r="C17" s="12"/>
      <c r="D17" s="15">
        <f>ROUNDDOWN(10000/D16, 0)</f>
        <v>66</v>
      </c>
      <c r="E17" s="15">
        <f t="shared" ref="E17:F17" si="5">ROUNDDOWN(10000/E16, 0)</f>
        <v>27</v>
      </c>
      <c r="F17" s="15">
        <f t="shared" si="5"/>
        <v>12</v>
      </c>
    </row>
    <row r="19" spans="1:17" ht="18" thickBot="1" x14ac:dyDescent="0.35">
      <c r="A19" s="2" t="s">
        <v>26</v>
      </c>
      <c r="B19" s="2"/>
      <c r="C19" s="2"/>
      <c r="D19" s="2"/>
      <c r="E19" s="2"/>
      <c r="F19" s="2"/>
      <c r="G19" s="2"/>
      <c r="H19" s="2"/>
    </row>
    <row r="20" spans="1:17" ht="16.5" thickTop="1" thickBot="1" x14ac:dyDescent="0.3">
      <c r="A20" s="17" t="s">
        <v>11</v>
      </c>
      <c r="B20" s="17"/>
      <c r="C20" s="20" t="s">
        <v>22</v>
      </c>
      <c r="D20" s="20"/>
      <c r="E20" s="18" t="s">
        <v>10</v>
      </c>
      <c r="F20" s="18"/>
      <c r="G20" s="19" t="s">
        <v>12</v>
      </c>
      <c r="H20" s="19"/>
    </row>
    <row r="21" spans="1:17" x14ac:dyDescent="0.25">
      <c r="A21" s="4">
        <v>72</v>
      </c>
      <c r="B21" s="4"/>
      <c r="C21" s="4">
        <v>36</v>
      </c>
      <c r="D21" s="4"/>
      <c r="E21" s="4">
        <v>60</v>
      </c>
      <c r="F21" s="4"/>
      <c r="G21" s="4">
        <v>60</v>
      </c>
      <c r="H21" s="4"/>
    </row>
    <row r="22" spans="1:17" ht="18" thickBot="1" x14ac:dyDescent="0.35">
      <c r="A22" s="2" t="s">
        <v>27</v>
      </c>
      <c r="B22" s="2"/>
      <c r="C22" s="2"/>
      <c r="D22" s="2"/>
      <c r="E22" s="2"/>
      <c r="F22" s="2"/>
      <c r="G22" s="2"/>
      <c r="H22" s="2"/>
    </row>
    <row r="23" spans="1:17" ht="16.5" thickTop="1" thickBot="1" x14ac:dyDescent="0.3">
      <c r="A23" s="21" t="s">
        <v>11</v>
      </c>
      <c r="B23" s="21"/>
      <c r="C23" s="20" t="s">
        <v>22</v>
      </c>
      <c r="D23" s="20"/>
      <c r="E23" s="22" t="s">
        <v>10</v>
      </c>
      <c r="F23" s="22"/>
      <c r="G23" s="23" t="s">
        <v>12</v>
      </c>
      <c r="H23" s="23"/>
    </row>
    <row r="24" spans="1:17" x14ac:dyDescent="0.25">
      <c r="A24" s="6">
        <v>6</v>
      </c>
      <c r="B24" s="7"/>
      <c r="C24" s="4">
        <v>8</v>
      </c>
      <c r="D24" s="4"/>
      <c r="E24" s="4">
        <v>6</v>
      </c>
      <c r="F24" s="4"/>
      <c r="G24" s="4">
        <v>3</v>
      </c>
      <c r="H24" s="4"/>
    </row>
    <row r="25" spans="1:17" ht="18" thickBot="1" x14ac:dyDescent="0.35">
      <c r="A25" s="2" t="s">
        <v>2</v>
      </c>
      <c r="B25" s="2"/>
      <c r="C25" s="2"/>
      <c r="D25" s="2"/>
      <c r="E25" s="2"/>
      <c r="F25" s="2"/>
      <c r="G25" s="2"/>
      <c r="H25" s="2"/>
    </row>
    <row r="26" spans="1:17" ht="16.5" thickTop="1" thickBot="1" x14ac:dyDescent="0.3">
      <c r="A26" s="24" t="s">
        <v>23</v>
      </c>
      <c r="B26" s="24"/>
      <c r="C26" s="24"/>
      <c r="D26" s="25"/>
      <c r="E26" s="8" t="s">
        <v>8</v>
      </c>
      <c r="F26" s="8"/>
      <c r="G26" s="3" t="s">
        <v>9</v>
      </c>
      <c r="H26" s="3"/>
      <c r="I26" s="26" t="s">
        <v>1</v>
      </c>
      <c r="J26" s="26"/>
    </row>
    <row r="27" spans="1:17" x14ac:dyDescent="0.25">
      <c r="A27" s="5">
        <f>(A21*A24)+(C24*C21)</f>
        <v>720</v>
      </c>
      <c r="B27" s="5"/>
      <c r="C27" s="5"/>
      <c r="D27" s="5"/>
      <c r="E27" s="5">
        <f>E21*E24</f>
        <v>360</v>
      </c>
      <c r="F27" s="5"/>
      <c r="G27" s="5">
        <f>G24*G21</f>
        <v>180</v>
      </c>
      <c r="H27" s="5"/>
      <c r="I27" s="5">
        <f>SUM(A27:H27)</f>
        <v>1260</v>
      </c>
      <c r="J27" s="5"/>
    </row>
    <row r="28" spans="1:17" ht="18" thickBot="1" x14ac:dyDescent="0.35">
      <c r="A28" s="2" t="s">
        <v>0</v>
      </c>
      <c r="B28" s="2"/>
      <c r="C28" s="2"/>
      <c r="D28" s="2"/>
      <c r="E28" s="2"/>
      <c r="F28" s="2"/>
      <c r="G28" s="2"/>
      <c r="H28" s="2"/>
    </row>
    <row r="29" spans="1:17" ht="15.75" thickTop="1" x14ac:dyDescent="0.25">
      <c r="A29" s="29" t="s">
        <v>5</v>
      </c>
      <c r="B29" s="29"/>
      <c r="C29" s="29"/>
      <c r="D29" s="29"/>
      <c r="E29" s="30" t="s">
        <v>6</v>
      </c>
      <c r="F29" s="30"/>
      <c r="G29" s="31" t="s">
        <v>7</v>
      </c>
      <c r="H29" s="31"/>
    </row>
    <row r="30" spans="1:17" x14ac:dyDescent="0.25">
      <c r="A30" s="27">
        <f>A27/G27</f>
        <v>4</v>
      </c>
      <c r="B30" s="28"/>
      <c r="C30" s="28"/>
      <c r="D30" s="28"/>
      <c r="E30" s="27">
        <f>E27/G27</f>
        <v>2</v>
      </c>
      <c r="F30" s="28"/>
      <c r="G30" s="27">
        <v>1</v>
      </c>
      <c r="H30" s="28"/>
    </row>
    <row r="31" spans="1:17" x14ac:dyDescent="0.25">
      <c r="N31" s="16"/>
      <c r="O31" s="16"/>
      <c r="P31" s="16"/>
      <c r="Q31" s="16"/>
    </row>
    <row r="32" spans="1:17" ht="18" thickBot="1" x14ac:dyDescent="0.35">
      <c r="A32" s="2" t="s">
        <v>32</v>
      </c>
      <c r="B32" s="2"/>
      <c r="C32" s="2"/>
      <c r="D32" s="2"/>
      <c r="E32" s="2"/>
      <c r="F32" s="2"/>
      <c r="G32" s="2"/>
      <c r="H32" s="2"/>
      <c r="N32" s="16"/>
      <c r="O32" s="16"/>
      <c r="P32" s="16"/>
      <c r="Q32" s="16"/>
    </row>
    <row r="33" spans="3:4" ht="15.75" thickTop="1" x14ac:dyDescent="0.25">
      <c r="C33" s="16"/>
      <c r="D33" s="16"/>
    </row>
  </sheetData>
  <mergeCells count="55">
    <mergeCell ref="A32:H32"/>
    <mergeCell ref="A29:D29"/>
    <mergeCell ref="A30:D30"/>
    <mergeCell ref="E29:F29"/>
    <mergeCell ref="G29:H29"/>
    <mergeCell ref="E30:F30"/>
    <mergeCell ref="G30:H30"/>
    <mergeCell ref="I26:J26"/>
    <mergeCell ref="I27:J27"/>
    <mergeCell ref="A25:H25"/>
    <mergeCell ref="A28:H28"/>
    <mergeCell ref="G20:H20"/>
    <mergeCell ref="G21:H21"/>
    <mergeCell ref="A19:H19"/>
    <mergeCell ref="A23:B23"/>
    <mergeCell ref="A24:B24"/>
    <mergeCell ref="E23:F23"/>
    <mergeCell ref="E24:F24"/>
    <mergeCell ref="A22:H22"/>
    <mergeCell ref="A17:C17"/>
    <mergeCell ref="A12:F12"/>
    <mergeCell ref="A1:F1"/>
    <mergeCell ref="E20:F20"/>
    <mergeCell ref="E21:F21"/>
    <mergeCell ref="B14:C14"/>
    <mergeCell ref="B15:C15"/>
    <mergeCell ref="A16:C16"/>
    <mergeCell ref="A10:C10"/>
    <mergeCell ref="H1:K1"/>
    <mergeCell ref="H2:K2"/>
    <mergeCell ref="H12:K12"/>
    <mergeCell ref="H13:K13"/>
    <mergeCell ref="H14:K14"/>
    <mergeCell ref="H15:K15"/>
    <mergeCell ref="A8:C8"/>
    <mergeCell ref="A9:C9"/>
    <mergeCell ref="A7:C7"/>
    <mergeCell ref="A6:C6"/>
    <mergeCell ref="A4:C4"/>
    <mergeCell ref="A3:C3"/>
    <mergeCell ref="A5:C5"/>
    <mergeCell ref="C23:D23"/>
    <mergeCell ref="C24:D24"/>
    <mergeCell ref="E26:F26"/>
    <mergeCell ref="E27:F27"/>
    <mergeCell ref="G26:H26"/>
    <mergeCell ref="G27:H27"/>
    <mergeCell ref="A26:D26"/>
    <mergeCell ref="A27:D27"/>
    <mergeCell ref="G23:H23"/>
    <mergeCell ref="G24:H24"/>
    <mergeCell ref="C20:D20"/>
    <mergeCell ref="A20:B20"/>
    <mergeCell ref="A21:B21"/>
    <mergeCell ref="C21:D21"/>
  </mergeCells>
  <conditionalFormatting sqref="C24:D24">
    <cfRule type="cellIs" dxfId="9" priority="7" operator="equal">
      <formula>"8$D$17"</formula>
    </cfRule>
    <cfRule type="cellIs" dxfId="8" priority="10" operator="lessThan">
      <formula>"6$D$17"</formula>
    </cfRule>
  </conditionalFormatting>
  <conditionalFormatting sqref="E24:F24">
    <cfRule type="cellIs" dxfId="7" priority="3" operator="greaterThan">
      <formula>$E$17</formula>
    </cfRule>
    <cfRule type="cellIs" dxfId="6" priority="8" operator="equal">
      <formula>$E$17</formula>
    </cfRule>
    <cfRule type="cellIs" dxfId="5" priority="9" operator="lessThan">
      <formula>$E$17</formula>
    </cfRule>
  </conditionalFormatting>
  <conditionalFormatting sqref="A24:B24">
    <cfRule type="cellIs" dxfId="4" priority="5" operator="equal">
      <formula>"8$D$17"</formula>
    </cfRule>
    <cfRule type="cellIs" dxfId="3" priority="6" operator="lessThan">
      <formula>"6$D$17"</formula>
    </cfRule>
  </conditionalFormatting>
  <conditionalFormatting sqref="G24:H24">
    <cfRule type="cellIs" dxfId="2" priority="1" operator="lessThan">
      <formula>$F$17</formula>
    </cfRule>
    <cfRule type="cellIs" dxfId="1" priority="4" operator="greaterThan">
      <formula>$F$17</formula>
    </cfRule>
  </conditionalFormatting>
  <conditionalFormatting sqref="A24:D24">
    <cfRule type="cellIs" dxfId="0" priority="2" operator="greaterThan">
      <formula>$D$17</formula>
    </cfRule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AB45E2D0709648AC805500948E9483" ma:contentTypeVersion="5" ma:contentTypeDescription="Create a new document." ma:contentTypeScope="" ma:versionID="044ae576ed9ce2a14c4aba4b9f45819f">
  <xsd:schema xmlns:xsd="http://www.w3.org/2001/XMLSchema" xmlns:xs="http://www.w3.org/2001/XMLSchema" xmlns:p="http://schemas.microsoft.com/office/2006/metadata/properties" xmlns:ns3="1d659d60-461c-4fad-84f1-c9c362d7ea6b" targetNamespace="http://schemas.microsoft.com/office/2006/metadata/properties" ma:root="true" ma:fieldsID="4f6d4b6d8bfd0ea858b8b75962fc8bb7" ns3:_="">
    <xsd:import namespace="1d659d60-461c-4fad-84f1-c9c362d7ea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59d60-461c-4fad-84f1-c9c362d7ea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B18FB6-4E4A-495A-BED2-08528EFE4F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59d60-461c-4fad-84f1-c9c362d7ea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54532B-BD75-40B5-A3F4-282928E2CFAB}">
  <ds:schemaRefs>
    <ds:schemaRef ds:uri="1d659d60-461c-4fad-84f1-c9c362d7ea6b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C33D2C8-9B29-4D0C-B615-83833873A6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Overstreet</dc:creator>
  <cp:lastModifiedBy>Justin Overstreet</cp:lastModifiedBy>
  <dcterms:created xsi:type="dcterms:W3CDTF">2020-02-14T18:07:35Z</dcterms:created>
  <dcterms:modified xsi:type="dcterms:W3CDTF">2020-02-15T14:17:15Z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0x01010009AB45E2D0709648AC805500948E9483</vt:lpwstr>
  </property>
</Properties>
</file>