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onaselkjaer/Library/CloudStorage/OneDrive-Personligt/Uni/4. Semester/Projekt/projekt4sem/data/"/>
    </mc:Choice>
  </mc:AlternateContent>
  <xr:revisionPtr revIDLastSave="7" documentId="11_AD4D1D646341095ACB70006885D5DC46683EDF11" xr6:coauthVersionLast="36" xr6:coauthVersionMax="47" xr10:uidLastSave="{B663B291-D3AD-8447-A7E7-56169F3A8E95}"/>
  <bookViews>
    <workbookView xWindow="4560" yWindow="2480" windowWidth="29040" windowHeight="158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1" l="1"/>
  <c r="Y4" i="1"/>
  <c r="Y5" i="1"/>
  <c r="Z5" i="1" s="1"/>
  <c r="Y6" i="1"/>
  <c r="Y7" i="1"/>
  <c r="Y8" i="1"/>
  <c r="Y9" i="1"/>
  <c r="Y10" i="1"/>
  <c r="Z10" i="1" s="1"/>
  <c r="Y11" i="1"/>
  <c r="Z11" i="1" s="1"/>
  <c r="Y12" i="1"/>
  <c r="Z12" i="1" s="1"/>
  <c r="Y13" i="1"/>
  <c r="Z13" i="1" s="1"/>
  <c r="Y14" i="1"/>
  <c r="Z14" i="1" s="1"/>
  <c r="Y15" i="1"/>
  <c r="Y16" i="1"/>
  <c r="Y17" i="1"/>
  <c r="Z17" i="1" s="1"/>
  <c r="Y18" i="1"/>
  <c r="Y19" i="1"/>
  <c r="Y20" i="1"/>
  <c r="Y21" i="1"/>
  <c r="Y22" i="1"/>
  <c r="Y23" i="1"/>
  <c r="Z23" i="1" s="1"/>
  <c r="Y24" i="1"/>
  <c r="Z24" i="1" s="1"/>
  <c r="Y25" i="1"/>
  <c r="Z25" i="1" s="1"/>
  <c r="Y26" i="1"/>
  <c r="Z26" i="1" s="1"/>
  <c r="Y27" i="1"/>
  <c r="Y28" i="1"/>
  <c r="Y29" i="1"/>
  <c r="Z29" i="1" s="1"/>
  <c r="Y30" i="1"/>
  <c r="Y31" i="1"/>
  <c r="Y32" i="1"/>
  <c r="Y33" i="1"/>
  <c r="Y34" i="1"/>
  <c r="Y35" i="1"/>
  <c r="Z35" i="1" s="1"/>
  <c r="Y36" i="1"/>
  <c r="Z36" i="1" s="1"/>
  <c r="Y37" i="1"/>
  <c r="Y38" i="1"/>
  <c r="Z38" i="1" s="1"/>
  <c r="Y39" i="1"/>
  <c r="Y40" i="1"/>
  <c r="Y41" i="1"/>
  <c r="Y42" i="1"/>
  <c r="Y43" i="1"/>
  <c r="Y44" i="1"/>
  <c r="Y45" i="1"/>
  <c r="Y46" i="1"/>
  <c r="Y47" i="1"/>
  <c r="Z47" i="1" s="1"/>
  <c r="Y48" i="1"/>
  <c r="Z48" i="1" s="1"/>
  <c r="Y49" i="1"/>
  <c r="Z49" i="1" s="1"/>
  <c r="Y50" i="1"/>
  <c r="Y51" i="1"/>
  <c r="Y52" i="1"/>
  <c r="Y53" i="1"/>
  <c r="Y54" i="1"/>
  <c r="Y55" i="1"/>
  <c r="Y56" i="1"/>
  <c r="Y57" i="1"/>
  <c r="Y58" i="1"/>
  <c r="Z58" i="1" s="1"/>
  <c r="Y59" i="1"/>
  <c r="Z59" i="1" s="1"/>
  <c r="Y60" i="1"/>
  <c r="Y61" i="1"/>
  <c r="Y62" i="1"/>
  <c r="Z62" i="1" s="1"/>
  <c r="Y63" i="1"/>
  <c r="Y64" i="1"/>
  <c r="L6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2" i="1"/>
  <c r="Z56" i="1"/>
  <c r="Z55" i="1"/>
  <c r="Z54" i="1"/>
  <c r="Z53" i="1"/>
  <c r="Z52" i="1"/>
  <c r="Z50" i="1"/>
  <c r="Z43" i="1"/>
  <c r="Z42" i="1"/>
  <c r="Z41" i="1"/>
  <c r="Z40" i="1"/>
  <c r="Z34" i="1"/>
  <c r="Z33" i="1"/>
  <c r="Z32" i="1"/>
  <c r="Z31" i="1"/>
  <c r="Z30" i="1"/>
  <c r="Z28" i="1"/>
  <c r="Z20" i="1"/>
  <c r="Z19" i="1"/>
  <c r="Z18" i="1"/>
  <c r="Z16" i="1"/>
  <c r="Z9" i="1"/>
  <c r="Z8" i="1"/>
  <c r="Z7" i="1"/>
  <c r="Z6" i="1"/>
  <c r="Z4" i="1"/>
  <c r="Y2" i="1"/>
  <c r="Z2" i="1" s="1"/>
  <c r="Z64" i="1"/>
  <c r="Z63" i="1"/>
  <c r="Z61" i="1"/>
  <c r="Z60" i="1"/>
  <c r="Z57" i="1"/>
  <c r="Z51" i="1"/>
  <c r="Z46" i="1"/>
  <c r="Z45" i="1"/>
  <c r="Z44" i="1"/>
  <c r="Z39" i="1"/>
  <c r="Z37" i="1"/>
  <c r="Z27" i="1"/>
  <c r="Z22" i="1"/>
  <c r="Z21" i="1"/>
  <c r="Z15" i="1"/>
  <c r="Z3" i="1"/>
  <c r="C63" i="1" l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4" i="1"/>
  <c r="H59" i="1"/>
  <c r="H58" i="1"/>
  <c r="H47" i="1"/>
  <c r="H35" i="1"/>
  <c r="H23" i="1"/>
  <c r="H22" i="1"/>
  <c r="H1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64" i="1"/>
  <c r="F63" i="1"/>
  <c r="H63" i="1" s="1"/>
  <c r="F62" i="1"/>
  <c r="H62" i="1" s="1"/>
  <c r="F61" i="1"/>
  <c r="H61" i="1" s="1"/>
  <c r="F60" i="1"/>
  <c r="H60" i="1" s="1"/>
  <c r="F59" i="1"/>
  <c r="F58" i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F46" i="1"/>
  <c r="H46" i="1" s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F34" i="1"/>
  <c r="H34" i="1" s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F22" i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F64" i="1"/>
  <c r="H64" i="1"/>
  <c r="P10" i="1"/>
  <c r="Q10" i="1" s="1"/>
  <c r="D10" i="1" s="1"/>
  <c r="P9" i="1"/>
  <c r="Q9" i="1" s="1"/>
  <c r="D9" i="1" s="1"/>
  <c r="P8" i="1"/>
  <c r="Q8" i="1" s="1"/>
  <c r="D8" i="1" s="1"/>
  <c r="P7" i="1"/>
  <c r="Q7" i="1" s="1"/>
  <c r="D7" i="1" s="1"/>
  <c r="P6" i="1"/>
  <c r="Q6" i="1" s="1"/>
  <c r="D6" i="1" s="1"/>
  <c r="P5" i="1"/>
  <c r="Q5" i="1" s="1"/>
  <c r="D5" i="1" s="1"/>
  <c r="P4" i="1"/>
  <c r="Q4" i="1" s="1"/>
  <c r="D4" i="1" s="1"/>
  <c r="P3" i="1"/>
  <c r="Q3" i="1" s="1"/>
  <c r="D3" i="1" s="1"/>
  <c r="P2" i="1"/>
  <c r="Q2" i="1" s="1"/>
  <c r="D2" i="1" s="1"/>
  <c r="P64" i="1"/>
  <c r="Q64" i="1" s="1"/>
  <c r="D64" i="1" s="1"/>
  <c r="P63" i="1"/>
  <c r="Q63" i="1" s="1"/>
  <c r="D63" i="1" s="1"/>
  <c r="P62" i="1"/>
  <c r="Q62" i="1" s="1"/>
  <c r="D62" i="1" s="1"/>
  <c r="P61" i="1"/>
  <c r="Q61" i="1" s="1"/>
  <c r="D61" i="1" s="1"/>
  <c r="P60" i="1"/>
  <c r="Q60" i="1" s="1"/>
  <c r="D60" i="1" s="1"/>
  <c r="P59" i="1"/>
  <c r="Q59" i="1" s="1"/>
  <c r="D59" i="1" s="1"/>
  <c r="P58" i="1"/>
  <c r="Q58" i="1" s="1"/>
  <c r="D58" i="1" s="1"/>
  <c r="P57" i="1"/>
  <c r="Q57" i="1" s="1"/>
  <c r="D57" i="1" s="1"/>
  <c r="P56" i="1"/>
  <c r="Q56" i="1" s="1"/>
  <c r="D56" i="1" s="1"/>
  <c r="P55" i="1"/>
  <c r="Q55" i="1" s="1"/>
  <c r="D55" i="1" s="1"/>
  <c r="P54" i="1"/>
  <c r="Q54" i="1" s="1"/>
  <c r="D54" i="1" s="1"/>
  <c r="P53" i="1"/>
  <c r="Q53" i="1" s="1"/>
  <c r="D53" i="1" s="1"/>
  <c r="P52" i="1"/>
  <c r="Q52" i="1" s="1"/>
  <c r="D52" i="1" s="1"/>
  <c r="P51" i="1"/>
  <c r="Q51" i="1" s="1"/>
  <c r="D51" i="1" s="1"/>
  <c r="P50" i="1"/>
  <c r="Q50" i="1" s="1"/>
  <c r="D50" i="1" s="1"/>
  <c r="P49" i="1"/>
  <c r="Q49" i="1" s="1"/>
  <c r="D49" i="1" s="1"/>
  <c r="P48" i="1"/>
  <c r="Q48" i="1" s="1"/>
  <c r="D48" i="1" s="1"/>
  <c r="P47" i="1"/>
  <c r="Q47" i="1" s="1"/>
  <c r="D47" i="1" s="1"/>
  <c r="P46" i="1"/>
  <c r="Q46" i="1" s="1"/>
  <c r="D46" i="1" s="1"/>
  <c r="P45" i="1"/>
  <c r="Q45" i="1" s="1"/>
  <c r="D45" i="1" s="1"/>
  <c r="P44" i="1"/>
  <c r="Q44" i="1" s="1"/>
  <c r="D44" i="1" s="1"/>
  <c r="P43" i="1"/>
  <c r="Q43" i="1" s="1"/>
  <c r="D43" i="1" s="1"/>
  <c r="P42" i="1"/>
  <c r="Q42" i="1" s="1"/>
  <c r="D42" i="1" s="1"/>
  <c r="P41" i="1"/>
  <c r="Q41" i="1" s="1"/>
  <c r="D41" i="1" s="1"/>
  <c r="P40" i="1"/>
  <c r="Q40" i="1" s="1"/>
  <c r="D40" i="1" s="1"/>
  <c r="P39" i="1"/>
  <c r="Q39" i="1" s="1"/>
  <c r="D39" i="1" s="1"/>
  <c r="P38" i="1"/>
  <c r="Q38" i="1" s="1"/>
  <c r="D38" i="1" s="1"/>
  <c r="P37" i="1"/>
  <c r="Q37" i="1" s="1"/>
  <c r="D37" i="1" s="1"/>
  <c r="P36" i="1"/>
  <c r="Q36" i="1" s="1"/>
  <c r="D36" i="1" s="1"/>
  <c r="P35" i="1"/>
  <c r="Q35" i="1" s="1"/>
  <c r="D35" i="1" s="1"/>
  <c r="P34" i="1"/>
  <c r="Q34" i="1" s="1"/>
  <c r="D34" i="1" s="1"/>
  <c r="P33" i="1"/>
  <c r="Q33" i="1" s="1"/>
  <c r="D33" i="1" s="1"/>
  <c r="P32" i="1"/>
  <c r="Q32" i="1" s="1"/>
  <c r="D32" i="1" s="1"/>
  <c r="P31" i="1"/>
  <c r="Q31" i="1" s="1"/>
  <c r="D31" i="1" s="1"/>
  <c r="P30" i="1"/>
  <c r="Q30" i="1"/>
  <c r="D30" i="1" s="1"/>
  <c r="P29" i="1"/>
  <c r="Q29" i="1" s="1"/>
  <c r="D29" i="1" s="1"/>
  <c r="P28" i="1"/>
  <c r="Q28" i="1" s="1"/>
  <c r="D28" i="1" s="1"/>
  <c r="P27" i="1"/>
  <c r="Q27" i="1" s="1"/>
  <c r="D27" i="1" s="1"/>
  <c r="P26" i="1"/>
  <c r="Q26" i="1" s="1"/>
  <c r="D26" i="1" s="1"/>
  <c r="P25" i="1"/>
  <c r="Q25" i="1" s="1"/>
  <c r="D25" i="1" s="1"/>
  <c r="P24" i="1"/>
  <c r="Q24" i="1" s="1"/>
  <c r="D24" i="1" s="1"/>
  <c r="P23" i="1"/>
  <c r="Q23" i="1" s="1"/>
  <c r="D23" i="1" s="1"/>
  <c r="P22" i="1"/>
  <c r="Q22" i="1" s="1"/>
  <c r="D22" i="1" s="1"/>
  <c r="P21" i="1"/>
  <c r="Q21" i="1" s="1"/>
  <c r="D21" i="1" s="1"/>
  <c r="P20" i="1"/>
  <c r="Q20" i="1" s="1"/>
  <c r="D20" i="1" s="1"/>
  <c r="P19" i="1"/>
  <c r="Q19" i="1"/>
  <c r="D19" i="1" s="1"/>
  <c r="P18" i="1"/>
  <c r="Q18" i="1" s="1"/>
  <c r="D18" i="1" s="1"/>
  <c r="P17" i="1"/>
  <c r="Q17" i="1" s="1"/>
  <c r="D17" i="1" s="1"/>
  <c r="P16" i="1"/>
  <c r="Q16" i="1" s="1"/>
  <c r="D16" i="1" s="1"/>
  <c r="P15" i="1"/>
  <c r="Q15" i="1" s="1"/>
  <c r="D15" i="1" s="1"/>
  <c r="P14" i="1"/>
  <c r="Q14" i="1" s="1"/>
  <c r="D14" i="1" s="1"/>
  <c r="P13" i="1"/>
  <c r="Q13" i="1" s="1"/>
  <c r="D13" i="1" s="1"/>
  <c r="P12" i="1"/>
  <c r="Q12" i="1" s="1"/>
  <c r="D12" i="1" s="1"/>
  <c r="P11" i="1"/>
  <c r="Q11" i="1" s="1"/>
  <c r="D11" i="1" s="1"/>
</calcChain>
</file>

<file path=xl/sharedStrings.xml><?xml version="1.0" encoding="utf-8"?>
<sst xmlns="http://schemas.openxmlformats.org/spreadsheetml/2006/main" count="37" uniqueCount="27">
  <si>
    <t>year</t>
  </si>
  <si>
    <t>c</t>
  </si>
  <si>
    <t>ws</t>
  </si>
  <si>
    <t>ps</t>
  </si>
  <si>
    <t>It</t>
  </si>
  <si>
    <t>I/Y</t>
  </si>
  <si>
    <t>C/Y</t>
  </si>
  <si>
    <t>Y</t>
  </si>
  <si>
    <t>Yf</t>
  </si>
  <si>
    <t>Ipr_share</t>
  </si>
  <si>
    <t>Ipr_faste</t>
  </si>
  <si>
    <t>r</t>
  </si>
  <si>
    <t>P</t>
  </si>
  <si>
    <t>Pm</t>
  </si>
  <si>
    <t>Px</t>
  </si>
  <si>
    <t>M</t>
  </si>
  <si>
    <t>X</t>
  </si>
  <si>
    <t>E</t>
  </si>
  <si>
    <t>rulc</t>
  </si>
  <si>
    <t>ulc</t>
  </si>
  <si>
    <t>It_current</t>
  </si>
  <si>
    <t>Ipr_current</t>
  </si>
  <si>
    <t>W</t>
  </si>
  <si>
    <t>R</t>
  </si>
  <si>
    <t>-</t>
  </si>
  <si>
    <t>Yrw_total</t>
  </si>
  <si>
    <t>Yrw_dk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</si>
</sst>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0"/>
    <numFmt numFmtId="166" formatCode="0.0"/>
    <numFmt numFmtId="167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7"/>
  <sheetViews>
    <sheetView tabSelected="1" topLeftCell="H1" zoomScale="113" zoomScaleNormal="70" workbookViewId="0">
      <selection activeCell="V6" sqref="V6"/>
    </sheetView>
  </sheetViews>
  <sheetFormatPr baseColWidth="10" defaultColWidth="8.83203125" defaultRowHeight="15" x14ac:dyDescent="0.2"/>
  <cols>
    <col min="1" max="1" width="11.33203125" style="4" bestFit="1" customWidth="1"/>
    <col min="4" max="4" width="13.1640625" customWidth="1"/>
    <col min="5" max="6" width="9" bestFit="1" customWidth="1"/>
    <col min="7" max="7" width="11.1640625" bestFit="1" customWidth="1"/>
    <col min="8" max="8" width="10.6640625" bestFit="1" customWidth="1"/>
    <col min="9" max="10" width="11.33203125" bestFit="1" customWidth="1"/>
    <col min="11" max="11" width="14.5" bestFit="1" customWidth="1"/>
    <col min="12" max="12" width="21.33203125" customWidth="1"/>
    <col min="14" max="15" width="12" bestFit="1" customWidth="1"/>
    <col min="16" max="17" width="13.1640625" bestFit="1" customWidth="1"/>
    <col min="22" max="23" width="11.1640625" bestFit="1" customWidth="1"/>
    <col min="25" max="26" width="12.5" bestFit="1" customWidth="1"/>
    <col min="27" max="27" width="9" bestFit="1" customWidth="1"/>
  </cols>
  <sheetData>
    <row r="1" spans="1:28" x14ac:dyDescent="0.2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22</v>
      </c>
      <c r="H1" t="s">
        <v>23</v>
      </c>
      <c r="I1" t="s">
        <v>7</v>
      </c>
      <c r="J1" t="s">
        <v>8</v>
      </c>
      <c r="K1" t="s">
        <v>25</v>
      </c>
      <c r="L1" t="s">
        <v>26</v>
      </c>
      <c r="M1" t="s">
        <v>4</v>
      </c>
      <c r="N1" t="s">
        <v>20</v>
      </c>
      <c r="O1" t="s">
        <v>21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</row>
    <row r="2" spans="1:28" x14ac:dyDescent="0.2">
      <c r="A2" s="4">
        <v>1960</v>
      </c>
      <c r="B2" s="1">
        <v>300.7</v>
      </c>
      <c r="C2" s="3">
        <f t="shared" ref="C2:C33" si="0">B2/I2</f>
        <v>0.53898548126904466</v>
      </c>
      <c r="D2" s="3" t="e">
        <f t="shared" ref="D2:D33" si="1">Q2/I2</f>
        <v>#VALUE!</v>
      </c>
      <c r="E2" s="3">
        <v>64.3</v>
      </c>
      <c r="F2" s="3">
        <f t="shared" ref="F2:F33" si="2">100-E2</f>
        <v>35.700000000000003</v>
      </c>
      <c r="G2" s="3">
        <f t="shared" ref="G2:G33" si="3">E2/100*J2</f>
        <v>25.141300000000001</v>
      </c>
      <c r="H2" s="3">
        <f t="shared" ref="H2:H33" si="4">F2/100*J2</f>
        <v>13.958700000000002</v>
      </c>
      <c r="I2" s="3">
        <v>557.9</v>
      </c>
      <c r="J2" s="3">
        <v>39.1</v>
      </c>
      <c r="K2">
        <v>10918265962035.9</v>
      </c>
      <c r="L2" s="5">
        <f>K2-I2/X2</f>
        <v>10918265961955.129</v>
      </c>
      <c r="M2" s="1">
        <v>76</v>
      </c>
      <c r="N2" s="1">
        <v>9.7000000000000011</v>
      </c>
      <c r="O2" s="1" t="s">
        <v>24</v>
      </c>
      <c r="P2" s="3" t="e">
        <f t="shared" ref="P2:P33" si="5">O2/N2</f>
        <v>#VALUE!</v>
      </c>
      <c r="Q2" s="3" t="e">
        <f t="shared" ref="Q2:Q33" si="6">P2*M2</f>
        <v>#VALUE!</v>
      </c>
      <c r="R2" s="1"/>
      <c r="S2" s="1">
        <v>7.9</v>
      </c>
      <c r="T2" s="1"/>
      <c r="U2" s="1"/>
      <c r="V2" s="3"/>
      <c r="W2" s="3"/>
      <c r="X2">
        <v>6.9071400059071397</v>
      </c>
      <c r="Y2" s="2">
        <f t="shared" ref="Y2:Y64" si="7">E2/100*(J2/I2)</f>
        <v>4.5064169205950889E-2</v>
      </c>
      <c r="Z2" s="3">
        <f t="shared" ref="Z2:Z33" si="8">Y2*S2</f>
        <v>0.35600693672701206</v>
      </c>
      <c r="AA2" s="4">
        <v>63</v>
      </c>
    </row>
    <row r="3" spans="1:28" x14ac:dyDescent="0.2">
      <c r="A3" s="4">
        <v>1961</v>
      </c>
      <c r="B3" s="1">
        <v>322.7</v>
      </c>
      <c r="C3" s="3">
        <f t="shared" si="0"/>
        <v>0.5437236731255265</v>
      </c>
      <c r="D3" s="3" t="e">
        <f t="shared" si="1"/>
        <v>#VALUE!</v>
      </c>
      <c r="E3" s="3">
        <v>65.2</v>
      </c>
      <c r="F3" s="3">
        <f t="shared" si="2"/>
        <v>34.799999999999997</v>
      </c>
      <c r="G3" s="3">
        <f t="shared" si="3"/>
        <v>28.818400000000004</v>
      </c>
      <c r="H3" s="3">
        <f t="shared" si="4"/>
        <v>15.381600000000001</v>
      </c>
      <c r="I3" s="3">
        <v>593.5</v>
      </c>
      <c r="J3" s="3">
        <v>44.2</v>
      </c>
      <c r="K3">
        <v>11330203833282.875</v>
      </c>
      <c r="L3" s="5">
        <f t="shared" ref="L3:L63" si="9">K3-I3/X3</f>
        <v>11330203833196.949</v>
      </c>
      <c r="M3" s="1">
        <v>86.600000000000009</v>
      </c>
      <c r="N3" s="1">
        <v>11.5</v>
      </c>
      <c r="O3" s="1" t="s">
        <v>24</v>
      </c>
      <c r="P3" s="3" t="e">
        <f t="shared" si="5"/>
        <v>#VALUE!</v>
      </c>
      <c r="Q3" s="3" t="e">
        <f t="shared" si="6"/>
        <v>#VALUE!</v>
      </c>
      <c r="R3" s="1">
        <v>2.2000000000000002</v>
      </c>
      <c r="S3" s="1">
        <v>8.2000000000000011</v>
      </c>
      <c r="T3" s="1"/>
      <c r="U3" s="1"/>
      <c r="V3" s="3"/>
      <c r="W3" s="3"/>
      <c r="X3">
        <v>6.9071400059071397</v>
      </c>
      <c r="Y3" s="2">
        <f t="shared" si="7"/>
        <v>4.8556697556866056E-2</v>
      </c>
      <c r="Z3" s="3">
        <f t="shared" si="8"/>
        <v>0.39816491996630171</v>
      </c>
      <c r="AA3" s="4">
        <v>62</v>
      </c>
    </row>
    <row r="4" spans="1:28" x14ac:dyDescent="0.2">
      <c r="A4" s="4">
        <v>1962</v>
      </c>
      <c r="B4" s="1">
        <v>341.8</v>
      </c>
      <c r="C4" s="3">
        <f t="shared" si="0"/>
        <v>0.5450486365810876</v>
      </c>
      <c r="D4" s="3" t="e">
        <f t="shared" si="1"/>
        <v>#VALUE!</v>
      </c>
      <c r="E4" s="3">
        <v>65.8</v>
      </c>
      <c r="F4" s="3">
        <f t="shared" si="2"/>
        <v>34.200000000000003</v>
      </c>
      <c r="G4" s="3">
        <f t="shared" si="3"/>
        <v>32.570999999999998</v>
      </c>
      <c r="H4" s="3">
        <f t="shared" si="4"/>
        <v>16.929000000000002</v>
      </c>
      <c r="I4" s="3">
        <v>627.1</v>
      </c>
      <c r="J4" s="3">
        <v>49.5</v>
      </c>
      <c r="K4">
        <v>11939243133605.314</v>
      </c>
      <c r="L4" s="5">
        <f t="shared" si="9"/>
        <v>11939243133514.523</v>
      </c>
      <c r="M4" s="1">
        <v>92.4</v>
      </c>
      <c r="N4" s="1">
        <v>12.9</v>
      </c>
      <c r="O4" s="1" t="s">
        <v>24</v>
      </c>
      <c r="P4" s="3" t="e">
        <f t="shared" si="5"/>
        <v>#VALUE!</v>
      </c>
      <c r="Q4" s="3" t="e">
        <f t="shared" si="6"/>
        <v>#VALUE!</v>
      </c>
      <c r="R4" s="1">
        <v>-0.1</v>
      </c>
      <c r="S4" s="1">
        <v>8.8000000000000007</v>
      </c>
      <c r="T4" s="1"/>
      <c r="U4" s="1"/>
      <c r="V4" s="3"/>
      <c r="W4" s="3"/>
      <c r="X4">
        <v>6.9071400059071397</v>
      </c>
      <c r="Y4" s="2">
        <f t="shared" si="7"/>
        <v>5.1939084675490348E-2</v>
      </c>
      <c r="Z4" s="3">
        <f t="shared" si="8"/>
        <v>0.45706394514431509</v>
      </c>
      <c r="AA4" s="4">
        <v>61</v>
      </c>
    </row>
    <row r="5" spans="1:28" x14ac:dyDescent="0.2">
      <c r="A5" s="4">
        <v>1963</v>
      </c>
      <c r="B5" s="1">
        <v>341.90000000000009</v>
      </c>
      <c r="C5" s="3">
        <f t="shared" si="0"/>
        <v>0.54175249564252903</v>
      </c>
      <c r="D5" s="3" t="e">
        <f t="shared" si="1"/>
        <v>#VALUE!</v>
      </c>
      <c r="E5" s="3">
        <v>66.100000000000009</v>
      </c>
      <c r="F5" s="3">
        <f t="shared" si="2"/>
        <v>33.899999999999991</v>
      </c>
      <c r="G5" s="3">
        <f t="shared" si="3"/>
        <v>34.438100000000006</v>
      </c>
      <c r="H5" s="3">
        <f t="shared" si="4"/>
        <v>17.661899999999996</v>
      </c>
      <c r="I5" s="3">
        <v>631.1</v>
      </c>
      <c r="J5" s="3">
        <v>52.1</v>
      </c>
      <c r="K5">
        <v>12559478145397.666</v>
      </c>
      <c r="L5" s="5">
        <f t="shared" si="9"/>
        <v>12559478145306.297</v>
      </c>
      <c r="M5" s="1">
        <v>90.100000000000009</v>
      </c>
      <c r="N5" s="1">
        <v>13.1</v>
      </c>
      <c r="O5" s="1" t="s">
        <v>24</v>
      </c>
      <c r="P5" s="3" t="e">
        <f t="shared" si="5"/>
        <v>#VALUE!</v>
      </c>
      <c r="Q5" s="3" t="e">
        <f t="shared" si="6"/>
        <v>#VALUE!</v>
      </c>
      <c r="R5" s="1">
        <v>0.60000000000000009</v>
      </c>
      <c r="S5" s="1">
        <v>9.3000000000000007</v>
      </c>
      <c r="T5" s="1"/>
      <c r="U5" s="1"/>
      <c r="V5" s="3"/>
      <c r="W5" s="3"/>
      <c r="X5">
        <v>6.9071400059071397</v>
      </c>
      <c r="Y5" s="2">
        <f t="shared" si="7"/>
        <v>5.4568372682617647E-2</v>
      </c>
      <c r="Z5" s="3">
        <f t="shared" si="8"/>
        <v>0.50748586594834411</v>
      </c>
      <c r="AA5" s="4">
        <v>60</v>
      </c>
      <c r="AB5" s="3"/>
    </row>
    <row r="6" spans="1:28" x14ac:dyDescent="0.2">
      <c r="A6" s="4">
        <v>1964</v>
      </c>
      <c r="B6" s="1">
        <v>368.7</v>
      </c>
      <c r="C6" s="3">
        <f t="shared" si="0"/>
        <v>0.53465777262180969</v>
      </c>
      <c r="D6" s="3" t="e">
        <f t="shared" si="1"/>
        <v>#VALUE!</v>
      </c>
      <c r="E6" s="3">
        <v>65.400000000000006</v>
      </c>
      <c r="F6" s="3">
        <f t="shared" si="2"/>
        <v>34.599999999999994</v>
      </c>
      <c r="G6" s="3">
        <f t="shared" si="3"/>
        <v>38.913000000000004</v>
      </c>
      <c r="H6" s="3">
        <f t="shared" si="4"/>
        <v>20.586999999999996</v>
      </c>
      <c r="I6" s="3">
        <v>689.6</v>
      </c>
      <c r="J6" s="3">
        <v>59.5</v>
      </c>
      <c r="K6">
        <v>13383942060792.504</v>
      </c>
      <c r="L6" s="5">
        <f t="shared" si="9"/>
        <v>13383942060692.666</v>
      </c>
      <c r="M6" s="1">
        <v>111.3</v>
      </c>
      <c r="N6" s="1">
        <v>16.7</v>
      </c>
      <c r="O6" s="1" t="s">
        <v>24</v>
      </c>
      <c r="P6" s="3" t="e">
        <f t="shared" si="5"/>
        <v>#VALUE!</v>
      </c>
      <c r="Q6" s="3" t="e">
        <f t="shared" si="6"/>
        <v>#VALUE!</v>
      </c>
      <c r="R6" s="1">
        <v>2.4</v>
      </c>
      <c r="S6" s="1">
        <v>9.7000000000000011</v>
      </c>
      <c r="T6" s="1"/>
      <c r="U6" s="1"/>
      <c r="V6" s="3"/>
      <c r="W6" s="3"/>
      <c r="X6">
        <v>6.9071400059071397</v>
      </c>
      <c r="Y6" s="2">
        <f t="shared" si="7"/>
        <v>5.6428364269141537E-2</v>
      </c>
      <c r="Z6" s="3">
        <f t="shared" si="8"/>
        <v>0.54735513341067299</v>
      </c>
      <c r="AA6" s="4">
        <v>59</v>
      </c>
    </row>
    <row r="7" spans="1:28" x14ac:dyDescent="0.2">
      <c r="A7" s="4">
        <v>1965</v>
      </c>
      <c r="B7" s="1">
        <v>381.40000000000009</v>
      </c>
      <c r="C7" s="3">
        <f t="shared" si="0"/>
        <v>0.52898751733703198</v>
      </c>
      <c r="D7" s="3" t="e">
        <f t="shared" si="1"/>
        <v>#VALUE!</v>
      </c>
      <c r="E7" s="3">
        <v>67.900000000000006</v>
      </c>
      <c r="F7" s="3">
        <f t="shared" si="2"/>
        <v>32.099999999999994</v>
      </c>
      <c r="G7" s="3">
        <f t="shared" si="3"/>
        <v>45.085600000000007</v>
      </c>
      <c r="H7" s="3">
        <f t="shared" si="4"/>
        <v>21.314399999999999</v>
      </c>
      <c r="I7" s="3">
        <v>721</v>
      </c>
      <c r="J7" s="3">
        <v>66.400000000000006</v>
      </c>
      <c r="K7">
        <v>14130424920432.734</v>
      </c>
      <c r="L7" s="5">
        <f t="shared" si="9"/>
        <v>14130424920328.35</v>
      </c>
      <c r="M7" s="1">
        <v>116.5</v>
      </c>
      <c r="N7" s="1">
        <v>18.5</v>
      </c>
      <c r="O7" s="1" t="s">
        <v>24</v>
      </c>
      <c r="P7" s="3" t="e">
        <f t="shared" si="5"/>
        <v>#VALUE!</v>
      </c>
      <c r="Q7" s="3" t="e">
        <f t="shared" si="6"/>
        <v>#VALUE!</v>
      </c>
      <c r="R7" s="1">
        <v>1.1000000000000001</v>
      </c>
      <c r="S7" s="1">
        <v>10.4</v>
      </c>
      <c r="T7" s="1"/>
      <c r="U7" s="1"/>
      <c r="V7" s="3"/>
      <c r="W7" s="3"/>
      <c r="X7">
        <v>6.9071400059071397</v>
      </c>
      <c r="Y7" s="2">
        <f t="shared" si="7"/>
        <v>6.2532038834951467E-2</v>
      </c>
      <c r="Z7" s="3">
        <f t="shared" si="8"/>
        <v>0.65033320388349525</v>
      </c>
      <c r="AA7" s="4">
        <v>58</v>
      </c>
    </row>
    <row r="8" spans="1:28" x14ac:dyDescent="0.2">
      <c r="A8" s="4">
        <v>1966</v>
      </c>
      <c r="B8" s="1">
        <v>397.7</v>
      </c>
      <c r="C8" s="3">
        <f t="shared" si="0"/>
        <v>0.53685205183585294</v>
      </c>
      <c r="D8" s="3" t="e">
        <f t="shared" si="1"/>
        <v>#VALUE!</v>
      </c>
      <c r="E8" s="3">
        <v>69</v>
      </c>
      <c r="F8" s="3">
        <f t="shared" si="2"/>
        <v>31</v>
      </c>
      <c r="G8" s="3">
        <f t="shared" si="3"/>
        <v>49.956000000000003</v>
      </c>
      <c r="H8" s="3">
        <f t="shared" si="4"/>
        <v>22.444000000000003</v>
      </c>
      <c r="I8" s="3">
        <v>740.80000000000018</v>
      </c>
      <c r="J8" s="3">
        <v>72.400000000000006</v>
      </c>
      <c r="K8">
        <v>14941564574955.998</v>
      </c>
      <c r="L8" s="5">
        <f t="shared" si="9"/>
        <v>14941564574848.746</v>
      </c>
      <c r="M8" s="1">
        <v>121.5</v>
      </c>
      <c r="N8" s="1">
        <v>20.2</v>
      </c>
      <c r="O8" s="1" t="s">
        <v>24</v>
      </c>
      <c r="P8" s="3" t="e">
        <f t="shared" si="5"/>
        <v>#VALUE!</v>
      </c>
      <c r="Q8" s="3" t="e">
        <f t="shared" si="6"/>
        <v>#VALUE!</v>
      </c>
      <c r="R8" s="1">
        <v>1.8</v>
      </c>
      <c r="S8" s="1">
        <v>11.1</v>
      </c>
      <c r="T8" s="1"/>
      <c r="U8" s="1"/>
      <c r="V8" s="3"/>
      <c r="W8" s="3"/>
      <c r="X8">
        <v>6.9071400059071397</v>
      </c>
      <c r="Y8" s="2">
        <f t="shared" si="7"/>
        <v>6.7435205183585298E-2</v>
      </c>
      <c r="Z8" s="3">
        <f t="shared" si="8"/>
        <v>0.74853077753779673</v>
      </c>
      <c r="AA8" s="4">
        <v>57</v>
      </c>
    </row>
    <row r="9" spans="1:28" x14ac:dyDescent="0.2">
      <c r="A9" s="4">
        <v>1967</v>
      </c>
      <c r="B9" s="1">
        <v>424.40000000000009</v>
      </c>
      <c r="C9" s="3">
        <f t="shared" si="0"/>
        <v>0.54284983371706319</v>
      </c>
      <c r="D9" s="3" t="e">
        <f t="shared" si="1"/>
        <v>#VALUE!</v>
      </c>
      <c r="E9" s="3">
        <v>69.8</v>
      </c>
      <c r="F9" s="3">
        <f t="shared" si="2"/>
        <v>30.200000000000003</v>
      </c>
      <c r="G9" s="3">
        <f t="shared" si="3"/>
        <v>55.351400000000005</v>
      </c>
      <c r="H9" s="3">
        <f t="shared" si="4"/>
        <v>23.948600000000006</v>
      </c>
      <c r="I9" s="3">
        <v>781.80000000000018</v>
      </c>
      <c r="J9" s="3">
        <v>79.300000000000011</v>
      </c>
      <c r="K9">
        <v>15557762218622.252</v>
      </c>
      <c r="L9" s="5">
        <f t="shared" si="9"/>
        <v>15557762218509.869</v>
      </c>
      <c r="M9" s="1">
        <v>131.80000000000001</v>
      </c>
      <c r="N9" s="1">
        <v>22.5</v>
      </c>
      <c r="O9" s="1" t="s">
        <v>24</v>
      </c>
      <c r="P9" s="3" t="e">
        <f t="shared" si="5"/>
        <v>#VALUE!</v>
      </c>
      <c r="Q9" s="3" t="e">
        <f t="shared" si="6"/>
        <v>#VALUE!</v>
      </c>
      <c r="R9" s="1">
        <v>4.4000000000000004</v>
      </c>
      <c r="S9" s="1">
        <v>11.6</v>
      </c>
      <c r="T9" s="1">
        <v>21.1</v>
      </c>
      <c r="U9" s="1">
        <v>18.100000000000001</v>
      </c>
      <c r="V9" s="3">
        <v>123.8</v>
      </c>
      <c r="W9" s="3">
        <v>134.30000000000001</v>
      </c>
      <c r="X9">
        <v>6.9565416720476199</v>
      </c>
      <c r="Y9" s="2">
        <f t="shared" si="7"/>
        <v>7.0799948836019436E-2</v>
      </c>
      <c r="Z9" s="3">
        <f t="shared" si="8"/>
        <v>0.82127940649782538</v>
      </c>
      <c r="AA9" s="4">
        <v>56</v>
      </c>
    </row>
    <row r="10" spans="1:28" x14ac:dyDescent="0.2">
      <c r="A10" s="4">
        <v>1968</v>
      </c>
      <c r="B10" s="1">
        <v>439.7</v>
      </c>
      <c r="C10" s="3">
        <f t="shared" si="0"/>
        <v>0.53284052350945221</v>
      </c>
      <c r="D10" s="3" t="e">
        <f t="shared" si="1"/>
        <v>#VALUE!</v>
      </c>
      <c r="E10" s="3">
        <v>70</v>
      </c>
      <c r="F10" s="3">
        <f t="shared" si="2"/>
        <v>30</v>
      </c>
      <c r="G10" s="3">
        <f t="shared" si="3"/>
        <v>61.18</v>
      </c>
      <c r="H10" s="3">
        <f t="shared" si="4"/>
        <v>26.220000000000002</v>
      </c>
      <c r="I10" s="3">
        <v>825.2</v>
      </c>
      <c r="J10" s="3">
        <v>87.4</v>
      </c>
      <c r="K10">
        <v>16479035744545.393</v>
      </c>
      <c r="L10" s="5">
        <f t="shared" si="9"/>
        <v>16479035744435.365</v>
      </c>
      <c r="M10" s="1">
        <v>138.30000000000001</v>
      </c>
      <c r="N10" s="1">
        <v>24.4</v>
      </c>
      <c r="O10" s="1" t="s">
        <v>24</v>
      </c>
      <c r="P10" s="3" t="e">
        <f t="shared" si="5"/>
        <v>#VALUE!</v>
      </c>
      <c r="Q10" s="3" t="e">
        <f t="shared" si="6"/>
        <v>#VALUE!</v>
      </c>
      <c r="R10" s="1">
        <v>2.9000000000000008</v>
      </c>
      <c r="S10" s="1">
        <v>12.3</v>
      </c>
      <c r="T10" s="1">
        <v>21.8</v>
      </c>
      <c r="U10" s="1">
        <v>18.5</v>
      </c>
      <c r="V10" s="3">
        <v>131.69999999999999</v>
      </c>
      <c r="W10" s="3">
        <v>147.5</v>
      </c>
      <c r="X10">
        <v>7.5000000064999996</v>
      </c>
      <c r="Y10" s="2">
        <f t="shared" si="7"/>
        <v>7.4139602520601061E-2</v>
      </c>
      <c r="Z10" s="3">
        <f t="shared" si="8"/>
        <v>0.91191711100339312</v>
      </c>
      <c r="AA10" s="4">
        <v>55</v>
      </c>
    </row>
    <row r="11" spans="1:28" x14ac:dyDescent="0.2">
      <c r="A11" s="4">
        <v>1969</v>
      </c>
      <c r="B11" s="1">
        <v>464.8</v>
      </c>
      <c r="C11" s="3">
        <f t="shared" si="0"/>
        <v>0.52884287177153255</v>
      </c>
      <c r="D11" s="3" t="e">
        <f t="shared" si="1"/>
        <v>#VALUE!</v>
      </c>
      <c r="E11" s="3">
        <v>69.400000000000006</v>
      </c>
      <c r="F11" s="3">
        <f t="shared" si="2"/>
        <v>30.599999999999994</v>
      </c>
      <c r="G11" s="3">
        <f t="shared" si="3"/>
        <v>69.330600000000004</v>
      </c>
      <c r="H11" s="3">
        <f t="shared" si="4"/>
        <v>30.569399999999995</v>
      </c>
      <c r="I11" s="3">
        <v>878.90000000000009</v>
      </c>
      <c r="J11" s="3">
        <v>99.9</v>
      </c>
      <c r="K11">
        <v>17432951913806.617</v>
      </c>
      <c r="L11" s="5">
        <f t="shared" si="9"/>
        <v>17432951913689.43</v>
      </c>
      <c r="M11" s="1">
        <v>155.6</v>
      </c>
      <c r="N11" s="1">
        <v>29.3</v>
      </c>
      <c r="O11" s="1" t="s">
        <v>24</v>
      </c>
      <c r="P11" s="3" t="e">
        <f t="shared" si="5"/>
        <v>#VALUE!</v>
      </c>
      <c r="Q11" s="3" t="e">
        <f t="shared" si="6"/>
        <v>#VALUE!</v>
      </c>
      <c r="R11" s="1">
        <v>2.2999999999999998</v>
      </c>
      <c r="S11" s="1">
        <v>13.2</v>
      </c>
      <c r="T11" s="1">
        <v>22.4</v>
      </c>
      <c r="U11" s="1">
        <v>19.8</v>
      </c>
      <c r="V11" s="3">
        <v>148.6</v>
      </c>
      <c r="W11" s="3">
        <v>156.30000000000001</v>
      </c>
      <c r="X11">
        <v>7.5000000064999996</v>
      </c>
      <c r="Y11" s="2">
        <f t="shared" si="7"/>
        <v>7.8883376948458303E-2</v>
      </c>
      <c r="Z11" s="3">
        <f t="shared" si="8"/>
        <v>1.0412605757196496</v>
      </c>
      <c r="AA11" s="4">
        <v>54</v>
      </c>
    </row>
    <row r="12" spans="1:28" x14ac:dyDescent="0.2">
      <c r="A12" s="4">
        <v>1970</v>
      </c>
      <c r="B12" s="1">
        <v>476.3</v>
      </c>
      <c r="C12" s="3">
        <f t="shared" si="0"/>
        <v>0.53343039534102354</v>
      </c>
      <c r="D12" s="3" t="e">
        <f t="shared" si="1"/>
        <v>#VALUE!</v>
      </c>
      <c r="E12" s="3">
        <v>70.5</v>
      </c>
      <c r="F12" s="3">
        <f t="shared" si="2"/>
        <v>29.5</v>
      </c>
      <c r="G12" s="3">
        <f t="shared" si="3"/>
        <v>77.902499999999989</v>
      </c>
      <c r="H12" s="3">
        <f t="shared" si="4"/>
        <v>32.597499999999997</v>
      </c>
      <c r="I12" s="3">
        <v>892.90000000000009</v>
      </c>
      <c r="J12" s="3">
        <v>110.5</v>
      </c>
      <c r="K12">
        <v>18132919837914.695</v>
      </c>
      <c r="L12" s="5">
        <f t="shared" si="9"/>
        <v>18132919837795.641</v>
      </c>
      <c r="M12" s="1">
        <v>160.19999999999999</v>
      </c>
      <c r="N12" s="1">
        <v>32.299999999999997</v>
      </c>
      <c r="O12" s="1" t="s">
        <v>24</v>
      </c>
      <c r="P12" s="3" t="e">
        <f t="shared" si="5"/>
        <v>#VALUE!</v>
      </c>
      <c r="Q12" s="3" t="e">
        <f t="shared" si="6"/>
        <v>#VALUE!</v>
      </c>
      <c r="R12" s="1">
        <v>1.9</v>
      </c>
      <c r="S12" s="1">
        <v>14.3</v>
      </c>
      <c r="T12" s="1">
        <v>23.7</v>
      </c>
      <c r="U12" s="1">
        <v>21.4</v>
      </c>
      <c r="V12" s="3">
        <v>162.1</v>
      </c>
      <c r="W12" s="3">
        <v>162.30000000000001</v>
      </c>
      <c r="X12">
        <v>7.5000000064999996</v>
      </c>
      <c r="Y12" s="2">
        <f t="shared" si="7"/>
        <v>8.7246612162616172E-2</v>
      </c>
      <c r="Z12" s="3">
        <f t="shared" si="8"/>
        <v>1.2476265539254112</v>
      </c>
      <c r="AA12" s="4">
        <v>53</v>
      </c>
    </row>
    <row r="13" spans="1:28" x14ac:dyDescent="0.2">
      <c r="A13" s="4">
        <v>1971</v>
      </c>
      <c r="B13" s="1">
        <v>480.3</v>
      </c>
      <c r="C13" s="3">
        <f t="shared" si="0"/>
        <v>0.52217873450750152</v>
      </c>
      <c r="D13" s="3">
        <f t="shared" si="1"/>
        <v>0.14197030410337649</v>
      </c>
      <c r="E13" s="3">
        <v>71.5</v>
      </c>
      <c r="F13" s="3">
        <f t="shared" si="2"/>
        <v>28.5</v>
      </c>
      <c r="G13" s="3">
        <f t="shared" si="3"/>
        <v>87.873500000000007</v>
      </c>
      <c r="H13" s="3">
        <f t="shared" si="4"/>
        <v>35.026499999999999</v>
      </c>
      <c r="I13" s="3">
        <v>919.80000000000018</v>
      </c>
      <c r="J13" s="3">
        <v>122.9</v>
      </c>
      <c r="K13">
        <v>18907001439556.965</v>
      </c>
      <c r="L13" s="5">
        <f t="shared" si="9"/>
        <v>18907001439433.109</v>
      </c>
      <c r="M13" s="1">
        <v>161.5</v>
      </c>
      <c r="N13" s="1">
        <v>35</v>
      </c>
      <c r="O13" s="1">
        <v>28.3</v>
      </c>
      <c r="P13" s="3">
        <f t="shared" si="5"/>
        <v>0.80857142857142861</v>
      </c>
      <c r="Q13" s="3">
        <f t="shared" si="6"/>
        <v>130.58428571428573</v>
      </c>
      <c r="R13" s="1">
        <v>3.3</v>
      </c>
      <c r="S13" s="1">
        <v>15.4</v>
      </c>
      <c r="T13" s="1">
        <v>24.9</v>
      </c>
      <c r="U13" s="1">
        <v>22</v>
      </c>
      <c r="V13" s="3">
        <v>164.5</v>
      </c>
      <c r="W13" s="3">
        <v>172.6</v>
      </c>
      <c r="X13">
        <v>7.4263379687119402</v>
      </c>
      <c r="Y13" s="2">
        <f t="shared" si="7"/>
        <v>9.5535442487497277E-2</v>
      </c>
      <c r="Z13" s="3">
        <f t="shared" si="8"/>
        <v>1.471245814307458</v>
      </c>
      <c r="AA13" s="4">
        <v>52</v>
      </c>
    </row>
    <row r="14" spans="1:28" x14ac:dyDescent="0.2">
      <c r="A14" s="4">
        <v>1972</v>
      </c>
      <c r="B14" s="1">
        <v>480.6</v>
      </c>
      <c r="C14" s="3">
        <f t="shared" si="0"/>
        <v>0.50277225651218749</v>
      </c>
      <c r="D14" s="3">
        <f t="shared" si="1"/>
        <v>0.15425692712907818</v>
      </c>
      <c r="E14" s="3">
        <v>69.2</v>
      </c>
      <c r="F14" s="3">
        <f t="shared" si="2"/>
        <v>30.799999999999997</v>
      </c>
      <c r="G14" s="3">
        <f t="shared" si="3"/>
        <v>96.88000000000001</v>
      </c>
      <c r="H14" s="3">
        <f t="shared" si="4"/>
        <v>43.12</v>
      </c>
      <c r="I14" s="3">
        <v>955.90000000000009</v>
      </c>
      <c r="J14" s="3">
        <v>140</v>
      </c>
      <c r="K14">
        <v>19969099209988.664</v>
      </c>
      <c r="L14" s="5">
        <f t="shared" si="9"/>
        <v>19969099209851.109</v>
      </c>
      <c r="M14" s="1">
        <v>177.2</v>
      </c>
      <c r="N14" s="1">
        <v>41.7</v>
      </c>
      <c r="O14" s="1">
        <v>34.700000000000003</v>
      </c>
      <c r="P14" s="3">
        <f t="shared" si="5"/>
        <v>0.83213429256594729</v>
      </c>
      <c r="Q14" s="3">
        <f t="shared" si="6"/>
        <v>147.45419664268584</v>
      </c>
      <c r="R14" s="1">
        <v>1.3</v>
      </c>
      <c r="S14" s="1">
        <v>16.899999999999999</v>
      </c>
      <c r="T14" s="1">
        <v>26</v>
      </c>
      <c r="U14" s="1">
        <v>23.5</v>
      </c>
      <c r="V14" s="3">
        <v>166.4</v>
      </c>
      <c r="W14" s="3">
        <v>181.7</v>
      </c>
      <c r="X14">
        <v>6.9492916656666699</v>
      </c>
      <c r="Y14" s="2">
        <f t="shared" si="7"/>
        <v>0.10134951354744219</v>
      </c>
      <c r="Z14" s="3">
        <f t="shared" si="8"/>
        <v>1.7128067789517729</v>
      </c>
      <c r="AA14" s="4">
        <v>51</v>
      </c>
    </row>
    <row r="15" spans="1:28" x14ac:dyDescent="0.2">
      <c r="A15" s="4">
        <v>1973</v>
      </c>
      <c r="B15" s="1">
        <v>516.9</v>
      </c>
      <c r="C15" s="3">
        <f t="shared" si="0"/>
        <v>0.51949748743718593</v>
      </c>
      <c r="D15" s="3">
        <f t="shared" si="1"/>
        <v>0.15976724627320707</v>
      </c>
      <c r="E15" s="3">
        <v>68</v>
      </c>
      <c r="F15" s="3">
        <f t="shared" si="2"/>
        <v>32</v>
      </c>
      <c r="G15" s="3">
        <f t="shared" si="3"/>
        <v>110.636</v>
      </c>
      <c r="H15" s="3">
        <f t="shared" si="4"/>
        <v>52.064</v>
      </c>
      <c r="I15" s="3">
        <v>995</v>
      </c>
      <c r="J15" s="3">
        <v>162.69999999999999</v>
      </c>
      <c r="K15">
        <v>21250667274470.809</v>
      </c>
      <c r="L15" s="5">
        <f t="shared" si="9"/>
        <v>21250667274306.332</v>
      </c>
      <c r="M15" s="1">
        <v>186.7</v>
      </c>
      <c r="N15" s="1">
        <v>47.8</v>
      </c>
      <c r="O15" s="1">
        <v>40.700000000000003</v>
      </c>
      <c r="P15" s="3">
        <f t="shared" si="5"/>
        <v>0.85146443514644365</v>
      </c>
      <c r="Q15" s="3">
        <f t="shared" si="6"/>
        <v>158.96841004184103</v>
      </c>
      <c r="R15" s="1">
        <v>1.8</v>
      </c>
      <c r="S15" s="1">
        <v>18.7</v>
      </c>
      <c r="T15" s="1">
        <v>28.3</v>
      </c>
      <c r="U15" s="1">
        <v>26.4</v>
      </c>
      <c r="V15" s="3">
        <v>196</v>
      </c>
      <c r="W15" s="3">
        <v>196.8</v>
      </c>
      <c r="X15">
        <v>6.049499999</v>
      </c>
      <c r="Y15" s="2">
        <f t="shared" si="7"/>
        <v>0.11119195979899497</v>
      </c>
      <c r="Z15" s="3">
        <f t="shared" si="8"/>
        <v>2.0792896482412058</v>
      </c>
      <c r="AA15" s="4">
        <v>50</v>
      </c>
    </row>
    <row r="16" spans="1:28" x14ac:dyDescent="0.2">
      <c r="A16" s="4">
        <v>1974</v>
      </c>
      <c r="B16" s="1">
        <v>505.2</v>
      </c>
      <c r="C16" s="3">
        <f t="shared" si="0"/>
        <v>0.51346681573330621</v>
      </c>
      <c r="D16" s="3">
        <f t="shared" si="1"/>
        <v>0.14819935585754634</v>
      </c>
      <c r="E16" s="3">
        <v>70.100000000000009</v>
      </c>
      <c r="F16" s="3">
        <f t="shared" si="2"/>
        <v>29.899999999999991</v>
      </c>
      <c r="G16" s="3">
        <f t="shared" si="3"/>
        <v>129.685</v>
      </c>
      <c r="H16" s="3">
        <f t="shared" si="4"/>
        <v>55.314999999999991</v>
      </c>
      <c r="I16" s="3">
        <v>983.90000000000009</v>
      </c>
      <c r="J16" s="3">
        <v>185</v>
      </c>
      <c r="K16">
        <v>21644518137331.043</v>
      </c>
      <c r="L16" s="5">
        <f t="shared" si="9"/>
        <v>21644518137169.613</v>
      </c>
      <c r="M16" s="1">
        <v>173.3</v>
      </c>
      <c r="N16" s="1">
        <v>51.7</v>
      </c>
      <c r="O16" s="1">
        <v>43.5</v>
      </c>
      <c r="P16" s="3">
        <f t="shared" si="5"/>
        <v>0.8413926499032881</v>
      </c>
      <c r="Q16" s="3">
        <f t="shared" si="6"/>
        <v>145.81334622823985</v>
      </c>
      <c r="R16" s="1">
        <v>2.2999999999999998</v>
      </c>
      <c r="S16" s="1">
        <v>21.2</v>
      </c>
      <c r="T16" s="1">
        <v>36.9</v>
      </c>
      <c r="U16" s="1">
        <v>31.4</v>
      </c>
      <c r="V16" s="3">
        <v>192</v>
      </c>
      <c r="W16" s="3">
        <v>203.6</v>
      </c>
      <c r="X16">
        <v>6.0948999989999999</v>
      </c>
      <c r="Y16" s="2">
        <f t="shared" si="7"/>
        <v>0.13180709421689196</v>
      </c>
      <c r="Z16" s="3">
        <f t="shared" si="8"/>
        <v>2.7943103973981094</v>
      </c>
      <c r="AA16" s="4">
        <v>49</v>
      </c>
    </row>
    <row r="17" spans="1:27" x14ac:dyDescent="0.2">
      <c r="A17" s="4">
        <v>1975</v>
      </c>
      <c r="B17" s="1">
        <v>521.1</v>
      </c>
      <c r="C17" s="3">
        <f t="shared" si="0"/>
        <v>0.53749355337802995</v>
      </c>
      <c r="D17" s="3">
        <f t="shared" si="1"/>
        <v>0.13266715755395037</v>
      </c>
      <c r="E17" s="3">
        <v>70.900000000000006</v>
      </c>
      <c r="F17" s="3">
        <f t="shared" si="2"/>
        <v>29.099999999999994</v>
      </c>
      <c r="G17" s="3">
        <f t="shared" si="3"/>
        <v>145.48680000000002</v>
      </c>
      <c r="H17" s="3">
        <f t="shared" si="4"/>
        <v>59.713199999999979</v>
      </c>
      <c r="I17" s="3">
        <v>969.5</v>
      </c>
      <c r="J17" s="3">
        <v>205.2</v>
      </c>
      <c r="K17">
        <v>21789950800692.965</v>
      </c>
      <c r="L17" s="5">
        <f t="shared" si="9"/>
        <v>21789950800524.242</v>
      </c>
      <c r="M17" s="1">
        <v>156.69999999999999</v>
      </c>
      <c r="N17" s="1">
        <v>51.900000000000013</v>
      </c>
      <c r="O17" s="1">
        <v>42.6</v>
      </c>
      <c r="P17" s="3">
        <f t="shared" si="5"/>
        <v>0.82080924855491311</v>
      </c>
      <c r="Q17" s="3">
        <f t="shared" si="6"/>
        <v>128.62080924855488</v>
      </c>
      <c r="R17" s="1">
        <v>-0.60000000000000009</v>
      </c>
      <c r="S17" s="1">
        <v>24</v>
      </c>
      <c r="T17" s="1">
        <v>38.700000000000003</v>
      </c>
      <c r="U17" s="1">
        <v>33.799999999999997</v>
      </c>
      <c r="V17" s="3">
        <v>182.5</v>
      </c>
      <c r="W17" s="3">
        <v>202.1</v>
      </c>
      <c r="X17">
        <v>5.746149999</v>
      </c>
      <c r="Y17" s="2">
        <f t="shared" si="7"/>
        <v>0.15006374419804025</v>
      </c>
      <c r="Z17" s="3">
        <f t="shared" si="8"/>
        <v>3.601529860752966</v>
      </c>
      <c r="AA17" s="4">
        <v>48</v>
      </c>
    </row>
    <row r="18" spans="1:27" x14ac:dyDescent="0.2">
      <c r="A18" s="4">
        <v>1976</v>
      </c>
      <c r="B18" s="1">
        <v>560.80000000000007</v>
      </c>
      <c r="C18" s="3">
        <f t="shared" si="0"/>
        <v>0.54605647517039924</v>
      </c>
      <c r="D18" s="3">
        <f t="shared" si="1"/>
        <v>0.14960245159825805</v>
      </c>
      <c r="E18" s="3">
        <v>70</v>
      </c>
      <c r="F18" s="3">
        <f t="shared" si="2"/>
        <v>30</v>
      </c>
      <c r="G18" s="3">
        <f t="shared" si="3"/>
        <v>165.82999999999998</v>
      </c>
      <c r="H18" s="3">
        <f t="shared" si="4"/>
        <v>71.069999999999993</v>
      </c>
      <c r="I18" s="3">
        <v>1027</v>
      </c>
      <c r="J18" s="3">
        <v>236.9</v>
      </c>
      <c r="K18">
        <v>22950162752510.637</v>
      </c>
      <c r="L18" s="5">
        <f t="shared" si="9"/>
        <v>22950162752340.746</v>
      </c>
      <c r="M18" s="1">
        <v>182.8</v>
      </c>
      <c r="N18" s="1">
        <v>65.2</v>
      </c>
      <c r="O18" s="1">
        <v>54.8</v>
      </c>
      <c r="P18" s="3">
        <f t="shared" si="5"/>
        <v>0.84049079754601219</v>
      </c>
      <c r="Q18" s="3">
        <f t="shared" si="6"/>
        <v>153.64171779141103</v>
      </c>
      <c r="R18" s="1">
        <v>5</v>
      </c>
      <c r="S18" s="1">
        <v>26.2</v>
      </c>
      <c r="T18" s="1">
        <v>41.400000000000013</v>
      </c>
      <c r="U18" s="1">
        <v>36.4</v>
      </c>
      <c r="V18" s="3">
        <v>213.1</v>
      </c>
      <c r="W18" s="3">
        <v>209</v>
      </c>
      <c r="X18">
        <v>6.0450249989999998</v>
      </c>
      <c r="Y18" s="2">
        <f t="shared" si="7"/>
        <v>0.16147030185004868</v>
      </c>
      <c r="Z18" s="3">
        <f t="shared" si="8"/>
        <v>4.2305219084712755</v>
      </c>
      <c r="AA18" s="4">
        <v>47</v>
      </c>
    </row>
    <row r="19" spans="1:27" x14ac:dyDescent="0.2">
      <c r="A19" s="4">
        <v>1977</v>
      </c>
      <c r="B19" s="1">
        <v>572</v>
      </c>
      <c r="C19" s="3">
        <f t="shared" si="0"/>
        <v>0.54674058497419231</v>
      </c>
      <c r="D19" s="3">
        <f t="shared" si="1"/>
        <v>0.14415121391703306</v>
      </c>
      <c r="E19" s="3">
        <v>70.2</v>
      </c>
      <c r="F19" s="3">
        <f t="shared" si="2"/>
        <v>29.799999999999997</v>
      </c>
      <c r="G19" s="3">
        <f t="shared" si="3"/>
        <v>183.01140000000001</v>
      </c>
      <c r="H19" s="3">
        <f t="shared" si="4"/>
        <v>77.688599999999994</v>
      </c>
      <c r="I19" s="3">
        <v>1046.2</v>
      </c>
      <c r="J19" s="3">
        <v>260.7</v>
      </c>
      <c r="K19">
        <v>23888075049016.668</v>
      </c>
      <c r="L19" s="5">
        <f t="shared" si="9"/>
        <v>23888075048842.395</v>
      </c>
      <c r="M19" s="1">
        <v>181.7</v>
      </c>
      <c r="N19" s="1">
        <v>70</v>
      </c>
      <c r="O19" s="1">
        <v>58.1</v>
      </c>
      <c r="P19" s="3">
        <f t="shared" si="5"/>
        <v>0.83000000000000007</v>
      </c>
      <c r="Q19" s="3">
        <f t="shared" si="6"/>
        <v>150.81100000000001</v>
      </c>
      <c r="R19" s="1">
        <v>6.7</v>
      </c>
      <c r="S19" s="1">
        <v>28.6</v>
      </c>
      <c r="T19" s="1">
        <v>44.400000000000013</v>
      </c>
      <c r="U19" s="1">
        <v>39.1</v>
      </c>
      <c r="V19" s="3">
        <v>214.9</v>
      </c>
      <c r="W19" s="3">
        <v>216.5</v>
      </c>
      <c r="X19">
        <v>6.0031916656666704</v>
      </c>
      <c r="Y19" s="2">
        <f t="shared" si="7"/>
        <v>0.17492965016249282</v>
      </c>
      <c r="Z19" s="3">
        <f t="shared" si="8"/>
        <v>5.0029879946472944</v>
      </c>
      <c r="AA19" s="4">
        <v>46</v>
      </c>
    </row>
    <row r="20" spans="1:27" x14ac:dyDescent="0.2">
      <c r="A20" s="4">
        <v>1978</v>
      </c>
      <c r="B20" s="1">
        <v>581.80000000000018</v>
      </c>
      <c r="C20" s="3">
        <f t="shared" si="0"/>
        <v>0.54399251986909791</v>
      </c>
      <c r="D20" s="3">
        <f t="shared" si="1"/>
        <v>0.14378317873826496</v>
      </c>
      <c r="E20" s="3">
        <v>70.3</v>
      </c>
      <c r="F20" s="3">
        <f t="shared" si="2"/>
        <v>29.700000000000003</v>
      </c>
      <c r="G20" s="3">
        <f t="shared" si="3"/>
        <v>202.04219999999998</v>
      </c>
      <c r="H20" s="3">
        <f t="shared" si="4"/>
        <v>85.357800000000012</v>
      </c>
      <c r="I20" s="3">
        <v>1069.5</v>
      </c>
      <c r="J20" s="3">
        <v>287.39999999999998</v>
      </c>
      <c r="K20">
        <v>24875201431284.375</v>
      </c>
      <c r="L20" s="5">
        <f t="shared" si="9"/>
        <v>24875201431090.438</v>
      </c>
      <c r="M20" s="1">
        <v>185.5</v>
      </c>
      <c r="N20" s="1">
        <v>76.600000000000009</v>
      </c>
      <c r="O20" s="1">
        <v>63.5</v>
      </c>
      <c r="P20" s="3">
        <f t="shared" si="5"/>
        <v>0.82898172323759778</v>
      </c>
      <c r="Q20" s="3">
        <f t="shared" si="6"/>
        <v>153.77610966057438</v>
      </c>
      <c r="R20" s="1">
        <v>7.2</v>
      </c>
      <c r="S20" s="1">
        <v>31.1</v>
      </c>
      <c r="T20" s="1">
        <v>45.5</v>
      </c>
      <c r="U20" s="1">
        <v>41.6</v>
      </c>
      <c r="V20" s="3">
        <v>217</v>
      </c>
      <c r="W20" s="3">
        <v>219.5</v>
      </c>
      <c r="X20">
        <v>5.5146249989999996</v>
      </c>
      <c r="Y20" s="2">
        <f t="shared" si="7"/>
        <v>0.18891276297335202</v>
      </c>
      <c r="Z20" s="3">
        <f t="shared" si="8"/>
        <v>5.8751869284712486</v>
      </c>
      <c r="AA20" s="4">
        <v>45</v>
      </c>
    </row>
    <row r="21" spans="1:27" x14ac:dyDescent="0.2">
      <c r="A21" s="4">
        <v>1979</v>
      </c>
      <c r="B21" s="1">
        <v>587.80000000000018</v>
      </c>
      <c r="C21" s="3">
        <f t="shared" si="0"/>
        <v>0.52912053290125138</v>
      </c>
      <c r="D21" s="3">
        <f t="shared" si="1"/>
        <v>0.13669298496823221</v>
      </c>
      <c r="E21" s="3">
        <v>70.900000000000006</v>
      </c>
      <c r="F21" s="3">
        <f t="shared" si="2"/>
        <v>29.099999999999994</v>
      </c>
      <c r="G21" s="3">
        <f t="shared" si="3"/>
        <v>224.39850000000001</v>
      </c>
      <c r="H21" s="3">
        <f t="shared" si="4"/>
        <v>92.101499999999973</v>
      </c>
      <c r="I21" s="3">
        <v>1110.9000000000001</v>
      </c>
      <c r="J21" s="3">
        <v>316.5</v>
      </c>
      <c r="K21">
        <v>25913470306521.648</v>
      </c>
      <c r="L21" s="5">
        <f t="shared" si="9"/>
        <v>25913470306310.488</v>
      </c>
      <c r="M21" s="1">
        <v>186.6</v>
      </c>
      <c r="N21" s="1">
        <v>82.7</v>
      </c>
      <c r="O21" s="1">
        <v>67.3</v>
      </c>
      <c r="P21" s="3">
        <f t="shared" si="5"/>
        <v>0.81378476420798063</v>
      </c>
      <c r="Q21" s="3">
        <f t="shared" si="6"/>
        <v>151.85223700120918</v>
      </c>
      <c r="R21" s="1">
        <v>9</v>
      </c>
      <c r="S21" s="1">
        <v>33.299999999999997</v>
      </c>
      <c r="T21" s="1">
        <v>50.6</v>
      </c>
      <c r="U21" s="1">
        <v>44.5</v>
      </c>
      <c r="V21" s="3">
        <v>231.5</v>
      </c>
      <c r="W21" s="3">
        <v>243.5</v>
      </c>
      <c r="X21">
        <v>5.2609583323333302</v>
      </c>
      <c r="Y21" s="2">
        <f t="shared" si="7"/>
        <v>0.20199702943559278</v>
      </c>
      <c r="Z21" s="3">
        <f t="shared" si="8"/>
        <v>6.7265010802052387</v>
      </c>
      <c r="AA21" s="4">
        <v>44</v>
      </c>
    </row>
    <row r="22" spans="1:27" x14ac:dyDescent="0.2">
      <c r="A22" s="4">
        <v>1980</v>
      </c>
      <c r="B22" s="1">
        <v>574.70000000000005</v>
      </c>
      <c r="C22" s="3">
        <f t="shared" si="0"/>
        <v>0.51985526910900048</v>
      </c>
      <c r="D22" s="3">
        <f t="shared" si="1"/>
        <v>0.12449548267531521</v>
      </c>
      <c r="E22" s="3">
        <v>71.5</v>
      </c>
      <c r="F22" s="3">
        <f t="shared" si="2"/>
        <v>28.5</v>
      </c>
      <c r="G22" s="3">
        <f t="shared" si="3"/>
        <v>245.67400000000001</v>
      </c>
      <c r="H22" s="3">
        <f t="shared" si="4"/>
        <v>97.926000000000002</v>
      </c>
      <c r="I22" s="3">
        <v>1105.5</v>
      </c>
      <c r="J22" s="3">
        <v>343.6</v>
      </c>
      <c r="K22">
        <v>26405447512716.551</v>
      </c>
      <c r="L22" s="5">
        <f t="shared" si="9"/>
        <v>26405447512520.398</v>
      </c>
      <c r="M22" s="1">
        <v>169.2</v>
      </c>
      <c r="N22" s="1">
        <v>82</v>
      </c>
      <c r="O22" s="1">
        <v>66.7</v>
      </c>
      <c r="P22" s="3">
        <f t="shared" si="5"/>
        <v>0.81341463414634152</v>
      </c>
      <c r="Q22" s="3">
        <f t="shared" si="6"/>
        <v>137.62975609756097</v>
      </c>
      <c r="R22" s="1">
        <v>9.1</v>
      </c>
      <c r="S22" s="1">
        <v>36.299999999999997</v>
      </c>
      <c r="T22" s="1">
        <v>60.4</v>
      </c>
      <c r="U22" s="1">
        <v>50.7</v>
      </c>
      <c r="V22" s="3">
        <v>218.6</v>
      </c>
      <c r="W22" s="3">
        <v>257</v>
      </c>
      <c r="X22">
        <v>5.6359416656666701</v>
      </c>
      <c r="Y22" s="2">
        <f t="shared" si="7"/>
        <v>0.22222885572139303</v>
      </c>
      <c r="Z22" s="3">
        <f t="shared" si="8"/>
        <v>8.0669074626865669</v>
      </c>
      <c r="AA22" s="4">
        <v>43</v>
      </c>
    </row>
    <row r="23" spans="1:27" x14ac:dyDescent="0.2">
      <c r="A23" s="4">
        <v>1981</v>
      </c>
      <c r="B23" s="1">
        <v>567.5</v>
      </c>
      <c r="C23" s="3">
        <f t="shared" si="0"/>
        <v>0.516801748474638</v>
      </c>
      <c r="D23" s="3">
        <f t="shared" si="1"/>
        <v>0.10227811146789778</v>
      </c>
      <c r="E23" s="3">
        <v>70.3</v>
      </c>
      <c r="F23" s="3">
        <f t="shared" si="2"/>
        <v>29.700000000000003</v>
      </c>
      <c r="G23" s="3">
        <f t="shared" si="3"/>
        <v>266.29640000000001</v>
      </c>
      <c r="H23" s="3">
        <f t="shared" si="4"/>
        <v>112.50360000000002</v>
      </c>
      <c r="I23" s="3">
        <v>1098.0999999999999</v>
      </c>
      <c r="J23" s="3">
        <v>378.8</v>
      </c>
      <c r="K23">
        <v>26936752594348.961</v>
      </c>
      <c r="L23" s="5">
        <f t="shared" si="9"/>
        <v>26936752594194.805</v>
      </c>
      <c r="M23" s="1">
        <v>140.9</v>
      </c>
      <c r="N23" s="1">
        <v>75.900000000000006</v>
      </c>
      <c r="O23" s="1">
        <v>60.5</v>
      </c>
      <c r="P23" s="3">
        <f t="shared" si="5"/>
        <v>0.79710144927536231</v>
      </c>
      <c r="Q23" s="3">
        <f t="shared" si="6"/>
        <v>112.31159420289855</v>
      </c>
      <c r="R23" s="1">
        <v>7.8000000000000016</v>
      </c>
      <c r="S23" s="1">
        <v>40.1</v>
      </c>
      <c r="T23" s="1">
        <v>69.5</v>
      </c>
      <c r="U23" s="1">
        <v>56.900000000000013</v>
      </c>
      <c r="V23" s="3">
        <v>219.8</v>
      </c>
      <c r="W23" s="3">
        <v>279.3</v>
      </c>
      <c r="X23">
        <v>7.1233666656666701</v>
      </c>
      <c r="Y23" s="2">
        <f t="shared" si="7"/>
        <v>0.24250651124669886</v>
      </c>
      <c r="Z23" s="3">
        <f t="shared" si="8"/>
        <v>9.7245111009926255</v>
      </c>
      <c r="AA23" s="4">
        <v>42</v>
      </c>
    </row>
    <row r="24" spans="1:27" x14ac:dyDescent="0.2">
      <c r="A24" s="4">
        <v>1982</v>
      </c>
      <c r="B24" s="1">
        <v>575.5</v>
      </c>
      <c r="C24" s="3">
        <f t="shared" si="0"/>
        <v>0.50544528368171437</v>
      </c>
      <c r="D24" s="3">
        <f t="shared" si="1"/>
        <v>0.11064445615473194</v>
      </c>
      <c r="E24" s="3">
        <v>68.8</v>
      </c>
      <c r="F24" s="3">
        <f t="shared" si="2"/>
        <v>31.200000000000003</v>
      </c>
      <c r="G24" s="3">
        <f t="shared" si="3"/>
        <v>300.65599999999995</v>
      </c>
      <c r="H24" s="3">
        <f t="shared" si="4"/>
        <v>136.34400000000002</v>
      </c>
      <c r="I24" s="3">
        <v>1138.5999999999999</v>
      </c>
      <c r="J24" s="3">
        <v>437</v>
      </c>
      <c r="K24">
        <v>27017667672121.348</v>
      </c>
      <c r="L24" s="5">
        <f t="shared" si="9"/>
        <v>27017667671984.699</v>
      </c>
      <c r="M24" s="1">
        <v>152.6</v>
      </c>
      <c r="N24" s="1">
        <v>90</v>
      </c>
      <c r="O24" s="1">
        <v>74.3</v>
      </c>
      <c r="P24" s="3">
        <f t="shared" si="5"/>
        <v>0.82555555555555549</v>
      </c>
      <c r="Q24" s="3">
        <f t="shared" si="6"/>
        <v>125.97977777777777</v>
      </c>
      <c r="R24" s="1">
        <v>9.4</v>
      </c>
      <c r="S24" s="1">
        <v>44.2</v>
      </c>
      <c r="T24" s="1">
        <v>77.600000000000009</v>
      </c>
      <c r="U24" s="1">
        <v>62.7</v>
      </c>
      <c r="V24" s="3">
        <v>226.7</v>
      </c>
      <c r="W24" s="3">
        <v>288.10000000000002</v>
      </c>
      <c r="X24">
        <v>8.3324416661666696</v>
      </c>
      <c r="Y24" s="2">
        <f t="shared" si="7"/>
        <v>0.26405761461443877</v>
      </c>
      <c r="Z24" s="3">
        <f t="shared" si="8"/>
        <v>11.671346565958194</v>
      </c>
      <c r="AA24" s="4">
        <v>41</v>
      </c>
    </row>
    <row r="25" spans="1:27" x14ac:dyDescent="0.2">
      <c r="A25" s="4">
        <v>1983</v>
      </c>
      <c r="B25" s="1">
        <v>586.5</v>
      </c>
      <c r="C25" s="3">
        <f t="shared" si="0"/>
        <v>0.50209742316582484</v>
      </c>
      <c r="D25" s="3">
        <f t="shared" si="1"/>
        <v>0.11588508957651603</v>
      </c>
      <c r="E25" s="3">
        <v>68.100000000000009</v>
      </c>
      <c r="F25" s="3">
        <f t="shared" si="2"/>
        <v>31.899999999999991</v>
      </c>
      <c r="G25" s="3">
        <f t="shared" si="3"/>
        <v>327.56100000000004</v>
      </c>
      <c r="H25" s="3">
        <f t="shared" si="4"/>
        <v>153.43899999999994</v>
      </c>
      <c r="I25" s="3">
        <v>1168.0999999999999</v>
      </c>
      <c r="J25" s="3">
        <v>481</v>
      </c>
      <c r="K25">
        <v>27720880247609.52</v>
      </c>
      <c r="L25" s="5">
        <f t="shared" si="9"/>
        <v>27720880247481.789</v>
      </c>
      <c r="M25" s="1">
        <v>159.30000000000001</v>
      </c>
      <c r="N25" s="1">
        <v>100.5</v>
      </c>
      <c r="O25" s="1">
        <v>85.4</v>
      </c>
      <c r="P25" s="3">
        <f t="shared" si="5"/>
        <v>0.84975124378109457</v>
      </c>
      <c r="Q25" s="3">
        <f t="shared" si="6"/>
        <v>135.36537313432837</v>
      </c>
      <c r="R25" s="1">
        <v>6.6</v>
      </c>
      <c r="S25" s="1">
        <v>47.5</v>
      </c>
      <c r="T25" s="1">
        <v>80.900000000000006</v>
      </c>
      <c r="U25" s="1">
        <v>66.100000000000009</v>
      </c>
      <c r="V25" s="3">
        <v>231.2</v>
      </c>
      <c r="W25" s="3">
        <v>301.40000000000009</v>
      </c>
      <c r="X25">
        <v>9.1449916657500001</v>
      </c>
      <c r="Y25" s="2">
        <f t="shared" si="7"/>
        <v>0.2804220529064293</v>
      </c>
      <c r="Z25" s="3">
        <f t="shared" si="8"/>
        <v>13.320047513055391</v>
      </c>
      <c r="AA25" s="4">
        <v>40</v>
      </c>
    </row>
    <row r="26" spans="1:27" x14ac:dyDescent="0.2">
      <c r="A26" s="4">
        <v>1984</v>
      </c>
      <c r="B26" s="1">
        <v>607.1</v>
      </c>
      <c r="C26" s="3">
        <f t="shared" si="0"/>
        <v>0.49893162393162399</v>
      </c>
      <c r="D26" s="3">
        <f t="shared" si="1"/>
        <v>0.12436964964720716</v>
      </c>
      <c r="E26" s="3">
        <v>66.3</v>
      </c>
      <c r="F26" s="3">
        <f t="shared" si="2"/>
        <v>33.700000000000003</v>
      </c>
      <c r="G26" s="3">
        <f t="shared" si="3"/>
        <v>351.39</v>
      </c>
      <c r="H26" s="3">
        <f t="shared" si="4"/>
        <v>178.61</v>
      </c>
      <c r="I26" s="3">
        <v>1216.8</v>
      </c>
      <c r="J26" s="3">
        <v>530</v>
      </c>
      <c r="K26">
        <v>29026887759048.16</v>
      </c>
      <c r="L26" s="5">
        <f t="shared" si="9"/>
        <v>29026887758930.668</v>
      </c>
      <c r="M26" s="1">
        <v>175.8</v>
      </c>
      <c r="N26" s="1">
        <v>116.4</v>
      </c>
      <c r="O26" s="1">
        <v>100.2</v>
      </c>
      <c r="P26" s="3">
        <f t="shared" si="5"/>
        <v>0.86082474226804118</v>
      </c>
      <c r="Q26" s="3">
        <f t="shared" si="6"/>
        <v>151.33298969072166</v>
      </c>
      <c r="R26" s="1">
        <v>8</v>
      </c>
      <c r="S26" s="1">
        <v>50.3</v>
      </c>
      <c r="T26" s="1">
        <v>87</v>
      </c>
      <c r="U26" s="1">
        <v>71.400000000000006</v>
      </c>
      <c r="V26" s="3">
        <v>243.6</v>
      </c>
      <c r="W26" s="3">
        <v>311.3</v>
      </c>
      <c r="X26">
        <v>10.356591666250001</v>
      </c>
      <c r="Y26" s="2">
        <f t="shared" si="7"/>
        <v>0.28878205128205126</v>
      </c>
      <c r="Z26" s="3">
        <f t="shared" si="8"/>
        <v>14.525737179487177</v>
      </c>
      <c r="AA26" s="4">
        <v>39</v>
      </c>
    </row>
    <row r="27" spans="1:27" x14ac:dyDescent="0.2">
      <c r="A27" s="4">
        <v>1985</v>
      </c>
      <c r="B27" s="1">
        <v>634.40000000000009</v>
      </c>
      <c r="C27" s="3">
        <f t="shared" si="0"/>
        <v>0.50130383247728183</v>
      </c>
      <c r="D27" s="3">
        <f t="shared" si="1"/>
        <v>0.13594449237616818</v>
      </c>
      <c r="E27" s="3">
        <v>66.2</v>
      </c>
      <c r="F27" s="3">
        <f t="shared" si="2"/>
        <v>33.799999999999997</v>
      </c>
      <c r="G27" s="3">
        <f t="shared" si="3"/>
        <v>378.39920000000001</v>
      </c>
      <c r="H27" s="3">
        <f t="shared" si="4"/>
        <v>193.20079999999999</v>
      </c>
      <c r="I27" s="3">
        <v>1265.5</v>
      </c>
      <c r="J27" s="3">
        <v>571.6</v>
      </c>
      <c r="K27">
        <v>30106081598977.883</v>
      </c>
      <c r="L27" s="5">
        <f t="shared" si="9"/>
        <v>30106081598858.457</v>
      </c>
      <c r="M27" s="1">
        <v>200.2</v>
      </c>
      <c r="N27" s="1">
        <v>137.19999999999999</v>
      </c>
      <c r="O27" s="1">
        <v>117.9</v>
      </c>
      <c r="P27" s="3">
        <f t="shared" si="5"/>
        <v>0.85932944606414008</v>
      </c>
      <c r="Q27" s="3">
        <f t="shared" si="6"/>
        <v>172.03775510204085</v>
      </c>
      <c r="R27" s="1">
        <v>7</v>
      </c>
      <c r="S27" s="1">
        <v>52.5</v>
      </c>
      <c r="T27" s="1">
        <v>88.4</v>
      </c>
      <c r="U27" s="1">
        <v>73.3</v>
      </c>
      <c r="V27" s="3">
        <v>267.8</v>
      </c>
      <c r="W27" s="3">
        <v>330.1</v>
      </c>
      <c r="X27">
        <v>10.5963916664167</v>
      </c>
      <c r="Y27" s="2">
        <f t="shared" si="7"/>
        <v>0.29901161596207032</v>
      </c>
      <c r="Z27" s="3">
        <f t="shared" si="8"/>
        <v>15.698109838008692</v>
      </c>
      <c r="AA27" s="4">
        <v>38</v>
      </c>
    </row>
    <row r="28" spans="1:27" x14ac:dyDescent="0.2">
      <c r="A28" s="4">
        <v>1986</v>
      </c>
      <c r="B28" s="1">
        <v>679.6</v>
      </c>
      <c r="C28" s="3">
        <f t="shared" si="0"/>
        <v>0.51190117505272681</v>
      </c>
      <c r="D28" s="3">
        <f t="shared" si="1"/>
        <v>0.15790280118743039</v>
      </c>
      <c r="E28" s="3">
        <v>67.2</v>
      </c>
      <c r="F28" s="3">
        <f t="shared" si="2"/>
        <v>32.799999999999997</v>
      </c>
      <c r="G28" s="3">
        <f t="shared" si="3"/>
        <v>405.68640000000005</v>
      </c>
      <c r="H28" s="3">
        <f t="shared" si="4"/>
        <v>198.0136</v>
      </c>
      <c r="I28" s="3">
        <v>1327.6</v>
      </c>
      <c r="J28" s="3">
        <v>603.70000000000005</v>
      </c>
      <c r="K28">
        <v>31122654330255.297</v>
      </c>
      <c r="L28" s="5">
        <f t="shared" si="9"/>
        <v>31122654330091.215</v>
      </c>
      <c r="M28" s="1">
        <v>236.7</v>
      </c>
      <c r="N28" s="1">
        <v>160.9</v>
      </c>
      <c r="O28" s="1">
        <v>142.5</v>
      </c>
      <c r="P28" s="3">
        <f t="shared" si="5"/>
        <v>0.88564325668116839</v>
      </c>
      <c r="Q28" s="3">
        <f t="shared" si="6"/>
        <v>209.63175885643255</v>
      </c>
      <c r="R28" s="1">
        <v>7.6</v>
      </c>
      <c r="S28" s="1">
        <v>53.7</v>
      </c>
      <c r="T28" s="1">
        <v>79.7</v>
      </c>
      <c r="U28" s="1">
        <v>68.8</v>
      </c>
      <c r="V28" s="3">
        <v>290.5</v>
      </c>
      <c r="W28" s="3">
        <v>334.5</v>
      </c>
      <c r="X28">
        <v>8.0909916665833403</v>
      </c>
      <c r="Y28" s="2">
        <f t="shared" si="7"/>
        <v>0.30557878879180483</v>
      </c>
      <c r="Z28" s="3">
        <f t="shared" si="8"/>
        <v>16.409580958119921</v>
      </c>
      <c r="AA28" s="4">
        <v>37</v>
      </c>
    </row>
    <row r="29" spans="1:27" x14ac:dyDescent="0.2">
      <c r="A29" s="4">
        <v>1987</v>
      </c>
      <c r="B29" s="1">
        <v>666.6</v>
      </c>
      <c r="C29" s="3">
        <f t="shared" si="0"/>
        <v>0.50082644628099171</v>
      </c>
      <c r="D29" s="3">
        <f t="shared" si="1"/>
        <v>0.16084097917624501</v>
      </c>
      <c r="E29" s="3">
        <v>69</v>
      </c>
      <c r="F29" s="3">
        <f t="shared" si="2"/>
        <v>31</v>
      </c>
      <c r="G29" s="3">
        <f t="shared" si="3"/>
        <v>438.42600000000004</v>
      </c>
      <c r="H29" s="3">
        <f t="shared" si="4"/>
        <v>196.97400000000002</v>
      </c>
      <c r="I29" s="3">
        <v>1331</v>
      </c>
      <c r="J29" s="3">
        <v>635.40000000000009</v>
      </c>
      <c r="K29">
        <v>32287869900775.047</v>
      </c>
      <c r="L29" s="5">
        <f t="shared" si="9"/>
        <v>32287869900580.465</v>
      </c>
      <c r="M29" s="1">
        <v>244.1</v>
      </c>
      <c r="N29" s="1">
        <v>167.5</v>
      </c>
      <c r="O29" s="1">
        <v>146.9</v>
      </c>
      <c r="P29" s="3">
        <f t="shared" si="5"/>
        <v>0.87701492537313441</v>
      </c>
      <c r="Q29" s="3">
        <f t="shared" si="6"/>
        <v>214.07934328358212</v>
      </c>
      <c r="R29" s="1">
        <v>6.2</v>
      </c>
      <c r="S29" s="1">
        <v>56.2</v>
      </c>
      <c r="T29" s="1">
        <v>77.300000000000011</v>
      </c>
      <c r="U29" s="1">
        <v>67.600000000000009</v>
      </c>
      <c r="V29" s="3">
        <v>287.10000000000002</v>
      </c>
      <c r="W29" s="3">
        <v>350.8</v>
      </c>
      <c r="X29">
        <v>6.8403166666666699</v>
      </c>
      <c r="Y29" s="2">
        <f t="shared" si="7"/>
        <v>0.32939594290007518</v>
      </c>
      <c r="Z29" s="3">
        <f t="shared" si="8"/>
        <v>18.512051990984226</v>
      </c>
      <c r="AA29" s="4">
        <v>36</v>
      </c>
    </row>
    <row r="30" spans="1:27" x14ac:dyDescent="0.2">
      <c r="A30" s="4">
        <v>1988</v>
      </c>
      <c r="B30" s="1">
        <v>654.40000000000009</v>
      </c>
      <c r="C30" s="3">
        <f t="shared" si="0"/>
        <v>0.49173429516080563</v>
      </c>
      <c r="D30" s="3">
        <f t="shared" si="1"/>
        <v>0.1482860772914559</v>
      </c>
      <c r="E30" s="3">
        <v>69.3</v>
      </c>
      <c r="F30" s="3">
        <f t="shared" si="2"/>
        <v>30.700000000000003</v>
      </c>
      <c r="G30" s="3">
        <f t="shared" si="3"/>
        <v>461.19149999999996</v>
      </c>
      <c r="H30" s="3">
        <f t="shared" si="4"/>
        <v>204.30850000000004</v>
      </c>
      <c r="I30" s="3">
        <v>1330.8</v>
      </c>
      <c r="J30" s="3">
        <v>665.5</v>
      </c>
      <c r="K30">
        <v>33781478943684.832</v>
      </c>
      <c r="L30" s="5">
        <f t="shared" si="9"/>
        <v>33781478943487.137</v>
      </c>
      <c r="M30" s="1">
        <v>230.3</v>
      </c>
      <c r="N30" s="1">
        <v>162.1</v>
      </c>
      <c r="O30" s="1">
        <v>138.9</v>
      </c>
      <c r="P30" s="3">
        <f t="shared" si="5"/>
        <v>0.85687847008019746</v>
      </c>
      <c r="Q30" s="3">
        <f t="shared" si="6"/>
        <v>197.33911165946949</v>
      </c>
      <c r="R30" s="1">
        <v>5.7</v>
      </c>
      <c r="S30" s="1">
        <v>58.4</v>
      </c>
      <c r="T30" s="1">
        <v>78.400000000000006</v>
      </c>
      <c r="U30" s="1">
        <v>68.3</v>
      </c>
      <c r="V30" s="3">
        <v>299.2</v>
      </c>
      <c r="W30" s="3">
        <v>382.90000000000009</v>
      </c>
      <c r="X30">
        <v>6.7315250000000004</v>
      </c>
      <c r="Y30" s="2">
        <f t="shared" si="7"/>
        <v>0.34655207394048693</v>
      </c>
      <c r="Z30" s="3">
        <f t="shared" si="8"/>
        <v>20.238641118124438</v>
      </c>
      <c r="AA30" s="4">
        <v>35</v>
      </c>
    </row>
    <row r="31" spans="1:27" x14ac:dyDescent="0.2">
      <c r="A31" s="4">
        <v>1989</v>
      </c>
      <c r="B31" s="1">
        <v>656.5</v>
      </c>
      <c r="C31" s="3">
        <f t="shared" si="0"/>
        <v>0.49014484097357019</v>
      </c>
      <c r="D31" s="3">
        <f t="shared" si="1"/>
        <v>0.15211980567503974</v>
      </c>
      <c r="E31" s="3">
        <v>67.400000000000006</v>
      </c>
      <c r="F31" s="3">
        <f t="shared" si="2"/>
        <v>32.599999999999994</v>
      </c>
      <c r="G31" s="3">
        <f t="shared" si="3"/>
        <v>478.8096000000001</v>
      </c>
      <c r="H31" s="3">
        <f t="shared" si="4"/>
        <v>231.59039999999999</v>
      </c>
      <c r="I31" s="3">
        <v>1339.4</v>
      </c>
      <c r="J31" s="3">
        <v>710.40000000000009</v>
      </c>
      <c r="K31">
        <v>35035086233597.582</v>
      </c>
      <c r="L31" s="5">
        <f t="shared" si="9"/>
        <v>35035086233414.359</v>
      </c>
      <c r="M31" s="1">
        <v>235</v>
      </c>
      <c r="N31" s="1">
        <v>170.7</v>
      </c>
      <c r="O31" s="1">
        <v>148</v>
      </c>
      <c r="P31" s="3">
        <f t="shared" si="5"/>
        <v>0.86701816051552438</v>
      </c>
      <c r="Q31" s="3">
        <f t="shared" si="6"/>
        <v>203.74926772114824</v>
      </c>
      <c r="R31" s="1">
        <v>4.5</v>
      </c>
      <c r="S31" s="1">
        <v>61.4</v>
      </c>
      <c r="T31" s="1">
        <v>82.4</v>
      </c>
      <c r="U31" s="1">
        <v>72.600000000000009</v>
      </c>
      <c r="V31" s="3">
        <v>315.3</v>
      </c>
      <c r="W31" s="3">
        <v>400.7</v>
      </c>
      <c r="X31">
        <v>7.3101750000000001</v>
      </c>
      <c r="Y31" s="2">
        <f t="shared" si="7"/>
        <v>0.3574806629834254</v>
      </c>
      <c r="Z31" s="3">
        <f t="shared" si="8"/>
        <v>21.949312707182319</v>
      </c>
      <c r="AA31" s="4">
        <v>34</v>
      </c>
    </row>
    <row r="32" spans="1:27" x14ac:dyDescent="0.2">
      <c r="A32" s="4">
        <v>1990</v>
      </c>
      <c r="B32" s="1">
        <v>661.80000000000018</v>
      </c>
      <c r="C32" s="3">
        <f t="shared" si="0"/>
        <v>0.48693988668972132</v>
      </c>
      <c r="D32" s="3">
        <f t="shared" si="1"/>
        <v>0.14982493928753568</v>
      </c>
      <c r="E32" s="3">
        <v>66.5</v>
      </c>
      <c r="F32" s="3">
        <f t="shared" si="2"/>
        <v>33.5</v>
      </c>
      <c r="G32" s="3">
        <f t="shared" si="3"/>
        <v>495.42500000000001</v>
      </c>
      <c r="H32" s="3">
        <f t="shared" si="4"/>
        <v>249.57500000000002</v>
      </c>
      <c r="I32" s="3">
        <v>1359.1</v>
      </c>
      <c r="J32" s="3">
        <v>745</v>
      </c>
      <c r="K32">
        <v>36018965412718.43</v>
      </c>
      <c r="L32" s="5">
        <f t="shared" si="9"/>
        <v>36018965412498.812</v>
      </c>
      <c r="M32" s="1">
        <v>234.5</v>
      </c>
      <c r="N32" s="1">
        <v>174.7</v>
      </c>
      <c r="O32" s="1">
        <v>151.69999999999999</v>
      </c>
      <c r="P32" s="3">
        <f t="shared" si="5"/>
        <v>0.8683457355466514</v>
      </c>
      <c r="Q32" s="3">
        <f t="shared" si="6"/>
        <v>203.62707498568975</v>
      </c>
      <c r="R32" s="1">
        <v>7.8000000000000016</v>
      </c>
      <c r="S32" s="1">
        <v>62.9</v>
      </c>
      <c r="T32" s="1">
        <v>81.800000000000011</v>
      </c>
      <c r="U32" s="1">
        <v>73</v>
      </c>
      <c r="V32" s="3">
        <v>322.8</v>
      </c>
      <c r="W32" s="3">
        <v>426.8</v>
      </c>
      <c r="X32">
        <v>6.1885583333333303</v>
      </c>
      <c r="Y32" s="2">
        <f t="shared" si="7"/>
        <v>0.36452431756309328</v>
      </c>
      <c r="Z32" s="3">
        <f t="shared" si="8"/>
        <v>22.928579574718565</v>
      </c>
      <c r="AA32" s="4">
        <v>33</v>
      </c>
    </row>
    <row r="33" spans="1:27" x14ac:dyDescent="0.2">
      <c r="A33" s="4">
        <v>1991</v>
      </c>
      <c r="B33" s="1">
        <v>672.5</v>
      </c>
      <c r="C33" s="3">
        <f t="shared" si="0"/>
        <v>0.4879907118496481</v>
      </c>
      <c r="D33" s="3">
        <f t="shared" si="1"/>
        <v>0.14510153772959294</v>
      </c>
      <c r="E33" s="3">
        <v>66</v>
      </c>
      <c r="F33" s="3">
        <f t="shared" si="2"/>
        <v>34</v>
      </c>
      <c r="G33" s="3">
        <f t="shared" si="3"/>
        <v>512.02800000000013</v>
      </c>
      <c r="H33" s="3">
        <f t="shared" si="4"/>
        <v>263.77200000000011</v>
      </c>
      <c r="I33" s="3">
        <v>1378.1</v>
      </c>
      <c r="J33" s="3">
        <v>775.80000000000018</v>
      </c>
      <c r="K33">
        <v>36514450772121.398</v>
      </c>
      <c r="L33" s="5">
        <f t="shared" si="9"/>
        <v>36514450771905.953</v>
      </c>
      <c r="M33" s="1">
        <v>229</v>
      </c>
      <c r="N33" s="1">
        <v>174.3</v>
      </c>
      <c r="O33" s="1">
        <v>152.19999999999999</v>
      </c>
      <c r="P33" s="3">
        <f t="shared" si="5"/>
        <v>0.87320711417096952</v>
      </c>
      <c r="Q33" s="3">
        <f t="shared" si="6"/>
        <v>199.96442914515202</v>
      </c>
      <c r="R33" s="1">
        <v>6.4</v>
      </c>
      <c r="S33" s="1">
        <v>64.600000000000009</v>
      </c>
      <c r="T33" s="1">
        <v>83.4</v>
      </c>
      <c r="U33" s="1">
        <v>74.100000000000009</v>
      </c>
      <c r="V33" s="3">
        <v>335.8</v>
      </c>
      <c r="W33" s="3">
        <v>453.2</v>
      </c>
      <c r="X33">
        <v>6.3964583333333298</v>
      </c>
      <c r="Y33" s="2">
        <f t="shared" si="7"/>
        <v>0.37154633190624786</v>
      </c>
      <c r="Z33" s="3">
        <f t="shared" si="8"/>
        <v>24.001893041143614</v>
      </c>
      <c r="AA33" s="4">
        <v>32</v>
      </c>
    </row>
    <row r="34" spans="1:27" x14ac:dyDescent="0.2">
      <c r="A34" s="4">
        <v>1992</v>
      </c>
      <c r="B34" s="1">
        <v>689.80000000000018</v>
      </c>
      <c r="C34" s="3">
        <f t="shared" ref="C34:C64" si="10">B34/I34</f>
        <v>0.49096085409252682</v>
      </c>
      <c r="D34" s="3">
        <f t="shared" ref="D34:D64" si="11">Q34/I34</f>
        <v>0.13741548300582804</v>
      </c>
      <c r="E34" s="3">
        <v>65.100000000000009</v>
      </c>
      <c r="F34" s="3">
        <f t="shared" ref="F34:F64" si="12">100-E34</f>
        <v>34.899999999999991</v>
      </c>
      <c r="G34" s="3">
        <f t="shared" ref="G34:G64" si="13">E34/100*J34</f>
        <v>527.57040000000018</v>
      </c>
      <c r="H34" s="3">
        <f t="shared" ref="H34:H64" si="14">F34/100*J34</f>
        <v>282.82959999999997</v>
      </c>
      <c r="I34" s="3">
        <v>1405</v>
      </c>
      <c r="J34" s="3">
        <v>810.40000000000009</v>
      </c>
      <c r="K34">
        <v>37262121337902.93</v>
      </c>
      <c r="L34" s="5">
        <f t="shared" si="9"/>
        <v>37262121337670.164</v>
      </c>
      <c r="M34" s="1">
        <v>227.8</v>
      </c>
      <c r="N34" s="1">
        <v>172.5</v>
      </c>
      <c r="O34" s="1">
        <v>146.19999999999999</v>
      </c>
      <c r="P34" s="3">
        <f t="shared" ref="P34:P64" si="15">O34/N34</f>
        <v>0.84753623188405791</v>
      </c>
      <c r="Q34" s="3">
        <f t="shared" ref="Q34:Q64" si="16">P34*M34</f>
        <v>193.0687536231884</v>
      </c>
      <c r="R34" s="1">
        <v>7.2</v>
      </c>
      <c r="S34" s="1">
        <v>65.7</v>
      </c>
      <c r="T34" s="1">
        <v>82.7</v>
      </c>
      <c r="U34" s="1">
        <v>75.100000000000009</v>
      </c>
      <c r="V34" s="3">
        <v>335.40000000000009</v>
      </c>
      <c r="W34" s="3">
        <v>454.40000000000009</v>
      </c>
      <c r="X34">
        <v>6.0361333333333302</v>
      </c>
      <c r="Y34" s="2">
        <f t="shared" si="7"/>
        <v>0.37549494661921717</v>
      </c>
      <c r="Z34" s="3">
        <f t="shared" ref="Z34:Z64" si="17">Y34*S34</f>
        <v>24.67001799288257</v>
      </c>
      <c r="AA34" s="4">
        <v>31</v>
      </c>
    </row>
    <row r="35" spans="1:27" x14ac:dyDescent="0.2">
      <c r="A35" s="4">
        <v>1993</v>
      </c>
      <c r="B35" s="1">
        <v>683.80000000000018</v>
      </c>
      <c r="C35" s="3">
        <f t="shared" si="10"/>
        <v>0.48662112154853415</v>
      </c>
      <c r="D35" s="3">
        <f t="shared" si="11"/>
        <v>0.13374711290426342</v>
      </c>
      <c r="E35" s="3">
        <v>65.400000000000006</v>
      </c>
      <c r="F35" s="3">
        <f t="shared" si="12"/>
        <v>34.599999999999994</v>
      </c>
      <c r="G35" s="3">
        <f t="shared" si="13"/>
        <v>530.65560000000005</v>
      </c>
      <c r="H35" s="3">
        <f t="shared" si="14"/>
        <v>280.74439999999998</v>
      </c>
      <c r="I35" s="3">
        <v>1405.2</v>
      </c>
      <c r="J35" s="3">
        <v>811.40000000000009</v>
      </c>
      <c r="K35">
        <v>37949171730790.43</v>
      </c>
      <c r="L35" s="5">
        <f t="shared" si="9"/>
        <v>37949171730573.711</v>
      </c>
      <c r="M35" s="1">
        <v>221.8</v>
      </c>
      <c r="N35" s="1">
        <v>167.7</v>
      </c>
      <c r="O35" s="1">
        <v>142.1</v>
      </c>
      <c r="P35" s="3">
        <f t="shared" si="15"/>
        <v>0.84734645199761482</v>
      </c>
      <c r="Q35" s="3">
        <f t="shared" si="16"/>
        <v>187.94144305307097</v>
      </c>
      <c r="R35" s="1">
        <v>6.7</v>
      </c>
      <c r="S35" s="1">
        <v>66.100000000000009</v>
      </c>
      <c r="T35" s="1">
        <v>81.5</v>
      </c>
      <c r="U35" s="1">
        <v>73.8</v>
      </c>
      <c r="V35" s="3">
        <v>330.6</v>
      </c>
      <c r="W35" s="3">
        <v>460</v>
      </c>
      <c r="X35">
        <v>6.4839391666666701</v>
      </c>
      <c r="Y35" s="2">
        <f t="shared" si="7"/>
        <v>0.37763706233988048</v>
      </c>
      <c r="Z35" s="3">
        <f t="shared" si="17"/>
        <v>24.961809820666105</v>
      </c>
      <c r="AA35" s="4">
        <v>30</v>
      </c>
    </row>
    <row r="36" spans="1:27" x14ac:dyDescent="0.2">
      <c r="A36" s="4">
        <v>1994</v>
      </c>
      <c r="B36" s="1">
        <v>729.30000000000018</v>
      </c>
      <c r="C36" s="3">
        <f t="shared" si="10"/>
        <v>0.4927369772312683</v>
      </c>
      <c r="D36" s="3">
        <f t="shared" si="11"/>
        <v>0.13607924538146673</v>
      </c>
      <c r="E36" s="3">
        <v>63.1</v>
      </c>
      <c r="F36" s="3">
        <f t="shared" si="12"/>
        <v>36.9</v>
      </c>
      <c r="G36" s="3">
        <f t="shared" si="13"/>
        <v>544.04820000000007</v>
      </c>
      <c r="H36" s="3">
        <f t="shared" si="14"/>
        <v>318.15180000000004</v>
      </c>
      <c r="I36" s="3">
        <v>1480.1</v>
      </c>
      <c r="J36" s="3">
        <v>862.2</v>
      </c>
      <c r="K36">
        <v>39211384629028.148</v>
      </c>
      <c r="L36" s="5">
        <f t="shared" si="9"/>
        <v>39211384628795.445</v>
      </c>
      <c r="M36" s="1">
        <v>237</v>
      </c>
      <c r="N36" s="1">
        <v>181.8</v>
      </c>
      <c r="O36" s="1">
        <v>154.5</v>
      </c>
      <c r="P36" s="3">
        <f t="shared" si="15"/>
        <v>0.84983498349834974</v>
      </c>
      <c r="Q36" s="3">
        <f t="shared" si="16"/>
        <v>201.4108910891089</v>
      </c>
      <c r="R36" s="1">
        <v>6.2</v>
      </c>
      <c r="S36" s="1">
        <v>67.100000000000009</v>
      </c>
      <c r="T36" s="1">
        <v>82</v>
      </c>
      <c r="U36" s="1">
        <v>73.5</v>
      </c>
      <c r="V36" s="3">
        <v>374.6</v>
      </c>
      <c r="W36" s="3">
        <v>497.90000000000009</v>
      </c>
      <c r="X36">
        <v>6.3605516666666704</v>
      </c>
      <c r="Y36" s="2">
        <f t="shared" si="7"/>
        <v>0.3675752989662861</v>
      </c>
      <c r="Z36" s="3">
        <f t="shared" si="17"/>
        <v>24.6643025606378</v>
      </c>
      <c r="AA36" s="4">
        <v>29</v>
      </c>
    </row>
    <row r="37" spans="1:27" x14ac:dyDescent="0.2">
      <c r="A37" s="4">
        <v>1995</v>
      </c>
      <c r="B37" s="1">
        <v>741.6</v>
      </c>
      <c r="C37" s="3">
        <f t="shared" si="10"/>
        <v>0.48632697226047611</v>
      </c>
      <c r="D37" s="3">
        <f t="shared" si="11"/>
        <v>0.14642586035326866</v>
      </c>
      <c r="E37" s="3">
        <v>63.1</v>
      </c>
      <c r="F37" s="3">
        <f t="shared" si="12"/>
        <v>36.9</v>
      </c>
      <c r="G37" s="3">
        <f t="shared" si="13"/>
        <v>566.95349999999996</v>
      </c>
      <c r="H37" s="3">
        <f t="shared" si="14"/>
        <v>331.54649999999998</v>
      </c>
      <c r="I37" s="3">
        <v>1524.9</v>
      </c>
      <c r="J37" s="3">
        <v>898.5</v>
      </c>
      <c r="K37">
        <v>40418697808330.289</v>
      </c>
      <c r="L37" s="5">
        <f t="shared" si="9"/>
        <v>40418697808058.102</v>
      </c>
      <c r="M37" s="1">
        <v>262.10000000000002</v>
      </c>
      <c r="N37" s="1">
        <v>201.9</v>
      </c>
      <c r="O37" s="1">
        <v>172</v>
      </c>
      <c r="P37" s="3">
        <f t="shared" si="15"/>
        <v>0.85190688459633479</v>
      </c>
      <c r="Q37" s="3">
        <f t="shared" si="16"/>
        <v>223.28479445269937</v>
      </c>
      <c r="R37" s="1">
        <v>6.9</v>
      </c>
      <c r="S37" s="1">
        <v>68</v>
      </c>
      <c r="T37" s="1">
        <v>82.600000000000009</v>
      </c>
      <c r="U37" s="1">
        <v>74.2</v>
      </c>
      <c r="V37" s="3">
        <v>400.1</v>
      </c>
      <c r="W37" s="3">
        <v>511.40000000000009</v>
      </c>
      <c r="X37">
        <v>5.6023666666666703</v>
      </c>
      <c r="Y37" s="2">
        <f t="shared" si="7"/>
        <v>0.371797167027346</v>
      </c>
      <c r="Z37" s="3">
        <f t="shared" si="17"/>
        <v>25.282207357859527</v>
      </c>
      <c r="AA37" s="4">
        <v>28</v>
      </c>
    </row>
    <row r="38" spans="1:27" x14ac:dyDescent="0.2">
      <c r="A38" s="4">
        <v>1996</v>
      </c>
      <c r="B38" s="1">
        <v>759.80000000000018</v>
      </c>
      <c r="C38" s="3">
        <f t="shared" si="10"/>
        <v>0.48419576854448138</v>
      </c>
      <c r="D38" s="3">
        <f t="shared" si="11"/>
        <v>0.14850929621658557</v>
      </c>
      <c r="E38" s="3">
        <v>63.4</v>
      </c>
      <c r="F38" s="3">
        <f t="shared" si="12"/>
        <v>36.6</v>
      </c>
      <c r="G38" s="3">
        <f t="shared" si="13"/>
        <v>595.38940000000002</v>
      </c>
      <c r="H38" s="3">
        <f t="shared" si="14"/>
        <v>343.7106</v>
      </c>
      <c r="I38" s="3">
        <v>1569.2</v>
      </c>
      <c r="J38" s="3">
        <v>939.1</v>
      </c>
      <c r="K38">
        <v>41864956153669.422</v>
      </c>
      <c r="L38" s="5">
        <f t="shared" si="9"/>
        <v>41864956153398.805</v>
      </c>
      <c r="M38" s="1">
        <v>276</v>
      </c>
      <c r="N38" s="1">
        <v>213.3</v>
      </c>
      <c r="O38" s="1">
        <v>180.1</v>
      </c>
      <c r="P38" s="3">
        <f t="shared" si="15"/>
        <v>0.8443506797937177</v>
      </c>
      <c r="Q38" s="3">
        <f t="shared" si="16"/>
        <v>233.04078762306608</v>
      </c>
      <c r="R38" s="1">
        <v>5.1000000000000014</v>
      </c>
      <c r="S38" s="1">
        <v>69.3</v>
      </c>
      <c r="T38" s="1">
        <v>82.800000000000011</v>
      </c>
      <c r="U38" s="1">
        <v>75.3</v>
      </c>
      <c r="V38" s="3">
        <v>412.6</v>
      </c>
      <c r="W38" s="3">
        <v>535.20000000000005</v>
      </c>
      <c r="X38">
        <v>5.79867166666667</v>
      </c>
      <c r="Y38" s="2">
        <f t="shared" si="7"/>
        <v>0.37942225337751723</v>
      </c>
      <c r="Z38" s="3">
        <f t="shared" si="17"/>
        <v>26.293962159061941</v>
      </c>
      <c r="AA38" s="4">
        <v>27</v>
      </c>
    </row>
    <row r="39" spans="1:27" x14ac:dyDescent="0.2">
      <c r="A39" s="4">
        <v>1997</v>
      </c>
      <c r="B39" s="1">
        <v>782.2</v>
      </c>
      <c r="C39" s="3">
        <f t="shared" si="10"/>
        <v>0.48275010800469054</v>
      </c>
      <c r="D39" s="3">
        <f t="shared" si="11"/>
        <v>0.16130476598276713</v>
      </c>
      <c r="E39" s="3">
        <v>63.3</v>
      </c>
      <c r="F39" s="3">
        <f t="shared" si="12"/>
        <v>36.700000000000003</v>
      </c>
      <c r="G39" s="3">
        <f t="shared" si="13"/>
        <v>622.80870000000004</v>
      </c>
      <c r="H39" s="3">
        <f t="shared" si="14"/>
        <v>361.0913000000001</v>
      </c>
      <c r="I39" s="3">
        <v>1620.3</v>
      </c>
      <c r="J39" s="3">
        <v>983.90000000000009</v>
      </c>
      <c r="K39">
        <v>43506495648007.766</v>
      </c>
      <c r="L39" s="5">
        <f t="shared" si="9"/>
        <v>43506495647762.43</v>
      </c>
      <c r="M39" s="1">
        <v>304.2</v>
      </c>
      <c r="N39" s="1">
        <v>238.6</v>
      </c>
      <c r="O39" s="1">
        <v>205</v>
      </c>
      <c r="P39" s="3">
        <f t="shared" si="15"/>
        <v>0.85917854149203687</v>
      </c>
      <c r="Q39" s="3">
        <f t="shared" si="16"/>
        <v>261.36211232187759</v>
      </c>
      <c r="R39" s="1">
        <v>4.2</v>
      </c>
      <c r="S39" s="1">
        <v>70.7</v>
      </c>
      <c r="T39" s="1">
        <v>84.9</v>
      </c>
      <c r="U39" s="1">
        <v>77.400000000000006</v>
      </c>
      <c r="V39" s="3">
        <v>450.7</v>
      </c>
      <c r="W39" s="3">
        <v>559.4</v>
      </c>
      <c r="X39">
        <v>6.6044591666666701</v>
      </c>
      <c r="Y39" s="2">
        <f t="shared" si="7"/>
        <v>0.38437863358637298</v>
      </c>
      <c r="Z39" s="3">
        <f t="shared" si="17"/>
        <v>27.175569394556572</v>
      </c>
      <c r="AA39" s="4">
        <v>26</v>
      </c>
    </row>
    <row r="40" spans="1:27" x14ac:dyDescent="0.2">
      <c r="A40" s="4">
        <v>1998</v>
      </c>
      <c r="B40" s="1">
        <v>800.6</v>
      </c>
      <c r="C40" s="3">
        <f t="shared" si="10"/>
        <v>0.48336653987804146</v>
      </c>
      <c r="D40" s="3">
        <f t="shared" si="11"/>
        <v>0.17135681672607217</v>
      </c>
      <c r="E40" s="3">
        <v>65.2</v>
      </c>
      <c r="F40" s="3">
        <f t="shared" si="12"/>
        <v>34.799999999999997</v>
      </c>
      <c r="G40" s="3">
        <f t="shared" si="13"/>
        <v>656.95519999999999</v>
      </c>
      <c r="H40" s="3">
        <f t="shared" si="14"/>
        <v>350.64479999999998</v>
      </c>
      <c r="I40" s="3">
        <v>1656.3</v>
      </c>
      <c r="J40" s="3">
        <v>1007.6</v>
      </c>
      <c r="K40">
        <v>44749372724681.594</v>
      </c>
      <c r="L40" s="5">
        <f t="shared" si="9"/>
        <v>44749372724434.414</v>
      </c>
      <c r="M40" s="1">
        <v>324.40000000000009</v>
      </c>
      <c r="N40" s="1">
        <v>255.8</v>
      </c>
      <c r="O40" s="1">
        <v>223.8</v>
      </c>
      <c r="P40" s="3">
        <f t="shared" si="15"/>
        <v>0.87490226739640342</v>
      </c>
      <c r="Q40" s="3">
        <f t="shared" si="16"/>
        <v>283.81829554339333</v>
      </c>
      <c r="R40" s="1">
        <v>3.7</v>
      </c>
      <c r="S40" s="1">
        <v>71.600000000000009</v>
      </c>
      <c r="T40" s="1">
        <v>83.4</v>
      </c>
      <c r="U40" s="1">
        <v>75.7</v>
      </c>
      <c r="V40" s="3">
        <v>484.90000000000009</v>
      </c>
      <c r="W40" s="3">
        <v>582.30000000000018</v>
      </c>
      <c r="X40">
        <v>6.7008266666666696</v>
      </c>
      <c r="Y40" s="2">
        <f t="shared" si="7"/>
        <v>0.39664022218197187</v>
      </c>
      <c r="Z40" s="3">
        <f t="shared" si="17"/>
        <v>28.399439908229191</v>
      </c>
      <c r="AA40" s="4">
        <v>25</v>
      </c>
    </row>
    <row r="41" spans="1:27" x14ac:dyDescent="0.2">
      <c r="A41" s="4">
        <v>1999</v>
      </c>
      <c r="B41" s="1">
        <v>799.6</v>
      </c>
      <c r="C41" s="3">
        <f t="shared" si="10"/>
        <v>0.46894610286786703</v>
      </c>
      <c r="D41" s="3">
        <f t="shared" si="11"/>
        <v>0.16488609778266733</v>
      </c>
      <c r="E41" s="3">
        <v>65.2</v>
      </c>
      <c r="F41" s="3">
        <f t="shared" si="12"/>
        <v>34.799999999999997</v>
      </c>
      <c r="G41" s="3">
        <f t="shared" si="13"/>
        <v>688.38160000000005</v>
      </c>
      <c r="H41" s="3">
        <f t="shared" si="14"/>
        <v>367.41839999999996</v>
      </c>
      <c r="I41" s="3">
        <v>1705.1</v>
      </c>
      <c r="J41" s="3">
        <v>1055.8</v>
      </c>
      <c r="K41">
        <v>46340093526298.445</v>
      </c>
      <c r="L41" s="5">
        <f t="shared" si="9"/>
        <v>46340093526054.031</v>
      </c>
      <c r="M41" s="1">
        <v>323.5</v>
      </c>
      <c r="N41" s="1">
        <v>259.7</v>
      </c>
      <c r="O41" s="1">
        <v>225.7</v>
      </c>
      <c r="P41" s="3">
        <f t="shared" si="15"/>
        <v>0.86907970735464002</v>
      </c>
      <c r="Q41" s="3">
        <f t="shared" si="16"/>
        <v>281.14728532922607</v>
      </c>
      <c r="R41" s="1">
        <v>3.2</v>
      </c>
      <c r="S41" s="1">
        <v>72.8</v>
      </c>
      <c r="T41" s="1">
        <v>83.300000000000011</v>
      </c>
      <c r="U41" s="1">
        <v>75.400000000000006</v>
      </c>
      <c r="V41" s="3">
        <v>497.3</v>
      </c>
      <c r="W41" s="3">
        <v>648</v>
      </c>
      <c r="X41">
        <v>6.9762399999999998</v>
      </c>
      <c r="Y41" s="2">
        <f t="shared" si="7"/>
        <v>0.40371919535511114</v>
      </c>
      <c r="Z41" s="3">
        <f t="shared" si="17"/>
        <v>29.39075742185209</v>
      </c>
      <c r="AA41" s="4">
        <v>24</v>
      </c>
    </row>
    <row r="42" spans="1:27" x14ac:dyDescent="0.2">
      <c r="A42" s="4">
        <v>2000</v>
      </c>
      <c r="B42" s="1">
        <v>802.7</v>
      </c>
      <c r="C42" s="3">
        <f t="shared" si="10"/>
        <v>0.45375918598078013</v>
      </c>
      <c r="D42" s="3">
        <f t="shared" si="11"/>
        <v>0.17234050728837336</v>
      </c>
      <c r="E42" s="3">
        <v>62.9</v>
      </c>
      <c r="F42" s="3">
        <f t="shared" si="12"/>
        <v>37.1</v>
      </c>
      <c r="G42" s="3">
        <f t="shared" si="13"/>
        <v>716.11649999999997</v>
      </c>
      <c r="H42" s="3">
        <f t="shared" si="14"/>
        <v>422.38349999999997</v>
      </c>
      <c r="I42" s="3">
        <v>1769</v>
      </c>
      <c r="J42" s="3">
        <v>1138.5</v>
      </c>
      <c r="K42">
        <v>48438854527878.086</v>
      </c>
      <c r="L42" s="5">
        <f t="shared" si="9"/>
        <v>48438854527659.234</v>
      </c>
      <c r="M42" s="1">
        <v>350</v>
      </c>
      <c r="N42" s="1">
        <v>285.39999999999998</v>
      </c>
      <c r="O42" s="1">
        <v>248.6</v>
      </c>
      <c r="P42" s="3">
        <f t="shared" si="15"/>
        <v>0.8710581639803785</v>
      </c>
      <c r="Q42" s="3">
        <f t="shared" si="16"/>
        <v>304.87035739313245</v>
      </c>
      <c r="R42" s="1">
        <v>2.5</v>
      </c>
      <c r="S42" s="1">
        <v>75</v>
      </c>
      <c r="T42" s="1">
        <v>89.5</v>
      </c>
      <c r="U42" s="1">
        <v>81.5</v>
      </c>
      <c r="V42" s="3">
        <v>565.4</v>
      </c>
      <c r="W42" s="3">
        <v>729.7</v>
      </c>
      <c r="X42">
        <v>8.0831441666666706</v>
      </c>
      <c r="Y42" s="2">
        <f t="shared" si="7"/>
        <v>0.40481430186546075</v>
      </c>
      <c r="Z42" s="3">
        <f t="shared" si="17"/>
        <v>30.361072639909555</v>
      </c>
      <c r="AA42" s="4">
        <v>23</v>
      </c>
    </row>
    <row r="43" spans="1:27" x14ac:dyDescent="0.2">
      <c r="A43" s="4">
        <v>2001</v>
      </c>
      <c r="B43" s="1">
        <v>804.5</v>
      </c>
      <c r="C43" s="3">
        <f t="shared" si="10"/>
        <v>0.4510540479928235</v>
      </c>
      <c r="D43" s="3">
        <f t="shared" si="11"/>
        <v>0.1677449755541362</v>
      </c>
      <c r="E43" s="3">
        <v>64</v>
      </c>
      <c r="F43" s="3">
        <f t="shared" si="12"/>
        <v>36</v>
      </c>
      <c r="G43" s="3">
        <f t="shared" si="13"/>
        <v>751.68000000000006</v>
      </c>
      <c r="H43" s="3">
        <f t="shared" si="14"/>
        <v>422.82</v>
      </c>
      <c r="I43" s="3">
        <v>1783.6</v>
      </c>
      <c r="J43" s="3">
        <v>1174.5</v>
      </c>
      <c r="K43">
        <v>49420951428837.398</v>
      </c>
      <c r="L43" s="5">
        <f t="shared" si="9"/>
        <v>49420951428623.094</v>
      </c>
      <c r="M43" s="1">
        <v>348.3</v>
      </c>
      <c r="N43" s="1">
        <v>292.2</v>
      </c>
      <c r="O43" s="1">
        <v>251</v>
      </c>
      <c r="P43" s="3">
        <f t="shared" si="15"/>
        <v>0.85900068446269684</v>
      </c>
      <c r="Q43" s="3">
        <f t="shared" si="16"/>
        <v>299.1899383983573</v>
      </c>
      <c r="R43" s="1">
        <v>2.5</v>
      </c>
      <c r="S43" s="1">
        <v>76.900000000000006</v>
      </c>
      <c r="T43" s="1">
        <v>91</v>
      </c>
      <c r="U43" s="1">
        <v>82.800000000000011</v>
      </c>
      <c r="V43" s="3">
        <v>579</v>
      </c>
      <c r="W43" s="3">
        <v>754.2</v>
      </c>
      <c r="X43">
        <v>8.3228174999999993</v>
      </c>
      <c r="Y43" s="2">
        <f t="shared" si="7"/>
        <v>0.42143978470509086</v>
      </c>
      <c r="Z43" s="3">
        <f t="shared" si="17"/>
        <v>32.408719443821489</v>
      </c>
      <c r="AA43" s="4">
        <v>22</v>
      </c>
    </row>
    <row r="44" spans="1:27" x14ac:dyDescent="0.2">
      <c r="A44" s="4">
        <v>2002</v>
      </c>
      <c r="B44" s="1">
        <v>816.2</v>
      </c>
      <c r="C44" s="3">
        <f t="shared" si="10"/>
        <v>0.45549416820135052</v>
      </c>
      <c r="D44" s="3">
        <f t="shared" si="11"/>
        <v>0.16472797384788668</v>
      </c>
      <c r="E44" s="3">
        <v>64.7</v>
      </c>
      <c r="F44" s="3">
        <f t="shared" si="12"/>
        <v>35.299999999999997</v>
      </c>
      <c r="G44" s="3">
        <f t="shared" si="13"/>
        <v>780.47609999999997</v>
      </c>
      <c r="H44" s="3">
        <f t="shared" si="14"/>
        <v>425.82389999999998</v>
      </c>
      <c r="I44" s="3">
        <v>1791.9</v>
      </c>
      <c r="J44" s="3">
        <v>1206.3</v>
      </c>
      <c r="K44">
        <v>50557000680031.789</v>
      </c>
      <c r="L44" s="5">
        <f t="shared" si="9"/>
        <v>50557000679804.812</v>
      </c>
      <c r="M44" s="1">
        <v>340.3</v>
      </c>
      <c r="N44" s="1">
        <v>291.10000000000002</v>
      </c>
      <c r="O44" s="1">
        <v>252.5</v>
      </c>
      <c r="P44" s="3">
        <f t="shared" si="15"/>
        <v>0.86739951906561308</v>
      </c>
      <c r="Q44" s="3">
        <f t="shared" si="16"/>
        <v>295.17605633802816</v>
      </c>
      <c r="R44" s="1">
        <v>2.7</v>
      </c>
      <c r="S44" s="1">
        <v>78.7</v>
      </c>
      <c r="T44" s="1">
        <v>89</v>
      </c>
      <c r="U44" s="1">
        <v>81.900000000000006</v>
      </c>
      <c r="V44" s="3">
        <v>615.90000000000009</v>
      </c>
      <c r="W44" s="3">
        <v>787.1</v>
      </c>
      <c r="X44">
        <v>7.8947141666666703</v>
      </c>
      <c r="Y44" s="2">
        <f t="shared" si="7"/>
        <v>0.43555784362966676</v>
      </c>
      <c r="Z44" s="3">
        <f t="shared" si="17"/>
        <v>34.278402293654779</v>
      </c>
      <c r="AA44" s="4">
        <v>21</v>
      </c>
    </row>
    <row r="45" spans="1:27" x14ac:dyDescent="0.2">
      <c r="A45" s="4">
        <v>2003</v>
      </c>
      <c r="B45" s="1">
        <v>827.1</v>
      </c>
      <c r="C45" s="3">
        <f t="shared" si="10"/>
        <v>0.45978097726388345</v>
      </c>
      <c r="D45" s="3">
        <f t="shared" si="11"/>
        <v>0.16790921284444801</v>
      </c>
      <c r="E45" s="3">
        <v>65.100000000000009</v>
      </c>
      <c r="F45" s="3">
        <f t="shared" si="12"/>
        <v>34.899999999999991</v>
      </c>
      <c r="G45" s="3">
        <f t="shared" si="13"/>
        <v>800.59980000000019</v>
      </c>
      <c r="H45" s="3">
        <f t="shared" si="14"/>
        <v>429.20019999999988</v>
      </c>
      <c r="I45" s="3">
        <v>1798.9</v>
      </c>
      <c r="J45" s="3">
        <v>1229.8</v>
      </c>
      <c r="K45">
        <v>52127099001320.195</v>
      </c>
      <c r="L45" s="5">
        <f t="shared" si="9"/>
        <v>52127099001047.125</v>
      </c>
      <c r="M45" s="1">
        <v>345.90000000000009</v>
      </c>
      <c r="N45" s="1">
        <v>297.40000000000009</v>
      </c>
      <c r="O45" s="1">
        <v>259.7</v>
      </c>
      <c r="P45" s="3">
        <f t="shared" si="15"/>
        <v>0.87323470073974419</v>
      </c>
      <c r="Q45" s="3">
        <f t="shared" si="16"/>
        <v>302.05188298587757</v>
      </c>
      <c r="R45" s="1">
        <v>2.8</v>
      </c>
      <c r="S45" s="1">
        <v>79.900000000000006</v>
      </c>
      <c r="T45" s="1">
        <v>87.300000000000011</v>
      </c>
      <c r="U45" s="1">
        <v>81</v>
      </c>
      <c r="V45" s="3">
        <v>609.5</v>
      </c>
      <c r="W45" s="3">
        <v>777.5</v>
      </c>
      <c r="X45">
        <v>6.5876733333333304</v>
      </c>
      <c r="Y45" s="2">
        <f t="shared" si="7"/>
        <v>0.44504964144755133</v>
      </c>
      <c r="Z45" s="3">
        <f t="shared" si="17"/>
        <v>35.559466351659353</v>
      </c>
      <c r="AA45" s="4">
        <v>20</v>
      </c>
    </row>
    <row r="46" spans="1:27" x14ac:dyDescent="0.2">
      <c r="A46" s="4">
        <v>2004</v>
      </c>
      <c r="B46" s="1">
        <v>865.5</v>
      </c>
      <c r="C46" s="3">
        <f t="shared" si="10"/>
        <v>0.46862309816449182</v>
      </c>
      <c r="D46" s="3">
        <f t="shared" si="11"/>
        <v>0.16735063312511025</v>
      </c>
      <c r="E46" s="3">
        <v>63.9</v>
      </c>
      <c r="F46" s="3">
        <f t="shared" si="12"/>
        <v>36.1</v>
      </c>
      <c r="G46" s="3">
        <f t="shared" si="13"/>
        <v>821.05110000000002</v>
      </c>
      <c r="H46" s="3">
        <f t="shared" si="14"/>
        <v>463.84890000000001</v>
      </c>
      <c r="I46" s="3">
        <v>1846.9</v>
      </c>
      <c r="J46" s="3">
        <v>1284.9000000000001</v>
      </c>
      <c r="K46">
        <v>54457959179311.562</v>
      </c>
      <c r="L46" s="5">
        <f t="shared" si="9"/>
        <v>54457959179003.289</v>
      </c>
      <c r="M46" s="1">
        <v>358.1</v>
      </c>
      <c r="N46" s="1">
        <v>311.2</v>
      </c>
      <c r="O46" s="1">
        <v>268.60000000000002</v>
      </c>
      <c r="P46" s="3">
        <f t="shared" si="15"/>
        <v>0.86311053984575847</v>
      </c>
      <c r="Q46" s="3">
        <f t="shared" si="16"/>
        <v>309.07988431876612</v>
      </c>
      <c r="R46" s="1">
        <v>2.2000000000000002</v>
      </c>
      <c r="S46" s="1">
        <v>81.5</v>
      </c>
      <c r="T46" s="1">
        <v>88.300000000000011</v>
      </c>
      <c r="U46" s="1">
        <v>82.600000000000009</v>
      </c>
      <c r="V46" s="3">
        <v>653.20000000000005</v>
      </c>
      <c r="W46" s="3">
        <v>801.1</v>
      </c>
      <c r="X46">
        <v>5.9910566666666698</v>
      </c>
      <c r="Y46" s="2">
        <f t="shared" si="7"/>
        <v>0.44455633764686769</v>
      </c>
      <c r="Z46" s="3">
        <f t="shared" si="17"/>
        <v>36.231341518219715</v>
      </c>
      <c r="AA46" s="4">
        <v>19</v>
      </c>
    </row>
    <row r="47" spans="1:27" x14ac:dyDescent="0.2">
      <c r="A47" s="4">
        <v>2005</v>
      </c>
      <c r="B47" s="1">
        <v>897.5</v>
      </c>
      <c r="C47" s="3">
        <f t="shared" si="10"/>
        <v>0.47486772486772488</v>
      </c>
      <c r="D47" s="3">
        <f t="shared" si="11"/>
        <v>0.17491584496944834</v>
      </c>
      <c r="E47" s="3">
        <v>64</v>
      </c>
      <c r="F47" s="3">
        <f t="shared" si="12"/>
        <v>36</v>
      </c>
      <c r="G47" s="3">
        <f t="shared" si="13"/>
        <v>860.86399999999992</v>
      </c>
      <c r="H47" s="3">
        <f t="shared" si="14"/>
        <v>484.23599999999993</v>
      </c>
      <c r="I47" s="3">
        <v>1890</v>
      </c>
      <c r="J47" s="3">
        <v>1345.1</v>
      </c>
      <c r="K47">
        <v>56639914120326.938</v>
      </c>
      <c r="L47" s="5">
        <f t="shared" si="9"/>
        <v>56639914120011.773</v>
      </c>
      <c r="M47" s="1">
        <v>379.40000000000009</v>
      </c>
      <c r="N47" s="1">
        <v>335.8</v>
      </c>
      <c r="O47" s="1">
        <v>292.60000000000002</v>
      </c>
      <c r="P47" s="3">
        <f t="shared" si="15"/>
        <v>0.87135199523525908</v>
      </c>
      <c r="Q47" s="3">
        <f t="shared" si="16"/>
        <v>330.59094699225739</v>
      </c>
      <c r="R47" s="1">
        <v>0.5</v>
      </c>
      <c r="S47" s="1">
        <v>83.9</v>
      </c>
      <c r="T47" s="1">
        <v>91.4</v>
      </c>
      <c r="U47" s="1">
        <v>87.100000000000009</v>
      </c>
      <c r="V47" s="3">
        <v>727.6</v>
      </c>
      <c r="W47" s="3">
        <v>863.7</v>
      </c>
      <c r="X47">
        <v>5.9969099999999997</v>
      </c>
      <c r="Y47" s="2">
        <f t="shared" si="7"/>
        <v>0.45548359788359782</v>
      </c>
      <c r="Z47" s="3">
        <f t="shared" si="17"/>
        <v>38.215073862433862</v>
      </c>
      <c r="AA47" s="4">
        <v>18</v>
      </c>
    </row>
    <row r="48" spans="1:27" x14ac:dyDescent="0.2">
      <c r="A48" s="4">
        <v>2006</v>
      </c>
      <c r="B48" s="1">
        <v>924</v>
      </c>
      <c r="C48" s="3">
        <f t="shared" si="10"/>
        <v>0.47046843177189407</v>
      </c>
      <c r="D48" s="3">
        <f t="shared" si="11"/>
        <v>0.19184857446814046</v>
      </c>
      <c r="E48" s="3">
        <v>63.9</v>
      </c>
      <c r="F48" s="3">
        <f t="shared" si="12"/>
        <v>36.1</v>
      </c>
      <c r="G48" s="3">
        <f t="shared" si="13"/>
        <v>911.59739999999999</v>
      </c>
      <c r="H48" s="3">
        <f t="shared" si="14"/>
        <v>515.00259999999992</v>
      </c>
      <c r="I48" s="3">
        <v>1964</v>
      </c>
      <c r="J48" s="3">
        <v>1426.6</v>
      </c>
      <c r="K48">
        <v>59154813079229.508</v>
      </c>
      <c r="L48" s="5">
        <f t="shared" si="9"/>
        <v>59154813078899.242</v>
      </c>
      <c r="M48" s="1">
        <v>431.2</v>
      </c>
      <c r="N48" s="1">
        <v>391.5</v>
      </c>
      <c r="O48" s="1">
        <v>342.1</v>
      </c>
      <c r="P48" s="3">
        <f t="shared" si="15"/>
        <v>0.87381864623243943</v>
      </c>
      <c r="Q48" s="3">
        <f t="shared" si="16"/>
        <v>376.79060025542788</v>
      </c>
      <c r="R48" s="1">
        <v>1.7</v>
      </c>
      <c r="S48" s="1">
        <v>85.7</v>
      </c>
      <c r="T48" s="1">
        <v>94.600000000000009</v>
      </c>
      <c r="U48" s="1">
        <v>89.600000000000009</v>
      </c>
      <c r="V48" s="3">
        <v>829.2</v>
      </c>
      <c r="W48" s="3">
        <v>953</v>
      </c>
      <c r="X48">
        <v>5.9467783333333299</v>
      </c>
      <c r="Y48" s="2">
        <f t="shared" si="7"/>
        <v>0.46415346232179222</v>
      </c>
      <c r="Z48" s="3">
        <f t="shared" si="17"/>
        <v>39.777951720977597</v>
      </c>
      <c r="AA48" s="4">
        <v>17</v>
      </c>
    </row>
    <row r="49" spans="1:27" x14ac:dyDescent="0.2">
      <c r="A49" s="4">
        <v>2007</v>
      </c>
      <c r="B49" s="1">
        <v>940.30000000000018</v>
      </c>
      <c r="C49" s="3">
        <f t="shared" si="10"/>
        <v>0.47446765566656585</v>
      </c>
      <c r="D49" s="3">
        <f t="shared" si="11"/>
        <v>0.1907492690699846</v>
      </c>
      <c r="E49" s="3">
        <v>65.7</v>
      </c>
      <c r="F49" s="3">
        <f t="shared" si="12"/>
        <v>34.299999999999997</v>
      </c>
      <c r="G49" s="3">
        <f t="shared" si="13"/>
        <v>967.69530000000009</v>
      </c>
      <c r="H49" s="3">
        <f t="shared" si="14"/>
        <v>505.2047</v>
      </c>
      <c r="I49" s="3">
        <v>1981.8</v>
      </c>
      <c r="J49" s="3">
        <v>1472.9</v>
      </c>
      <c r="K49">
        <v>61743089955891.648</v>
      </c>
      <c r="L49" s="5">
        <f t="shared" si="9"/>
        <v>61743089955527.594</v>
      </c>
      <c r="M49" s="1">
        <v>434.2</v>
      </c>
      <c r="N49" s="1">
        <v>408.90000000000009</v>
      </c>
      <c r="O49" s="1">
        <v>356</v>
      </c>
      <c r="P49" s="3">
        <f t="shared" si="15"/>
        <v>0.87062851552946907</v>
      </c>
      <c r="Q49" s="3">
        <f t="shared" si="16"/>
        <v>378.02690144289545</v>
      </c>
      <c r="R49" s="1">
        <v>1.8</v>
      </c>
      <c r="S49" s="1">
        <v>87.7</v>
      </c>
      <c r="T49" s="1">
        <v>96.300000000000011</v>
      </c>
      <c r="U49" s="1">
        <v>90.600000000000009</v>
      </c>
      <c r="V49" s="3">
        <v>877.6</v>
      </c>
      <c r="W49" s="3">
        <v>987.80000000000018</v>
      </c>
      <c r="X49">
        <v>5.4437008333333301</v>
      </c>
      <c r="Y49" s="2">
        <f t="shared" si="7"/>
        <v>0.48829109900090834</v>
      </c>
      <c r="Z49" s="3">
        <f t="shared" si="17"/>
        <v>42.823129382379662</v>
      </c>
      <c r="AA49" s="4">
        <v>16</v>
      </c>
    </row>
    <row r="50" spans="1:27" x14ac:dyDescent="0.2">
      <c r="A50" s="4">
        <v>2008</v>
      </c>
      <c r="B50" s="1">
        <v>944.90000000000009</v>
      </c>
      <c r="C50" s="3">
        <f t="shared" si="10"/>
        <v>0.47923112035299492</v>
      </c>
      <c r="D50" s="3">
        <f t="shared" si="11"/>
        <v>0.18668173527909643</v>
      </c>
      <c r="E50" s="3">
        <v>66</v>
      </c>
      <c r="F50" s="3">
        <f t="shared" si="12"/>
        <v>34</v>
      </c>
      <c r="G50" s="3">
        <f t="shared" si="13"/>
        <v>1016.9940000000001</v>
      </c>
      <c r="H50" s="3">
        <f t="shared" si="14"/>
        <v>523.90600000000006</v>
      </c>
      <c r="I50" s="3">
        <v>1971.7</v>
      </c>
      <c r="J50" s="3">
        <v>1540.9</v>
      </c>
      <c r="K50">
        <v>63017282684022.266</v>
      </c>
      <c r="L50" s="5">
        <f t="shared" si="9"/>
        <v>63017282683635.516</v>
      </c>
      <c r="M50" s="1">
        <v>423.40000000000009</v>
      </c>
      <c r="N50" s="1">
        <v>413.3</v>
      </c>
      <c r="O50" s="1">
        <v>359.3</v>
      </c>
      <c r="P50" s="3">
        <f t="shared" si="15"/>
        <v>0.86934430195983547</v>
      </c>
      <c r="Q50" s="3">
        <f t="shared" si="16"/>
        <v>368.08037744979441</v>
      </c>
      <c r="R50" s="1">
        <v>0.1</v>
      </c>
      <c r="S50" s="1">
        <v>91.4</v>
      </c>
      <c r="T50" s="1">
        <v>99.2</v>
      </c>
      <c r="U50" s="1">
        <v>95.100000000000009</v>
      </c>
      <c r="V50" s="3">
        <v>919.5</v>
      </c>
      <c r="W50" s="3">
        <v>1026.0999999999999</v>
      </c>
      <c r="X50">
        <v>5.0981308333333297</v>
      </c>
      <c r="Y50" s="2">
        <f t="shared" si="7"/>
        <v>0.51579550641578342</v>
      </c>
      <c r="Z50" s="3">
        <f t="shared" si="17"/>
        <v>47.143709286402611</v>
      </c>
      <c r="AA50" s="4">
        <v>15</v>
      </c>
    </row>
    <row r="51" spans="1:27" x14ac:dyDescent="0.2">
      <c r="A51" s="4">
        <v>2009</v>
      </c>
      <c r="B51" s="1">
        <v>912.5</v>
      </c>
      <c r="C51" s="3">
        <f t="shared" si="10"/>
        <v>0.48669262360659232</v>
      </c>
      <c r="D51" s="3">
        <f t="shared" si="11"/>
        <v>0.16604075876080512</v>
      </c>
      <c r="E51" s="3">
        <v>68.3</v>
      </c>
      <c r="F51" s="3">
        <f t="shared" si="12"/>
        <v>31.700000000000003</v>
      </c>
      <c r="G51" s="3">
        <f t="shared" si="13"/>
        <v>1013.1622</v>
      </c>
      <c r="H51" s="3">
        <f t="shared" si="14"/>
        <v>470.23780000000005</v>
      </c>
      <c r="I51" s="3">
        <v>1874.9</v>
      </c>
      <c r="J51" s="3">
        <v>1483.4</v>
      </c>
      <c r="K51">
        <v>62157297842057.727</v>
      </c>
      <c r="L51" s="5">
        <f t="shared" si="9"/>
        <v>62157297841707.992</v>
      </c>
      <c r="M51" s="1">
        <v>368.5</v>
      </c>
      <c r="N51" s="1">
        <v>347.3</v>
      </c>
      <c r="O51" s="1">
        <v>293.40000000000009</v>
      </c>
      <c r="P51" s="3">
        <f t="shared" si="15"/>
        <v>0.84480276418082378</v>
      </c>
      <c r="Q51" s="3">
        <f t="shared" si="16"/>
        <v>311.30981860063355</v>
      </c>
      <c r="R51" s="1">
        <v>3</v>
      </c>
      <c r="S51" s="1">
        <v>91.9</v>
      </c>
      <c r="T51" s="1">
        <v>90.7</v>
      </c>
      <c r="U51" s="1">
        <v>87.100000000000009</v>
      </c>
      <c r="V51" s="3">
        <v>809.7</v>
      </c>
      <c r="W51" s="3">
        <v>931.40000000000009</v>
      </c>
      <c r="X51">
        <v>5.36086666666667</v>
      </c>
      <c r="Y51" s="2">
        <f t="shared" si="7"/>
        <v>0.540381993706331</v>
      </c>
      <c r="Z51" s="3">
        <f t="shared" si="17"/>
        <v>49.66110522161182</v>
      </c>
      <c r="AA51" s="4">
        <v>14</v>
      </c>
    </row>
    <row r="52" spans="1:27" x14ac:dyDescent="0.2">
      <c r="A52" s="4">
        <v>2010</v>
      </c>
      <c r="B52" s="1">
        <v>919.6</v>
      </c>
      <c r="C52" s="3">
        <f t="shared" si="10"/>
        <v>0.48146596858638746</v>
      </c>
      <c r="D52" s="3">
        <f t="shared" si="11"/>
        <v>0.14879217213638105</v>
      </c>
      <c r="E52" s="3">
        <v>65.5</v>
      </c>
      <c r="F52" s="3">
        <f t="shared" si="12"/>
        <v>34.5</v>
      </c>
      <c r="G52" s="3">
        <f t="shared" si="13"/>
        <v>1020.7520000000001</v>
      </c>
      <c r="H52" s="3">
        <f t="shared" si="14"/>
        <v>537.64800000000002</v>
      </c>
      <c r="I52" s="3">
        <v>1910</v>
      </c>
      <c r="J52" s="3">
        <v>1558.4</v>
      </c>
      <c r="K52">
        <v>64971660320224.367</v>
      </c>
      <c r="L52" s="5">
        <f t="shared" si="9"/>
        <v>64971660319884.758</v>
      </c>
      <c r="M52" s="1">
        <v>347.3</v>
      </c>
      <c r="N52" s="1">
        <v>328</v>
      </c>
      <c r="O52" s="1">
        <v>268.39999999999998</v>
      </c>
      <c r="P52" s="3">
        <f t="shared" si="15"/>
        <v>0.81829268292682922</v>
      </c>
      <c r="Q52" s="3">
        <f t="shared" si="16"/>
        <v>284.1930487804878</v>
      </c>
      <c r="R52" s="1">
        <v>-0.3</v>
      </c>
      <c r="S52" s="1">
        <v>94.800000000000011</v>
      </c>
      <c r="T52" s="1">
        <v>96.9</v>
      </c>
      <c r="U52" s="1">
        <v>95.4</v>
      </c>
      <c r="V52" s="3">
        <v>814.1</v>
      </c>
      <c r="W52" s="3">
        <v>958.80000000000018</v>
      </c>
      <c r="X52">
        <v>5.6240750000000004</v>
      </c>
      <c r="Y52" s="2">
        <f t="shared" si="7"/>
        <v>0.53442513089005239</v>
      </c>
      <c r="Z52" s="3">
        <f t="shared" si="17"/>
        <v>50.663502408376971</v>
      </c>
      <c r="AA52" s="4">
        <v>13</v>
      </c>
    </row>
    <row r="53" spans="1:27" x14ac:dyDescent="0.2">
      <c r="A53" s="4">
        <v>2011</v>
      </c>
      <c r="B53" s="1">
        <v>922.2</v>
      </c>
      <c r="C53" s="3">
        <f t="shared" si="10"/>
        <v>0.47646602944975464</v>
      </c>
      <c r="D53" s="3">
        <f t="shared" si="11"/>
        <v>0.14713693724585683</v>
      </c>
      <c r="E53" s="3">
        <v>65.100000000000009</v>
      </c>
      <c r="F53" s="3">
        <f t="shared" si="12"/>
        <v>34.899999999999991</v>
      </c>
      <c r="G53" s="3">
        <f t="shared" si="13"/>
        <v>1034.3739000000003</v>
      </c>
      <c r="H53" s="3">
        <f t="shared" si="14"/>
        <v>554.52609999999993</v>
      </c>
      <c r="I53" s="3">
        <v>1935.5</v>
      </c>
      <c r="J53" s="3">
        <v>1588.9</v>
      </c>
      <c r="K53">
        <v>67126755546389.531</v>
      </c>
      <c r="L53" s="5">
        <f t="shared" si="9"/>
        <v>67126755546029.016</v>
      </c>
      <c r="M53" s="1">
        <v>348.6</v>
      </c>
      <c r="N53" s="1">
        <v>335.40000000000009</v>
      </c>
      <c r="O53" s="1">
        <v>274</v>
      </c>
      <c r="P53" s="3">
        <f t="shared" si="15"/>
        <v>0.81693500298151434</v>
      </c>
      <c r="Q53" s="3">
        <f t="shared" si="16"/>
        <v>284.78354203935589</v>
      </c>
      <c r="R53" s="1">
        <v>2.1</v>
      </c>
      <c r="S53" s="1">
        <v>95.4</v>
      </c>
      <c r="T53" s="1">
        <v>100.1</v>
      </c>
      <c r="U53" s="1">
        <v>96.7</v>
      </c>
      <c r="V53" s="3">
        <v>874.7</v>
      </c>
      <c r="W53" s="3">
        <v>1027.8</v>
      </c>
      <c r="X53">
        <v>5.3687115350877201</v>
      </c>
      <c r="Y53" s="2">
        <f t="shared" si="7"/>
        <v>0.53442206148282112</v>
      </c>
      <c r="Z53" s="3">
        <f t="shared" si="17"/>
        <v>50.983864665461141</v>
      </c>
      <c r="AA53" s="4">
        <v>12</v>
      </c>
    </row>
    <row r="54" spans="1:27" x14ac:dyDescent="0.2">
      <c r="A54" s="4">
        <v>2012</v>
      </c>
      <c r="B54" s="1">
        <v>926.90000000000009</v>
      </c>
      <c r="C54" s="3">
        <f t="shared" si="10"/>
        <v>0.4778081344399196</v>
      </c>
      <c r="D54" s="3">
        <f t="shared" si="11"/>
        <v>0.14878579677950868</v>
      </c>
      <c r="E54" s="3">
        <v>64.100000000000009</v>
      </c>
      <c r="F54" s="3">
        <f t="shared" si="12"/>
        <v>35.899999999999991</v>
      </c>
      <c r="G54" s="3">
        <f t="shared" si="13"/>
        <v>1045.4069000000002</v>
      </c>
      <c r="H54" s="3">
        <f t="shared" si="14"/>
        <v>585.49309999999991</v>
      </c>
      <c r="I54" s="3">
        <v>1939.9</v>
      </c>
      <c r="J54" s="3">
        <v>1630.9</v>
      </c>
      <c r="K54">
        <v>68937636865008.312</v>
      </c>
      <c r="L54" s="5">
        <f t="shared" si="9"/>
        <v>68937636864673.414</v>
      </c>
      <c r="M54" s="1">
        <v>361.6</v>
      </c>
      <c r="N54" s="1">
        <v>355.8</v>
      </c>
      <c r="O54" s="1">
        <v>284</v>
      </c>
      <c r="P54" s="3">
        <f t="shared" si="15"/>
        <v>0.79820123664980325</v>
      </c>
      <c r="Q54" s="3">
        <f t="shared" si="16"/>
        <v>288.6295671725689</v>
      </c>
      <c r="R54" s="1">
        <v>-1</v>
      </c>
      <c r="S54" s="1">
        <v>97.7</v>
      </c>
      <c r="T54" s="1">
        <v>102.5</v>
      </c>
      <c r="U54" s="1">
        <v>99.600000000000009</v>
      </c>
      <c r="V54" s="3">
        <v>898.40000000000009</v>
      </c>
      <c r="W54" s="3">
        <v>1039.7</v>
      </c>
      <c r="X54">
        <v>5.7924755370391603</v>
      </c>
      <c r="Y54" s="2">
        <f t="shared" si="7"/>
        <v>0.53889731429455145</v>
      </c>
      <c r="Z54" s="3">
        <f t="shared" si="17"/>
        <v>52.650267606577678</v>
      </c>
      <c r="AA54" s="4">
        <v>11</v>
      </c>
    </row>
    <row r="55" spans="1:27" x14ac:dyDescent="0.2">
      <c r="A55" s="4">
        <v>2013</v>
      </c>
      <c r="B55" s="1">
        <v>929.5</v>
      </c>
      <c r="C55" s="3">
        <f t="shared" si="10"/>
        <v>0.4747191011235955</v>
      </c>
      <c r="D55" s="3">
        <f t="shared" si="11"/>
        <v>0.15329467789854631</v>
      </c>
      <c r="E55" s="3">
        <v>64.100000000000009</v>
      </c>
      <c r="F55" s="3">
        <f t="shared" si="12"/>
        <v>35.899999999999991</v>
      </c>
      <c r="G55" s="3">
        <f t="shared" si="13"/>
        <v>1063.0344000000002</v>
      </c>
      <c r="H55" s="3">
        <f t="shared" si="14"/>
        <v>595.36559999999997</v>
      </c>
      <c r="I55" s="3">
        <v>1958</v>
      </c>
      <c r="J55" s="3">
        <v>1658.4</v>
      </c>
      <c r="K55">
        <v>70867685078557.156</v>
      </c>
      <c r="L55" s="5">
        <f t="shared" si="9"/>
        <v>70867685078208.531</v>
      </c>
      <c r="M55" s="1">
        <v>371.5</v>
      </c>
      <c r="N55" s="1">
        <v>367.6</v>
      </c>
      <c r="O55" s="1">
        <v>297</v>
      </c>
      <c r="P55" s="3">
        <f t="shared" si="15"/>
        <v>0.80794341675734493</v>
      </c>
      <c r="Q55" s="3">
        <f t="shared" si="16"/>
        <v>300.15097932535366</v>
      </c>
      <c r="R55" s="1">
        <v>0.9</v>
      </c>
      <c r="S55" s="1">
        <v>98.600000000000009</v>
      </c>
      <c r="T55" s="1">
        <v>102.1</v>
      </c>
      <c r="U55" s="1">
        <v>100.1</v>
      </c>
      <c r="V55" s="3">
        <v>911.6</v>
      </c>
      <c r="W55" s="3">
        <v>1056.5</v>
      </c>
      <c r="X55">
        <v>5.6163116861762203</v>
      </c>
      <c r="Y55" s="2">
        <f t="shared" si="7"/>
        <v>0.54291848825331979</v>
      </c>
      <c r="Z55" s="3">
        <f t="shared" si="17"/>
        <v>53.531762941777338</v>
      </c>
      <c r="AA55" s="4">
        <v>10</v>
      </c>
    </row>
    <row r="56" spans="1:27" x14ac:dyDescent="0.2">
      <c r="A56" s="4">
        <v>2014</v>
      </c>
      <c r="B56" s="1">
        <v>938</v>
      </c>
      <c r="C56" s="3">
        <f t="shared" si="10"/>
        <v>0.47142785344524302</v>
      </c>
      <c r="D56" s="3">
        <f t="shared" si="11"/>
        <v>0.15374930166099421</v>
      </c>
      <c r="E56" s="3">
        <v>63.8</v>
      </c>
      <c r="F56" s="3">
        <f t="shared" si="12"/>
        <v>36.200000000000003</v>
      </c>
      <c r="G56" s="3">
        <f t="shared" si="13"/>
        <v>1087.7262000000001</v>
      </c>
      <c r="H56" s="3">
        <f t="shared" si="14"/>
        <v>617.17380000000014</v>
      </c>
      <c r="I56" s="3">
        <v>1989.7</v>
      </c>
      <c r="J56" s="3">
        <v>1704.9</v>
      </c>
      <c r="K56">
        <v>73041202860769.609</v>
      </c>
      <c r="L56" s="5">
        <f t="shared" si="9"/>
        <v>73041202860415.094</v>
      </c>
      <c r="M56" s="1">
        <v>383.1</v>
      </c>
      <c r="N56" s="1">
        <v>379.7</v>
      </c>
      <c r="O56" s="1">
        <v>303.2</v>
      </c>
      <c r="P56" s="3">
        <f t="shared" si="15"/>
        <v>0.79852515143534364</v>
      </c>
      <c r="Q56" s="3">
        <f t="shared" si="16"/>
        <v>305.91498551488019</v>
      </c>
      <c r="R56" s="1">
        <v>0.3</v>
      </c>
      <c r="S56" s="1">
        <v>99.600000000000009</v>
      </c>
      <c r="T56" s="1">
        <v>99.7</v>
      </c>
      <c r="U56" s="1">
        <v>99.300000000000011</v>
      </c>
      <c r="V56" s="3">
        <v>947.1</v>
      </c>
      <c r="W56" s="3">
        <v>1089.5</v>
      </c>
      <c r="X56">
        <v>5.6124666666666698</v>
      </c>
      <c r="Y56" s="2">
        <f t="shared" si="7"/>
        <v>0.54667849424536363</v>
      </c>
      <c r="Z56" s="3">
        <f t="shared" si="17"/>
        <v>54.449178026838226</v>
      </c>
      <c r="AA56" s="4">
        <v>9</v>
      </c>
    </row>
    <row r="57" spans="1:27" x14ac:dyDescent="0.2">
      <c r="A57" s="4">
        <v>2015</v>
      </c>
      <c r="B57" s="1">
        <v>959.40000000000009</v>
      </c>
      <c r="C57" s="3">
        <f t="shared" si="10"/>
        <v>0.47112551561579258</v>
      </c>
      <c r="D57" s="3">
        <f t="shared" si="11"/>
        <v>0.16224710273030843</v>
      </c>
      <c r="E57" s="3">
        <v>64.100000000000009</v>
      </c>
      <c r="F57" s="3">
        <f t="shared" si="12"/>
        <v>35.899999999999991</v>
      </c>
      <c r="G57" s="3">
        <f t="shared" si="13"/>
        <v>1121.4936000000002</v>
      </c>
      <c r="H57" s="3">
        <f t="shared" si="14"/>
        <v>628.10639999999989</v>
      </c>
      <c r="I57" s="3">
        <v>2036.4</v>
      </c>
      <c r="J57" s="3">
        <v>1749.6</v>
      </c>
      <c r="K57">
        <v>75283270551887.25</v>
      </c>
      <c r="L57" s="5">
        <f t="shared" si="9"/>
        <v>75283270551584.578</v>
      </c>
      <c r="M57" s="1">
        <v>404.2</v>
      </c>
      <c r="N57" s="1">
        <v>404.2</v>
      </c>
      <c r="O57" s="1">
        <v>330.40000000000009</v>
      </c>
      <c r="P57" s="3">
        <f t="shared" si="15"/>
        <v>0.81741712023750646</v>
      </c>
      <c r="Q57" s="3">
        <f t="shared" si="16"/>
        <v>330.40000000000009</v>
      </c>
      <c r="R57" s="1">
        <v>0.3</v>
      </c>
      <c r="S57" s="1">
        <v>100</v>
      </c>
      <c r="T57" s="1">
        <v>100</v>
      </c>
      <c r="U57" s="1">
        <v>100</v>
      </c>
      <c r="V57" s="3">
        <v>990.30000000000018</v>
      </c>
      <c r="W57" s="3">
        <v>1128.5</v>
      </c>
      <c r="X57">
        <v>6.7279068312963002</v>
      </c>
      <c r="Y57" s="2">
        <f t="shared" si="7"/>
        <v>0.55072362993517976</v>
      </c>
      <c r="Z57" s="3">
        <f t="shared" si="17"/>
        <v>55.072362993517977</v>
      </c>
      <c r="AA57" s="4">
        <v>8</v>
      </c>
    </row>
    <row r="58" spans="1:27" x14ac:dyDescent="0.2">
      <c r="A58" s="4">
        <v>2016</v>
      </c>
      <c r="B58" s="1">
        <v>982.6</v>
      </c>
      <c r="C58" s="3">
        <f t="shared" si="10"/>
        <v>0.46734839476813317</v>
      </c>
      <c r="D58" s="3">
        <f t="shared" si="11"/>
        <v>0.17020557441931347</v>
      </c>
      <c r="E58" s="3">
        <v>63.9</v>
      </c>
      <c r="F58" s="3">
        <f t="shared" si="12"/>
        <v>36.1</v>
      </c>
      <c r="G58" s="3">
        <f t="shared" si="13"/>
        <v>1156.2066</v>
      </c>
      <c r="H58" s="3">
        <f t="shared" si="14"/>
        <v>653.1934</v>
      </c>
      <c r="I58" s="3">
        <v>2102.5</v>
      </c>
      <c r="J58" s="3">
        <v>1809.4</v>
      </c>
      <c r="K58">
        <v>77381232423345.172</v>
      </c>
      <c r="L58" s="5">
        <f t="shared" si="9"/>
        <v>77381232423032.844</v>
      </c>
      <c r="M58" s="1">
        <v>436.2</v>
      </c>
      <c r="N58" s="1">
        <v>443.2</v>
      </c>
      <c r="O58" s="1">
        <v>363.6</v>
      </c>
      <c r="P58" s="3">
        <f t="shared" si="15"/>
        <v>0.82039711191335751</v>
      </c>
      <c r="Q58" s="3">
        <f t="shared" si="16"/>
        <v>357.85722021660655</v>
      </c>
      <c r="R58" s="1">
        <v>0.1</v>
      </c>
      <c r="S58" s="1">
        <v>100.3</v>
      </c>
      <c r="T58" s="1">
        <v>96</v>
      </c>
      <c r="U58" s="1">
        <v>95.800000000000011</v>
      </c>
      <c r="V58" s="3">
        <v>1026.5</v>
      </c>
      <c r="W58" s="3">
        <v>1174.9000000000001</v>
      </c>
      <c r="X58">
        <v>6.7317182572463796</v>
      </c>
      <c r="Y58" s="2">
        <f t="shared" si="7"/>
        <v>0.54991990487514864</v>
      </c>
      <c r="Z58" s="3">
        <f t="shared" si="17"/>
        <v>55.156966458977408</v>
      </c>
      <c r="AA58" s="4">
        <v>7</v>
      </c>
    </row>
    <row r="59" spans="1:27" x14ac:dyDescent="0.2">
      <c r="A59" s="4">
        <v>2017</v>
      </c>
      <c r="B59" s="1">
        <v>1005.1</v>
      </c>
      <c r="C59" s="3">
        <f t="shared" si="10"/>
        <v>0.4649366268850032</v>
      </c>
      <c r="D59" s="3">
        <f t="shared" si="11"/>
        <v>0.17632804703165866</v>
      </c>
      <c r="E59" s="3">
        <v>63.2</v>
      </c>
      <c r="F59" s="3">
        <f t="shared" si="12"/>
        <v>36.799999999999997</v>
      </c>
      <c r="G59" s="3">
        <f t="shared" si="13"/>
        <v>1191.952</v>
      </c>
      <c r="H59" s="3">
        <f t="shared" si="14"/>
        <v>694.048</v>
      </c>
      <c r="I59" s="3">
        <v>2161.8000000000002</v>
      </c>
      <c r="J59" s="3">
        <v>1886</v>
      </c>
      <c r="K59">
        <v>80009142886740.656</v>
      </c>
      <c r="L59" s="5">
        <f t="shared" si="9"/>
        <v>80009142886413.25</v>
      </c>
      <c r="M59" s="1">
        <v>453.7</v>
      </c>
      <c r="N59" s="1">
        <v>465.5</v>
      </c>
      <c r="O59" s="1">
        <v>391.1</v>
      </c>
      <c r="P59" s="3">
        <f t="shared" si="15"/>
        <v>0.84017185821697105</v>
      </c>
      <c r="Q59" s="3">
        <f t="shared" si="16"/>
        <v>381.18597207303975</v>
      </c>
      <c r="R59" s="1">
        <v>-0.70000000000000018</v>
      </c>
      <c r="S59" s="1">
        <v>101.4</v>
      </c>
      <c r="T59" s="1">
        <v>98.2</v>
      </c>
      <c r="U59" s="1">
        <v>98.100000000000009</v>
      </c>
      <c r="V59" s="3">
        <v>1069.5</v>
      </c>
      <c r="W59" s="3">
        <v>1231.5</v>
      </c>
      <c r="X59">
        <v>6.6028934656140397</v>
      </c>
      <c r="Y59" s="2">
        <f t="shared" si="7"/>
        <v>0.5513701545008789</v>
      </c>
      <c r="Z59" s="3">
        <f t="shared" si="17"/>
        <v>55.908933666389125</v>
      </c>
      <c r="AA59" s="4">
        <v>6</v>
      </c>
    </row>
    <row r="60" spans="1:27" x14ac:dyDescent="0.2">
      <c r="A60" s="4">
        <v>2018</v>
      </c>
      <c r="B60" s="1">
        <v>1040.2</v>
      </c>
      <c r="C60" s="3">
        <f t="shared" si="10"/>
        <v>0.471788824383164</v>
      </c>
      <c r="D60" s="3">
        <f t="shared" si="11"/>
        <v>0.18050799518222865</v>
      </c>
      <c r="E60" s="3">
        <v>63.6</v>
      </c>
      <c r="F60" s="3">
        <f t="shared" si="12"/>
        <v>36.4</v>
      </c>
      <c r="G60" s="3">
        <f t="shared" si="13"/>
        <v>1230.1512</v>
      </c>
      <c r="H60" s="3">
        <f t="shared" si="14"/>
        <v>704.04880000000003</v>
      </c>
      <c r="I60" s="3">
        <v>2204.8000000000002</v>
      </c>
      <c r="J60" s="3">
        <v>1934.2</v>
      </c>
      <c r="K60">
        <v>82630468929771.031</v>
      </c>
      <c r="L60" s="5">
        <f t="shared" si="9"/>
        <v>82630468929421.875</v>
      </c>
      <c r="M60" s="1">
        <v>472.6</v>
      </c>
      <c r="N60" s="1">
        <v>489.6</v>
      </c>
      <c r="O60" s="1">
        <v>412.3</v>
      </c>
      <c r="P60" s="3">
        <f t="shared" si="15"/>
        <v>0.84211601307189543</v>
      </c>
      <c r="Q60" s="3">
        <f t="shared" si="16"/>
        <v>397.98402777777778</v>
      </c>
      <c r="R60" s="1">
        <v>-0.3</v>
      </c>
      <c r="S60" s="1">
        <v>102.2</v>
      </c>
      <c r="T60" s="1">
        <v>101.1</v>
      </c>
      <c r="U60" s="1">
        <v>100.1</v>
      </c>
      <c r="V60" s="3">
        <v>1124</v>
      </c>
      <c r="W60" s="3">
        <v>1272.8</v>
      </c>
      <c r="X60">
        <v>6.3146187866666699</v>
      </c>
      <c r="Y60" s="2">
        <f t="shared" si="7"/>
        <v>0.55794230769230768</v>
      </c>
      <c r="Z60" s="3">
        <f t="shared" si="17"/>
        <v>57.021703846153848</v>
      </c>
      <c r="AA60" s="4">
        <v>5</v>
      </c>
    </row>
    <row r="61" spans="1:27" x14ac:dyDescent="0.2">
      <c r="A61" s="4">
        <v>2019</v>
      </c>
      <c r="B61" s="1">
        <v>1056.5999999999999</v>
      </c>
      <c r="C61" s="3">
        <f t="shared" si="10"/>
        <v>0.47218125754122536</v>
      </c>
      <c r="D61" s="3">
        <f t="shared" si="11"/>
        <v>0.17658908331298945</v>
      </c>
      <c r="E61" s="3">
        <v>64</v>
      </c>
      <c r="F61" s="3">
        <f t="shared" si="12"/>
        <v>36</v>
      </c>
      <c r="G61" s="3">
        <f t="shared" si="13"/>
        <v>1271.7439999999999</v>
      </c>
      <c r="H61" s="3">
        <f t="shared" si="14"/>
        <v>715.35599999999999</v>
      </c>
      <c r="I61" s="3">
        <v>2237.6999999999998</v>
      </c>
      <c r="J61" s="3">
        <v>1987.1</v>
      </c>
      <c r="K61">
        <v>84771247102070.562</v>
      </c>
      <c r="L61" s="5">
        <f t="shared" si="9"/>
        <v>84771247101735.047</v>
      </c>
      <c r="M61" s="1">
        <v>466.3</v>
      </c>
      <c r="N61" s="1">
        <v>490.90000000000009</v>
      </c>
      <c r="O61" s="1">
        <v>416</v>
      </c>
      <c r="P61" s="3">
        <f t="shared" si="15"/>
        <v>0.84742310042778557</v>
      </c>
      <c r="Q61" s="3">
        <f t="shared" si="16"/>
        <v>395.15339172947643</v>
      </c>
      <c r="R61" s="1">
        <v>-1.2</v>
      </c>
      <c r="S61" s="1">
        <v>103.3</v>
      </c>
      <c r="T61" s="1">
        <v>102.9</v>
      </c>
      <c r="U61" s="1">
        <v>101.9</v>
      </c>
      <c r="V61" s="3">
        <v>1157.8</v>
      </c>
      <c r="W61" s="3">
        <v>1330.2</v>
      </c>
      <c r="X61">
        <v>6.669446615</v>
      </c>
      <c r="Y61" s="2">
        <f t="shared" si="7"/>
        <v>0.56832640657818301</v>
      </c>
      <c r="Z61" s="3">
        <f t="shared" si="17"/>
        <v>58.708117799526306</v>
      </c>
      <c r="AA61" s="4">
        <v>4</v>
      </c>
    </row>
    <row r="62" spans="1:27" x14ac:dyDescent="0.2">
      <c r="A62" s="4">
        <v>2020</v>
      </c>
      <c r="B62" s="1">
        <v>1042.0999999999999</v>
      </c>
      <c r="C62" s="3">
        <f t="shared" si="10"/>
        <v>0.47726127776505606</v>
      </c>
      <c r="D62" s="3">
        <f t="shared" si="11"/>
        <v>0.18645987411730486</v>
      </c>
      <c r="E62" s="3">
        <v>63.7</v>
      </c>
      <c r="F62" s="3">
        <f t="shared" si="12"/>
        <v>36.299999999999997</v>
      </c>
      <c r="G62" s="3">
        <f t="shared" si="13"/>
        <v>1292.5366999999999</v>
      </c>
      <c r="H62" s="3">
        <f t="shared" si="14"/>
        <v>736.56329999999991</v>
      </c>
      <c r="I62" s="3">
        <v>2183.5</v>
      </c>
      <c r="J62" s="3">
        <v>2029.1</v>
      </c>
      <c r="K62">
        <v>82179103628835.375</v>
      </c>
      <c r="L62" s="5">
        <f t="shared" si="9"/>
        <v>82179103628501.609</v>
      </c>
      <c r="M62" s="1">
        <v>486.5</v>
      </c>
      <c r="N62" s="1">
        <v>514.30000000000007</v>
      </c>
      <c r="O62" s="1">
        <v>430.40000000000009</v>
      </c>
      <c r="P62" s="3">
        <f t="shared" si="15"/>
        <v>0.83686564262103835</v>
      </c>
      <c r="Q62" s="3">
        <f t="shared" si="16"/>
        <v>407.13513513513516</v>
      </c>
      <c r="R62" s="1">
        <v>-3.2</v>
      </c>
      <c r="S62" s="1">
        <v>106.3</v>
      </c>
      <c r="T62" s="1">
        <v>100.3</v>
      </c>
      <c r="U62" s="1">
        <v>102.4</v>
      </c>
      <c r="V62" s="3">
        <v>1125.5</v>
      </c>
      <c r="W62" s="3">
        <v>1249</v>
      </c>
      <c r="X62">
        <v>6.54215220416667</v>
      </c>
      <c r="Y62" s="2">
        <f t="shared" si="7"/>
        <v>0.59195635447675754</v>
      </c>
      <c r="Z62" s="3">
        <f t="shared" si="17"/>
        <v>62.924960480879328</v>
      </c>
      <c r="AA62" s="4">
        <v>3</v>
      </c>
    </row>
    <row r="63" spans="1:27" x14ac:dyDescent="0.2">
      <c r="A63" s="4">
        <v>2021</v>
      </c>
      <c r="B63" s="1">
        <v>1099.0999999999999</v>
      </c>
      <c r="C63" s="3">
        <f t="shared" si="10"/>
        <v>0.47113035277980192</v>
      </c>
      <c r="D63" s="3">
        <f t="shared" si="11"/>
        <v>0.1896265537459996</v>
      </c>
      <c r="E63" s="3">
        <v>61.4</v>
      </c>
      <c r="F63" s="3">
        <f t="shared" si="12"/>
        <v>38.6</v>
      </c>
      <c r="G63" s="3">
        <f t="shared" si="13"/>
        <v>1364.1852000000001</v>
      </c>
      <c r="H63" s="3">
        <f t="shared" si="14"/>
        <v>857.61480000000006</v>
      </c>
      <c r="I63" s="3">
        <v>2332.9</v>
      </c>
      <c r="J63" s="3">
        <v>2221.8000000000002</v>
      </c>
      <c r="K63">
        <v>87297706317272.062</v>
      </c>
      <c r="L63" s="5">
        <f t="shared" si="9"/>
        <v>87297706316901</v>
      </c>
      <c r="M63" s="1">
        <v>518.5</v>
      </c>
      <c r="N63" s="1">
        <v>564</v>
      </c>
      <c r="O63" s="1">
        <v>481.2</v>
      </c>
      <c r="P63" s="3">
        <f t="shared" si="15"/>
        <v>0.85319148936170208</v>
      </c>
      <c r="Q63" s="3">
        <f t="shared" si="16"/>
        <v>442.37978723404251</v>
      </c>
      <c r="R63" s="1">
        <v>-2.8</v>
      </c>
      <c r="S63" s="1">
        <v>109.3</v>
      </c>
      <c r="T63" s="1">
        <v>108.3</v>
      </c>
      <c r="U63" s="1">
        <v>111.3</v>
      </c>
      <c r="V63" s="3">
        <v>1224.8</v>
      </c>
      <c r="W63" s="3">
        <v>1344.8</v>
      </c>
      <c r="X63">
        <v>6.2871130825000003</v>
      </c>
      <c r="Y63" s="2">
        <f t="shared" si="7"/>
        <v>0.58475939817394662</v>
      </c>
      <c r="Z63" s="3">
        <f t="shared" si="17"/>
        <v>63.914202220412363</v>
      </c>
      <c r="AA63" s="4">
        <v>2</v>
      </c>
    </row>
    <row r="64" spans="1:27" x14ac:dyDescent="0.2">
      <c r="A64" s="4">
        <v>2022</v>
      </c>
      <c r="B64" s="1">
        <v>1083.4000000000001</v>
      </c>
      <c r="C64" s="3">
        <f t="shared" si="10"/>
        <v>0.4520570808645582</v>
      </c>
      <c r="D64" s="3">
        <f t="shared" si="11"/>
        <v>0.19146585017533779</v>
      </c>
      <c r="E64" s="3">
        <v>59.1</v>
      </c>
      <c r="F64" s="3">
        <f t="shared" si="12"/>
        <v>40.9</v>
      </c>
      <c r="G64" s="3">
        <f t="shared" si="13"/>
        <v>1458.8834999999999</v>
      </c>
      <c r="H64" s="3">
        <f t="shared" si="14"/>
        <v>1009.6165</v>
      </c>
      <c r="I64" s="3">
        <v>2396.6</v>
      </c>
      <c r="J64" s="3">
        <v>2468.5</v>
      </c>
      <c r="K64">
        <v>89994663432855.266</v>
      </c>
      <c r="L64" s="5">
        <f>K64-I64/X64</f>
        <v>89994663432516.578</v>
      </c>
      <c r="M64" s="1">
        <v>535.20000000000005</v>
      </c>
      <c r="N64" s="1">
        <v>615.6</v>
      </c>
      <c r="O64" s="1">
        <v>527.80000000000007</v>
      </c>
      <c r="P64" s="3">
        <f t="shared" si="15"/>
        <v>0.85737491877842764</v>
      </c>
      <c r="Q64" s="3">
        <f t="shared" si="16"/>
        <v>458.86705653021454</v>
      </c>
      <c r="R64" s="1">
        <v>-6.1</v>
      </c>
      <c r="S64" s="1">
        <v>118.2</v>
      </c>
      <c r="T64" s="1">
        <v>127.9</v>
      </c>
      <c r="U64" s="1">
        <v>133</v>
      </c>
      <c r="V64" s="3">
        <v>1304.4000000000001</v>
      </c>
      <c r="W64" s="3">
        <v>1490.6</v>
      </c>
      <c r="X64">
        <v>7.0761518624999997</v>
      </c>
      <c r="Y64" s="2">
        <f t="shared" si="7"/>
        <v>0.60873049319869821</v>
      </c>
      <c r="Z64" s="3">
        <f t="shared" si="17"/>
        <v>71.951944296086126</v>
      </c>
      <c r="AA64" s="4">
        <v>1</v>
      </c>
    </row>
    <row r="65" spans="9:10" x14ac:dyDescent="0.2">
      <c r="I65" s="1"/>
      <c r="J65" s="1"/>
    </row>
    <row r="66" spans="9:10" x14ac:dyDescent="0.2">
      <c r="I66" s="1"/>
      <c r="J66" s="1"/>
    </row>
    <row r="67" spans="9:10" x14ac:dyDescent="0.2">
      <c r="I67" s="1"/>
      <c r="J67" s="1"/>
    </row>
  </sheetData>
  <sortState ref="A2:Z64">
    <sortCondition descending="1" ref="Z2:Z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Elkjær</dc:creator>
  <cp:lastModifiedBy>Microsoft Office User</cp:lastModifiedBy>
  <dcterms:created xsi:type="dcterms:W3CDTF">2015-06-05T18:19:34Z</dcterms:created>
  <dcterms:modified xsi:type="dcterms:W3CDTF">2024-05-06T09:47:01Z</dcterms:modified>
</cp:coreProperties>
</file>