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60" documentId="14_{60033FC5-43BA-434F-89DF-8D30FBD05C12}" xr6:coauthVersionLast="47" xr6:coauthVersionMax="47" xr10:uidLastSave="{936A032B-965C-4B1B-AF07-3FC38EC10735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<sst xmlns="http://schemas.openxmlformats.org/spreadsheetml/2006/main" count="903" uniqueCount="266">
  <si>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</si>
  <si>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- 4700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</si>
  <si>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</si>
  <si>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</si>
  <si>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</si>
  <si>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</si>
  <si>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</si>
  <si>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</si>
  <si>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</si>
  <si>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</si>
  <si>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</si>
  <si>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</si>
  <si>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</si>
  <si>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</si>
  <si>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</si>
  <si>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</si>
  <si>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</si>
  <si>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</si>
  <si>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</si>
  <si>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</si>
  <si>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</si>
  <si>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</si>
  <si>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P44092023184335</t>
  </si>
  <si>
    <t>IMPR.</t>
  </si>
  <si>
    <t>EQ. TERC.</t>
  </si>
  <si>
    <t>BRBSS140JN</t>
  </si>
  <si>
    <t>Gaveteiro Vertical CX 02</t>
  </si>
  <si>
    <t>P44092023184309</t>
  </si>
  <si>
    <t>CARTUCHO</t>
  </si>
  <si>
    <t>1 VOLUME</t>
  </si>
  <si>
    <t>Gaveteiro Vertical CX 03</t>
  </si>
  <si>
    <t>P44062023180882</t>
  </si>
  <si>
    <t>TRANSF.</t>
  </si>
  <si>
    <t>51015223000006</t>
  </si>
  <si>
    <t>Gaveteiro Vertical CX 04</t>
  </si>
  <si>
    <t>P44092023184316</t>
  </si>
  <si>
    <t>TEL. VOIP</t>
  </si>
  <si>
    <t>23WZ305002P6</t>
  </si>
  <si>
    <t>Monitor Gerência</t>
  </si>
  <si>
    <t>Monitor</t>
  </si>
  <si>
    <t>LENOVO</t>
  </si>
  <si>
    <t>SVAA50831</t>
  </si>
  <si>
    <t>SUP. ND024</t>
  </si>
  <si>
    <t>ACESSO.</t>
  </si>
  <si>
    <t>5 VOLUMES</t>
  </si>
  <si>
    <t>Monitor B12</t>
  </si>
  <si>
    <t>SVAA51044</t>
  </si>
  <si>
    <t>SUP. ND092</t>
  </si>
  <si>
    <t>4 VOLUMES</t>
  </si>
  <si>
    <t>Monitor Câmera</t>
  </si>
  <si>
    <t>SVAA50982</t>
  </si>
  <si>
    <t>SUP. ND292</t>
  </si>
  <si>
    <t>1 VOLUME (2 UNI.)</t>
  </si>
  <si>
    <t>Monitor E-Learning</t>
  </si>
  <si>
    <t>SVA973165</t>
  </si>
  <si>
    <t>Monitor Farmacêutico</t>
  </si>
  <si>
    <t>SVA972481</t>
  </si>
  <si>
    <t>Monitor Balcão 01</t>
  </si>
  <si>
    <t>SVA972478</t>
  </si>
  <si>
    <t>Monitor Balcão 02</t>
  </si>
  <si>
    <t>SVAA50972</t>
  </si>
  <si>
    <t>Monitor Balcão 03</t>
  </si>
  <si>
    <t>SVAA51631</t>
  </si>
  <si>
    <t>Monitor Balcão 04</t>
  </si>
  <si>
    <t>SVAA51607</t>
  </si>
  <si>
    <t>Monitor Balcão 05</t>
  </si>
  <si>
    <t>SVAA51618</t>
  </si>
  <si>
    <t>Monitor Touch CX 01</t>
  </si>
  <si>
    <t>J22C000039</t>
  </si>
  <si>
    <t>Monitor Touch CX 02</t>
  </si>
  <si>
    <t>G22C001666</t>
  </si>
  <si>
    <t>Monitor Touch CX 03</t>
  </si>
  <si>
    <t>K22C000046</t>
  </si>
  <si>
    <t>Monitor Touch CX 04</t>
  </si>
  <si>
    <t>K22C000054</t>
  </si>
  <si>
    <t>Scanner de Mesa A4 01</t>
  </si>
  <si>
    <t>Scanner</t>
  </si>
  <si>
    <t>CANON</t>
  </si>
  <si>
    <t>KPEF08183M</t>
  </si>
  <si>
    <t>Scanner de Mesa A4 02</t>
  </si>
  <si>
    <t>KPEF08182M</t>
  </si>
  <si>
    <t>Leitor Cód. Barra - Mesa CX 01</t>
  </si>
  <si>
    <t>S22186521402777</t>
  </si>
  <si>
    <t>Leitor Cód. Barra - Mesa CX 02</t>
  </si>
  <si>
    <t>S22186521401395</t>
  </si>
  <si>
    <t>Leitor Cód. Barra - Mesa CX 03</t>
  </si>
  <si>
    <t>S22186521403943</t>
  </si>
  <si>
    <t>Leitor Cód. Barra - Mesa CX 04</t>
  </si>
  <si>
    <t>S22186521401304</t>
  </si>
  <si>
    <t>Fortinet (FortiGate)</t>
  </si>
  <si>
    <t>Roteador</t>
  </si>
  <si>
    <t>VIVO</t>
  </si>
  <si>
    <t>FGT40FTK2209F6EM</t>
  </si>
  <si>
    <t>INJETOR</t>
  </si>
  <si>
    <t>PERIF.</t>
  </si>
  <si>
    <t>C22216582000006869</t>
  </si>
  <si>
    <t>Fortinet (FortiAP)</t>
  </si>
  <si>
    <t>Antena</t>
  </si>
  <si>
    <t>FP231FTF23050212</t>
  </si>
  <si>
    <t>Switch Aruba</t>
  </si>
  <si>
    <t>Switch</t>
  </si>
  <si>
    <t>INGRAM</t>
  </si>
  <si>
    <t>VN2AKYF0XB</t>
  </si>
  <si>
    <t>Tablet Verificador de Preço 01</t>
  </si>
  <si>
    <t>Consulta Preço</t>
  </si>
  <si>
    <t>AIDC TECNOLOGIA</t>
  </si>
  <si>
    <t>ST103ANLFKBA386</t>
  </si>
  <si>
    <t>Tablet Verificador de Preço 02</t>
  </si>
  <si>
    <t>ST103ANLFKBA384</t>
  </si>
  <si>
    <t xml:space="preserve">Micro (PDV) B12               </t>
  </si>
  <si>
    <t>CPU</t>
  </si>
  <si>
    <t>PE0BZB34</t>
  </si>
  <si>
    <t>NEOBOX</t>
  </si>
  <si>
    <t>NÃO</t>
  </si>
  <si>
    <t>Micro (PDV) CX 01</t>
  </si>
  <si>
    <t>PE0BZB9Z</t>
  </si>
  <si>
    <t>PIN PAD</t>
  </si>
  <si>
    <t>7200362212056187</t>
  </si>
  <si>
    <t>Leitor Biométrico</t>
  </si>
  <si>
    <t>Leitor</t>
  </si>
  <si>
    <t>TECHMAG</t>
  </si>
  <si>
    <t>FP936156</t>
  </si>
  <si>
    <t>Tablet</t>
  </si>
  <si>
    <t>MGITECH</t>
  </si>
  <si>
    <t>350538867433869</t>
  </si>
  <si>
    <t>CABO USB</t>
  </si>
  <si>
    <t>789856404814801</t>
  </si>
  <si>
    <t>Micro (PDV) CX 02</t>
  </si>
  <si>
    <t>PE0BZB2W</t>
  </si>
  <si>
    <t>7200362212056882</t>
  </si>
  <si>
    <t>FP936154</t>
  </si>
  <si>
    <t>350538867443553</t>
  </si>
  <si>
    <t>789856404814802</t>
  </si>
  <si>
    <t>Micro (PDV) CX 03</t>
  </si>
  <si>
    <t>PE0BZB2J</t>
  </si>
  <si>
    <t>7200362212129244</t>
  </si>
  <si>
    <t>FP936155</t>
  </si>
  <si>
    <t>350538867443538</t>
  </si>
  <si>
    <t>789856404814803</t>
  </si>
  <si>
    <t>Micro (PDV) CX 04</t>
  </si>
  <si>
    <t>PE0BZB2S</t>
  </si>
  <si>
    <t>7200362212128849</t>
  </si>
  <si>
    <t>FP936157</t>
  </si>
  <si>
    <t>350538867438785</t>
  </si>
  <si>
    <t>789856404814804</t>
  </si>
  <si>
    <t>Micro (TG) E-Learning</t>
  </si>
  <si>
    <t>PE0BZJ5V</t>
  </si>
  <si>
    <t>WEBCAM - IN</t>
  </si>
  <si>
    <t>2346LZD0HCW8</t>
  </si>
  <si>
    <t>Micro (TG) Gerência</t>
  </si>
  <si>
    <t>PE0BZJ2X</t>
  </si>
  <si>
    <t>WEBCAM - CX</t>
  </si>
  <si>
    <t>2346LZD0CUU9</t>
  </si>
  <si>
    <t>Leitor Cód. Barra - Mão/Sem Fio</t>
  </si>
  <si>
    <t>23134523700682</t>
  </si>
  <si>
    <t>HEADSET</t>
  </si>
  <si>
    <t>SIM</t>
  </si>
  <si>
    <t>Celular</t>
  </si>
  <si>
    <t>KWAN</t>
  </si>
  <si>
    <t>350589198500470</t>
  </si>
  <si>
    <t>Micro (TG) Farmacêutico</t>
  </si>
  <si>
    <t>PE0BZJL5</t>
  </si>
  <si>
    <t>Micro (TC) Balcão 01</t>
  </si>
  <si>
    <t>PE0BZ91C</t>
  </si>
  <si>
    <t>Leitor Cód. Barra - Mão</t>
  </si>
  <si>
    <t>22231010554236</t>
  </si>
  <si>
    <t>Micro (TC) Balcão 02</t>
  </si>
  <si>
    <t>PE0BZ91B</t>
  </si>
  <si>
    <t>22231010554232</t>
  </si>
  <si>
    <t>Micro (TC) Balcão 03</t>
  </si>
  <si>
    <t>PE0BZB2X</t>
  </si>
  <si>
    <t>22231010554250</t>
  </si>
  <si>
    <t>Micro (TC) Balcão 04</t>
  </si>
  <si>
    <t>PE0BZAS3</t>
  </si>
  <si>
    <t>22231010554256</t>
  </si>
  <si>
    <t>Micro (TC) Balcão 05</t>
  </si>
  <si>
    <t>PE0BZB39</t>
  </si>
  <si>
    <t>22231010554262</t>
  </si>
  <si>
    <t>Impressora TM-T88VII-USB CX 01</t>
  </si>
  <si>
    <t>Impressora</t>
  </si>
  <si>
    <t>XB4F009630</t>
  </si>
  <si>
    <t>Impressora TM-T88VII-USB CX 02</t>
  </si>
  <si>
    <t>XB4F010237</t>
  </si>
  <si>
    <t>Impressora TM-T88VII-USB CX 03</t>
  </si>
  <si>
    <t>XB4F009604</t>
  </si>
  <si>
    <t>Impressora TM-T88VII-USB CX 04</t>
  </si>
  <si>
    <t>XB4F009581</t>
  </si>
  <si>
    <t>Impressora TM-T88VII-ETH</t>
  </si>
  <si>
    <t>XB4F011480</t>
  </si>
  <si>
    <t>Impressora TM-L90-ETH</t>
  </si>
  <si>
    <t>XAYY012614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</si>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</sst>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2" xfId="2" applyFont="1" applyFill="1" applyBorder="1" applyAlignment="1">
      <alignment horizontal="center" vertical="center"/>
    </xf>
    <xf numFmtId="1" fontId="6" fillId="6" borderId="2" xfId="2" applyNumberFormat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vertical="center"/>
    </xf>
    <xf numFmtId="49" fontId="6" fillId="7" borderId="2" xfId="2" applyNumberFormat="1" applyFont="1" applyFill="1" applyBorder="1" applyAlignment="1">
      <alignment horizontal="center" vertical="center"/>
    </xf>
    <xf numFmtId="1" fontId="7" fillId="7" borderId="3" xfId="0" applyNumberFormat="1" applyFont="1" applyFill="1" applyBorder="1" applyAlignment="1">
      <alignment horizontal="center" vertical="center"/>
    </xf>
    <xf numFmtId="49" fontId="7" fillId="7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8" borderId="4" xfId="2" applyFont="1" applyFill="1" applyBorder="1" applyAlignment="1">
      <alignment vertical="center"/>
    </xf>
    <xf numFmtId="49" fontId="6" fillId="8" borderId="2" xfId="2" applyNumberFormat="1" applyFont="1" applyFill="1" applyBorder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49" fontId="7" fillId="8" borderId="2" xfId="0" applyNumberFormat="1" applyFont="1" applyFill="1" applyBorder="1" applyAlignment="1">
      <alignment horizontal="center" vertical="center"/>
    </xf>
    <xf numFmtId="1" fontId="6" fillId="8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7" fillId="4" borderId="4" xfId="2" applyFont="1" applyFill="1" applyBorder="1" applyAlignment="1">
      <alignment vertical="center"/>
    </xf>
    <xf numFmtId="49" fontId="6" fillId="4" borderId="2" xfId="2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9" borderId="4" xfId="2" applyFont="1" applyFill="1" applyBorder="1" applyAlignment="1">
      <alignment vertical="center"/>
    </xf>
    <xf numFmtId="49" fontId="6" fillId="9" borderId="2" xfId="2" applyNumberFormat="1" applyFont="1" applyFill="1" applyBorder="1" applyAlignment="1">
      <alignment horizontal="center" vertical="center"/>
    </xf>
    <xf numFmtId="1" fontId="7" fillId="9" borderId="3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1" fontId="6" fillId="9" borderId="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9" borderId="4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/>
    </xf>
    <xf numFmtId="0" fontId="6" fillId="10" borderId="4" xfId="2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6" fillId="12" borderId="2" xfId="0" applyNumberFormat="1" applyFont="1" applyFill="1" applyBorder="1" applyAlignment="1">
      <alignment horizontal="center" vertical="center"/>
    </xf>
    <xf numFmtId="49" fontId="7" fillId="12" borderId="2" xfId="0" applyNumberFormat="1" applyFont="1" applyFill="1" applyBorder="1" applyAlignment="1">
      <alignment horizontal="center" vertical="center"/>
    </xf>
    <xf numFmtId="1" fontId="6" fillId="13" borderId="2" xfId="0" applyNumberFormat="1" applyFont="1" applyFill="1" applyBorder="1" applyAlignment="1">
      <alignment horizontal="center" vertical="center"/>
    </xf>
    <xf numFmtId="49" fontId="9" fillId="9" borderId="2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2" xfId="2" applyFont="1" applyFill="1" applyBorder="1" applyAlignment="1">
      <alignment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2" xfId="0" applyNumberFormat="1" applyFont="1" applyFill="1" applyBorder="1" applyAlignment="1">
      <alignment horizontal="center" vertical="center"/>
    </xf>
    <xf numFmtId="0" fontId="15" fillId="11" borderId="2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A2" sqref="A2"/>
    </sheetView>
  </sheetViews>
  <sheetFormatPr defaultColWidth="8" defaultRowHeight="13.9" outlineLevelCol="1"/>
  <cols>
    <col min="1" max="1" width="28.125" style="1" bestFit="1" customWidth="1"/>
    <col min="2" max="2" width="14.875" style="42" customWidth="1"/>
    <col min="3" max="3" width="18.125" style="2" customWidth="1"/>
    <col min="4" max="4" width="11.75" style="3" customWidth="1"/>
    <col min="5" max="5" width="21.125" style="52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0" t="s">
        <v>0</v>
      </c>
      <c r="B1" s="62">
        <v>2231</v>
      </c>
      <c r="C1" s="59" t="s">
        <v>1</v>
      </c>
      <c r="D1" s="8" t="s">
        <v>2</v>
      </c>
      <c r="E1" s="61" t="s">
        <v>3</v>
      </c>
      <c r="F1" s="75" t="s">
        <v>4</v>
      </c>
      <c r="G1" s="75"/>
      <c r="H1" s="75"/>
      <c r="I1" s="56" t="s">
        <v>5</v>
      </c>
    </row>
    <row r="2" spans="1:18" s="7" customFormat="1" ht="17.100000000000001" customHeight="1">
      <c r="A2" s="5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1" t="s">
        <v>14</v>
      </c>
    </row>
    <row r="3" spans="1:18" s="7" customFormat="1" ht="17.100000000000001" customHeight="1">
      <c r="A3" s="10" t="s">
        <v>19</v>
      </c>
      <c r="B3" s="40" t="s">
        <v>20</v>
      </c>
      <c r="C3" s="11" t="s">
        <v>21</v>
      </c>
      <c r="D3" s="12">
        <v>1022246</v>
      </c>
      <c r="E3" s="13" t="s">
        <v>22</v>
      </c>
      <c r="F3" s="14">
        <v>269622</v>
      </c>
      <c r="G3" s="50">
        <v>61757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8" t="s">
        <v>23</v>
      </c>
      <c r="P3" s="48" t="s">
        <v>24</v>
      </c>
      <c r="Q3" s="36" t="s">
        <v>25</v>
      </c>
      <c r="R3" s="46"/>
    </row>
    <row r="4" spans="1:18" s="7" customFormat="1" ht="17.100000000000001" customHeight="1">
      <c r="A4" s="17" t="s">
        <v>26</v>
      </c>
      <c r="B4" s="45" t="s">
        <v>20</v>
      </c>
      <c r="C4" s="18" t="s">
        <v>21</v>
      </c>
      <c r="D4" s="19">
        <v>1022249</v>
      </c>
      <c r="E4" s="20" t="s">
        <v>27</v>
      </c>
      <c r="F4" s="21">
        <v>269622</v>
      </c>
      <c r="G4" s="50">
        <v>61757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6" t="s">
        <v>29</v>
      </c>
      <c r="R4" s="46"/>
    </row>
    <row r="5" spans="1:18" s="7" customFormat="1" ht="17.100000000000001" customHeight="1">
      <c r="A5" s="17" t="s">
        <v>30</v>
      </c>
      <c r="B5" s="45" t="s">
        <v>20</v>
      </c>
      <c r="C5" s="18" t="s">
        <v>21</v>
      </c>
      <c r="D5" s="19">
        <v>1022312</v>
      </c>
      <c r="E5" s="20" t="s">
        <v>31</v>
      </c>
      <c r="F5" s="21">
        <v>269629</v>
      </c>
      <c r="G5" s="50">
        <v>61757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6" t="s">
        <v>33</v>
      </c>
      <c r="R5" s="46"/>
    </row>
    <row r="6" spans="1:18" s="7" customFormat="1" ht="17.100000000000001" customHeight="1">
      <c r="A6" s="17" t="s">
        <v>34</v>
      </c>
      <c r="B6" s="45" t="s">
        <v>20</v>
      </c>
      <c r="C6" s="18" t="s">
        <v>21</v>
      </c>
      <c r="D6" s="19">
        <v>1022239</v>
      </c>
      <c r="E6" s="20" t="s">
        <v>35</v>
      </c>
      <c r="F6" s="21">
        <v>269620</v>
      </c>
      <c r="G6" s="50">
        <v>61757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9" t="s">
        <v>24</v>
      </c>
      <c r="Q6" s="47" t="s">
        <v>37</v>
      </c>
      <c r="R6" s="46"/>
    </row>
    <row r="7" spans="1:18" s="7" customFormat="1" ht="17.100000000000001" customHeight="1">
      <c r="A7" s="10" t="s">
        <v>38</v>
      </c>
      <c r="B7" s="40" t="s">
        <v>39</v>
      </c>
      <c r="C7" s="11" t="s">
        <v>40</v>
      </c>
      <c r="D7" s="12">
        <v>1041129</v>
      </c>
      <c r="E7" s="13" t="s">
        <v>41</v>
      </c>
      <c r="F7" s="73">
        <v>733000</v>
      </c>
      <c r="G7" s="50">
        <v>61757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6" t="s">
        <v>44</v>
      </c>
      <c r="R7" s="46"/>
    </row>
    <row r="8" spans="1:18" s="7" customFormat="1" ht="17.100000000000001" customHeight="1">
      <c r="A8" s="10" t="s">
        <v>45</v>
      </c>
      <c r="B8" s="40" t="s">
        <v>39</v>
      </c>
      <c r="C8" s="11" t="s">
        <v>40</v>
      </c>
      <c r="D8" s="12">
        <v>1041094</v>
      </c>
      <c r="E8" s="13" t="s">
        <v>46</v>
      </c>
      <c r="F8" s="73">
        <v>733053</v>
      </c>
      <c r="G8" s="50">
        <v>61757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6" t="s">
        <v>48</v>
      </c>
      <c r="R8" s="46"/>
    </row>
    <row r="9" spans="1:18" s="7" customFormat="1" ht="17.100000000000001" customHeight="1">
      <c r="A9" s="10" t="s">
        <v>49</v>
      </c>
      <c r="B9" s="40" t="s">
        <v>39</v>
      </c>
      <c r="C9" s="11" t="s">
        <v>40</v>
      </c>
      <c r="D9" s="12">
        <v>1040886</v>
      </c>
      <c r="E9" s="13" t="s">
        <v>50</v>
      </c>
      <c r="F9" s="73">
        <v>733005</v>
      </c>
      <c r="G9" s="50">
        <v>61757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6" t="s">
        <v>52</v>
      </c>
      <c r="R9" s="46"/>
    </row>
    <row r="10" spans="1:18" s="7" customFormat="1" ht="17.100000000000001" customHeight="1">
      <c r="A10" s="10" t="s">
        <v>53</v>
      </c>
      <c r="B10" s="40" t="s">
        <v>39</v>
      </c>
      <c r="C10" s="11" t="s">
        <v>40</v>
      </c>
      <c r="D10" s="12">
        <v>1041060</v>
      </c>
      <c r="E10" s="13" t="s">
        <v>54</v>
      </c>
      <c r="F10" s="73">
        <v>732967</v>
      </c>
      <c r="G10" s="50">
        <v>61757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6"/>
    </row>
    <row r="11" spans="1:18" s="7" customFormat="1" ht="17.100000000000001" customHeight="1">
      <c r="A11" s="10" t="s">
        <v>55</v>
      </c>
      <c r="B11" s="40" t="s">
        <v>39</v>
      </c>
      <c r="C11" s="11" t="s">
        <v>40</v>
      </c>
      <c r="D11" s="12">
        <v>1041062</v>
      </c>
      <c r="E11" s="13" t="s">
        <v>56</v>
      </c>
      <c r="F11" s="73">
        <v>732967</v>
      </c>
      <c r="G11" s="50">
        <v>61757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0" t="s">
        <v>39</v>
      </c>
      <c r="C12" s="11" t="s">
        <v>40</v>
      </c>
      <c r="D12" s="12">
        <v>1041076</v>
      </c>
      <c r="E12" s="13" t="s">
        <v>58</v>
      </c>
      <c r="F12" s="73">
        <v>733035</v>
      </c>
      <c r="G12" s="50">
        <v>61757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5" t="s">
        <v>39</v>
      </c>
      <c r="C13" s="18" t="s">
        <v>40</v>
      </c>
      <c r="D13" s="19">
        <v>1040883</v>
      </c>
      <c r="E13" s="20" t="s">
        <v>60</v>
      </c>
      <c r="F13" s="74">
        <v>733001</v>
      </c>
      <c r="G13" s="50">
        <v>61757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5" t="s">
        <v>39</v>
      </c>
      <c r="C14" s="18" t="s">
        <v>40</v>
      </c>
      <c r="D14" s="19">
        <v>1041135</v>
      </c>
      <c r="E14" s="20" t="s">
        <v>62</v>
      </c>
      <c r="F14" s="74">
        <v>732941</v>
      </c>
      <c r="G14" s="50">
        <v>61757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5" t="s">
        <v>39</v>
      </c>
      <c r="C15" s="18" t="s">
        <v>40</v>
      </c>
      <c r="D15" s="19">
        <v>1041127</v>
      </c>
      <c r="E15" s="20" t="s">
        <v>64</v>
      </c>
      <c r="F15" s="74">
        <v>733000</v>
      </c>
      <c r="G15" s="50">
        <v>61757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5" t="s">
        <v>39</v>
      </c>
      <c r="C16" s="18" t="s">
        <v>40</v>
      </c>
      <c r="D16" s="19">
        <v>1041124</v>
      </c>
      <c r="E16" s="20" t="s">
        <v>66</v>
      </c>
      <c r="F16" s="74">
        <v>733000</v>
      </c>
      <c r="G16" s="50">
        <v>61757</v>
      </c>
      <c r="H16" s="6"/>
      <c r="O16" s="6"/>
      <c r="P16" s="6"/>
    </row>
    <row r="17" spans="1:18" s="7" customFormat="1" ht="17.100000000000001" customHeight="1">
      <c r="A17" s="10" t="s">
        <v>67</v>
      </c>
      <c r="B17" s="40" t="s">
        <v>39</v>
      </c>
      <c r="C17" s="11" t="s">
        <v>21</v>
      </c>
      <c r="D17" s="12">
        <v>957156</v>
      </c>
      <c r="E17" s="13" t="s">
        <v>68</v>
      </c>
      <c r="F17" s="14">
        <v>98717</v>
      </c>
      <c r="G17" s="50">
        <v>61757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5" t="s">
        <v>39</v>
      </c>
      <c r="C18" s="18" t="s">
        <v>21</v>
      </c>
      <c r="D18" s="19">
        <v>955374</v>
      </c>
      <c r="E18" s="20" t="s">
        <v>70</v>
      </c>
      <c r="F18" s="21">
        <v>90428</v>
      </c>
      <c r="G18" s="50">
        <v>61757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5" t="s">
        <v>39</v>
      </c>
      <c r="C19" s="18" t="s">
        <v>21</v>
      </c>
      <c r="D19" s="19">
        <v>957117</v>
      </c>
      <c r="E19" s="20" t="s">
        <v>72</v>
      </c>
      <c r="F19" s="21">
        <v>98773</v>
      </c>
      <c r="G19" s="50">
        <v>61757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5" t="s">
        <v>39</v>
      </c>
      <c r="C20" s="18" t="s">
        <v>21</v>
      </c>
      <c r="D20" s="19">
        <v>957106</v>
      </c>
      <c r="E20" s="20" t="s">
        <v>74</v>
      </c>
      <c r="F20" s="21">
        <v>98771</v>
      </c>
      <c r="G20" s="50">
        <v>61757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0" t="s">
        <v>76</v>
      </c>
      <c r="C21" s="11" t="s">
        <v>77</v>
      </c>
      <c r="D21" s="12">
        <v>1029562</v>
      </c>
      <c r="E21" s="13" t="s">
        <v>78</v>
      </c>
      <c r="F21" s="14">
        <v>37623</v>
      </c>
      <c r="G21" s="50">
        <v>61757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5" t="s">
        <v>76</v>
      </c>
      <c r="C22" s="18" t="s">
        <v>77</v>
      </c>
      <c r="D22" s="19">
        <v>1029561</v>
      </c>
      <c r="E22" s="20" t="s">
        <v>80</v>
      </c>
      <c r="F22" s="21">
        <v>37623</v>
      </c>
      <c r="G22" s="50">
        <v>61757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0" t="s">
        <v>76</v>
      </c>
      <c r="C23" s="11" t="s">
        <v>21</v>
      </c>
      <c r="D23" s="12">
        <v>957790</v>
      </c>
      <c r="E23" s="13" t="s">
        <v>82</v>
      </c>
      <c r="F23" s="14">
        <v>39258</v>
      </c>
      <c r="G23" s="50">
        <v>61757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5" t="s">
        <v>76</v>
      </c>
      <c r="C24" s="18" t="s">
        <v>21</v>
      </c>
      <c r="D24" s="19">
        <v>957789</v>
      </c>
      <c r="E24" s="20" t="s">
        <v>84</v>
      </c>
      <c r="F24" s="21">
        <v>39258</v>
      </c>
      <c r="G24" s="50">
        <v>61757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5" t="s">
        <v>76</v>
      </c>
      <c r="C25" s="18" t="s">
        <v>21</v>
      </c>
      <c r="D25" s="19">
        <v>957792</v>
      </c>
      <c r="E25" s="20" t="s">
        <v>86</v>
      </c>
      <c r="F25" s="21">
        <v>39258</v>
      </c>
      <c r="G25" s="50">
        <v>61757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5" t="s">
        <v>76</v>
      </c>
      <c r="C26" s="18" t="s">
        <v>21</v>
      </c>
      <c r="D26" s="19">
        <v>957793</v>
      </c>
      <c r="E26" s="20" t="s">
        <v>88</v>
      </c>
      <c r="F26" s="21">
        <v>39258</v>
      </c>
      <c r="G26" s="50">
        <v>61757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0" t="s">
        <v>90</v>
      </c>
      <c r="C27" s="11" t="s">
        <v>91</v>
      </c>
      <c r="D27" s="12">
        <v>939700</v>
      </c>
      <c r="E27" s="13" t="s">
        <v>92</v>
      </c>
      <c r="F27" s="14">
        <v>67134</v>
      </c>
      <c r="G27" s="50">
        <v>61757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38" t="s">
        <v>95</v>
      </c>
      <c r="R27" s="46"/>
    </row>
    <row r="28" spans="1:18" s="7" customFormat="1" ht="17.100000000000001" customHeight="1">
      <c r="A28" s="17" t="s">
        <v>96</v>
      </c>
      <c r="B28" s="45" t="s">
        <v>97</v>
      </c>
      <c r="C28" s="18" t="s">
        <v>91</v>
      </c>
      <c r="D28" s="19">
        <v>939701</v>
      </c>
      <c r="E28" s="20" t="s">
        <v>98</v>
      </c>
      <c r="F28" s="21">
        <v>67134</v>
      </c>
      <c r="G28" s="50">
        <v>61757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3" t="s">
        <v>99</v>
      </c>
      <c r="B29" s="41" t="s">
        <v>100</v>
      </c>
      <c r="C29" s="34" t="s">
        <v>101</v>
      </c>
      <c r="D29" s="35">
        <v>1109155</v>
      </c>
      <c r="E29" s="36" t="s">
        <v>102</v>
      </c>
      <c r="F29" s="37">
        <v>425218</v>
      </c>
      <c r="G29" s="50">
        <v>61757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0" t="s">
        <v>104</v>
      </c>
      <c r="C30" s="11" t="s">
        <v>105</v>
      </c>
      <c r="D30" s="12">
        <v>938334</v>
      </c>
      <c r="E30" s="13" t="s">
        <v>106</v>
      </c>
      <c r="F30" s="14">
        <v>27850</v>
      </c>
      <c r="G30" s="50">
        <v>61757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5" t="s">
        <v>104</v>
      </c>
      <c r="C31" s="18" t="s">
        <v>105</v>
      </c>
      <c r="D31" s="19">
        <v>938333</v>
      </c>
      <c r="E31" s="20" t="s">
        <v>108</v>
      </c>
      <c r="F31" s="21">
        <v>27850</v>
      </c>
      <c r="G31" s="50">
        <v>61757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0" t="s">
        <v>110</v>
      </c>
      <c r="C32" s="11" t="s">
        <v>40</v>
      </c>
      <c r="D32" s="12">
        <v>1040992</v>
      </c>
      <c r="E32" s="13" t="s">
        <v>111</v>
      </c>
      <c r="F32" s="73">
        <v>732988</v>
      </c>
      <c r="G32" s="50">
        <v>61757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6"/>
    </row>
    <row r="33" spans="1:18" s="7" customFormat="1" ht="17.100000000000001" customHeight="1">
      <c r="A33" s="10" t="s">
        <v>114</v>
      </c>
      <c r="B33" s="40" t="s">
        <v>110</v>
      </c>
      <c r="C33" s="11" t="s">
        <v>40</v>
      </c>
      <c r="D33" s="12">
        <v>1040930</v>
      </c>
      <c r="E33" s="13" t="s">
        <v>115</v>
      </c>
      <c r="F33" s="73">
        <v>732994</v>
      </c>
      <c r="G33" s="50">
        <v>61757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48" t="s">
        <v>116</v>
      </c>
      <c r="P33" s="48" t="str">
        <f>IFERROR(VLOOKUP($E$1,'BASE PINPAD'!A2:B28,2,0),"EQ. TERC.")</f>
        <v>SAFRAPAY</v>
      </c>
      <c r="Q33" s="49" t="s">
        <v>117</v>
      </c>
      <c r="R33" s="46"/>
    </row>
    <row r="34" spans="1:18" s="25" customFormat="1" ht="17.100000000000001" customHeight="1">
      <c r="A34" s="17" t="s">
        <v>118</v>
      </c>
      <c r="B34" s="43" t="s">
        <v>119</v>
      </c>
      <c r="C34" s="18" t="s">
        <v>120</v>
      </c>
      <c r="D34" s="19">
        <v>1033829</v>
      </c>
      <c r="E34" s="20" t="s">
        <v>121</v>
      </c>
      <c r="F34" s="21">
        <v>23268</v>
      </c>
      <c r="G34" s="50">
        <v>61757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5" customFormat="1" ht="17.100000000000001" customHeight="1">
      <c r="A35" s="17" t="s">
        <v>122</v>
      </c>
      <c r="B35" s="43" t="s">
        <v>122</v>
      </c>
      <c r="C35" s="26" t="s">
        <v>123</v>
      </c>
      <c r="D35" s="19">
        <v>938173</v>
      </c>
      <c r="E35" s="20" t="s">
        <v>124</v>
      </c>
      <c r="F35" s="21">
        <v>13960</v>
      </c>
      <c r="G35" s="50">
        <v>61757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6"/>
    </row>
    <row r="36" spans="1:18" s="7" customFormat="1" ht="17.100000000000001" customHeight="1">
      <c r="A36" s="10" t="s">
        <v>127</v>
      </c>
      <c r="B36" s="40" t="s">
        <v>110</v>
      </c>
      <c r="C36" s="11" t="s">
        <v>40</v>
      </c>
      <c r="D36" s="12">
        <v>1040923</v>
      </c>
      <c r="E36" s="13" t="s">
        <v>128</v>
      </c>
      <c r="F36" s="73">
        <v>732997</v>
      </c>
      <c r="G36" s="50">
        <v>61757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48" t="s">
        <v>116</v>
      </c>
      <c r="P36" s="48" t="str">
        <f>IFERROR(VLOOKUP($E$1,'BASE PINPAD'!A2:B28,2,0),"EQ. TERC.")</f>
        <v>SAFRAPAY</v>
      </c>
      <c r="Q36" s="49" t="s">
        <v>129</v>
      </c>
      <c r="R36" s="46"/>
    </row>
    <row r="37" spans="1:18" s="25" customFormat="1" ht="17.100000000000001" customHeight="1">
      <c r="A37" s="17" t="s">
        <v>118</v>
      </c>
      <c r="B37" s="43" t="s">
        <v>119</v>
      </c>
      <c r="C37" s="18" t="s">
        <v>120</v>
      </c>
      <c r="D37" s="19">
        <v>1033827</v>
      </c>
      <c r="E37" s="20" t="s">
        <v>130</v>
      </c>
      <c r="F37" s="21">
        <v>23268</v>
      </c>
      <c r="G37" s="50">
        <v>61757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5" customFormat="1" ht="17.100000000000001" customHeight="1">
      <c r="A38" s="17" t="s">
        <v>122</v>
      </c>
      <c r="B38" s="43" t="s">
        <v>122</v>
      </c>
      <c r="C38" s="26" t="s">
        <v>123</v>
      </c>
      <c r="D38" s="19">
        <v>938172</v>
      </c>
      <c r="E38" s="20" t="s">
        <v>131</v>
      </c>
      <c r="F38" s="21">
        <v>13960</v>
      </c>
      <c r="G38" s="50">
        <v>61757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6"/>
    </row>
    <row r="39" spans="1:18" s="7" customFormat="1" ht="17.100000000000001" customHeight="1">
      <c r="A39" s="10" t="s">
        <v>133</v>
      </c>
      <c r="B39" s="40" t="s">
        <v>110</v>
      </c>
      <c r="C39" s="11" t="s">
        <v>40</v>
      </c>
      <c r="D39" s="12">
        <v>1040957</v>
      </c>
      <c r="E39" s="13" t="s">
        <v>134</v>
      </c>
      <c r="F39" s="73">
        <v>732995</v>
      </c>
      <c r="G39" s="50">
        <v>61757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48" t="s">
        <v>116</v>
      </c>
      <c r="P39" s="48" t="str">
        <f>IFERROR(VLOOKUP($E$1,'BASE PINPAD'!A2:B28,2,0),"EQ. TERC.")</f>
        <v>SAFRAPAY</v>
      </c>
      <c r="Q39" s="49" t="s">
        <v>135</v>
      </c>
      <c r="R39" s="46"/>
    </row>
    <row r="40" spans="1:18" s="25" customFormat="1" ht="17.100000000000001" customHeight="1">
      <c r="A40" s="17" t="s">
        <v>118</v>
      </c>
      <c r="B40" s="43" t="s">
        <v>119</v>
      </c>
      <c r="C40" s="18" t="s">
        <v>120</v>
      </c>
      <c r="D40" s="19">
        <v>1033828</v>
      </c>
      <c r="E40" s="20" t="s">
        <v>136</v>
      </c>
      <c r="F40" s="21">
        <v>23268</v>
      </c>
      <c r="G40" s="50">
        <v>61757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5" customFormat="1" ht="17.100000000000001" customHeight="1">
      <c r="A41" s="17" t="s">
        <v>122</v>
      </c>
      <c r="B41" s="43" t="s">
        <v>122</v>
      </c>
      <c r="C41" s="26" t="s">
        <v>123</v>
      </c>
      <c r="D41" s="19">
        <v>938174</v>
      </c>
      <c r="E41" s="20" t="s">
        <v>137</v>
      </c>
      <c r="F41" s="21">
        <v>13960</v>
      </c>
      <c r="G41" s="50">
        <v>61757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6"/>
    </row>
    <row r="42" spans="1:18" s="7" customFormat="1" ht="17.100000000000001" customHeight="1">
      <c r="A42" s="10" t="s">
        <v>139</v>
      </c>
      <c r="B42" s="40" t="s">
        <v>110</v>
      </c>
      <c r="C42" s="11" t="s">
        <v>40</v>
      </c>
      <c r="D42" s="12">
        <v>1040925</v>
      </c>
      <c r="E42" s="13" t="s">
        <v>140</v>
      </c>
      <c r="F42" s="73">
        <v>732996</v>
      </c>
      <c r="G42" s="50">
        <v>61757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48" t="s">
        <v>116</v>
      </c>
      <c r="P42" s="48" t="str">
        <f>IFERROR(VLOOKUP($E$1,'BASE PINPAD'!A2:B28,2,0),"EQ. TERC.")</f>
        <v>SAFRAPAY</v>
      </c>
      <c r="Q42" s="49" t="s">
        <v>141</v>
      </c>
      <c r="R42" s="46"/>
    </row>
    <row r="43" spans="1:18" s="25" customFormat="1" ht="17.100000000000001" customHeight="1">
      <c r="A43" s="17" t="s">
        <v>118</v>
      </c>
      <c r="B43" s="43" t="s">
        <v>119</v>
      </c>
      <c r="C43" s="18" t="s">
        <v>120</v>
      </c>
      <c r="D43" s="19">
        <v>1033830</v>
      </c>
      <c r="E43" s="20" t="s">
        <v>142</v>
      </c>
      <c r="F43" s="21">
        <v>23268</v>
      </c>
      <c r="G43" s="50">
        <v>61757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5" customFormat="1" ht="17.100000000000001" customHeight="1">
      <c r="A44" s="17" t="s">
        <v>122</v>
      </c>
      <c r="B44" s="43" t="s">
        <v>122</v>
      </c>
      <c r="C44" s="26" t="s">
        <v>123</v>
      </c>
      <c r="D44" s="19">
        <v>938175</v>
      </c>
      <c r="E44" s="20" t="s">
        <v>143</v>
      </c>
      <c r="F44" s="21">
        <v>13960</v>
      </c>
      <c r="G44" s="50">
        <v>61757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6"/>
    </row>
    <row r="45" spans="1:18" ht="17.100000000000001" customHeight="1">
      <c r="A45" s="10" t="s">
        <v>145</v>
      </c>
      <c r="B45" s="40" t="s">
        <v>110</v>
      </c>
      <c r="C45" s="27" t="s">
        <v>40</v>
      </c>
      <c r="D45" s="12">
        <v>1041042</v>
      </c>
      <c r="E45" s="13" t="s">
        <v>146</v>
      </c>
      <c r="F45" s="73">
        <v>732942</v>
      </c>
      <c r="G45" s="50">
        <v>61757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6"/>
    </row>
    <row r="46" spans="1:18" ht="17.100000000000001" customHeight="1">
      <c r="A46" s="10" t="s">
        <v>149</v>
      </c>
      <c r="B46" s="40" t="s">
        <v>110</v>
      </c>
      <c r="C46" s="11" t="s">
        <v>40</v>
      </c>
      <c r="D46" s="12">
        <v>1041032</v>
      </c>
      <c r="E46" s="13" t="s">
        <v>150</v>
      </c>
      <c r="F46" s="73">
        <v>732944</v>
      </c>
      <c r="G46" s="50">
        <v>61757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6"/>
    </row>
    <row r="47" spans="1:18" ht="17.100000000000001" customHeight="1">
      <c r="A47" s="17" t="s">
        <v>153</v>
      </c>
      <c r="B47" s="43" t="s">
        <v>119</v>
      </c>
      <c r="C47" s="18" t="s">
        <v>21</v>
      </c>
      <c r="D47" s="19">
        <v>957771</v>
      </c>
      <c r="E47" s="20" t="s">
        <v>154</v>
      </c>
      <c r="F47" s="21">
        <v>100878</v>
      </c>
      <c r="G47" s="50">
        <v>61757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28" t="s">
        <v>157</v>
      </c>
      <c r="B48" s="44" t="s">
        <v>157</v>
      </c>
      <c r="C48" s="29" t="s">
        <v>158</v>
      </c>
      <c r="D48" s="30">
        <v>939608</v>
      </c>
      <c r="E48" s="31" t="s">
        <v>159</v>
      </c>
      <c r="F48" s="23">
        <v>728</v>
      </c>
      <c r="G48" s="50">
        <v>61757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0" t="s">
        <v>110</v>
      </c>
      <c r="C49" s="11" t="s">
        <v>40</v>
      </c>
      <c r="D49" s="12">
        <v>1041051</v>
      </c>
      <c r="E49" s="13" t="s">
        <v>161</v>
      </c>
      <c r="F49" s="73">
        <v>732969</v>
      </c>
      <c r="G49" s="50">
        <v>61757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0" t="s">
        <v>110</v>
      </c>
      <c r="C50" s="11" t="s">
        <v>40</v>
      </c>
      <c r="D50" s="12">
        <v>1041022</v>
      </c>
      <c r="E50" s="13" t="s">
        <v>163</v>
      </c>
      <c r="F50" s="73">
        <v>733003</v>
      </c>
      <c r="G50" s="50">
        <v>61757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3" t="s">
        <v>119</v>
      </c>
      <c r="C51" s="18" t="s">
        <v>21</v>
      </c>
      <c r="D51" s="19">
        <v>975241</v>
      </c>
      <c r="E51" s="20" t="s">
        <v>165</v>
      </c>
      <c r="F51" s="21">
        <v>34469</v>
      </c>
      <c r="G51" s="50">
        <v>61757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0" t="s">
        <v>110</v>
      </c>
      <c r="C52" s="11" t="s">
        <v>40</v>
      </c>
      <c r="D52" s="12">
        <v>1041023</v>
      </c>
      <c r="E52" s="13" t="s">
        <v>167</v>
      </c>
      <c r="F52" s="73">
        <v>733078</v>
      </c>
      <c r="G52" s="50">
        <v>61757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3" t="s">
        <v>119</v>
      </c>
      <c r="C53" s="18" t="s">
        <v>21</v>
      </c>
      <c r="D53" s="19">
        <v>975244</v>
      </c>
      <c r="E53" s="20" t="s">
        <v>168</v>
      </c>
      <c r="F53" s="21">
        <v>34469</v>
      </c>
      <c r="G53" s="50">
        <v>61757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0" t="s">
        <v>110</v>
      </c>
      <c r="C54" s="11" t="s">
        <v>40</v>
      </c>
      <c r="D54" s="12">
        <v>1041001</v>
      </c>
      <c r="E54" s="13" t="s">
        <v>170</v>
      </c>
      <c r="F54" s="73">
        <v>733078</v>
      </c>
      <c r="G54" s="50">
        <v>61757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3" t="s">
        <v>119</v>
      </c>
      <c r="C55" s="18" t="s">
        <v>21</v>
      </c>
      <c r="D55" s="19">
        <v>975242</v>
      </c>
      <c r="E55" s="20" t="s">
        <v>171</v>
      </c>
      <c r="F55" s="21">
        <v>34469</v>
      </c>
      <c r="G55" s="50">
        <v>61757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0" t="s">
        <v>110</v>
      </c>
      <c r="C56" s="11" t="s">
        <v>40</v>
      </c>
      <c r="D56" s="12">
        <v>1040918</v>
      </c>
      <c r="E56" s="13" t="s">
        <v>173</v>
      </c>
      <c r="F56" s="73">
        <v>733000</v>
      </c>
      <c r="G56" s="50">
        <v>61757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3" t="s">
        <v>119</v>
      </c>
      <c r="C57" s="18" t="s">
        <v>21</v>
      </c>
      <c r="D57" s="19">
        <v>975243</v>
      </c>
      <c r="E57" s="20" t="s">
        <v>174</v>
      </c>
      <c r="F57" s="21">
        <v>34469</v>
      </c>
      <c r="G57" s="50">
        <v>61757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0" t="s">
        <v>110</v>
      </c>
      <c r="C58" s="11" t="s">
        <v>40</v>
      </c>
      <c r="D58" s="12">
        <v>1040952</v>
      </c>
      <c r="E58" s="13" t="s">
        <v>176</v>
      </c>
      <c r="F58" s="73">
        <v>733002</v>
      </c>
      <c r="G58" s="50">
        <v>61757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3" t="s">
        <v>119</v>
      </c>
      <c r="C59" s="18" t="s">
        <v>21</v>
      </c>
      <c r="D59" s="19">
        <v>975245</v>
      </c>
      <c r="E59" s="20" t="s">
        <v>177</v>
      </c>
      <c r="F59" s="21">
        <v>34469</v>
      </c>
      <c r="G59" s="50">
        <v>61757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0" t="s">
        <v>179</v>
      </c>
      <c r="C60" s="11" t="s">
        <v>21</v>
      </c>
      <c r="D60" s="12">
        <v>1022627</v>
      </c>
      <c r="E60" s="13" t="s">
        <v>180</v>
      </c>
      <c r="F60" s="14">
        <v>275379</v>
      </c>
      <c r="G60" s="50">
        <v>61757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3" t="s">
        <v>179</v>
      </c>
      <c r="C61" s="18" t="s">
        <v>21</v>
      </c>
      <c r="D61" s="19">
        <v>1022624</v>
      </c>
      <c r="E61" s="20" t="s">
        <v>182</v>
      </c>
      <c r="F61" s="21">
        <v>275379</v>
      </c>
      <c r="G61" s="50">
        <v>61757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3" t="s">
        <v>179</v>
      </c>
      <c r="C62" s="18" t="s">
        <v>21</v>
      </c>
      <c r="D62" s="19">
        <v>1022617</v>
      </c>
      <c r="E62" s="20" t="s">
        <v>184</v>
      </c>
      <c r="F62" s="21">
        <v>275378</v>
      </c>
      <c r="G62" s="50">
        <v>61757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3" t="s">
        <v>179</v>
      </c>
      <c r="C63" s="18" t="s">
        <v>21</v>
      </c>
      <c r="D63" s="19">
        <v>1022634</v>
      </c>
      <c r="E63" s="20" t="s">
        <v>186</v>
      </c>
      <c r="F63" s="21">
        <v>275381</v>
      </c>
      <c r="G63" s="50">
        <v>61757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0" t="s">
        <v>179</v>
      </c>
      <c r="C64" s="11" t="s">
        <v>21</v>
      </c>
      <c r="D64" s="12">
        <v>1022607</v>
      </c>
      <c r="E64" s="13" t="s">
        <v>188</v>
      </c>
      <c r="F64" s="14">
        <v>275377</v>
      </c>
      <c r="G64" s="50">
        <v>61757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0" t="s">
        <v>179</v>
      </c>
      <c r="C65" s="11" t="s">
        <v>21</v>
      </c>
      <c r="D65" s="12">
        <v>1022667</v>
      </c>
      <c r="E65" s="13" t="s">
        <v>190</v>
      </c>
      <c r="F65" s="14">
        <v>275383</v>
      </c>
      <c r="G65" s="50">
        <v>61757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44:Q46 Q41:Q42 Q38:Q39 Q35:Q3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2" customWidth="1"/>
    <col min="2" max="2" width="10.625" style="42" customWidth="1"/>
    <col min="3" max="3" width="13.875" style="42" customWidth="1"/>
  </cols>
  <sheetData>
    <row r="1" spans="1:3" ht="14.45">
      <c r="A1" s="63" t="s">
        <v>191</v>
      </c>
      <c r="B1" s="63" t="s">
        <v>192</v>
      </c>
      <c r="C1" s="63" t="s">
        <v>193</v>
      </c>
    </row>
    <row r="2" spans="1:3" ht="14.45">
      <c r="A2" s="67" t="s">
        <v>194</v>
      </c>
      <c r="B2" s="65" t="s">
        <v>195</v>
      </c>
      <c r="C2" s="70"/>
    </row>
    <row r="3" spans="1:3" ht="14.45">
      <c r="A3" s="68" t="s">
        <v>196</v>
      </c>
      <c r="B3" s="66" t="s">
        <v>197</v>
      </c>
      <c r="C3" s="71"/>
    </row>
    <row r="4" spans="1:3" ht="14.45">
      <c r="A4" s="67" t="s">
        <v>198</v>
      </c>
      <c r="B4" s="65" t="s">
        <v>195</v>
      </c>
      <c r="C4" s="70"/>
    </row>
    <row r="5" spans="1:3" ht="14.45">
      <c r="A5" s="67" t="s">
        <v>199</v>
      </c>
      <c r="B5" s="65" t="s">
        <v>195</v>
      </c>
      <c r="C5" s="70"/>
    </row>
    <row r="6" spans="1:3" ht="14.45">
      <c r="A6" s="68" t="s">
        <v>200</v>
      </c>
      <c r="B6" s="66" t="s">
        <v>197</v>
      </c>
      <c r="C6" s="71"/>
    </row>
    <row r="7" spans="1:3" ht="14.45">
      <c r="A7" s="68" t="s">
        <v>201</v>
      </c>
      <c r="B7" s="66" t="s">
        <v>197</v>
      </c>
      <c r="C7" s="71"/>
    </row>
    <row r="8" spans="1:3" ht="14.45">
      <c r="A8" s="67" t="s">
        <v>202</v>
      </c>
      <c r="B8" s="65" t="s">
        <v>195</v>
      </c>
      <c r="C8" s="70"/>
    </row>
    <row r="9" spans="1:3" ht="14.45">
      <c r="A9" s="69" t="s">
        <v>203</v>
      </c>
      <c r="B9" s="64" t="s">
        <v>204</v>
      </c>
      <c r="C9" s="72"/>
    </row>
    <row r="10" spans="1:3" ht="14.45">
      <c r="A10" s="67" t="s">
        <v>3</v>
      </c>
      <c r="B10" s="65" t="s">
        <v>195</v>
      </c>
      <c r="C10" s="70"/>
    </row>
    <row r="11" spans="1:3" ht="14.45">
      <c r="A11" s="68" t="s">
        <v>205</v>
      </c>
      <c r="B11" s="66" t="s">
        <v>197</v>
      </c>
      <c r="C11" s="71"/>
    </row>
    <row r="12" spans="1:3" ht="14.45">
      <c r="A12" s="69" t="s">
        <v>206</v>
      </c>
      <c r="B12" s="64" t="s">
        <v>204</v>
      </c>
      <c r="C12" s="72"/>
    </row>
    <row r="13" spans="1:3" ht="14.45">
      <c r="A13" s="67" t="s">
        <v>207</v>
      </c>
      <c r="B13" s="65" t="s">
        <v>195</v>
      </c>
      <c r="C13" s="70"/>
    </row>
    <row r="14" spans="1:3" ht="14.45">
      <c r="A14" s="67" t="s">
        <v>208</v>
      </c>
      <c r="B14" s="65" t="s">
        <v>195</v>
      </c>
      <c r="C14" s="70"/>
    </row>
    <row r="15" spans="1:3" ht="14.45">
      <c r="A15" s="67" t="s">
        <v>209</v>
      </c>
      <c r="B15" s="65" t="s">
        <v>195</v>
      </c>
      <c r="C15" s="70"/>
    </row>
    <row r="16" spans="1:3" ht="14.45">
      <c r="A16" s="68" t="s">
        <v>210</v>
      </c>
      <c r="B16" s="66" t="s">
        <v>197</v>
      </c>
      <c r="C16" s="71"/>
    </row>
    <row r="17" spans="1:3" ht="14.45">
      <c r="A17" s="68" t="s">
        <v>211</v>
      </c>
      <c r="B17" s="66" t="s">
        <v>197</v>
      </c>
      <c r="C17" s="71"/>
    </row>
    <row r="18" spans="1:3" ht="14.45">
      <c r="A18" s="68" t="s">
        <v>212</v>
      </c>
      <c r="B18" s="66" t="s">
        <v>197</v>
      </c>
      <c r="C18" s="71"/>
    </row>
    <row r="19" spans="1:3" ht="14.45">
      <c r="A19" s="69" t="s">
        <v>213</v>
      </c>
      <c r="B19" s="64" t="s">
        <v>204</v>
      </c>
      <c r="C19" s="72"/>
    </row>
    <row r="20" spans="1:3" ht="14.45">
      <c r="A20" s="69" t="s">
        <v>214</v>
      </c>
      <c r="B20" s="64" t="s">
        <v>204</v>
      </c>
      <c r="C20" s="72"/>
    </row>
    <row r="21" spans="1:3" ht="14.45">
      <c r="A21" s="68" t="s">
        <v>215</v>
      </c>
      <c r="B21" s="66" t="s">
        <v>197</v>
      </c>
      <c r="C21" s="71"/>
    </row>
    <row r="22" spans="1:3" ht="14.45">
      <c r="A22" s="67" t="s">
        <v>216</v>
      </c>
      <c r="B22" s="65" t="s">
        <v>195</v>
      </c>
      <c r="C22" s="70"/>
    </row>
    <row r="23" spans="1:3" ht="14.45">
      <c r="A23" s="67" t="s">
        <v>217</v>
      </c>
      <c r="B23" s="65" t="s">
        <v>195</v>
      </c>
      <c r="C23" s="70"/>
    </row>
    <row r="24" spans="1:3" ht="14.45">
      <c r="A24" s="69" t="s">
        <v>218</v>
      </c>
      <c r="B24" s="64" t="s">
        <v>204</v>
      </c>
      <c r="C24" s="72"/>
    </row>
    <row r="25" spans="1:3" ht="14.45">
      <c r="A25" s="69" t="s">
        <v>219</v>
      </c>
      <c r="B25" s="64" t="s">
        <v>204</v>
      </c>
      <c r="C25" s="72"/>
    </row>
    <row r="26" spans="1:3" ht="14.45">
      <c r="A26" s="68" t="s">
        <v>220</v>
      </c>
      <c r="B26" s="66" t="s">
        <v>197</v>
      </c>
      <c r="C26" s="71"/>
    </row>
    <row r="27" spans="1:3" ht="14.45">
      <c r="A27" s="69" t="s">
        <v>221</v>
      </c>
      <c r="B27" s="64" t="s">
        <v>204</v>
      </c>
      <c r="C27" s="72"/>
    </row>
    <row r="28" spans="1:3" ht="14.45">
      <c r="A28" s="67" t="s">
        <v>222</v>
      </c>
      <c r="B28" s="65" t="s">
        <v>195</v>
      </c>
      <c r="C28" s="7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7">
        <v>1</v>
      </c>
      <c r="E1" s="9" t="s">
        <v>9</v>
      </c>
      <c r="F1" s="9" t="s">
        <v>223</v>
      </c>
      <c r="G1" s="9" t="s">
        <v>224</v>
      </c>
      <c r="H1" s="57">
        <v>2</v>
      </c>
      <c r="I1" s="57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7">
        <v>2</v>
      </c>
    </row>
    <row r="3" spans="1:9">
      <c r="C3" t="str">
        <f>IFERROR(VLOOKUP(A3,'BASE ITENS'!D:N,10,),"NÃO ENCONTRADO")</f>
        <v>NÃO ENCONTRADO</v>
      </c>
      <c r="F3" s="55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5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5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5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5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5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5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5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5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5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5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5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5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5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5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5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5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5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5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5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5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5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5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5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5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5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5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5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5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5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5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5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5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5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5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5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5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5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5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5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5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5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5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5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5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5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5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5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5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5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5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5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5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5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5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5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5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5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5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5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5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5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5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5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5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5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5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5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5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5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3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3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3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3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3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229</v>
      </c>
      <c r="D6" s="54" t="s">
        <v>229</v>
      </c>
      <c r="E6" t="s">
        <v>230</v>
      </c>
    </row>
    <row r="7" spans="1:5">
      <c r="A7" s="10" t="str">
        <f t="shared" si="0"/>
        <v>Monitor B12-POSITIVO</v>
      </c>
      <c r="B7" s="10" t="s">
        <v>45</v>
      </c>
      <c r="C7" s="11" t="s">
        <v>229</v>
      </c>
      <c r="D7" s="54" t="s">
        <v>229</v>
      </c>
      <c r="E7" t="s">
        <v>230</v>
      </c>
    </row>
    <row r="8" spans="1:5">
      <c r="A8" s="10" t="str">
        <f t="shared" si="0"/>
        <v>Monitor Câmera-POSITIVO</v>
      </c>
      <c r="B8" s="10" t="s">
        <v>49</v>
      </c>
      <c r="C8" s="11" t="s">
        <v>229</v>
      </c>
      <c r="D8" s="54" t="s">
        <v>229</v>
      </c>
      <c r="E8" t="s">
        <v>230</v>
      </c>
    </row>
    <row r="9" spans="1:5">
      <c r="A9" s="10" t="str">
        <f t="shared" si="0"/>
        <v>Monitor E-Learning-POSITIVO</v>
      </c>
      <c r="B9" s="10" t="s">
        <v>53</v>
      </c>
      <c r="C9" s="11" t="s">
        <v>229</v>
      </c>
      <c r="D9" s="54" t="s">
        <v>229</v>
      </c>
      <c r="E9" t="s">
        <v>230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229</v>
      </c>
      <c r="D10" s="54" t="s">
        <v>229</v>
      </c>
      <c r="E10" t="s">
        <v>230</v>
      </c>
    </row>
    <row r="11" spans="1:5">
      <c r="A11" s="10" t="str">
        <f t="shared" si="0"/>
        <v>Monitor Balcão 01-POSITIVO</v>
      </c>
      <c r="B11" s="10" t="s">
        <v>57</v>
      </c>
      <c r="C11" s="11" t="s">
        <v>229</v>
      </c>
      <c r="D11" s="54" t="s">
        <v>229</v>
      </c>
      <c r="E11" t="s">
        <v>230</v>
      </c>
    </row>
    <row r="12" spans="1:5">
      <c r="A12" s="10" t="str">
        <f t="shared" si="0"/>
        <v>Monitor Balcão 02-POSITIVO</v>
      </c>
      <c r="B12" s="17" t="s">
        <v>59</v>
      </c>
      <c r="C12" s="18" t="s">
        <v>229</v>
      </c>
      <c r="D12" s="54" t="s">
        <v>229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229</v>
      </c>
      <c r="D13" s="54" t="s">
        <v>229</v>
      </c>
      <c r="E13" t="s">
        <v>230</v>
      </c>
    </row>
    <row r="14" spans="1:5">
      <c r="A14" s="10" t="str">
        <f t="shared" si="0"/>
        <v>Monitor Balcão 04-POSITIVO</v>
      </c>
      <c r="B14" s="17" t="s">
        <v>63</v>
      </c>
      <c r="C14" s="18" t="s">
        <v>229</v>
      </c>
      <c r="D14" s="54" t="s">
        <v>229</v>
      </c>
      <c r="E14" t="s">
        <v>230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3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3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3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3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3" t="s">
        <v>77</v>
      </c>
      <c r="E19" t="s">
        <v>233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3" t="s">
        <v>77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3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3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3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3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236</v>
      </c>
      <c r="D25" s="53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236</v>
      </c>
      <c r="D26" s="53" t="s">
        <v>237</v>
      </c>
      <c r="E26" t="s">
        <v>239</v>
      </c>
    </row>
    <row r="27" spans="1:5">
      <c r="A27" s="10" t="str">
        <f t="shared" si="0"/>
        <v>Switch Aruba-INGRAM</v>
      </c>
      <c r="B27" s="33" t="s">
        <v>99</v>
      </c>
      <c r="C27" s="34" t="s">
        <v>101</v>
      </c>
      <c r="D27" s="53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3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3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229</v>
      </c>
      <c r="D30" s="54" t="s">
        <v>229</v>
      </c>
      <c r="E30" t="s">
        <v>244</v>
      </c>
    </row>
    <row r="31" spans="1:5">
      <c r="A31" s="10" t="str">
        <f t="shared" si="0"/>
        <v>Micro (PDV) CX 01-POSITIVO</v>
      </c>
      <c r="B31" s="10" t="s">
        <v>114</v>
      </c>
      <c r="C31" s="11" t="s">
        <v>229</v>
      </c>
      <c r="D31" s="54" t="s">
        <v>229</v>
      </c>
      <c r="E31" t="s">
        <v>244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3" t="s">
        <v>120</v>
      </c>
      <c r="E32" t="s">
        <v>245</v>
      </c>
    </row>
    <row r="33" spans="1:5">
      <c r="A33" s="10" t="str">
        <f t="shared" si="0"/>
        <v>Tablet-MGITECH</v>
      </c>
      <c r="B33" s="17" t="s">
        <v>122</v>
      </c>
      <c r="C33" s="26" t="s">
        <v>123</v>
      </c>
      <c r="D33" s="53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127</v>
      </c>
      <c r="C34" s="11" t="s">
        <v>229</v>
      </c>
      <c r="D34" s="54" t="s">
        <v>229</v>
      </c>
      <c r="E34" t="s">
        <v>244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3" t="s">
        <v>120</v>
      </c>
      <c r="E35" t="s">
        <v>245</v>
      </c>
    </row>
    <row r="36" spans="1:5">
      <c r="A36" s="10" t="str">
        <f t="shared" si="0"/>
        <v>Tablet-MGITECH</v>
      </c>
      <c r="B36" s="17" t="s">
        <v>122</v>
      </c>
      <c r="C36" s="26" t="s">
        <v>123</v>
      </c>
      <c r="D36" s="53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133</v>
      </c>
      <c r="C37" s="11" t="s">
        <v>229</v>
      </c>
      <c r="D37" s="54" t="s">
        <v>229</v>
      </c>
      <c r="E37" t="s">
        <v>244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3" t="s">
        <v>120</v>
      </c>
      <c r="E38" t="s">
        <v>245</v>
      </c>
    </row>
    <row r="39" spans="1:5">
      <c r="A39" s="10" t="str">
        <f t="shared" si="0"/>
        <v>Tablet-MGITECH</v>
      </c>
      <c r="B39" s="17" t="s">
        <v>122</v>
      </c>
      <c r="C39" s="26" t="s">
        <v>123</v>
      </c>
      <c r="D39" s="53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139</v>
      </c>
      <c r="C40" s="11" t="s">
        <v>229</v>
      </c>
      <c r="D40" s="54" t="s">
        <v>229</v>
      </c>
      <c r="E40" t="s">
        <v>244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3" t="s">
        <v>120</v>
      </c>
      <c r="E41" t="s">
        <v>245</v>
      </c>
    </row>
    <row r="42" spans="1:5">
      <c r="A42" s="10" t="str">
        <f t="shared" si="0"/>
        <v>Tablet-MGITECH</v>
      </c>
      <c r="B42" s="17" t="s">
        <v>122</v>
      </c>
      <c r="C42" s="26" t="s">
        <v>123</v>
      </c>
      <c r="D42" s="53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145</v>
      </c>
      <c r="C43" s="27" t="s">
        <v>229</v>
      </c>
      <c r="D43" s="54" t="s">
        <v>229</v>
      </c>
      <c r="E43" t="s">
        <v>244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229</v>
      </c>
      <c r="D44" s="54" t="s">
        <v>229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3" t="s">
        <v>248</v>
      </c>
      <c r="E45" t="s">
        <v>249</v>
      </c>
    </row>
    <row r="46" spans="1:5">
      <c r="A46" s="10" t="str">
        <f t="shared" si="0"/>
        <v>Celular-KWAM</v>
      </c>
      <c r="B46" s="28" t="s">
        <v>157</v>
      </c>
      <c r="C46" s="29" t="s">
        <v>250</v>
      </c>
      <c r="D46" s="53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229</v>
      </c>
      <c r="D47" s="54" t="s">
        <v>229</v>
      </c>
      <c r="E47" t="s">
        <v>244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229</v>
      </c>
      <c r="D48" s="54" t="s">
        <v>229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3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229</v>
      </c>
      <c r="D50" s="54" t="s">
        <v>229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3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229</v>
      </c>
      <c r="D52" s="54" t="s">
        <v>229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3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229</v>
      </c>
      <c r="D54" s="54" t="s">
        <v>229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3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3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3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3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3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3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3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3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3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3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3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3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3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3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3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3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4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4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4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4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4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4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4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4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4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4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4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4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3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3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3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3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3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3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3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3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3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3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3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3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3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3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3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3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3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3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3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3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3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3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3" t="s">
        <v>237</v>
      </c>
      <c r="E105" t="s">
        <v>239</v>
      </c>
    </row>
    <row r="106" spans="1:5">
      <c r="A106" s="10" t="str">
        <f t="shared" si="1"/>
        <v>Celular-</v>
      </c>
      <c r="B106" s="28" t="s">
        <v>157</v>
      </c>
      <c r="D106" s="53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3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3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3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3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