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99" documentId="14_{40EA447E-FEA2-407B-80B0-ADD811257A0D}" xr6:coauthVersionLast="47" xr6:coauthVersionMax="47" xr10:uidLastSave="{AB50BA0C-B436-413D-9170-12712BB2033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L57" i="1" s="1"/>
  <c r="J56" i="1"/>
  <c r="J55" i="1"/>
  <c r="K55" i="1" s="1"/>
  <c r="J54" i="1"/>
  <c r="J53" i="1"/>
  <c r="J52" i="1"/>
  <c r="J51" i="1"/>
  <c r="K51" i="1" s="1"/>
  <c r="J50" i="1"/>
  <c r="J49" i="1"/>
  <c r="L49" i="1" s="1"/>
  <c r="J48" i="1"/>
  <c r="L48" i="1" s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L20" i="1" s="1"/>
  <c r="J19" i="1"/>
  <c r="K19" i="1" s="1"/>
  <c r="J18" i="1"/>
  <c r="K18" i="1" s="1"/>
  <c r="J17" i="1"/>
  <c r="K17" i="1" s="1"/>
  <c r="J15" i="1"/>
  <c r="J14" i="1"/>
  <c r="J13" i="1"/>
  <c r="J12" i="1"/>
  <c r="J11" i="1"/>
  <c r="J10" i="1"/>
  <c r="K10" i="1" s="1"/>
  <c r="J9" i="1"/>
  <c r="J8" i="1"/>
  <c r="L8" i="1" s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25" i="1"/>
  <c r="K41" i="1"/>
  <c r="K53" i="1"/>
  <c r="K5" i="1"/>
  <c r="K9" i="1"/>
  <c r="K13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" i="1"/>
  <c r="L9" i="1"/>
  <c r="L13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4" i="1"/>
  <c r="K23" i="1"/>
  <c r="K27" i="1"/>
  <c r="K31" i="1"/>
  <c r="K35" i="1"/>
  <c r="K39" i="1"/>
  <c r="K43" i="1"/>
  <c r="K47" i="1"/>
  <c r="K61" i="1"/>
  <c r="K65" i="1"/>
  <c r="K33" i="1"/>
  <c r="K57" i="1"/>
  <c r="L53" i="1"/>
  <c r="K6" i="1"/>
  <c r="L6" i="1"/>
  <c r="L14" i="1"/>
  <c r="L23" i="1"/>
  <c r="L27" i="1"/>
  <c r="L31" i="1"/>
  <c r="L35" i="1"/>
  <c r="L39" i="1"/>
  <c r="L43" i="1"/>
  <c r="L47" i="1"/>
  <c r="L61" i="1"/>
  <c r="L65" i="1"/>
  <c r="L4" i="1"/>
  <c r="L25" i="1"/>
  <c r="L41" i="1"/>
  <c r="K3" i="1"/>
  <c r="K7" i="1"/>
  <c r="K11" i="1"/>
  <c r="K15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4" i="1"/>
  <c r="L28" i="1"/>
  <c r="L32" i="1"/>
  <c r="L36" i="1"/>
  <c r="L40" i="1"/>
  <c r="L44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55" i="1" l="1"/>
  <c r="L51" i="1"/>
  <c r="K20" i="1"/>
  <c r="L18" i="1"/>
  <c r="L19" i="1"/>
  <c r="L10" i="1"/>
  <c r="K8" i="1"/>
</calcChain>
</file>

<file path=xl/sharedStrings.xml><?xml version="1.0" encoding="utf-8"?>
<sst xmlns="http://schemas.openxmlformats.org/spreadsheetml/2006/main" count="923" uniqueCount="273">
  <si>
    <t>CÓD. HISTÓRICO FARMÁCIA</t>
  </si>
  <si>
    <t>JAVA - 4624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</si>
  <si>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</si>
  <si>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</si>
  <si>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</si>
  <si>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</si>
  <si>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</si>
  <si>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</si>
  <si>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</si>
  <si>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</si>
  <si>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</si>
  <si>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</si>
  <si>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</si>
  <si>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</si>
  <si>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</si>
  <si>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</si>
  <si>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</si>
  <si>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</si>
  <si>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</si>
  <si>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</si>
  <si>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</si>
  <si>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</si>
  <si>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P44102023186031</t>
  </si>
  <si>
    <t>IMPR.</t>
  </si>
  <si>
    <t>EQ. TERC.</t>
  </si>
  <si>
    <t>BRBSRDC0BW</t>
  </si>
  <si>
    <t>Gaveteiro Vertical CX 02</t>
  </si>
  <si>
    <t>P44102023185603</t>
  </si>
  <si>
    <t>CARTUCHO</t>
  </si>
  <si>
    <t>1 VOLUME</t>
  </si>
  <si>
    <t>Gaveteiro Vertical CX 03</t>
  </si>
  <si>
    <t>P44102023186038</t>
  </si>
  <si>
    <t>TRANSF.</t>
  </si>
  <si>
    <t>-</t>
  </si>
  <si>
    <t>Gaveteiro Vertical CX 04</t>
  </si>
  <si>
    <t>P44102023185593</t>
  </si>
  <si>
    <t>TEL. VOIP</t>
  </si>
  <si>
    <t>23WZ324000PN</t>
  </si>
  <si>
    <t>Monitor Gerência</t>
  </si>
  <si>
    <t>Monitor</t>
  </si>
  <si>
    <t>POSITIVO</t>
  </si>
  <si>
    <t>5A454N568</t>
  </si>
  <si>
    <t>SUP. ND024</t>
  </si>
  <si>
    <t>ACESSO.</t>
  </si>
  <si>
    <t>5 VOLUMES</t>
  </si>
  <si>
    <t>Monitor B12</t>
  </si>
  <si>
    <t>5A454N95F</t>
  </si>
  <si>
    <t>SUP. ND092</t>
  </si>
  <si>
    <t>4 VOLUMES</t>
  </si>
  <si>
    <t>Monitor E-Learning</t>
  </si>
  <si>
    <t>5A454NB7V</t>
  </si>
  <si>
    <t>SUP. ND292</t>
  </si>
  <si>
    <t>1 VOLUME (2 UNI.)</t>
  </si>
  <si>
    <t>Monitor Farmacêutico</t>
  </si>
  <si>
    <t>5A454NB11</t>
  </si>
  <si>
    <t>Monitor Balcão 01</t>
  </si>
  <si>
    <t>5A454N98U</t>
  </si>
  <si>
    <t>Monitor Balcão 02</t>
  </si>
  <si>
    <t>5A454N96K</t>
  </si>
  <si>
    <t>Monitor Balcão 03</t>
  </si>
  <si>
    <t>5A454N43Q</t>
  </si>
  <si>
    <t>Monitor Balcão 04</t>
  </si>
  <si>
    <t>5A454N72U</t>
  </si>
  <si>
    <t>Monitor Balcão 05</t>
  </si>
  <si>
    <t>5A454N34S</t>
  </si>
  <si>
    <t>Monitor Touch CX 01</t>
  </si>
  <si>
    <t>ELGIN</t>
  </si>
  <si>
    <t>Monitor Touch CX 02</t>
  </si>
  <si>
    <t>Monitor Touch CX 03</t>
  </si>
  <si>
    <t>Monitor Touch CX 04</t>
  </si>
  <si>
    <t>Scanner de Mesa A4 01</t>
  </si>
  <si>
    <t>Scanner</t>
  </si>
  <si>
    <t>CANON</t>
  </si>
  <si>
    <t>KPEF16039M</t>
  </si>
  <si>
    <t>Scanner de Mesa A4 02</t>
  </si>
  <si>
    <t>KPEF16074M</t>
  </si>
  <si>
    <t>Leitor Cód. Barra - Mesa CX 01</t>
  </si>
  <si>
    <t>S22235521403093</t>
  </si>
  <si>
    <t>Leitor Cód. Barra - Mesa CX 02</t>
  </si>
  <si>
    <t>S22235521402128</t>
  </si>
  <si>
    <t>Leitor Cód. Barra - Mesa CX 03</t>
  </si>
  <si>
    <t>S22235521402897</t>
  </si>
  <si>
    <t>Leitor Cód. Barra - Mesa CX 04</t>
  </si>
  <si>
    <t>S22235521402145</t>
  </si>
  <si>
    <t>Fortinet (FortiGate)</t>
  </si>
  <si>
    <t>Roteador</t>
  </si>
  <si>
    <t>VIVO</t>
  </si>
  <si>
    <t>FGT40FTK2209F8E4</t>
  </si>
  <si>
    <t>INJETOR</t>
  </si>
  <si>
    <t>PERIF.</t>
  </si>
  <si>
    <t>C22276582000023147</t>
  </si>
  <si>
    <t>Fortinet (FortiAP)</t>
  </si>
  <si>
    <t>Antena</t>
  </si>
  <si>
    <t>FP231FTF23051785</t>
  </si>
  <si>
    <t>Switch Aruba</t>
  </si>
  <si>
    <t>Switch</t>
  </si>
  <si>
    <t>AGIS</t>
  </si>
  <si>
    <t>VN2BKYF1DW</t>
  </si>
  <si>
    <t>Tablet Verificador de Preço 01</t>
  </si>
  <si>
    <t>Consulta Preço</t>
  </si>
  <si>
    <t>AIDC TECNOLOGIA</t>
  </si>
  <si>
    <t>ST103ANLFKBB715</t>
  </si>
  <si>
    <t>Tablet Verificador de Preço 02</t>
  </si>
  <si>
    <t>ST103ANLFKBB902</t>
  </si>
  <si>
    <t xml:space="preserve">Micro (PDV) B12               </t>
  </si>
  <si>
    <t>CPU</t>
  </si>
  <si>
    <t>5A459SK70</t>
  </si>
  <si>
    <t>NEOBOX</t>
  </si>
  <si>
    <t>NÃO</t>
  </si>
  <si>
    <t>Micro (PDV) CX 01</t>
  </si>
  <si>
    <t>5A459SH22</t>
  </si>
  <si>
    <t>PIN PAD</t>
  </si>
  <si>
    <t>7200222312022068</t>
  </si>
  <si>
    <t>Leitor Biométrico</t>
  </si>
  <si>
    <t>Leitor</t>
  </si>
  <si>
    <t>TECHMAG</t>
  </si>
  <si>
    <t>FP941595</t>
  </si>
  <si>
    <t>HUB</t>
  </si>
  <si>
    <t>#102211135600701526</t>
  </si>
  <si>
    <t>Tablet</t>
  </si>
  <si>
    <t>MGITECH</t>
  </si>
  <si>
    <t>350538862400772</t>
  </si>
  <si>
    <t>CABO USB</t>
  </si>
  <si>
    <t>789856404814801</t>
  </si>
  <si>
    <t>Micro (PDV) CX 02</t>
  </si>
  <si>
    <t>5A4509F9F</t>
  </si>
  <si>
    <t>7200222312083057</t>
  </si>
  <si>
    <t>FP941596</t>
  </si>
  <si>
    <t>#102211135600700099</t>
  </si>
  <si>
    <t>350538862403156</t>
  </si>
  <si>
    <t>789856404814802</t>
  </si>
  <si>
    <t>Micro (PDV) CX 03</t>
  </si>
  <si>
    <t>5A459SH7R</t>
  </si>
  <si>
    <t>7200222312022187</t>
  </si>
  <si>
    <t>FP941593</t>
  </si>
  <si>
    <t>#102211135600700792</t>
  </si>
  <si>
    <t>350538862425373</t>
  </si>
  <si>
    <t>789856404814803</t>
  </si>
  <si>
    <t>Micro (PDV) CX 04</t>
  </si>
  <si>
    <t>5A459SL04</t>
  </si>
  <si>
    <t>7200222312082196</t>
  </si>
  <si>
    <t>FP941594</t>
  </si>
  <si>
    <t>#102211135600700795</t>
  </si>
  <si>
    <t>350538862423527</t>
  </si>
  <si>
    <t>789856404814804</t>
  </si>
  <si>
    <t>Micro (TG) E-Learning</t>
  </si>
  <si>
    <t>5A459S65K</t>
  </si>
  <si>
    <t>WEBCAM - IN</t>
  </si>
  <si>
    <t>2225LZ92WFR8</t>
  </si>
  <si>
    <t>Micro (TG) Gerência</t>
  </si>
  <si>
    <t>5A459S77X</t>
  </si>
  <si>
    <t>WEBCAM - CX</t>
  </si>
  <si>
    <t>2225LZ92S889</t>
  </si>
  <si>
    <t>Leitor Cód. Barra - Mão/Sem Fio</t>
  </si>
  <si>
    <t>23188523701201</t>
  </si>
  <si>
    <t>HEADSET</t>
  </si>
  <si>
    <t>SIM</t>
  </si>
  <si>
    <t>Celular</t>
  </si>
  <si>
    <t>KWAN</t>
  </si>
  <si>
    <t>350589198531228</t>
  </si>
  <si>
    <t>Micro (TG) Farmacêutico</t>
  </si>
  <si>
    <t>5A4605D9L</t>
  </si>
  <si>
    <t>Micro (TC) Balcão 01</t>
  </si>
  <si>
    <t>5A459SD55</t>
  </si>
  <si>
    <t>Leitor Cód. Barra - Mão</t>
  </si>
  <si>
    <t>22016263</t>
  </si>
  <si>
    <t>Micro (TC) Balcão 02</t>
  </si>
  <si>
    <t>5A449LC95</t>
  </si>
  <si>
    <t>22016359</t>
  </si>
  <si>
    <t>Micro (TC) Balcão 03</t>
  </si>
  <si>
    <t>5A453CV1H</t>
  </si>
  <si>
    <t>22016292</t>
  </si>
  <si>
    <t>Micro (TC) Balcão 04</t>
  </si>
  <si>
    <t>5A449LD7Y</t>
  </si>
  <si>
    <t>22022326</t>
  </si>
  <si>
    <t>Micro (TC) Balcão 05</t>
  </si>
  <si>
    <t>5A453CR4K</t>
  </si>
  <si>
    <t>22016356</t>
  </si>
  <si>
    <t>Impressora TM-T88VII-USB CX 01</t>
  </si>
  <si>
    <t>Impressora</t>
  </si>
  <si>
    <t>XB4F006513</t>
  </si>
  <si>
    <t>Impressora TM-T88VII-USB CX 02</t>
  </si>
  <si>
    <t>XB4F002542</t>
  </si>
  <si>
    <t>Impressora TM-T88VII-USB CX 03</t>
  </si>
  <si>
    <t>XB4F004881</t>
  </si>
  <si>
    <t>Impressora TM-T88VII-USB CX 04</t>
  </si>
  <si>
    <t>XB4F006155</t>
  </si>
  <si>
    <t>Impressora TM-T88VII-ETH</t>
  </si>
  <si>
    <t>XB4F004375</t>
  </si>
  <si>
    <t>Impressora TM-L90-ETH</t>
  </si>
  <si>
    <t>XAYY014348</t>
  </si>
  <si>
    <t>SAT FISCAL CX 01</t>
  </si>
  <si>
    <t>SAT</t>
  </si>
  <si>
    <t>SATM063767</t>
  </si>
  <si>
    <t>SAT FISCAL CX 02</t>
  </si>
  <si>
    <t>SATM063734</t>
  </si>
  <si>
    <t>SAT FISCAL CX 03</t>
  </si>
  <si>
    <t>SATM063775</t>
  </si>
  <si>
    <t>SAT FISCAL CX 04</t>
  </si>
  <si>
    <t>SATM063752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</si>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</sst>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D45" sqref="D45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1646</v>
      </c>
      <c r="C1" s="55" t="s">
        <v>1</v>
      </c>
      <c r="D1" s="8" t="s">
        <v>2</v>
      </c>
      <c r="E1" s="57" t="s">
        <v>3</v>
      </c>
      <c r="F1" s="73" t="s">
        <v>4</v>
      </c>
      <c r="G1" s="73"/>
      <c r="H1" s="73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1022809</v>
      </c>
      <c r="E3" s="13" t="s">
        <v>22</v>
      </c>
      <c r="F3" s="14">
        <v>276733</v>
      </c>
      <c r="G3" s="46">
        <v>63078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1022772</v>
      </c>
      <c r="E4" s="20" t="s">
        <v>27</v>
      </c>
      <c r="F4" s="21">
        <v>276729</v>
      </c>
      <c r="G4" s="46">
        <v>63078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1022795</v>
      </c>
      <c r="E5" s="20" t="s">
        <v>31</v>
      </c>
      <c r="F5" s="21">
        <v>276731</v>
      </c>
      <c r="G5" s="46">
        <v>63078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1022783</v>
      </c>
      <c r="E6" s="20" t="s">
        <v>35</v>
      </c>
      <c r="F6" s="21">
        <v>276730</v>
      </c>
      <c r="G6" s="46">
        <v>63078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1028839</v>
      </c>
      <c r="E7" s="13" t="s">
        <v>41</v>
      </c>
      <c r="F7" s="69">
        <v>113101</v>
      </c>
      <c r="G7" s="46">
        <v>63078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40</v>
      </c>
      <c r="D8" s="12">
        <v>1028804</v>
      </c>
      <c r="E8" s="13" t="s">
        <v>46</v>
      </c>
      <c r="F8" s="69">
        <v>113087</v>
      </c>
      <c r="G8" s="46">
        <v>63078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2" t="s">
        <v>48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1028820</v>
      </c>
      <c r="E9" s="13" t="s">
        <v>50</v>
      </c>
      <c r="F9" s="69">
        <v>113084</v>
      </c>
      <c r="G9" s="46">
        <v>63078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1028829</v>
      </c>
      <c r="E10" s="13" t="s">
        <v>54</v>
      </c>
      <c r="F10" s="69">
        <v>113073</v>
      </c>
      <c r="G10" s="46">
        <v>63078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1028807</v>
      </c>
      <c r="E11" s="13" t="s">
        <v>56</v>
      </c>
      <c r="F11" s="69">
        <v>113092</v>
      </c>
      <c r="G11" s="46">
        <v>63078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1028805</v>
      </c>
      <c r="E12" s="20" t="s">
        <v>58</v>
      </c>
      <c r="F12" s="70">
        <v>113099</v>
      </c>
      <c r="G12" s="46">
        <v>63078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1028854</v>
      </c>
      <c r="E13" s="20" t="s">
        <v>60</v>
      </c>
      <c r="F13" s="21">
        <v>112799</v>
      </c>
      <c r="G13" s="46">
        <v>63078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1028884</v>
      </c>
      <c r="E14" s="20" t="s">
        <v>62</v>
      </c>
      <c r="F14" s="70">
        <v>113101</v>
      </c>
      <c r="G14" s="46">
        <v>63078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1" t="s">
        <v>39</v>
      </c>
      <c r="C15" s="18" t="s">
        <v>40</v>
      </c>
      <c r="D15" s="19">
        <v>1028876</v>
      </c>
      <c r="E15" s="20" t="s">
        <v>64</v>
      </c>
      <c r="F15" s="21">
        <v>112801</v>
      </c>
      <c r="G15" s="46">
        <v>63078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38" t="s">
        <v>39</v>
      </c>
      <c r="C16" s="11" t="s">
        <v>66</v>
      </c>
      <c r="D16" s="12">
        <v>930963</v>
      </c>
      <c r="E16" s="71">
        <v>99001899</v>
      </c>
      <c r="F16" s="14">
        <v>80711110</v>
      </c>
      <c r="G16" s="46">
        <v>63078</v>
      </c>
      <c r="H16" s="6"/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66</v>
      </c>
      <c r="D17" s="19">
        <v>932220</v>
      </c>
      <c r="E17" s="72">
        <v>99002138</v>
      </c>
      <c r="F17" s="21">
        <v>80796960</v>
      </c>
      <c r="G17" s="46">
        <v>63078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01-ELGIN</v>
      </c>
      <c r="K17" s="7" t="e">
        <f>VLOOKUP(J17,CATÁLOGO!A:E,5,)</f>
        <v>#N/A</v>
      </c>
      <c r="L17" s="7" t="e">
        <f>VLOOKUP(J17,CATÁLOGO!A:E,4,)</f>
        <v>#N/A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1" t="s">
        <v>39</v>
      </c>
      <c r="C18" s="18" t="s">
        <v>66</v>
      </c>
      <c r="D18" s="19">
        <v>930960</v>
      </c>
      <c r="E18" s="72">
        <v>99001129</v>
      </c>
      <c r="F18" s="21">
        <v>80711100</v>
      </c>
      <c r="G18" s="46">
        <v>63078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02-ELGIN</v>
      </c>
      <c r="K18" s="7" t="e">
        <f>VLOOKUP(J18,CATÁLOGO!A:E,5,)</f>
        <v>#N/A</v>
      </c>
      <c r="L18" s="7" t="e">
        <f>VLOOKUP(J18,CATÁLOGO!A:E,4,)</f>
        <v>#N/A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69</v>
      </c>
      <c r="B19" s="41" t="s">
        <v>39</v>
      </c>
      <c r="C19" s="18" t="s">
        <v>66</v>
      </c>
      <c r="D19" s="19">
        <v>932222</v>
      </c>
      <c r="E19" s="72">
        <v>99002156</v>
      </c>
      <c r="F19" s="21">
        <v>80796960</v>
      </c>
      <c r="G19" s="46">
        <v>63078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03-ELGIN</v>
      </c>
      <c r="K19" s="7" t="e">
        <f>VLOOKUP(J19,CATÁLOGO!A:E,5,)</f>
        <v>#N/A</v>
      </c>
      <c r="L19" s="7" t="e">
        <f>VLOOKUP(J19,CATÁLOGO!A:E,4,)</f>
        <v>#N/A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70</v>
      </c>
      <c r="B20" s="38" t="s">
        <v>71</v>
      </c>
      <c r="C20" s="11" t="s">
        <v>72</v>
      </c>
      <c r="D20" s="12">
        <v>1029459</v>
      </c>
      <c r="E20" s="13" t="s">
        <v>73</v>
      </c>
      <c r="F20" s="14">
        <v>37830</v>
      </c>
      <c r="G20" s="46">
        <v>63078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04-ELGIN</v>
      </c>
      <c r="K20" s="7" t="e">
        <f>VLOOKUP(J20,CATÁLOGO!A:E,5,)</f>
        <v>#N/A</v>
      </c>
      <c r="L20" s="7" t="e">
        <f>VLOOKUP(J20,CATÁLOGO!A:E,4,)</f>
        <v>#N/A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74</v>
      </c>
      <c r="B21" s="41" t="s">
        <v>71</v>
      </c>
      <c r="C21" s="18" t="s">
        <v>72</v>
      </c>
      <c r="D21" s="19">
        <v>1029458</v>
      </c>
      <c r="E21" s="20" t="s">
        <v>75</v>
      </c>
      <c r="F21" s="21">
        <v>37830</v>
      </c>
      <c r="G21" s="46">
        <v>63078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76</v>
      </c>
      <c r="B22" s="38" t="s">
        <v>71</v>
      </c>
      <c r="C22" s="11" t="s">
        <v>21</v>
      </c>
      <c r="D22" s="12">
        <v>1015503</v>
      </c>
      <c r="E22" s="13" t="s">
        <v>77</v>
      </c>
      <c r="F22" s="14">
        <v>41741</v>
      </c>
      <c r="G22" s="46">
        <v>63078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78</v>
      </c>
      <c r="B23" s="41" t="s">
        <v>71</v>
      </c>
      <c r="C23" s="18" t="s">
        <v>21</v>
      </c>
      <c r="D23" s="19">
        <v>1015500</v>
      </c>
      <c r="E23" s="20" t="s">
        <v>79</v>
      </c>
      <c r="F23" s="21">
        <v>41741</v>
      </c>
      <c r="G23" s="46">
        <v>63078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80</v>
      </c>
      <c r="B24" s="41" t="s">
        <v>71</v>
      </c>
      <c r="C24" s="18" t="s">
        <v>21</v>
      </c>
      <c r="D24" s="19">
        <v>1015502</v>
      </c>
      <c r="E24" s="20" t="s">
        <v>81</v>
      </c>
      <c r="F24" s="21">
        <v>41741</v>
      </c>
      <c r="G24" s="46">
        <v>63078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82</v>
      </c>
      <c r="B25" s="41" t="s">
        <v>71</v>
      </c>
      <c r="C25" s="18" t="s">
        <v>21</v>
      </c>
      <c r="D25" s="19">
        <v>1015501</v>
      </c>
      <c r="E25" s="20" t="s">
        <v>83</v>
      </c>
      <c r="F25" s="21">
        <v>41741</v>
      </c>
      <c r="G25" s="46">
        <v>63078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84</v>
      </c>
      <c r="B26" s="38" t="s">
        <v>85</v>
      </c>
      <c r="C26" s="11" t="s">
        <v>86</v>
      </c>
      <c r="D26" s="12">
        <v>1109329</v>
      </c>
      <c r="E26" s="13" t="s">
        <v>87</v>
      </c>
      <c r="F26" s="14">
        <v>68730</v>
      </c>
      <c r="G26" s="46">
        <v>63078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88</v>
      </c>
      <c r="P26" s="15" t="s">
        <v>89</v>
      </c>
      <c r="Q26" s="36" t="s">
        <v>90</v>
      </c>
    </row>
    <row r="27" spans="1:18" s="7" customFormat="1" ht="17.100000000000001" customHeight="1">
      <c r="A27" s="17" t="s">
        <v>91</v>
      </c>
      <c r="B27" s="41" t="s">
        <v>92</v>
      </c>
      <c r="C27" s="18" t="s">
        <v>86</v>
      </c>
      <c r="D27" s="19">
        <v>1109330</v>
      </c>
      <c r="E27" s="20" t="s">
        <v>93</v>
      </c>
      <c r="F27" s="21">
        <v>68730</v>
      </c>
      <c r="G27" s="46">
        <v>63078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4" t="s">
        <v>94</v>
      </c>
      <c r="B28" s="75" t="s">
        <v>95</v>
      </c>
      <c r="C28" s="76" t="s">
        <v>96</v>
      </c>
      <c r="D28" s="77">
        <v>1110216</v>
      </c>
      <c r="E28" s="78" t="s">
        <v>97</v>
      </c>
      <c r="F28" s="79">
        <v>441154</v>
      </c>
      <c r="G28" s="79">
        <v>63078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98</v>
      </c>
      <c r="B29" s="38" t="s">
        <v>99</v>
      </c>
      <c r="C29" s="11" t="s">
        <v>100</v>
      </c>
      <c r="D29" s="12">
        <v>1109274</v>
      </c>
      <c r="E29" s="13" t="s">
        <v>101</v>
      </c>
      <c r="F29" s="14">
        <v>29101</v>
      </c>
      <c r="G29" s="46">
        <v>63078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102</v>
      </c>
      <c r="B30" s="41" t="s">
        <v>99</v>
      </c>
      <c r="C30" s="18" t="s">
        <v>100</v>
      </c>
      <c r="D30" s="19">
        <v>1109273</v>
      </c>
      <c r="E30" s="20" t="s">
        <v>103</v>
      </c>
      <c r="F30" s="21">
        <v>29101</v>
      </c>
      <c r="G30" s="46">
        <v>63078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104</v>
      </c>
      <c r="B31" s="38" t="s">
        <v>105</v>
      </c>
      <c r="C31" s="11" t="s">
        <v>40</v>
      </c>
      <c r="D31" s="25">
        <v>1050577</v>
      </c>
      <c r="E31" s="26" t="s">
        <v>106</v>
      </c>
      <c r="F31" s="69">
        <v>113090</v>
      </c>
      <c r="G31" s="46">
        <v>63078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107</v>
      </c>
      <c r="P31" s="22" t="s">
        <v>24</v>
      </c>
      <c r="Q31" s="23" t="s">
        <v>108</v>
      </c>
    </row>
    <row r="32" spans="1:18" ht="17.100000000000001" customHeight="1">
      <c r="A32" s="10" t="s">
        <v>109</v>
      </c>
      <c r="B32" s="38" t="s">
        <v>105</v>
      </c>
      <c r="C32" s="11" t="s">
        <v>40</v>
      </c>
      <c r="D32" s="12">
        <v>1050602</v>
      </c>
      <c r="E32" s="13" t="s">
        <v>110</v>
      </c>
      <c r="F32" s="69">
        <v>113091</v>
      </c>
      <c r="G32" s="46">
        <v>63078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111</v>
      </c>
      <c r="P32" s="44" t="str">
        <f>IFERROR(VLOOKUP($E$1,'BASE PINPAD'!A2:B28,2,0),"EQ. TERC.")</f>
        <v>CIELO</v>
      </c>
      <c r="Q32" s="45" t="s">
        <v>112</v>
      </c>
      <c r="R32" s="42"/>
    </row>
    <row r="33" spans="1:18" s="7" customFormat="1" ht="17.100000000000001" customHeight="1">
      <c r="A33" s="80" t="s">
        <v>113</v>
      </c>
      <c r="B33" s="75" t="s">
        <v>114</v>
      </c>
      <c r="C33" s="76" t="s">
        <v>115</v>
      </c>
      <c r="D33" s="77">
        <v>1033953</v>
      </c>
      <c r="E33" s="78" t="s">
        <v>116</v>
      </c>
      <c r="F33" s="79">
        <v>23525</v>
      </c>
      <c r="G33" s="79">
        <v>63078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117</v>
      </c>
      <c r="P33" s="15" t="s">
        <v>89</v>
      </c>
      <c r="Q33" s="16" t="s">
        <v>118</v>
      </c>
      <c r="R33" s="42"/>
    </row>
    <row r="34" spans="1:18" s="27" customFormat="1" ht="17.100000000000001" customHeight="1">
      <c r="A34" s="17" t="s">
        <v>119</v>
      </c>
      <c r="B34" s="40" t="s">
        <v>119</v>
      </c>
      <c r="C34" s="28" t="s">
        <v>120</v>
      </c>
      <c r="D34" s="19">
        <v>931940</v>
      </c>
      <c r="E34" s="20" t="s">
        <v>121</v>
      </c>
      <c r="F34" s="21">
        <v>12163</v>
      </c>
      <c r="G34" s="46">
        <v>63078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89</v>
      </c>
      <c r="Q34" s="16" t="s">
        <v>123</v>
      </c>
    </row>
    <row r="35" spans="1:18" s="27" customFormat="1" ht="17.100000000000001" customHeight="1">
      <c r="A35" s="10" t="s">
        <v>124</v>
      </c>
      <c r="B35" s="38" t="s">
        <v>105</v>
      </c>
      <c r="C35" s="11" t="s">
        <v>40</v>
      </c>
      <c r="D35" s="12">
        <v>1049376</v>
      </c>
      <c r="E35" s="13" t="s">
        <v>125</v>
      </c>
      <c r="F35" s="69">
        <v>109787</v>
      </c>
      <c r="G35" s="46">
        <v>63078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111</v>
      </c>
      <c r="P35" s="44" t="str">
        <f>IFERROR(VLOOKUP($E$1,'BASE PINPAD'!A2:B28,2,0),"EQ. TERC.")</f>
        <v>CIELO</v>
      </c>
      <c r="Q35" s="45" t="s">
        <v>126</v>
      </c>
      <c r="R35" s="42"/>
    </row>
    <row r="36" spans="1:18" s="7" customFormat="1" ht="17.100000000000001" customHeight="1">
      <c r="A36" s="80" t="s">
        <v>113</v>
      </c>
      <c r="B36" s="75" t="s">
        <v>114</v>
      </c>
      <c r="C36" s="76" t="s">
        <v>115</v>
      </c>
      <c r="D36" s="77">
        <v>1033954</v>
      </c>
      <c r="E36" s="78" t="s">
        <v>127</v>
      </c>
      <c r="F36" s="79">
        <v>23525</v>
      </c>
      <c r="G36" s="79">
        <v>63078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117</v>
      </c>
      <c r="P36" s="15" t="s">
        <v>89</v>
      </c>
      <c r="Q36" s="16" t="s">
        <v>128</v>
      </c>
      <c r="R36" s="42"/>
    </row>
    <row r="37" spans="1:18" s="27" customFormat="1" ht="17.100000000000001" customHeight="1">
      <c r="A37" s="17" t="s">
        <v>119</v>
      </c>
      <c r="B37" s="40" t="s">
        <v>119</v>
      </c>
      <c r="C37" s="28" t="s">
        <v>120</v>
      </c>
      <c r="D37" s="19">
        <v>931944</v>
      </c>
      <c r="E37" s="20" t="s">
        <v>129</v>
      </c>
      <c r="F37" s="21">
        <v>12163</v>
      </c>
      <c r="G37" s="46">
        <v>63078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89</v>
      </c>
      <c r="Q37" s="16" t="s">
        <v>130</v>
      </c>
    </row>
    <row r="38" spans="1:18" s="27" customFormat="1" ht="17.100000000000001" customHeight="1">
      <c r="A38" s="10" t="s">
        <v>131</v>
      </c>
      <c r="B38" s="38" t="s">
        <v>105</v>
      </c>
      <c r="C38" s="11" t="s">
        <v>40</v>
      </c>
      <c r="D38" s="12">
        <v>1050597</v>
      </c>
      <c r="E38" s="13" t="s">
        <v>132</v>
      </c>
      <c r="F38" s="69">
        <v>113092</v>
      </c>
      <c r="G38" s="46">
        <v>63078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111</v>
      </c>
      <c r="P38" s="44" t="str">
        <f>IFERROR(VLOOKUP($E$1,'BASE PINPAD'!A2:B28,2,0),"EQ. TERC.")</f>
        <v>CIELO</v>
      </c>
      <c r="Q38" s="45" t="s">
        <v>133</v>
      </c>
      <c r="R38" s="42"/>
    </row>
    <row r="39" spans="1:18" s="7" customFormat="1" ht="17.100000000000001" customHeight="1">
      <c r="A39" s="80" t="s">
        <v>113</v>
      </c>
      <c r="B39" s="75" t="s">
        <v>114</v>
      </c>
      <c r="C39" s="76" t="s">
        <v>115</v>
      </c>
      <c r="D39" s="77">
        <v>1033951</v>
      </c>
      <c r="E39" s="78" t="s">
        <v>134</v>
      </c>
      <c r="F39" s="79">
        <v>23525</v>
      </c>
      <c r="G39" s="79">
        <v>63078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117</v>
      </c>
      <c r="P39" s="15" t="s">
        <v>89</v>
      </c>
      <c r="Q39" s="16" t="s">
        <v>135</v>
      </c>
      <c r="R39" s="42"/>
    </row>
    <row r="40" spans="1:18" s="27" customFormat="1" ht="17.100000000000001" customHeight="1">
      <c r="A40" s="17" t="s">
        <v>119</v>
      </c>
      <c r="B40" s="40" t="s">
        <v>119</v>
      </c>
      <c r="C40" s="28" t="s">
        <v>120</v>
      </c>
      <c r="D40" s="19">
        <v>931971</v>
      </c>
      <c r="E40" s="20" t="s">
        <v>136</v>
      </c>
      <c r="F40" s="21">
        <v>12163</v>
      </c>
      <c r="G40" s="46">
        <v>63078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89</v>
      </c>
      <c r="Q40" s="16" t="s">
        <v>137</v>
      </c>
    </row>
    <row r="41" spans="1:18" s="27" customFormat="1" ht="17.100000000000001" customHeight="1">
      <c r="A41" s="10" t="s">
        <v>138</v>
      </c>
      <c r="B41" s="38" t="s">
        <v>105</v>
      </c>
      <c r="C41" s="11" t="s">
        <v>40</v>
      </c>
      <c r="D41" s="12">
        <v>1050574</v>
      </c>
      <c r="E41" s="13" t="s">
        <v>139</v>
      </c>
      <c r="F41" s="69">
        <v>113110</v>
      </c>
      <c r="G41" s="46">
        <v>63078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111</v>
      </c>
      <c r="P41" s="44" t="str">
        <f>IFERROR(VLOOKUP($E$1,'BASE PINPAD'!A2:B28,2,0),"EQ. TERC.")</f>
        <v>CIELO</v>
      </c>
      <c r="Q41" s="45" t="s">
        <v>140</v>
      </c>
      <c r="R41" s="42"/>
    </row>
    <row r="42" spans="1:18" s="7" customFormat="1" ht="17.100000000000001" customHeight="1">
      <c r="A42" s="80" t="s">
        <v>113</v>
      </c>
      <c r="B42" s="75" t="s">
        <v>114</v>
      </c>
      <c r="C42" s="76" t="s">
        <v>115</v>
      </c>
      <c r="D42" s="77">
        <v>1033952</v>
      </c>
      <c r="E42" s="78" t="s">
        <v>141</v>
      </c>
      <c r="F42" s="79">
        <v>23525</v>
      </c>
      <c r="G42" s="79">
        <v>63078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117</v>
      </c>
      <c r="P42" s="15" t="s">
        <v>89</v>
      </c>
      <c r="Q42" s="16" t="s">
        <v>142</v>
      </c>
      <c r="R42" s="42"/>
    </row>
    <row r="43" spans="1:18" s="27" customFormat="1" ht="17.100000000000001" customHeight="1">
      <c r="A43" s="17" t="s">
        <v>119</v>
      </c>
      <c r="B43" s="40" t="s">
        <v>119</v>
      </c>
      <c r="C43" s="28" t="s">
        <v>120</v>
      </c>
      <c r="D43" s="19">
        <v>931965</v>
      </c>
      <c r="E43" s="20" t="s">
        <v>143</v>
      </c>
      <c r="F43" s="21">
        <v>12163</v>
      </c>
      <c r="G43" s="46">
        <v>63078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89</v>
      </c>
      <c r="Q43" s="16" t="s">
        <v>144</v>
      </c>
    </row>
    <row r="44" spans="1:18" s="27" customFormat="1" ht="17.100000000000001" customHeight="1">
      <c r="A44" s="10" t="s">
        <v>145</v>
      </c>
      <c r="B44" s="38" t="s">
        <v>105</v>
      </c>
      <c r="C44" s="29" t="s">
        <v>40</v>
      </c>
      <c r="D44" s="12">
        <v>1049768</v>
      </c>
      <c r="E44" s="13" t="s">
        <v>146</v>
      </c>
      <c r="F44" s="69">
        <v>113907</v>
      </c>
      <c r="G44" s="46">
        <v>63078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147</v>
      </c>
      <c r="P44" s="22" t="s">
        <v>89</v>
      </c>
      <c r="Q44" s="23" t="s">
        <v>148</v>
      </c>
      <c r="R44" s="42"/>
    </row>
    <row r="45" spans="1:18" ht="17.100000000000001" customHeight="1">
      <c r="A45" s="10" t="s">
        <v>149</v>
      </c>
      <c r="B45" s="38" t="s">
        <v>105</v>
      </c>
      <c r="C45" s="11" t="s">
        <v>40</v>
      </c>
      <c r="D45" s="12">
        <v>1049756</v>
      </c>
      <c r="E45" s="13" t="s">
        <v>150</v>
      </c>
      <c r="F45" s="69">
        <v>113102</v>
      </c>
      <c r="G45" s="46">
        <v>63078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151</v>
      </c>
      <c r="P45" s="22" t="s">
        <v>89</v>
      </c>
      <c r="Q45" s="23" t="s">
        <v>152</v>
      </c>
      <c r="R45" s="42"/>
    </row>
    <row r="46" spans="1:18" ht="17.100000000000001" customHeight="1">
      <c r="A46" s="17" t="s">
        <v>153</v>
      </c>
      <c r="B46" s="40" t="s">
        <v>114</v>
      </c>
      <c r="C46" s="18" t="s">
        <v>21</v>
      </c>
      <c r="D46" s="19">
        <v>1015466</v>
      </c>
      <c r="E46" s="20" t="s">
        <v>154</v>
      </c>
      <c r="F46" s="21">
        <v>41737</v>
      </c>
      <c r="G46" s="46">
        <v>63078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155</v>
      </c>
      <c r="P46" s="15" t="s">
        <v>89</v>
      </c>
      <c r="Q46" s="24" t="s">
        <v>156</v>
      </c>
      <c r="R46" s="42"/>
    </row>
    <row r="47" spans="1:18" ht="17.100000000000001" customHeight="1">
      <c r="A47" s="80" t="s">
        <v>157</v>
      </c>
      <c r="B47" s="75" t="s">
        <v>157</v>
      </c>
      <c r="C47" s="76" t="s">
        <v>158</v>
      </c>
      <c r="D47" s="77">
        <v>1109205</v>
      </c>
      <c r="E47" s="78" t="s">
        <v>159</v>
      </c>
      <c r="F47" s="79">
        <v>757</v>
      </c>
      <c r="G47" s="79">
        <v>63078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160</v>
      </c>
      <c r="B48" s="38" t="s">
        <v>105</v>
      </c>
      <c r="C48" s="11" t="s">
        <v>40</v>
      </c>
      <c r="D48" s="12">
        <v>1049730</v>
      </c>
      <c r="E48" s="13" t="s">
        <v>161</v>
      </c>
      <c r="F48" s="69">
        <v>113102</v>
      </c>
      <c r="G48" s="46">
        <v>63078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162</v>
      </c>
      <c r="B49" s="38" t="s">
        <v>105</v>
      </c>
      <c r="C49" s="11" t="s">
        <v>40</v>
      </c>
      <c r="D49" s="12">
        <v>1050335</v>
      </c>
      <c r="E49" s="13" t="s">
        <v>163</v>
      </c>
      <c r="F49" s="69">
        <v>113074</v>
      </c>
      <c r="G49" s="46">
        <v>63078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164</v>
      </c>
      <c r="B50" s="40" t="s">
        <v>114</v>
      </c>
      <c r="C50" s="18" t="s">
        <v>96</v>
      </c>
      <c r="D50" s="19">
        <v>932638</v>
      </c>
      <c r="E50" s="20" t="s">
        <v>165</v>
      </c>
      <c r="F50" s="21">
        <v>370519</v>
      </c>
      <c r="G50" s="46">
        <v>63078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166</v>
      </c>
      <c r="B51" s="38" t="s">
        <v>105</v>
      </c>
      <c r="C51" s="11" t="s">
        <v>40</v>
      </c>
      <c r="D51" s="12">
        <v>1049017</v>
      </c>
      <c r="E51" s="13" t="s">
        <v>167</v>
      </c>
      <c r="F51" s="69">
        <v>109788</v>
      </c>
      <c r="G51" s="46">
        <v>63078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Mão-AGIS</v>
      </c>
      <c r="K51" s="7" t="e">
        <f>VLOOKUP(J51,CATÁLOGO!A:E,5,)</f>
        <v>#N/A</v>
      </c>
      <c r="L51" s="7" t="e">
        <f>VLOOKUP(J51,CATÁLOGO!A:E,4,)</f>
        <v>#N/A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164</v>
      </c>
      <c r="B52" s="40" t="s">
        <v>114</v>
      </c>
      <c r="C52" s="18" t="s">
        <v>96</v>
      </c>
      <c r="D52" s="19">
        <v>932671</v>
      </c>
      <c r="E52" s="20" t="s">
        <v>168</v>
      </c>
      <c r="F52" s="21">
        <v>370546</v>
      </c>
      <c r="G52" s="46">
        <v>63078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169</v>
      </c>
      <c r="B53" s="38" t="s">
        <v>105</v>
      </c>
      <c r="C53" s="11" t="s">
        <v>40</v>
      </c>
      <c r="D53" s="12">
        <v>1049274</v>
      </c>
      <c r="E53" s="13" t="s">
        <v>170</v>
      </c>
      <c r="F53" s="14">
        <v>112803</v>
      </c>
      <c r="G53" s="46">
        <v>63078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Mão-AGIS</v>
      </c>
      <c r="K53" s="7" t="e">
        <f>VLOOKUP(J53,CATÁLOGO!A:E,5,)</f>
        <v>#N/A</v>
      </c>
      <c r="L53" s="7" t="e">
        <f>VLOOKUP(J53,CATÁLOGO!A:E,4,)</f>
        <v>#N/A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164</v>
      </c>
      <c r="B54" s="40" t="s">
        <v>114</v>
      </c>
      <c r="C54" s="18" t="s">
        <v>96</v>
      </c>
      <c r="D54" s="19">
        <v>932653</v>
      </c>
      <c r="E54" s="20" t="s">
        <v>171</v>
      </c>
      <c r="F54" s="21">
        <v>370531</v>
      </c>
      <c r="G54" s="46">
        <v>63078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172</v>
      </c>
      <c r="B55" s="38" t="s">
        <v>105</v>
      </c>
      <c r="C55" s="11" t="s">
        <v>40</v>
      </c>
      <c r="D55" s="12">
        <v>1049335</v>
      </c>
      <c r="E55" s="13" t="s">
        <v>173</v>
      </c>
      <c r="F55" s="69">
        <v>109792</v>
      </c>
      <c r="G55" s="46">
        <v>63078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Mão-AGIS</v>
      </c>
      <c r="K55" s="7" t="e">
        <f>VLOOKUP(J55,CATÁLOGO!A:E,5,)</f>
        <v>#N/A</v>
      </c>
      <c r="L55" s="7" t="e">
        <f>VLOOKUP(J55,CATÁLOGO!A:E,4,)</f>
        <v>#N/A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164</v>
      </c>
      <c r="B56" s="40" t="s">
        <v>114</v>
      </c>
      <c r="C56" s="18" t="s">
        <v>96</v>
      </c>
      <c r="D56" s="19">
        <v>932632</v>
      </c>
      <c r="E56" s="20" t="s">
        <v>174</v>
      </c>
      <c r="F56" s="21">
        <v>370586</v>
      </c>
      <c r="G56" s="46">
        <v>63078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175</v>
      </c>
      <c r="B57" s="38" t="s">
        <v>105</v>
      </c>
      <c r="C57" s="11" t="s">
        <v>40</v>
      </c>
      <c r="D57" s="12">
        <v>1049251</v>
      </c>
      <c r="E57" s="13" t="s">
        <v>176</v>
      </c>
      <c r="F57" s="14">
        <v>112803</v>
      </c>
      <c r="G57" s="46">
        <v>63078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Mão-AGIS</v>
      </c>
      <c r="K57" s="7" t="e">
        <f>VLOOKUP(J57,CATÁLOGO!A:E,5,)</f>
        <v>#N/A</v>
      </c>
      <c r="L57" s="7" t="e">
        <f>VLOOKUP(J57,CATÁLOGO!A:E,4,)</f>
        <v>#N/A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164</v>
      </c>
      <c r="B58" s="40" t="s">
        <v>114</v>
      </c>
      <c r="C58" s="18" t="s">
        <v>96</v>
      </c>
      <c r="D58" s="19">
        <v>932677</v>
      </c>
      <c r="E58" s="20" t="s">
        <v>177</v>
      </c>
      <c r="F58" s="21">
        <v>370501</v>
      </c>
      <c r="G58" s="46">
        <v>63078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178</v>
      </c>
      <c r="B59" s="38" t="s">
        <v>179</v>
      </c>
      <c r="C59" s="11" t="s">
        <v>21</v>
      </c>
      <c r="D59" s="12">
        <v>1022050</v>
      </c>
      <c r="E59" s="13" t="s">
        <v>180</v>
      </c>
      <c r="F59" s="14">
        <v>267188</v>
      </c>
      <c r="G59" s="46">
        <v>63078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181</v>
      </c>
      <c r="B60" s="40" t="s">
        <v>179</v>
      </c>
      <c r="C60" s="18" t="s">
        <v>21</v>
      </c>
      <c r="D60" s="19">
        <v>1021405</v>
      </c>
      <c r="E60" s="20" t="s">
        <v>182</v>
      </c>
      <c r="F60" s="21">
        <v>264050</v>
      </c>
      <c r="G60" s="46">
        <v>63078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183</v>
      </c>
      <c r="B61" s="40" t="s">
        <v>179</v>
      </c>
      <c r="C61" s="18" t="s">
        <v>21</v>
      </c>
      <c r="D61" s="19">
        <v>1021844</v>
      </c>
      <c r="E61" s="20" t="s">
        <v>184</v>
      </c>
      <c r="F61" s="21">
        <v>267139</v>
      </c>
      <c r="G61" s="46">
        <v>63078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185</v>
      </c>
      <c r="B62" s="40" t="s">
        <v>179</v>
      </c>
      <c r="C62" s="18" t="s">
        <v>21</v>
      </c>
      <c r="D62" s="19">
        <v>1021883</v>
      </c>
      <c r="E62" s="20" t="s">
        <v>186</v>
      </c>
      <c r="F62" s="21">
        <v>267143</v>
      </c>
      <c r="G62" s="46">
        <v>63078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187</v>
      </c>
      <c r="B63" s="38" t="s">
        <v>179</v>
      </c>
      <c r="C63" s="11" t="s">
        <v>21</v>
      </c>
      <c r="D63" s="12">
        <v>933045</v>
      </c>
      <c r="E63" s="13" t="s">
        <v>188</v>
      </c>
      <c r="F63" s="14">
        <v>260027</v>
      </c>
      <c r="G63" s="46">
        <v>63078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189</v>
      </c>
      <c r="B64" s="38" t="s">
        <v>179</v>
      </c>
      <c r="C64" s="11" t="s">
        <v>21</v>
      </c>
      <c r="D64" s="12">
        <v>1044917</v>
      </c>
      <c r="E64" s="13" t="s">
        <v>190</v>
      </c>
      <c r="F64" s="14">
        <v>282505</v>
      </c>
      <c r="G64" s="46">
        <v>63078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191</v>
      </c>
      <c r="B65" s="38" t="s">
        <v>192</v>
      </c>
      <c r="C65" s="11" t="s">
        <v>21</v>
      </c>
      <c r="D65" s="12">
        <v>1021733</v>
      </c>
      <c r="E65" s="13" t="s">
        <v>193</v>
      </c>
      <c r="F65" s="14">
        <v>267132</v>
      </c>
      <c r="G65" s="46">
        <v>63078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194</v>
      </c>
      <c r="B66" s="40" t="s">
        <v>192</v>
      </c>
      <c r="C66" s="18" t="s">
        <v>21</v>
      </c>
      <c r="D66" s="19">
        <v>1021736</v>
      </c>
      <c r="E66" s="20" t="s">
        <v>195</v>
      </c>
      <c r="F66" s="21">
        <v>267132</v>
      </c>
      <c r="G66" s="46">
        <v>63078</v>
      </c>
    </row>
    <row r="67" spans="1:13" ht="17.100000000000001" customHeight="1">
      <c r="A67" s="17" t="s">
        <v>196</v>
      </c>
      <c r="B67" s="40" t="s">
        <v>192</v>
      </c>
      <c r="C67" s="18" t="s">
        <v>21</v>
      </c>
      <c r="D67" s="19">
        <v>1021734</v>
      </c>
      <c r="E67" s="20" t="s">
        <v>197</v>
      </c>
      <c r="F67" s="21">
        <v>267132</v>
      </c>
      <c r="G67" s="46">
        <v>63078</v>
      </c>
    </row>
    <row r="68" spans="1:13" ht="17.100000000000001" customHeight="1">
      <c r="A68" s="17" t="s">
        <v>198</v>
      </c>
      <c r="B68" s="40" t="s">
        <v>192</v>
      </c>
      <c r="C68" s="18" t="s">
        <v>21</v>
      </c>
      <c r="D68" s="19">
        <v>1021735</v>
      </c>
      <c r="E68" s="20" t="s">
        <v>199</v>
      </c>
      <c r="F68" s="21">
        <v>267132</v>
      </c>
      <c r="G68" s="46">
        <v>63078</v>
      </c>
    </row>
    <row r="69" spans="1:13" ht="17.100000000000001" customHeight="1"/>
  </sheetData>
  <autoFilter ref="A2:G68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200</v>
      </c>
      <c r="B1" s="59" t="s">
        <v>201</v>
      </c>
      <c r="C1" s="59" t="s">
        <v>202</v>
      </c>
    </row>
    <row r="2" spans="1:3" ht="14.45">
      <c r="A2" s="63" t="s">
        <v>203</v>
      </c>
      <c r="B2" s="61" t="s">
        <v>204</v>
      </c>
      <c r="C2" s="66"/>
    </row>
    <row r="3" spans="1:3" ht="14.45">
      <c r="A3" s="64" t="s">
        <v>205</v>
      </c>
      <c r="B3" s="62" t="s">
        <v>206</v>
      </c>
      <c r="C3" s="67"/>
    </row>
    <row r="4" spans="1:3" ht="14.45">
      <c r="A4" s="63" t="s">
        <v>207</v>
      </c>
      <c r="B4" s="61" t="s">
        <v>204</v>
      </c>
      <c r="C4" s="66"/>
    </row>
    <row r="5" spans="1:3" ht="14.45">
      <c r="A5" s="63" t="s">
        <v>208</v>
      </c>
      <c r="B5" s="61" t="s">
        <v>204</v>
      </c>
      <c r="C5" s="66"/>
    </row>
    <row r="6" spans="1:3" ht="14.45">
      <c r="A6" s="64" t="s">
        <v>209</v>
      </c>
      <c r="B6" s="62" t="s">
        <v>206</v>
      </c>
      <c r="C6" s="67"/>
    </row>
    <row r="7" spans="1:3" ht="14.45">
      <c r="A7" s="64" t="s">
        <v>210</v>
      </c>
      <c r="B7" s="62" t="s">
        <v>206</v>
      </c>
      <c r="C7" s="67"/>
    </row>
    <row r="8" spans="1:3" ht="14.45">
      <c r="A8" s="63" t="s">
        <v>211</v>
      </c>
      <c r="B8" s="61" t="s">
        <v>204</v>
      </c>
      <c r="C8" s="66"/>
    </row>
    <row r="9" spans="1:3" ht="14.45">
      <c r="A9" s="65" t="s">
        <v>212</v>
      </c>
      <c r="B9" s="60" t="s">
        <v>213</v>
      </c>
      <c r="C9" s="68"/>
    </row>
    <row r="10" spans="1:3" ht="14.45">
      <c r="A10" s="63" t="s">
        <v>214</v>
      </c>
      <c r="B10" s="61" t="s">
        <v>204</v>
      </c>
      <c r="C10" s="66"/>
    </row>
    <row r="11" spans="1:3" ht="14.45">
      <c r="A11" s="64" t="s">
        <v>215</v>
      </c>
      <c r="B11" s="62" t="s">
        <v>206</v>
      </c>
      <c r="C11" s="67"/>
    </row>
    <row r="12" spans="1:3" ht="14.45">
      <c r="A12" s="65" t="s">
        <v>216</v>
      </c>
      <c r="B12" s="60" t="s">
        <v>213</v>
      </c>
      <c r="C12" s="68"/>
    </row>
    <row r="13" spans="1:3" ht="14.45">
      <c r="A13" s="63" t="s">
        <v>217</v>
      </c>
      <c r="B13" s="61" t="s">
        <v>204</v>
      </c>
      <c r="C13" s="66"/>
    </row>
    <row r="14" spans="1:3" ht="14.45">
      <c r="A14" s="63" t="s">
        <v>218</v>
      </c>
      <c r="B14" s="61" t="s">
        <v>204</v>
      </c>
      <c r="C14" s="66"/>
    </row>
    <row r="15" spans="1:3" ht="14.45">
      <c r="A15" s="63" t="s">
        <v>219</v>
      </c>
      <c r="B15" s="61" t="s">
        <v>204</v>
      </c>
      <c r="C15" s="66"/>
    </row>
    <row r="16" spans="1:3" ht="14.45">
      <c r="A16" s="64" t="s">
        <v>220</v>
      </c>
      <c r="B16" s="62" t="s">
        <v>206</v>
      </c>
      <c r="C16" s="67"/>
    </row>
    <row r="17" spans="1:3" ht="14.45">
      <c r="A17" s="64" t="s">
        <v>221</v>
      </c>
      <c r="B17" s="62" t="s">
        <v>206</v>
      </c>
      <c r="C17" s="67"/>
    </row>
    <row r="18" spans="1:3" ht="14.45">
      <c r="A18" s="64" t="s">
        <v>222</v>
      </c>
      <c r="B18" s="62" t="s">
        <v>206</v>
      </c>
      <c r="C18" s="67"/>
    </row>
    <row r="19" spans="1:3" ht="14.45">
      <c r="A19" s="65" t="s">
        <v>223</v>
      </c>
      <c r="B19" s="60" t="s">
        <v>213</v>
      </c>
      <c r="C19" s="68"/>
    </row>
    <row r="20" spans="1:3" ht="14.45">
      <c r="A20" s="65" t="s">
        <v>224</v>
      </c>
      <c r="B20" s="60" t="s">
        <v>213</v>
      </c>
      <c r="C20" s="68"/>
    </row>
    <row r="21" spans="1:3" ht="14.45">
      <c r="A21" s="64" t="s">
        <v>225</v>
      </c>
      <c r="B21" s="62" t="s">
        <v>206</v>
      </c>
      <c r="C21" s="67"/>
    </row>
    <row r="22" spans="1:3" ht="14.45">
      <c r="A22" s="63" t="s">
        <v>226</v>
      </c>
      <c r="B22" s="61" t="s">
        <v>204</v>
      </c>
      <c r="C22" s="66"/>
    </row>
    <row r="23" spans="1:3" ht="14.45">
      <c r="A23" s="63" t="s">
        <v>227</v>
      </c>
      <c r="B23" s="61" t="s">
        <v>204</v>
      </c>
      <c r="C23" s="66"/>
    </row>
    <row r="24" spans="1:3" ht="14.45">
      <c r="A24" s="65" t="s">
        <v>228</v>
      </c>
      <c r="B24" s="60" t="s">
        <v>213</v>
      </c>
      <c r="C24" s="68"/>
    </row>
    <row r="25" spans="1:3" ht="14.45">
      <c r="A25" s="65" t="s">
        <v>229</v>
      </c>
      <c r="B25" s="60" t="s">
        <v>213</v>
      </c>
      <c r="C25" s="68"/>
    </row>
    <row r="26" spans="1:3" ht="14.45">
      <c r="A26" s="64" t="s">
        <v>230</v>
      </c>
      <c r="B26" s="62" t="s">
        <v>206</v>
      </c>
      <c r="C26" s="67"/>
    </row>
    <row r="27" spans="1:3" ht="14.45">
      <c r="A27" s="65" t="s">
        <v>3</v>
      </c>
      <c r="B27" s="60" t="s">
        <v>213</v>
      </c>
      <c r="C27" s="68"/>
    </row>
    <row r="28" spans="1:3" ht="14.45">
      <c r="A28" s="63" t="s">
        <v>231</v>
      </c>
      <c r="B28" s="61" t="s">
        <v>204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232</v>
      </c>
      <c r="C1" s="9" t="s">
        <v>233</v>
      </c>
      <c r="D1" s="53">
        <v>1</v>
      </c>
      <c r="E1" s="9" t="s">
        <v>9</v>
      </c>
      <c r="F1" s="9" t="s">
        <v>232</v>
      </c>
      <c r="G1" s="9" t="s">
        <v>233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234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234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234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234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234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234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234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234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234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234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234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234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234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234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234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234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234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234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234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234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234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234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234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234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234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234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234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234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234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234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234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234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234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234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234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234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234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234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234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234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234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234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234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234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234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234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234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234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234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234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234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234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234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234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234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234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234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234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234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234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234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234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234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234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234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234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234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234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234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234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233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233</v>
      </c>
      <c r="C1" s="9" t="s">
        <v>235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236</v>
      </c>
      <c r="E2" t="s">
        <v>237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236</v>
      </c>
      <c r="E3" t="s">
        <v>237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236</v>
      </c>
      <c r="E4" t="s">
        <v>237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236</v>
      </c>
      <c r="E5" t="s">
        <v>237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238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238</v>
      </c>
    </row>
    <row r="8" spans="1:5">
      <c r="A8" s="10" t="str">
        <f t="shared" si="0"/>
        <v>Monitor Câmera-POSITIVO</v>
      </c>
      <c r="B8" s="10" t="s">
        <v>239</v>
      </c>
      <c r="C8" s="11" t="s">
        <v>40</v>
      </c>
      <c r="D8" s="50" t="s">
        <v>40</v>
      </c>
      <c r="E8" t="s">
        <v>238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238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238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238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238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238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238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49" t="s">
        <v>240</v>
      </c>
      <c r="E15" t="s">
        <v>241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49" t="s">
        <v>240</v>
      </c>
      <c r="E16" t="s">
        <v>241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49" t="s">
        <v>240</v>
      </c>
      <c r="E17" t="s">
        <v>241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240</v>
      </c>
      <c r="E18" t="s">
        <v>241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49" t="s">
        <v>72</v>
      </c>
      <c r="E19" t="s">
        <v>242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49" t="s">
        <v>72</v>
      </c>
      <c r="E20" t="s">
        <v>242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49" t="s">
        <v>243</v>
      </c>
      <c r="E21" t="s">
        <v>244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49" t="s">
        <v>243</v>
      </c>
      <c r="E22" t="s">
        <v>244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49" t="s">
        <v>243</v>
      </c>
      <c r="E23" t="s">
        <v>244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49" t="s">
        <v>243</v>
      </c>
      <c r="E24" t="s">
        <v>244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245</v>
      </c>
      <c r="D25" s="49" t="s">
        <v>246</v>
      </c>
      <c r="E25" t="s">
        <v>247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245</v>
      </c>
      <c r="D26" s="49" t="s">
        <v>246</v>
      </c>
      <c r="E26" t="s">
        <v>248</v>
      </c>
    </row>
    <row r="27" spans="1:5">
      <c r="A27" s="10" t="str">
        <f t="shared" si="0"/>
        <v>Switch Aruba-INGRAM</v>
      </c>
      <c r="B27" s="33" t="s">
        <v>94</v>
      </c>
      <c r="C27" s="34" t="s">
        <v>249</v>
      </c>
      <c r="D27" s="49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9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9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0" t="s">
        <v>40</v>
      </c>
      <c r="E30" t="s">
        <v>254</v>
      </c>
    </row>
    <row r="31" spans="1:5">
      <c r="A31" s="10" t="str">
        <f t="shared" si="0"/>
        <v>Micro (PDV) CX 01-POSITIVO</v>
      </c>
      <c r="B31" s="10" t="s">
        <v>109</v>
      </c>
      <c r="C31" s="11" t="s">
        <v>40</v>
      </c>
      <c r="D31" s="50" t="s">
        <v>40</v>
      </c>
      <c r="E31" t="s">
        <v>254</v>
      </c>
    </row>
    <row r="32" spans="1:5">
      <c r="A32" s="10" t="str">
        <f t="shared" si="0"/>
        <v>Leitor Biométrico-TECHMAG</v>
      </c>
      <c r="B32" s="17" t="s">
        <v>113</v>
      </c>
      <c r="C32" s="18" t="s">
        <v>115</v>
      </c>
      <c r="D32" s="49" t="s">
        <v>115</v>
      </c>
      <c r="E32" t="s">
        <v>255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49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0" t="s">
        <v>40</v>
      </c>
      <c r="E34" t="s">
        <v>254</v>
      </c>
    </row>
    <row r="35" spans="1:5">
      <c r="A35" s="10" t="str">
        <f t="shared" si="0"/>
        <v>Leitor Biométrico-TECHMAG</v>
      </c>
      <c r="B35" s="17" t="s">
        <v>113</v>
      </c>
      <c r="C35" s="18" t="s">
        <v>115</v>
      </c>
      <c r="D35" s="49" t="s">
        <v>115</v>
      </c>
      <c r="E35" t="s">
        <v>255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49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131</v>
      </c>
      <c r="C37" s="11" t="s">
        <v>40</v>
      </c>
      <c r="D37" s="50" t="s">
        <v>40</v>
      </c>
      <c r="E37" t="s">
        <v>254</v>
      </c>
    </row>
    <row r="38" spans="1:5">
      <c r="A38" s="10" t="str">
        <f t="shared" si="0"/>
        <v>Leitor Biométrico-TECHMAG</v>
      </c>
      <c r="B38" s="17" t="s">
        <v>113</v>
      </c>
      <c r="C38" s="18" t="s">
        <v>115</v>
      </c>
      <c r="D38" s="49" t="s">
        <v>115</v>
      </c>
      <c r="E38" t="s">
        <v>255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49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138</v>
      </c>
      <c r="C40" s="11" t="s">
        <v>40</v>
      </c>
      <c r="D40" s="50" t="s">
        <v>40</v>
      </c>
      <c r="E40" t="s">
        <v>254</v>
      </c>
    </row>
    <row r="41" spans="1:5">
      <c r="A41" s="10" t="str">
        <f t="shared" si="0"/>
        <v>Leitor Biométrico-TECHMAG</v>
      </c>
      <c r="B41" s="17" t="s">
        <v>113</v>
      </c>
      <c r="C41" s="18" t="s">
        <v>115</v>
      </c>
      <c r="D41" s="49" t="s">
        <v>115</v>
      </c>
      <c r="E41" t="s">
        <v>255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49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40</v>
      </c>
      <c r="D43" s="50" t="s">
        <v>40</v>
      </c>
      <c r="E43" t="s">
        <v>254</v>
      </c>
    </row>
    <row r="44" spans="1:5">
      <c r="A44" s="10" t="str">
        <f t="shared" si="0"/>
        <v>Micro (TG) Gerência-POSITIVO</v>
      </c>
      <c r="B44" s="10" t="s">
        <v>149</v>
      </c>
      <c r="C44" s="11" t="s">
        <v>40</v>
      </c>
      <c r="D44" s="50" t="s">
        <v>40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49" t="s">
        <v>258</v>
      </c>
      <c r="E45" t="s">
        <v>259</v>
      </c>
    </row>
    <row r="46" spans="1:5">
      <c r="A46" s="10" t="str">
        <f t="shared" si="0"/>
        <v>Celular-KWAM</v>
      </c>
      <c r="B46" s="30" t="s">
        <v>157</v>
      </c>
      <c r="C46" s="31" t="s">
        <v>260</v>
      </c>
      <c r="D46" s="49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40</v>
      </c>
      <c r="D47" s="50" t="s">
        <v>40</v>
      </c>
      <c r="E47" t="s">
        <v>254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40</v>
      </c>
      <c r="D48" s="50" t="s">
        <v>40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49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0" t="s">
        <v>40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49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0" t="s">
        <v>40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49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0" t="s">
        <v>40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49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49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49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49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49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49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49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266</v>
      </c>
      <c r="D62" s="49" t="s">
        <v>266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266</v>
      </c>
      <c r="D63" s="49" t="s">
        <v>266</v>
      </c>
      <c r="E63" t="s">
        <v>267</v>
      </c>
    </row>
    <row r="64" spans="1:5">
      <c r="A64" s="10" t="str">
        <f t="shared" si="0"/>
        <v>Monitor Câmera-LENOVO</v>
      </c>
      <c r="B64" s="10" t="s">
        <v>239</v>
      </c>
      <c r="C64" s="11" t="s">
        <v>266</v>
      </c>
      <c r="D64" s="49" t="s">
        <v>266</v>
      </c>
      <c r="E64" t="s">
        <v>267</v>
      </c>
    </row>
    <row r="65" spans="1:5">
      <c r="A65" s="10" t="str">
        <f t="shared" si="0"/>
        <v>Monitor E-Learning-LENOVO</v>
      </c>
      <c r="B65" s="10" t="s">
        <v>49</v>
      </c>
      <c r="C65" s="11" t="s">
        <v>266</v>
      </c>
      <c r="D65" s="49" t="s">
        <v>266</v>
      </c>
      <c r="E65" t="s">
        <v>267</v>
      </c>
    </row>
    <row r="66" spans="1:5">
      <c r="A66" s="10" t="str">
        <f t="shared" si="0"/>
        <v>Monitor Farmacêutico-LENOVO</v>
      </c>
      <c r="B66" s="10" t="s">
        <v>53</v>
      </c>
      <c r="C66" s="11" t="s">
        <v>266</v>
      </c>
      <c r="D66" s="49" t="s">
        <v>266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266</v>
      </c>
      <c r="D67" s="49" t="s">
        <v>266</v>
      </c>
      <c r="E67" t="s">
        <v>267</v>
      </c>
    </row>
    <row r="68" spans="1:5">
      <c r="A68" s="10" t="str">
        <f t="shared" si="1"/>
        <v>Monitor Balcão 02-LENOVO</v>
      </c>
      <c r="B68" s="17" t="s">
        <v>57</v>
      </c>
      <c r="C68" s="11" t="s">
        <v>266</v>
      </c>
      <c r="D68" s="49" t="s">
        <v>266</v>
      </c>
      <c r="E68" t="s">
        <v>267</v>
      </c>
    </row>
    <row r="69" spans="1:5">
      <c r="A69" s="10" t="str">
        <f t="shared" si="1"/>
        <v>Monitor Balcão 03-LENOVO</v>
      </c>
      <c r="B69" s="17" t="s">
        <v>59</v>
      </c>
      <c r="C69" s="11" t="s">
        <v>266</v>
      </c>
      <c r="D69" s="49" t="s">
        <v>266</v>
      </c>
      <c r="E69" t="s">
        <v>267</v>
      </c>
    </row>
    <row r="70" spans="1:5">
      <c r="A70" s="10" t="str">
        <f t="shared" si="1"/>
        <v>Monitor Balcão 04-LENOVO</v>
      </c>
      <c r="B70" s="17" t="s">
        <v>61</v>
      </c>
      <c r="C70" s="11" t="s">
        <v>266</v>
      </c>
      <c r="D70" s="49" t="s">
        <v>266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266</v>
      </c>
      <c r="D71" s="50" t="s">
        <v>266</v>
      </c>
      <c r="E71" t="s">
        <v>268</v>
      </c>
    </row>
    <row r="72" spans="1:5">
      <c r="A72" s="10" t="str">
        <f t="shared" si="1"/>
        <v>Micro (PDV) CX 01-LENOVO</v>
      </c>
      <c r="B72" s="10" t="s">
        <v>109</v>
      </c>
      <c r="C72" s="11" t="s">
        <v>266</v>
      </c>
      <c r="D72" s="50" t="s">
        <v>266</v>
      </c>
      <c r="E72" t="s">
        <v>268</v>
      </c>
    </row>
    <row r="73" spans="1:5">
      <c r="A73" s="10" t="str">
        <f t="shared" si="1"/>
        <v>Micro (PDV) CX 02-LENOVO</v>
      </c>
      <c r="B73" s="10" t="s">
        <v>124</v>
      </c>
      <c r="C73" s="11" t="s">
        <v>266</v>
      </c>
      <c r="D73" s="50" t="s">
        <v>266</v>
      </c>
      <c r="E73" t="s">
        <v>268</v>
      </c>
    </row>
    <row r="74" spans="1:5">
      <c r="A74" s="10" t="str">
        <f t="shared" si="1"/>
        <v>Micro (PDV) CX 03-LENOVO</v>
      </c>
      <c r="B74" s="10" t="s">
        <v>131</v>
      </c>
      <c r="C74" s="11" t="s">
        <v>266</v>
      </c>
      <c r="D74" s="50" t="s">
        <v>266</v>
      </c>
      <c r="E74" t="s">
        <v>268</v>
      </c>
    </row>
    <row r="75" spans="1:5">
      <c r="A75" s="10" t="str">
        <f t="shared" si="1"/>
        <v>Micro (PDV) CX 04-LENOVO</v>
      </c>
      <c r="B75" s="10" t="s">
        <v>138</v>
      </c>
      <c r="C75" s="11" t="s">
        <v>266</v>
      </c>
      <c r="D75" s="50" t="s">
        <v>266</v>
      </c>
      <c r="E75" t="s">
        <v>268</v>
      </c>
    </row>
    <row r="76" spans="1:5">
      <c r="A76" s="10" t="str">
        <f t="shared" si="1"/>
        <v>Micro (TG) E-Learning-LENOVO</v>
      </c>
      <c r="B76" s="10" t="s">
        <v>145</v>
      </c>
      <c r="C76" s="11" t="s">
        <v>266</v>
      </c>
      <c r="D76" s="50" t="s">
        <v>266</v>
      </c>
      <c r="E76" t="s">
        <v>268</v>
      </c>
    </row>
    <row r="77" spans="1:5">
      <c r="A77" s="10" t="str">
        <f t="shared" si="1"/>
        <v>Micro (TG) Gerência-LENOVO</v>
      </c>
      <c r="B77" s="10" t="s">
        <v>149</v>
      </c>
      <c r="C77" s="11" t="s">
        <v>266</v>
      </c>
      <c r="D77" s="50" t="s">
        <v>266</v>
      </c>
      <c r="E77" t="s">
        <v>268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266</v>
      </c>
      <c r="D78" s="50" t="s">
        <v>266</v>
      </c>
      <c r="E78" t="s">
        <v>268</v>
      </c>
    </row>
    <row r="79" spans="1:5">
      <c r="A79" s="10" t="str">
        <f t="shared" si="1"/>
        <v>Micro (TC) Balcão 01-LENOVO</v>
      </c>
      <c r="B79" s="10" t="s">
        <v>162</v>
      </c>
      <c r="C79" s="11" t="s">
        <v>266</v>
      </c>
      <c r="D79" s="50" t="s">
        <v>266</v>
      </c>
      <c r="E79" t="s">
        <v>268</v>
      </c>
    </row>
    <row r="80" spans="1:5">
      <c r="A80" s="10" t="str">
        <f t="shared" si="1"/>
        <v>Micro (TC) Balcão 02-LENOVO</v>
      </c>
      <c r="B80" s="10" t="s">
        <v>166</v>
      </c>
      <c r="C80" s="11" t="s">
        <v>266</v>
      </c>
      <c r="D80" s="50" t="s">
        <v>266</v>
      </c>
      <c r="E80" t="s">
        <v>268</v>
      </c>
    </row>
    <row r="81" spans="1:5">
      <c r="A81" s="10" t="str">
        <f t="shared" si="1"/>
        <v>Micro (TC) Balcão 03-LENOVO</v>
      </c>
      <c r="B81" s="10" t="s">
        <v>169</v>
      </c>
      <c r="C81" s="11" t="s">
        <v>266</v>
      </c>
      <c r="D81" s="50" t="s">
        <v>266</v>
      </c>
      <c r="E81" t="s">
        <v>268</v>
      </c>
    </row>
    <row r="82" spans="1:5">
      <c r="A82" s="10" t="str">
        <f t="shared" si="1"/>
        <v>Micro (TC) Balcão 04-LENOVO</v>
      </c>
      <c r="B82" s="10" t="s">
        <v>172</v>
      </c>
      <c r="C82" s="11" t="s">
        <v>266</v>
      </c>
      <c r="D82" s="50" t="s">
        <v>266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49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49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239</v>
      </c>
      <c r="C85" s="11" t="s">
        <v>269</v>
      </c>
      <c r="D85" s="49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49</v>
      </c>
      <c r="C86" s="11" t="s">
        <v>269</v>
      </c>
      <c r="D86" s="49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53</v>
      </c>
      <c r="C87" s="11" t="s">
        <v>269</v>
      </c>
      <c r="D87" s="49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55</v>
      </c>
      <c r="C88" s="11" t="s">
        <v>269</v>
      </c>
      <c r="D88" s="49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57</v>
      </c>
      <c r="C89" s="11" t="s">
        <v>269</v>
      </c>
      <c r="D89" s="49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59</v>
      </c>
      <c r="C90" s="11" t="s">
        <v>269</v>
      </c>
      <c r="D90" s="49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61</v>
      </c>
      <c r="C91" s="11" t="s">
        <v>269</v>
      </c>
      <c r="D91" s="49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269</v>
      </c>
      <c r="D92" s="49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109</v>
      </c>
      <c r="C93" s="11" t="s">
        <v>269</v>
      </c>
      <c r="D93" s="49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124</v>
      </c>
      <c r="C94" s="11" t="s">
        <v>269</v>
      </c>
      <c r="D94" s="49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131</v>
      </c>
      <c r="C95" s="11" t="s">
        <v>269</v>
      </c>
      <c r="D95" s="49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138</v>
      </c>
      <c r="C96" s="11" t="s">
        <v>269</v>
      </c>
      <c r="D96" s="49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145</v>
      </c>
      <c r="C97" s="11" t="s">
        <v>269</v>
      </c>
      <c r="D97" s="49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149</v>
      </c>
      <c r="C98" s="11" t="s">
        <v>269</v>
      </c>
      <c r="D98" s="49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269</v>
      </c>
      <c r="D99" s="49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269</v>
      </c>
      <c r="D100" s="49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269</v>
      </c>
      <c r="D101" s="49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269</v>
      </c>
      <c r="D102" s="49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269</v>
      </c>
      <c r="D103" s="49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49" t="s">
        <v>246</v>
      </c>
      <c r="E104" t="s">
        <v>247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49" t="s">
        <v>246</v>
      </c>
      <c r="E105" t="s">
        <v>248</v>
      </c>
    </row>
    <row r="106" spans="1:5">
      <c r="A106" s="10" t="str">
        <f t="shared" si="1"/>
        <v>Celular-</v>
      </c>
      <c r="B106" s="30" t="s">
        <v>157</v>
      </c>
      <c r="D106" s="49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191</v>
      </c>
      <c r="C107" s="11" t="s">
        <v>21</v>
      </c>
      <c r="D107" s="49" t="s">
        <v>263</v>
      </c>
      <c r="E107" t="s">
        <v>272</v>
      </c>
    </row>
    <row r="108" spans="1:5">
      <c r="A108" s="10" t="str">
        <f t="shared" si="1"/>
        <v>SAT FISCAL CX 02-SCANSOURCE</v>
      </c>
      <c r="B108" s="17" t="s">
        <v>194</v>
      </c>
      <c r="C108" s="18" t="s">
        <v>21</v>
      </c>
      <c r="D108" s="49" t="s">
        <v>263</v>
      </c>
      <c r="E108" t="s">
        <v>272</v>
      </c>
    </row>
    <row r="109" spans="1:5">
      <c r="A109" s="10" t="str">
        <f t="shared" si="1"/>
        <v>SAT FISCAL CX 03-SCANSOURCE</v>
      </c>
      <c r="B109" s="17" t="s">
        <v>196</v>
      </c>
      <c r="C109" s="18" t="s">
        <v>21</v>
      </c>
      <c r="D109" s="49" t="s">
        <v>263</v>
      </c>
      <c r="E109" t="s">
        <v>272</v>
      </c>
    </row>
    <row r="110" spans="1:5">
      <c r="A110" s="10" t="str">
        <f t="shared" si="1"/>
        <v>SAT FISCAL CX 04-SCANSOURCE</v>
      </c>
      <c r="B110" s="17" t="s">
        <v>198</v>
      </c>
      <c r="C110" s="18" t="s">
        <v>21</v>
      </c>
      <c r="D110" s="49" t="s">
        <v>263</v>
      </c>
      <c r="E110" t="s">
        <v>272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2024-06-14T11:52:35Z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