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106" documentId="14_{40EA447E-FEA2-407B-80B0-ADD811257A0D}" xr6:coauthVersionLast="47" xr6:coauthVersionMax="47" xr10:uidLastSave="{D47273FE-25CE-42E0-8C85-03117CFCFB7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<sst xmlns="http://schemas.openxmlformats.org/spreadsheetml/2006/main" count="896" uniqueCount="264">
  <si>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</si>
  <si>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- 4639</t>
  </si>
  <si>
    <t>ESTADO</t>
  </si>
  <si>
    <t>TO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</si>
  <si>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</si>
  <si>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</si>
  <si>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</si>
  <si>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</si>
  <si>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</si>
  <si>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</si>
  <si>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</si>
  <si>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</si>
  <si>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</si>
  <si>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</si>
  <si>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</si>
  <si>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</si>
  <si>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</si>
  <si>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</si>
  <si>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</si>
  <si>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</si>
  <si>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</si>
  <si>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</si>
  <si>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P44102023185554</t>
  </si>
  <si>
    <t>IMPR.</t>
  </si>
  <si>
    <t>EQ. TERC.</t>
  </si>
  <si>
    <t>BRBSS3H092</t>
  </si>
  <si>
    <t>Gaveteiro Vertical CX 02</t>
  </si>
  <si>
    <t>P44102023185436</t>
  </si>
  <si>
    <t>CARTUCHO</t>
  </si>
  <si>
    <t>1 UNIDADE</t>
  </si>
  <si>
    <t>Gaveteiro Vertical CX 03</t>
  </si>
  <si>
    <t>P44102023185295</t>
  </si>
  <si>
    <t>TRANSF.</t>
  </si>
  <si>
    <t>5100512300819</t>
  </si>
  <si>
    <t>Gaveteiro Vertical CX 04</t>
  </si>
  <si>
    <t>P44062023180301</t>
  </si>
  <si>
    <t>TEL. VOIP</t>
  </si>
  <si>
    <t>23WZ3230049L</t>
  </si>
  <si>
    <t>Monitor Gerência</t>
  </si>
  <si>
    <t>Monitor</t>
  </si>
  <si>
    <t>POSITIVO</t>
  </si>
  <si>
    <t>5A4654N2O</t>
  </si>
  <si>
    <t>SUP. ND024</t>
  </si>
  <si>
    <t>ACESSO.</t>
  </si>
  <si>
    <t>5 UNIDADES</t>
  </si>
  <si>
    <t>Monitor B12</t>
  </si>
  <si>
    <t>5A4654H11</t>
  </si>
  <si>
    <t>SUP. ND092</t>
  </si>
  <si>
    <t>4 UNIDADES</t>
  </si>
  <si>
    <t>Monitor E-Learning</t>
  </si>
  <si>
    <t>5A465483K</t>
  </si>
  <si>
    <t>SUP. ND292</t>
  </si>
  <si>
    <t>2 UNIDADES</t>
  </si>
  <si>
    <t>Monitor Farmacêutico</t>
  </si>
  <si>
    <t>5A465465O</t>
  </si>
  <si>
    <t>Monitor Balcão 01</t>
  </si>
  <si>
    <t>5A465437P</t>
  </si>
  <si>
    <t>Monitor Balcão 02</t>
  </si>
  <si>
    <t>5A4654N1J</t>
  </si>
  <si>
    <t>Monitor Balcão 03</t>
  </si>
  <si>
    <t>5A465438U</t>
  </si>
  <si>
    <t>Monitor Balcão 04</t>
  </si>
  <si>
    <t>5A4654580</t>
  </si>
  <si>
    <t>Monitor Balcão 05</t>
  </si>
  <si>
    <t>5A465499H</t>
  </si>
  <si>
    <t>Monitor Touch CX 01</t>
  </si>
  <si>
    <t>D22C000357</t>
  </si>
  <si>
    <t>Monitor Touch CX 02</t>
  </si>
  <si>
    <t>D22C000318</t>
  </si>
  <si>
    <t>Monitor Touch CX 03</t>
  </si>
  <si>
    <t>D22C000394</t>
  </si>
  <si>
    <t>Monitor Touch CX 04</t>
  </si>
  <si>
    <t>D22C000404</t>
  </si>
  <si>
    <t>Scanner de Mesa A4 01</t>
  </si>
  <si>
    <t>Scanner</t>
  </si>
  <si>
    <t>CANON</t>
  </si>
  <si>
    <t>KPEF15624</t>
  </si>
  <si>
    <t>Scanner de Mesa A4 02</t>
  </si>
  <si>
    <t>KPEF16084</t>
  </si>
  <si>
    <t>Leitor Cód. Barra - Mesa CX 01</t>
  </si>
  <si>
    <t>S22231521401425</t>
  </si>
  <si>
    <t>Leitor Cód. Barra - Mesa CX 02</t>
  </si>
  <si>
    <t>S22215521400661</t>
  </si>
  <si>
    <t>Leitor Cód. Barra - Mesa CX 03</t>
  </si>
  <si>
    <t>S22235521402455</t>
  </si>
  <si>
    <t>Leitor Cód. Barra - Mesa CX 04</t>
  </si>
  <si>
    <t>S22235521403163</t>
  </si>
  <si>
    <t>Fortinet (FortiGate)</t>
  </si>
  <si>
    <t>Roteador</t>
  </si>
  <si>
    <t>INGRAM</t>
  </si>
  <si>
    <t>FGT40FTK2209B7WU</t>
  </si>
  <si>
    <t>INJETOR</t>
  </si>
  <si>
    <t>PERIF.</t>
  </si>
  <si>
    <t>C22216582000004372</t>
  </si>
  <si>
    <t>Fortinet (FortiAP)</t>
  </si>
  <si>
    <t>Antena</t>
  </si>
  <si>
    <t>FP231FTF2309CDXU</t>
  </si>
  <si>
    <t>Switch Aruba</t>
  </si>
  <si>
    <t>Switch</t>
  </si>
  <si>
    <t>AGIS</t>
  </si>
  <si>
    <t>VN29KYF5ZZ</t>
  </si>
  <si>
    <t>Tablet Verificador de Preço 01</t>
  </si>
  <si>
    <t>Consulta Preço</t>
  </si>
  <si>
    <t>AIDC TECNOLOGIA</t>
  </si>
  <si>
    <t>ST103ANLFKBB947</t>
  </si>
  <si>
    <t>Tablet Verificador de Preço 02</t>
  </si>
  <si>
    <t>ST103ANLFKBB611</t>
  </si>
  <si>
    <t xml:space="preserve">Micro (PDV) B12               </t>
  </si>
  <si>
    <t>CPU</t>
  </si>
  <si>
    <t>5A464FY2N</t>
  </si>
  <si>
    <t>Micro (PDV) CX 01</t>
  </si>
  <si>
    <t>5A464G10T</t>
  </si>
  <si>
    <t>PIN PAD</t>
  </si>
  <si>
    <t>7200362212056398</t>
  </si>
  <si>
    <t>Leitor Biométrico</t>
  </si>
  <si>
    <t>Leitor</t>
  </si>
  <si>
    <t>TECHMAG</t>
  </si>
  <si>
    <t>FP901358</t>
  </si>
  <si>
    <t>Tablet</t>
  </si>
  <si>
    <t>MGITECH</t>
  </si>
  <si>
    <t>350538866826360</t>
  </si>
  <si>
    <t>CABO USB</t>
  </si>
  <si>
    <t>789856404814801</t>
  </si>
  <si>
    <t>Micro (PDV) CX 02</t>
  </si>
  <si>
    <t>5A464FX9J</t>
  </si>
  <si>
    <t>7200362212055539</t>
  </si>
  <si>
    <t>FP901339</t>
  </si>
  <si>
    <t>350538867445418</t>
  </si>
  <si>
    <t>789856404814802</t>
  </si>
  <si>
    <t>Micro (PDV) CX 03</t>
  </si>
  <si>
    <t>5A464G192</t>
  </si>
  <si>
    <t>7200362212056279</t>
  </si>
  <si>
    <t>FP901357</t>
  </si>
  <si>
    <t>350538867442290</t>
  </si>
  <si>
    <t>789856404814803</t>
  </si>
  <si>
    <t>Micro (PDV) CX 04</t>
  </si>
  <si>
    <t>5A464FZ40</t>
  </si>
  <si>
    <t>7200362212055973</t>
  </si>
  <si>
    <t>FP934816</t>
  </si>
  <si>
    <t>350538867373354</t>
  </si>
  <si>
    <t>789856404814804</t>
  </si>
  <si>
    <t>Micro (TG) E-Learning</t>
  </si>
  <si>
    <t>5A474XL26</t>
  </si>
  <si>
    <t>WEBCAM - IN</t>
  </si>
  <si>
    <t>2407LZ50SW98</t>
  </si>
  <si>
    <t>Micro (TG) Gerência</t>
  </si>
  <si>
    <t>5A474XN86</t>
  </si>
  <si>
    <t>WEBCAM - CX</t>
  </si>
  <si>
    <t>2407LZ50C179</t>
  </si>
  <si>
    <t>Leitor Cód. Barra - Mão/Sem Fio</t>
  </si>
  <si>
    <t>S23307523701865</t>
  </si>
  <si>
    <t>HEADSET</t>
  </si>
  <si>
    <t>SIM</t>
  </si>
  <si>
    <t>Celular</t>
  </si>
  <si>
    <t>KWAN</t>
  </si>
  <si>
    <t>358302234142980</t>
  </si>
  <si>
    <t>Micro (TG) Farmacêutico</t>
  </si>
  <si>
    <t>5A474XK0T</t>
  </si>
  <si>
    <t>Micro (TC) Balcão 01</t>
  </si>
  <si>
    <t>5A459SD3V</t>
  </si>
  <si>
    <t>Leitor Cód. Barra - Mão</t>
  </si>
  <si>
    <t>S23221010554187</t>
  </si>
  <si>
    <t>Micro (TC) Balcão 02</t>
  </si>
  <si>
    <t>5A459SD2Q</t>
  </si>
  <si>
    <t>S23220010552015</t>
  </si>
  <si>
    <t>Micro (TC) Balcão 03</t>
  </si>
  <si>
    <t>5A459SF6G</t>
  </si>
  <si>
    <t>S23220010552019</t>
  </si>
  <si>
    <t>Micro (TC) Balcão 04</t>
  </si>
  <si>
    <t>5A459SB8E</t>
  </si>
  <si>
    <t>S23220010551995</t>
  </si>
  <si>
    <t>Micro (TC) Balcão 05</t>
  </si>
  <si>
    <t>5A459SF7L</t>
  </si>
  <si>
    <t>S23220010551241</t>
  </si>
  <si>
    <t>Impressora TM-T88VII-USB CX 01</t>
  </si>
  <si>
    <t>Impressora</t>
  </si>
  <si>
    <t>XB4F012372</t>
  </si>
  <si>
    <t>Impressora TM-T88VII-USB CX 02</t>
  </si>
  <si>
    <t>XB4F012342</t>
  </si>
  <si>
    <t>Impressora TM-T88VII-USB CX 03</t>
  </si>
  <si>
    <t>XB4F012361</t>
  </si>
  <si>
    <t>Impressora TM-T88VII-USB CX 04</t>
  </si>
  <si>
    <t>XB4F012350</t>
  </si>
  <si>
    <t>Impressora TM-T88VII-ETH</t>
  </si>
  <si>
    <t>XB4F012420</t>
  </si>
  <si>
    <t>Impressora TM-L90-ETH</t>
  </si>
  <si>
    <t>TPLF056167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</si>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</sst>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Q14" sqref="Q14"/>
    </sheetView>
  </sheetViews>
  <sheetFormatPr defaultColWidth="8" defaultRowHeight="13.9" outlineLevelCol="1"/>
  <cols>
    <col min="1" max="1" width="28.125" style="1" bestFit="1" customWidth="1"/>
    <col min="2" max="2" width="14.875" style="42" customWidth="1"/>
    <col min="3" max="3" width="18.125" style="2" customWidth="1"/>
    <col min="4" max="4" width="11.75" style="3" customWidth="1"/>
    <col min="5" max="5" width="21.125" style="52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0" t="s">
        <v>0</v>
      </c>
      <c r="B1" s="62">
        <v>2200</v>
      </c>
      <c r="C1" s="59" t="s">
        <v>1</v>
      </c>
      <c r="D1" s="8" t="s">
        <v>2</v>
      </c>
      <c r="E1" s="61" t="s">
        <v>3</v>
      </c>
      <c r="F1" s="89" t="s">
        <v>4</v>
      </c>
      <c r="G1" s="89"/>
      <c r="H1" s="89"/>
      <c r="I1" s="56" t="s">
        <v>5</v>
      </c>
    </row>
    <row r="2" spans="1:18" s="7" customFormat="1" ht="17.100000000000001" customHeight="1">
      <c r="A2" s="5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1" t="s">
        <v>14</v>
      </c>
    </row>
    <row r="3" spans="1:18" s="7" customFormat="1" ht="17.100000000000001" customHeight="1">
      <c r="A3" s="10" t="s">
        <v>19</v>
      </c>
      <c r="B3" s="40" t="s">
        <v>20</v>
      </c>
      <c r="C3" s="11" t="s">
        <v>21</v>
      </c>
      <c r="D3" s="73">
        <v>1044770</v>
      </c>
      <c r="E3" s="13" t="s">
        <v>22</v>
      </c>
      <c r="F3" s="14"/>
      <c r="G3" s="50">
        <v>63900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8" t="s">
        <v>23</v>
      </c>
      <c r="P3" s="48" t="s">
        <v>24</v>
      </c>
      <c r="Q3" s="36" t="s">
        <v>25</v>
      </c>
      <c r="R3" s="46"/>
    </row>
    <row r="4" spans="1:18" s="7" customFormat="1" ht="17.100000000000001" customHeight="1">
      <c r="A4" s="17" t="s">
        <v>26</v>
      </c>
      <c r="B4" s="45" t="s">
        <v>20</v>
      </c>
      <c r="C4" s="18" t="s">
        <v>21</v>
      </c>
      <c r="D4" s="74">
        <v>1022990</v>
      </c>
      <c r="E4" s="20" t="s">
        <v>27</v>
      </c>
      <c r="F4" s="21"/>
      <c r="G4" s="50">
        <v>63900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6" t="s">
        <v>29</v>
      </c>
      <c r="R4" s="46"/>
    </row>
    <row r="5" spans="1:18" s="7" customFormat="1" ht="17.100000000000001" customHeight="1">
      <c r="A5" s="17" t="s">
        <v>30</v>
      </c>
      <c r="B5" s="45" t="s">
        <v>20</v>
      </c>
      <c r="C5" s="18" t="s">
        <v>21</v>
      </c>
      <c r="D5" s="74">
        <v>1022899</v>
      </c>
      <c r="E5" s="20" t="s">
        <v>31</v>
      </c>
      <c r="F5" s="21"/>
      <c r="G5" s="50">
        <v>63900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6" t="s">
        <v>33</v>
      </c>
      <c r="R5" s="46"/>
    </row>
    <row r="6" spans="1:18" s="7" customFormat="1" ht="17.100000000000001" customHeight="1">
      <c r="A6" s="17" t="s">
        <v>34</v>
      </c>
      <c r="B6" s="45" t="s">
        <v>20</v>
      </c>
      <c r="C6" s="18" t="s">
        <v>21</v>
      </c>
      <c r="D6" s="74">
        <v>1017223</v>
      </c>
      <c r="E6" s="20" t="s">
        <v>35</v>
      </c>
      <c r="F6" s="21"/>
      <c r="G6" s="50">
        <v>63900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3" t="s">
        <v>36</v>
      </c>
      <c r="P6" s="39" t="s">
        <v>24</v>
      </c>
      <c r="Q6" s="47" t="s">
        <v>37</v>
      </c>
      <c r="R6" s="46"/>
    </row>
    <row r="7" spans="1:18" s="7" customFormat="1" ht="17.100000000000001" customHeight="1">
      <c r="A7" s="10" t="s">
        <v>38</v>
      </c>
      <c r="B7" s="40" t="s">
        <v>39</v>
      </c>
      <c r="C7" s="11" t="s">
        <v>40</v>
      </c>
      <c r="D7" s="73">
        <v>1029083</v>
      </c>
      <c r="E7" s="13" t="s">
        <v>41</v>
      </c>
      <c r="F7" s="14"/>
      <c r="G7" s="50">
        <v>63900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6" t="s">
        <v>44</v>
      </c>
      <c r="R7" s="46"/>
    </row>
    <row r="8" spans="1:18" s="7" customFormat="1" ht="17.100000000000001" customHeight="1">
      <c r="A8" s="83" t="s">
        <v>45</v>
      </c>
      <c r="B8" s="84" t="s">
        <v>39</v>
      </c>
      <c r="C8" s="85" t="s">
        <v>40</v>
      </c>
      <c r="D8" s="86">
        <v>1028932</v>
      </c>
      <c r="E8" s="87" t="s">
        <v>46</v>
      </c>
      <c r="F8" s="88"/>
      <c r="G8" s="50">
        <v>63900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6" t="s">
        <v>48</v>
      </c>
      <c r="R8" s="46"/>
    </row>
    <row r="9" spans="1:18" s="7" customFormat="1" ht="17.100000000000001" customHeight="1">
      <c r="A9" s="10" t="s">
        <v>49</v>
      </c>
      <c r="B9" s="40" t="s">
        <v>39</v>
      </c>
      <c r="C9" s="11" t="s">
        <v>40</v>
      </c>
      <c r="D9" s="73">
        <v>1029028</v>
      </c>
      <c r="E9" s="13" t="s">
        <v>50</v>
      </c>
      <c r="F9" s="14"/>
      <c r="G9" s="50">
        <v>63900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6" t="s">
        <v>52</v>
      </c>
      <c r="R9" s="46"/>
    </row>
    <row r="10" spans="1:18" s="7" customFormat="1" ht="17.100000000000001" customHeight="1">
      <c r="A10" s="10" t="s">
        <v>53</v>
      </c>
      <c r="B10" s="40" t="s">
        <v>39</v>
      </c>
      <c r="C10" s="11" t="s">
        <v>40</v>
      </c>
      <c r="D10" s="73">
        <v>1029046</v>
      </c>
      <c r="E10" s="13" t="s">
        <v>54</v>
      </c>
      <c r="F10" s="14"/>
      <c r="G10" s="50">
        <v>63900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6"/>
    </row>
    <row r="11" spans="1:18" s="7" customFormat="1" ht="17.100000000000001" customHeight="1">
      <c r="A11" s="10" t="s">
        <v>55</v>
      </c>
      <c r="B11" s="40" t="s">
        <v>39</v>
      </c>
      <c r="C11" s="11" t="s">
        <v>40</v>
      </c>
      <c r="D11" s="12">
        <v>1029074</v>
      </c>
      <c r="E11" s="13" t="s">
        <v>56</v>
      </c>
      <c r="F11" s="14"/>
      <c r="G11" s="50">
        <v>63900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5" t="s">
        <v>39</v>
      </c>
      <c r="C12" s="18" t="s">
        <v>40</v>
      </c>
      <c r="D12" s="19">
        <v>1029084</v>
      </c>
      <c r="E12" s="20" t="s">
        <v>58</v>
      </c>
      <c r="F12" s="21"/>
      <c r="G12" s="50">
        <v>63900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5" t="s">
        <v>39</v>
      </c>
      <c r="C13" s="18" t="s">
        <v>40</v>
      </c>
      <c r="D13" s="19">
        <v>1029073</v>
      </c>
      <c r="E13" s="20" t="s">
        <v>60</v>
      </c>
      <c r="F13" s="21"/>
      <c r="G13" s="50">
        <v>63900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5" t="s">
        <v>39</v>
      </c>
      <c r="C14" s="18" t="s">
        <v>40</v>
      </c>
      <c r="D14" s="19">
        <v>1029053</v>
      </c>
      <c r="E14" s="20" t="s">
        <v>62</v>
      </c>
      <c r="F14" s="21"/>
      <c r="G14" s="50">
        <v>63900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5" t="s">
        <v>39</v>
      </c>
      <c r="C15" s="18" t="s">
        <v>40</v>
      </c>
      <c r="D15" s="19">
        <v>1029094</v>
      </c>
      <c r="E15" s="20" t="s">
        <v>64</v>
      </c>
      <c r="F15" s="21"/>
      <c r="G15" s="50">
        <v>63900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0" t="s">
        <v>39</v>
      </c>
      <c r="C16" s="11" t="s">
        <v>21</v>
      </c>
      <c r="D16" s="73">
        <v>957757</v>
      </c>
      <c r="E16" s="13" t="s">
        <v>66</v>
      </c>
      <c r="F16" s="14"/>
      <c r="G16" s="50">
        <v>63900</v>
      </c>
      <c r="H16" s="6"/>
      <c r="O16" s="6"/>
      <c r="P16" s="6"/>
    </row>
    <row r="17" spans="1:18" s="7" customFormat="1" ht="17.100000000000001" customHeight="1">
      <c r="A17" s="17" t="s">
        <v>67</v>
      </c>
      <c r="B17" s="45" t="s">
        <v>39</v>
      </c>
      <c r="C17" s="18" t="s">
        <v>21</v>
      </c>
      <c r="D17" s="74">
        <v>957668</v>
      </c>
      <c r="E17" s="20" t="s">
        <v>68</v>
      </c>
      <c r="F17" s="21"/>
      <c r="G17" s="50">
        <v>63900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5" t="s">
        <v>39</v>
      </c>
      <c r="C18" s="18" t="s">
        <v>21</v>
      </c>
      <c r="D18" s="74">
        <v>957553</v>
      </c>
      <c r="E18" s="20" t="s">
        <v>70</v>
      </c>
      <c r="F18" s="21"/>
      <c r="G18" s="50">
        <v>63900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5" t="s">
        <v>39</v>
      </c>
      <c r="C19" s="18" t="s">
        <v>21</v>
      </c>
      <c r="D19" s="74">
        <v>957542</v>
      </c>
      <c r="E19" s="20" t="s">
        <v>72</v>
      </c>
      <c r="F19" s="21"/>
      <c r="G19" s="50">
        <v>63900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0" t="s">
        <v>74</v>
      </c>
      <c r="C20" s="11" t="s">
        <v>75</v>
      </c>
      <c r="D20" s="73">
        <v>1029432</v>
      </c>
      <c r="E20" s="13" t="s">
        <v>76</v>
      </c>
      <c r="F20" s="14"/>
      <c r="G20" s="50">
        <v>63900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5" t="s">
        <v>74</v>
      </c>
      <c r="C21" s="18" t="s">
        <v>75</v>
      </c>
      <c r="D21" s="74">
        <v>1029471</v>
      </c>
      <c r="E21" s="20" t="s">
        <v>78</v>
      </c>
      <c r="F21" s="21"/>
      <c r="G21" s="50">
        <v>63900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0" t="s">
        <v>74</v>
      </c>
      <c r="C22" s="11" t="s">
        <v>21</v>
      </c>
      <c r="D22" s="73">
        <v>1015949</v>
      </c>
      <c r="E22" s="13" t="s">
        <v>80</v>
      </c>
      <c r="F22" s="14"/>
      <c r="G22" s="50">
        <v>63900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5" t="s">
        <v>74</v>
      </c>
      <c r="C23" s="18" t="s">
        <v>21</v>
      </c>
      <c r="D23" s="74">
        <v>1015790</v>
      </c>
      <c r="E23" s="20" t="s">
        <v>82</v>
      </c>
      <c r="F23" s="21"/>
      <c r="G23" s="50">
        <v>63900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5" t="s">
        <v>74</v>
      </c>
      <c r="C24" s="18" t="s">
        <v>21</v>
      </c>
      <c r="D24" s="74">
        <v>1015675</v>
      </c>
      <c r="E24" s="20" t="s">
        <v>84</v>
      </c>
      <c r="F24" s="21"/>
      <c r="G24" s="50">
        <v>63900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5" t="s">
        <v>74</v>
      </c>
      <c r="C25" s="18" t="s">
        <v>21</v>
      </c>
      <c r="D25" s="74">
        <v>1015603</v>
      </c>
      <c r="E25" s="20" t="s">
        <v>86</v>
      </c>
      <c r="F25" s="21"/>
      <c r="G25" s="50">
        <v>63900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0" t="s">
        <v>88</v>
      </c>
      <c r="C26" s="11" t="s">
        <v>89</v>
      </c>
      <c r="D26" s="12">
        <v>1034871</v>
      </c>
      <c r="E26" s="13" t="s">
        <v>90</v>
      </c>
      <c r="F26" s="14">
        <v>402767</v>
      </c>
      <c r="G26" s="50">
        <v>63900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38" t="s">
        <v>93</v>
      </c>
    </row>
    <row r="27" spans="1:18" s="7" customFormat="1" ht="17.100000000000001" customHeight="1">
      <c r="A27" s="17" t="s">
        <v>94</v>
      </c>
      <c r="B27" s="45" t="s">
        <v>95</v>
      </c>
      <c r="C27" s="18" t="s">
        <v>89</v>
      </c>
      <c r="D27" s="19">
        <v>1034872</v>
      </c>
      <c r="E27" s="20" t="s">
        <v>96</v>
      </c>
      <c r="F27" s="21">
        <v>402767</v>
      </c>
      <c r="G27" s="50">
        <v>63900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6"/>
    </row>
    <row r="28" spans="1:18" s="7" customFormat="1" ht="17.100000000000001" customHeight="1">
      <c r="A28" s="34" t="s">
        <v>97</v>
      </c>
      <c r="B28" s="41" t="s">
        <v>98</v>
      </c>
      <c r="C28" s="35" t="s">
        <v>99</v>
      </c>
      <c r="D28" s="75">
        <v>1110392</v>
      </c>
      <c r="E28" s="36" t="s">
        <v>100</v>
      </c>
      <c r="F28" s="37"/>
      <c r="G28" s="50">
        <v>63900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0" t="s">
        <v>102</v>
      </c>
      <c r="C29" s="11" t="s">
        <v>103</v>
      </c>
      <c r="D29" s="73">
        <v>1109218</v>
      </c>
      <c r="E29" s="13" t="s">
        <v>104</v>
      </c>
      <c r="F29" s="14"/>
      <c r="G29" s="50">
        <v>63900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5" t="s">
        <v>102</v>
      </c>
      <c r="C30" s="18" t="s">
        <v>103</v>
      </c>
      <c r="D30" s="74">
        <v>1109267</v>
      </c>
      <c r="E30" s="20" t="s">
        <v>106</v>
      </c>
      <c r="F30" s="21"/>
      <c r="G30" s="50">
        <v>63900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0" t="s">
        <v>108</v>
      </c>
      <c r="C31" s="11" t="s">
        <v>40</v>
      </c>
      <c r="D31" s="25">
        <v>1049636</v>
      </c>
      <c r="E31" s="26" t="s">
        <v>109</v>
      </c>
      <c r="F31" s="14"/>
      <c r="G31" s="50">
        <v>63900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0" t="s">
        <v>108</v>
      </c>
      <c r="C32" s="11" t="s">
        <v>40</v>
      </c>
      <c r="D32" s="12">
        <v>1049631</v>
      </c>
      <c r="E32" s="13" t="s">
        <v>111</v>
      </c>
      <c r="F32" s="14"/>
      <c r="G32" s="50">
        <v>63900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8" t="s">
        <v>112</v>
      </c>
      <c r="P32" s="48" t="str">
        <f>IFERROR(VLOOKUP($E$1,'BASE PINPAD'!A2:B28,2,0),"EQ. TERC.")</f>
        <v>SAFRAPAY</v>
      </c>
      <c r="Q32" s="49" t="s">
        <v>113</v>
      </c>
      <c r="R32" s="46"/>
    </row>
    <row r="33" spans="1:18" s="7" customFormat="1" ht="17.100000000000001" customHeight="1">
      <c r="A33" s="17" t="s">
        <v>114</v>
      </c>
      <c r="B33" s="43" t="s">
        <v>115</v>
      </c>
      <c r="C33" s="18" t="s">
        <v>116</v>
      </c>
      <c r="D33" s="74">
        <v>890334</v>
      </c>
      <c r="E33" s="20" t="s">
        <v>117</v>
      </c>
      <c r="F33" s="21"/>
      <c r="G33" s="50">
        <v>63900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3" t="s">
        <v>118</v>
      </c>
      <c r="C34" s="28" t="s">
        <v>119</v>
      </c>
      <c r="D34" s="74">
        <v>934476</v>
      </c>
      <c r="E34" s="20" t="s">
        <v>120</v>
      </c>
      <c r="F34" s="21"/>
      <c r="G34" s="50">
        <v>63900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0" t="s">
        <v>108</v>
      </c>
      <c r="C35" s="11" t="s">
        <v>40</v>
      </c>
      <c r="D35" s="12">
        <v>1049603</v>
      </c>
      <c r="E35" s="13" t="s">
        <v>124</v>
      </c>
      <c r="F35" s="14"/>
      <c r="G35" s="50">
        <v>63900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8" t="s">
        <v>112</v>
      </c>
      <c r="P35" s="48" t="str">
        <f>IFERROR(VLOOKUP($E$1,'BASE PINPAD'!A2:B28,2,0),"EQ. TERC.")</f>
        <v>SAFRAPAY</v>
      </c>
      <c r="Q35" s="49" t="s">
        <v>125</v>
      </c>
      <c r="R35" s="46"/>
    </row>
    <row r="36" spans="1:18" s="7" customFormat="1" ht="17.100000000000001" customHeight="1">
      <c r="A36" s="17" t="s">
        <v>114</v>
      </c>
      <c r="B36" s="43" t="s">
        <v>115</v>
      </c>
      <c r="C36" s="18" t="s">
        <v>116</v>
      </c>
      <c r="D36" s="74">
        <v>890315</v>
      </c>
      <c r="E36" s="20" t="s">
        <v>126</v>
      </c>
      <c r="F36" s="21"/>
      <c r="G36" s="50">
        <v>63900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3" t="s">
        <v>118</v>
      </c>
      <c r="C37" s="28" t="s">
        <v>119</v>
      </c>
      <c r="D37" s="74">
        <v>938189</v>
      </c>
      <c r="E37" s="20" t="s">
        <v>127</v>
      </c>
      <c r="F37" s="21"/>
      <c r="G37" s="50">
        <v>63900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0" t="s">
        <v>108</v>
      </c>
      <c r="C38" s="11" t="s">
        <v>40</v>
      </c>
      <c r="D38" s="12">
        <v>1049628</v>
      </c>
      <c r="E38" s="13" t="s">
        <v>130</v>
      </c>
      <c r="F38" s="14"/>
      <c r="G38" s="50">
        <v>63900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8" t="s">
        <v>112</v>
      </c>
      <c r="P38" s="48" t="str">
        <f>IFERROR(VLOOKUP($E$1,'BASE PINPAD'!A2:B28,2,0),"EQ. TERC.")</f>
        <v>SAFRAPAY</v>
      </c>
      <c r="Q38" s="49" t="s">
        <v>131</v>
      </c>
      <c r="R38" s="46"/>
    </row>
    <row r="39" spans="1:18" s="7" customFormat="1" ht="17.100000000000001" customHeight="1">
      <c r="A39" s="17" t="s">
        <v>114</v>
      </c>
      <c r="B39" s="43" t="s">
        <v>115</v>
      </c>
      <c r="C39" s="18" t="s">
        <v>116</v>
      </c>
      <c r="D39" s="74">
        <v>890333</v>
      </c>
      <c r="E39" s="20" t="s">
        <v>132</v>
      </c>
      <c r="F39" s="21"/>
      <c r="G39" s="50">
        <v>63900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3" t="s">
        <v>118</v>
      </c>
      <c r="C40" s="28" t="s">
        <v>119</v>
      </c>
      <c r="D40" s="74">
        <v>938188</v>
      </c>
      <c r="E40" s="20" t="s">
        <v>133</v>
      </c>
      <c r="F40" s="21"/>
      <c r="G40" s="50">
        <v>63900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0" t="s">
        <v>108</v>
      </c>
      <c r="C41" s="11" t="s">
        <v>40</v>
      </c>
      <c r="D41" s="12">
        <v>1049608</v>
      </c>
      <c r="E41" s="13" t="s">
        <v>136</v>
      </c>
      <c r="F41" s="14"/>
      <c r="G41" s="50">
        <v>63900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8" t="s">
        <v>112</v>
      </c>
      <c r="P41" s="48" t="str">
        <f>IFERROR(VLOOKUP($E$1,'BASE PINPAD'!A2:B28,2,0),"EQ. TERC.")</f>
        <v>SAFRAPAY</v>
      </c>
      <c r="Q41" s="49" t="s">
        <v>137</v>
      </c>
      <c r="R41" s="46"/>
    </row>
    <row r="42" spans="1:18" s="7" customFormat="1" ht="17.100000000000001" customHeight="1">
      <c r="A42" s="17" t="s">
        <v>114</v>
      </c>
      <c r="B42" s="43" t="s">
        <v>115</v>
      </c>
      <c r="C42" s="18" t="s">
        <v>116</v>
      </c>
      <c r="D42" s="74">
        <v>1013089</v>
      </c>
      <c r="E42" s="20" t="s">
        <v>138</v>
      </c>
      <c r="F42" s="21"/>
      <c r="G42" s="50">
        <v>63900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3" t="s">
        <v>118</v>
      </c>
      <c r="C43" s="28" t="s">
        <v>119</v>
      </c>
      <c r="D43" s="74">
        <v>938065</v>
      </c>
      <c r="E43" s="20" t="s">
        <v>139</v>
      </c>
      <c r="F43" s="21"/>
      <c r="G43" s="50">
        <v>63900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0" t="s">
        <v>108</v>
      </c>
      <c r="C44" s="29" t="s">
        <v>40</v>
      </c>
      <c r="D44" s="12">
        <v>1049839</v>
      </c>
      <c r="E44" s="13" t="s">
        <v>142</v>
      </c>
      <c r="F44" s="14"/>
      <c r="G44" s="50">
        <v>63900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6"/>
    </row>
    <row r="45" spans="1:18" ht="17.100000000000001" customHeight="1">
      <c r="A45" s="10" t="s">
        <v>145</v>
      </c>
      <c r="B45" s="40" t="s">
        <v>108</v>
      </c>
      <c r="C45" s="11" t="s">
        <v>40</v>
      </c>
      <c r="D45" s="12">
        <v>1049859</v>
      </c>
      <c r="E45" s="13" t="s">
        <v>146</v>
      </c>
      <c r="F45" s="14"/>
      <c r="G45" s="50">
        <v>63900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6"/>
    </row>
    <row r="46" spans="1:18" ht="17.100000000000001" customHeight="1">
      <c r="A46" s="77" t="s">
        <v>149</v>
      </c>
      <c r="B46" s="78" t="s">
        <v>115</v>
      </c>
      <c r="C46" s="79" t="s">
        <v>21</v>
      </c>
      <c r="D46" s="80">
        <v>1015993</v>
      </c>
      <c r="E46" s="81" t="s">
        <v>150</v>
      </c>
      <c r="F46" s="82"/>
      <c r="G46" s="50">
        <v>63900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6"/>
    </row>
    <row r="47" spans="1:18" ht="17.100000000000001" customHeight="1">
      <c r="A47" s="30" t="s">
        <v>153</v>
      </c>
      <c r="B47" s="44" t="s">
        <v>153</v>
      </c>
      <c r="C47" s="31" t="s">
        <v>154</v>
      </c>
      <c r="D47" s="76">
        <v>939728</v>
      </c>
      <c r="E47" s="32" t="s">
        <v>155</v>
      </c>
      <c r="F47" s="23"/>
      <c r="G47" s="50">
        <v>63900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0" t="s">
        <v>108</v>
      </c>
      <c r="C48" s="11" t="s">
        <v>40</v>
      </c>
      <c r="D48" s="12">
        <v>1049845</v>
      </c>
      <c r="E48" s="13" t="s">
        <v>157</v>
      </c>
      <c r="F48" s="14"/>
      <c r="G48" s="50">
        <v>63900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0" t="s">
        <v>108</v>
      </c>
      <c r="C49" s="11" t="s">
        <v>40</v>
      </c>
      <c r="D49" s="12">
        <v>1050337</v>
      </c>
      <c r="E49" s="13" t="s">
        <v>159</v>
      </c>
      <c r="F49" s="14"/>
      <c r="G49" s="50">
        <v>63900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3" t="s">
        <v>115</v>
      </c>
      <c r="C50" s="18" t="s">
        <v>21</v>
      </c>
      <c r="D50" s="74">
        <v>1015341</v>
      </c>
      <c r="E50" s="20" t="s">
        <v>161</v>
      </c>
      <c r="F50" s="21"/>
      <c r="G50" s="50">
        <v>63900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0" t="s">
        <v>108</v>
      </c>
      <c r="C51" s="11" t="s">
        <v>40</v>
      </c>
      <c r="D51" s="12">
        <v>1050338</v>
      </c>
      <c r="E51" s="13" t="s">
        <v>163</v>
      </c>
      <c r="F51" s="14"/>
      <c r="G51" s="50">
        <v>63900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3" t="s">
        <v>115</v>
      </c>
      <c r="C52" s="18" t="s">
        <v>21</v>
      </c>
      <c r="D52" s="74">
        <v>1015448</v>
      </c>
      <c r="E52" s="20" t="s">
        <v>164</v>
      </c>
      <c r="F52" s="21"/>
      <c r="G52" s="50">
        <v>63900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0" t="s">
        <v>108</v>
      </c>
      <c r="C53" s="11" t="s">
        <v>40</v>
      </c>
      <c r="D53" s="12">
        <v>1050324</v>
      </c>
      <c r="E53" s="13" t="s">
        <v>166</v>
      </c>
      <c r="F53" s="14"/>
      <c r="G53" s="50">
        <v>63900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3" t="s">
        <v>115</v>
      </c>
      <c r="C54" s="18" t="s">
        <v>21</v>
      </c>
      <c r="D54" s="74">
        <v>1015422</v>
      </c>
      <c r="E54" s="20" t="s">
        <v>167</v>
      </c>
      <c r="F54" s="21"/>
      <c r="G54" s="50">
        <v>63900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0" t="s">
        <v>108</v>
      </c>
      <c r="C55" s="11" t="s">
        <v>40</v>
      </c>
      <c r="D55" s="12">
        <v>1050352</v>
      </c>
      <c r="E55" s="13" t="s">
        <v>169</v>
      </c>
      <c r="F55" s="14"/>
      <c r="G55" s="50">
        <v>63900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3" t="s">
        <v>115</v>
      </c>
      <c r="C56" s="18" t="s">
        <v>21</v>
      </c>
      <c r="D56" s="74">
        <v>1015447</v>
      </c>
      <c r="E56" s="20" t="s">
        <v>170</v>
      </c>
      <c r="F56" s="21"/>
      <c r="G56" s="50">
        <v>63900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0" t="s">
        <v>108</v>
      </c>
      <c r="C57" s="11" t="s">
        <v>40</v>
      </c>
      <c r="D57" s="12">
        <v>1050323</v>
      </c>
      <c r="E57" s="13" t="s">
        <v>172</v>
      </c>
      <c r="F57" s="14"/>
      <c r="G57" s="50">
        <v>63900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3" t="s">
        <v>115</v>
      </c>
      <c r="C58" s="18" t="s">
        <v>21</v>
      </c>
      <c r="D58" s="74">
        <v>1015217</v>
      </c>
      <c r="E58" s="20" t="s">
        <v>173</v>
      </c>
      <c r="F58" s="21"/>
      <c r="G58" s="50">
        <v>63900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0" t="s">
        <v>175</v>
      </c>
      <c r="C59" s="11" t="s">
        <v>21</v>
      </c>
      <c r="D59" s="73">
        <v>1045019</v>
      </c>
      <c r="E59" s="13" t="s">
        <v>176</v>
      </c>
      <c r="F59" s="14"/>
      <c r="G59" s="50">
        <v>63900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3" t="s">
        <v>175</v>
      </c>
      <c r="C60" s="18" t="s">
        <v>21</v>
      </c>
      <c r="D60" s="74">
        <v>1045013</v>
      </c>
      <c r="E60" s="20" t="s">
        <v>178</v>
      </c>
      <c r="F60" s="21"/>
      <c r="G60" s="50">
        <v>63900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3" t="s">
        <v>175</v>
      </c>
      <c r="C61" s="18" t="s">
        <v>21</v>
      </c>
      <c r="D61" s="74">
        <v>1045020</v>
      </c>
      <c r="E61" s="20" t="s">
        <v>180</v>
      </c>
      <c r="F61" s="21"/>
      <c r="G61" s="50">
        <v>63900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3" t="s">
        <v>175</v>
      </c>
      <c r="C62" s="18" t="s">
        <v>21</v>
      </c>
      <c r="D62" s="74">
        <v>1045089</v>
      </c>
      <c r="E62" s="20" t="s">
        <v>182</v>
      </c>
      <c r="F62" s="21"/>
      <c r="G62" s="50">
        <v>63900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0" t="s">
        <v>175</v>
      </c>
      <c r="C63" s="11" t="s">
        <v>21</v>
      </c>
      <c r="D63" s="73">
        <v>1045056</v>
      </c>
      <c r="E63" s="13" t="s">
        <v>184</v>
      </c>
      <c r="F63" s="14"/>
      <c r="G63" s="50">
        <v>63900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0" t="s">
        <v>175</v>
      </c>
      <c r="C64" s="11" t="s">
        <v>21</v>
      </c>
      <c r="D64" s="73">
        <v>897176</v>
      </c>
      <c r="E64" s="13" t="s">
        <v>186</v>
      </c>
      <c r="F64" s="14"/>
      <c r="G64" s="50">
        <v>63900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64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2" customWidth="1"/>
    <col min="2" max="2" width="10.625" style="42" customWidth="1"/>
    <col min="3" max="3" width="13.875" style="42" customWidth="1"/>
  </cols>
  <sheetData>
    <row r="1" spans="1:3" ht="14.45">
      <c r="A1" s="63" t="s">
        <v>187</v>
      </c>
      <c r="B1" s="63" t="s">
        <v>188</v>
      </c>
      <c r="C1" s="63" t="s">
        <v>189</v>
      </c>
    </row>
    <row r="2" spans="1:3" ht="14.45">
      <c r="A2" s="67" t="s">
        <v>190</v>
      </c>
      <c r="B2" s="65" t="s">
        <v>191</v>
      </c>
      <c r="C2" s="70"/>
    </row>
    <row r="3" spans="1:3" ht="14.45">
      <c r="A3" s="68" t="s">
        <v>192</v>
      </c>
      <c r="B3" s="66" t="s">
        <v>193</v>
      </c>
      <c r="C3" s="71"/>
    </row>
    <row r="4" spans="1:3" ht="14.45">
      <c r="A4" s="67" t="s">
        <v>194</v>
      </c>
      <c r="B4" s="65" t="s">
        <v>191</v>
      </c>
      <c r="C4" s="70"/>
    </row>
    <row r="5" spans="1:3" ht="14.45">
      <c r="A5" s="67" t="s">
        <v>195</v>
      </c>
      <c r="B5" s="65" t="s">
        <v>191</v>
      </c>
      <c r="C5" s="70"/>
    </row>
    <row r="6" spans="1:3" ht="14.45">
      <c r="A6" s="68" t="s">
        <v>196</v>
      </c>
      <c r="B6" s="66" t="s">
        <v>193</v>
      </c>
      <c r="C6" s="71"/>
    </row>
    <row r="7" spans="1:3" ht="14.45">
      <c r="A7" s="68" t="s">
        <v>197</v>
      </c>
      <c r="B7" s="66" t="s">
        <v>193</v>
      </c>
      <c r="C7" s="71"/>
    </row>
    <row r="8" spans="1:3" ht="14.45">
      <c r="A8" s="67" t="s">
        <v>198</v>
      </c>
      <c r="B8" s="65" t="s">
        <v>191</v>
      </c>
      <c r="C8" s="70"/>
    </row>
    <row r="9" spans="1:3" ht="14.45">
      <c r="A9" s="69" t="s">
        <v>199</v>
      </c>
      <c r="B9" s="64" t="s">
        <v>200</v>
      </c>
      <c r="C9" s="72"/>
    </row>
    <row r="10" spans="1:3" ht="14.45">
      <c r="A10" s="67" t="s">
        <v>201</v>
      </c>
      <c r="B10" s="65" t="s">
        <v>191</v>
      </c>
      <c r="C10" s="70"/>
    </row>
    <row r="11" spans="1:3" ht="14.45">
      <c r="A11" s="68" t="s">
        <v>202</v>
      </c>
      <c r="B11" s="66" t="s">
        <v>193</v>
      </c>
      <c r="C11" s="71"/>
    </row>
    <row r="12" spans="1:3" ht="14.45">
      <c r="A12" s="69" t="s">
        <v>203</v>
      </c>
      <c r="B12" s="64" t="s">
        <v>200</v>
      </c>
      <c r="C12" s="72"/>
    </row>
    <row r="13" spans="1:3" ht="14.45">
      <c r="A13" s="67" t="s">
        <v>204</v>
      </c>
      <c r="B13" s="65" t="s">
        <v>191</v>
      </c>
      <c r="C13" s="70"/>
    </row>
    <row r="14" spans="1:3" ht="14.45">
      <c r="A14" s="67" t="s">
        <v>205</v>
      </c>
      <c r="B14" s="65" t="s">
        <v>191</v>
      </c>
      <c r="C14" s="70"/>
    </row>
    <row r="15" spans="1:3" ht="14.45">
      <c r="A15" s="67" t="s">
        <v>206</v>
      </c>
      <c r="B15" s="65" t="s">
        <v>191</v>
      </c>
      <c r="C15" s="70"/>
    </row>
    <row r="16" spans="1:3" ht="14.45">
      <c r="A16" s="68" t="s">
        <v>207</v>
      </c>
      <c r="B16" s="66" t="s">
        <v>193</v>
      </c>
      <c r="C16" s="71"/>
    </row>
    <row r="17" spans="1:3" ht="14.45">
      <c r="A17" s="68" t="s">
        <v>208</v>
      </c>
      <c r="B17" s="66" t="s">
        <v>193</v>
      </c>
      <c r="C17" s="71"/>
    </row>
    <row r="18" spans="1:3" ht="14.45">
      <c r="A18" s="68" t="s">
        <v>209</v>
      </c>
      <c r="B18" s="66" t="s">
        <v>193</v>
      </c>
      <c r="C18" s="71"/>
    </row>
    <row r="19" spans="1:3" ht="14.45">
      <c r="A19" s="69" t="s">
        <v>210</v>
      </c>
      <c r="B19" s="64" t="s">
        <v>200</v>
      </c>
      <c r="C19" s="72"/>
    </row>
    <row r="20" spans="1:3" ht="14.45">
      <c r="A20" s="69" t="s">
        <v>211</v>
      </c>
      <c r="B20" s="64" t="s">
        <v>200</v>
      </c>
      <c r="C20" s="72"/>
    </row>
    <row r="21" spans="1:3" ht="14.45">
      <c r="A21" s="68" t="s">
        <v>212</v>
      </c>
      <c r="B21" s="66" t="s">
        <v>193</v>
      </c>
      <c r="C21" s="71"/>
    </row>
    <row r="22" spans="1:3" ht="14.45">
      <c r="A22" s="67" t="s">
        <v>213</v>
      </c>
      <c r="B22" s="65" t="s">
        <v>191</v>
      </c>
      <c r="C22" s="70"/>
    </row>
    <row r="23" spans="1:3" ht="14.45">
      <c r="A23" s="67" t="s">
        <v>214</v>
      </c>
      <c r="B23" s="65" t="s">
        <v>191</v>
      </c>
      <c r="C23" s="70"/>
    </row>
    <row r="24" spans="1:3" ht="14.45">
      <c r="A24" s="69" t="s">
        <v>215</v>
      </c>
      <c r="B24" s="64" t="s">
        <v>200</v>
      </c>
      <c r="C24" s="72"/>
    </row>
    <row r="25" spans="1:3" ht="14.45">
      <c r="A25" s="69" t="s">
        <v>216</v>
      </c>
      <c r="B25" s="64" t="s">
        <v>200</v>
      </c>
      <c r="C25" s="72"/>
    </row>
    <row r="26" spans="1:3" ht="14.45">
      <c r="A26" s="68" t="s">
        <v>217</v>
      </c>
      <c r="B26" s="66" t="s">
        <v>193</v>
      </c>
      <c r="C26" s="71"/>
    </row>
    <row r="27" spans="1:3" ht="14.45">
      <c r="A27" s="69" t="s">
        <v>218</v>
      </c>
      <c r="B27" s="64" t="s">
        <v>200</v>
      </c>
      <c r="C27" s="72"/>
    </row>
    <row r="28" spans="1:3" ht="14.45">
      <c r="A28" s="67" t="s">
        <v>3</v>
      </c>
      <c r="B28" s="65" t="s">
        <v>191</v>
      </c>
      <c r="C28" s="7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7">
        <v>1</v>
      </c>
      <c r="E1" s="9" t="s">
        <v>9</v>
      </c>
      <c r="F1" s="9" t="s">
        <v>219</v>
      </c>
      <c r="G1" s="9" t="s">
        <v>220</v>
      </c>
      <c r="H1" s="57">
        <v>2</v>
      </c>
      <c r="I1" s="57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7">
        <v>2</v>
      </c>
    </row>
    <row r="3" spans="1:9">
      <c r="C3" t="str">
        <f>IFERROR(VLOOKUP(A3,'BASE ITENS'!D:N,10,),"NÃO ENCONTRADO")</f>
        <v>NÃO ENCONTRADO</v>
      </c>
      <c r="F3" s="55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5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5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5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5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5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5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5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5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5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5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5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5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5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5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5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5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5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5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5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5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5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5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5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5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5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5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5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5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5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5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5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5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5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5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5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5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5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5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5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5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5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5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5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5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5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5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5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5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5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5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5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5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5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5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5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5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5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5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5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5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5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5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5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5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5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5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5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5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5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3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3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3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3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3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4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4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4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4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4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4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4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4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4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3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3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3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3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3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3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3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3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3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3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3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3" t="s">
        <v>233</v>
      </c>
      <c r="E26" t="s">
        <v>235</v>
      </c>
    </row>
    <row r="27" spans="1:5">
      <c r="A27" s="10" t="str">
        <f t="shared" si="0"/>
        <v>Switch Aruba-INGRAM</v>
      </c>
      <c r="B27" s="34" t="s">
        <v>97</v>
      </c>
      <c r="C27" s="35" t="s">
        <v>89</v>
      </c>
      <c r="D27" s="53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3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3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4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4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3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3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4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3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3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4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3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3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4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3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3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4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4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3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3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4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4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3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4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3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4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3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4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3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3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3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3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3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3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3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3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3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3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3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3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3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3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3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3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4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4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4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4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4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4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4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4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4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4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4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4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3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3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3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3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3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3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3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3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3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3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3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3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3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3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3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3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3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3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3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3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3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3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3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3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3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3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3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3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2024-06-19T13:57:57Z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