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18" documentId="14_{455C4091-CE95-4F3D-87AE-AF38194DFDF4}" xr6:coauthVersionLast="47" xr6:coauthVersionMax="47" xr10:uidLastSave="{96C41DCE-4680-4CB3-894F-197614B55E5F}"/>
  <bookViews>
    <workbookView xWindow="0" yWindow="0" windowWidth="24000" windowHeight="9528" tabRatio="500" xr2:uid="{00000000-000D-0000-FFFF-FFFF00000000}"/>
  </bookViews>
  <sheets>
    <sheet name="BASE ITENS" sheetId="1" r:id="rId1"/>
    <sheet name="Planilha1" sheetId="6" r:id="rId2"/>
    <sheet name="BASE PINPAD" sheetId="5" r:id="rId3"/>
    <sheet name="ESCANEAMENTO" sheetId="2" r:id="rId4"/>
    <sheet name="NF CONFERÊNCIA" sheetId="3" r:id="rId5"/>
    <sheet name="CATÁLOGO" sheetId="4" r:id="rId6"/>
  </sheets>
  <definedNames>
    <definedName name="_xlnm._FilterDatabase" localSheetId="0" hidden="1">'BASE ITENS'!$A$2:$G$2</definedName>
    <definedName name="_xlnm._FilterDatabase" localSheetId="5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5" i="6" l="1"/>
  <c r="C13" i="6"/>
  <c r="C16" i="6"/>
  <c r="C26" i="6"/>
  <c r="C19" i="6"/>
  <c r="C18" i="6"/>
  <c r="C22" i="6"/>
  <c r="C24" i="6"/>
  <c r="C25" i="6"/>
  <c r="C20" i="6"/>
  <c r="C23" i="6"/>
  <c r="C21" i="6"/>
  <c r="C4" i="6"/>
  <c r="C5" i="6"/>
  <c r="C2" i="6"/>
  <c r="C3" i="6"/>
  <c r="C28" i="6"/>
  <c r="C27" i="6"/>
  <c r="C10" i="6"/>
  <c r="C9" i="6"/>
  <c r="C8" i="6"/>
  <c r="C7" i="6"/>
  <c r="C61" i="6"/>
  <c r="C62" i="6"/>
  <c r="C51" i="6"/>
  <c r="C50" i="6"/>
  <c r="C49" i="6"/>
  <c r="C47" i="6"/>
  <c r="C46" i="6"/>
  <c r="C31" i="6"/>
  <c r="C60" i="6"/>
  <c r="C40" i="6"/>
  <c r="C32" i="6"/>
  <c r="C59" i="6"/>
  <c r="C45" i="6"/>
  <c r="C30" i="6"/>
  <c r="C57" i="6"/>
  <c r="C44" i="6"/>
  <c r="C29" i="6"/>
  <c r="C58" i="6"/>
  <c r="C35" i="6"/>
  <c r="C41" i="6"/>
  <c r="C6" i="6"/>
  <c r="C48" i="6"/>
  <c r="C42" i="6"/>
  <c r="C37" i="6"/>
  <c r="C56" i="6"/>
  <c r="C36" i="6"/>
  <c r="C54" i="6"/>
  <c r="C43" i="6"/>
  <c r="C55" i="6"/>
  <c r="C38" i="6"/>
  <c r="C52" i="6"/>
  <c r="C39" i="6"/>
  <c r="C53" i="6"/>
  <c r="C11" i="6"/>
  <c r="C17" i="6"/>
  <c r="C34" i="6"/>
  <c r="C14" i="6"/>
  <c r="C12" i="6"/>
  <c r="C33" i="6"/>
  <c r="C1" i="6"/>
  <c r="P32" i="1"/>
  <c r="P41" i="1"/>
  <c r="P38" i="1"/>
  <c r="P35" i="1"/>
  <c r="H64" i="1"/>
  <c r="I64" i="1" s="1"/>
  <c r="H63" i="1"/>
  <c r="H62" i="1"/>
  <c r="H61" i="1"/>
  <c r="I61" i="1" s="1"/>
  <c r="H60" i="1"/>
  <c r="H57" i="1"/>
  <c r="H56" i="1"/>
  <c r="H55" i="1"/>
  <c r="H54" i="1"/>
  <c r="H53" i="1"/>
  <c r="H52" i="1"/>
  <c r="H51" i="1"/>
  <c r="I51" i="1" s="1"/>
  <c r="H50" i="1"/>
  <c r="H49" i="1"/>
  <c r="H48" i="1"/>
  <c r="H47" i="1"/>
  <c r="H46" i="1"/>
  <c r="H45" i="1"/>
  <c r="H44" i="1"/>
  <c r="H43" i="1"/>
  <c r="I43" i="1" s="1"/>
  <c r="H42" i="1"/>
  <c r="H41" i="1"/>
  <c r="H40" i="1"/>
  <c r="I40" i="1" s="1"/>
  <c r="H39" i="1"/>
  <c r="H38" i="1"/>
  <c r="H37" i="1"/>
  <c r="H36" i="1"/>
  <c r="H35" i="1"/>
  <c r="I35" i="1" s="1"/>
  <c r="H34" i="1"/>
  <c r="H33" i="1"/>
  <c r="H32" i="1"/>
  <c r="H31" i="1"/>
  <c r="H30" i="1"/>
  <c r="H29" i="1"/>
  <c r="H28" i="1"/>
  <c r="H27" i="1"/>
  <c r="I27" i="1" s="1"/>
  <c r="H26" i="1"/>
  <c r="H25" i="1"/>
  <c r="H24" i="1"/>
  <c r="H23" i="1"/>
  <c r="H22" i="1"/>
  <c r="H21" i="1"/>
  <c r="H20" i="1"/>
  <c r="H19" i="1"/>
  <c r="I19" i="1" s="1"/>
  <c r="H18" i="1"/>
  <c r="H17" i="1"/>
  <c r="H15" i="1"/>
  <c r="H14" i="1"/>
  <c r="H13" i="1"/>
  <c r="I13" i="1" s="1"/>
  <c r="H12" i="1"/>
  <c r="H11" i="1"/>
  <c r="I11" i="1" s="1"/>
  <c r="H10" i="1"/>
  <c r="I10" i="1" s="1"/>
  <c r="H9" i="1"/>
  <c r="H8" i="1"/>
  <c r="H7" i="1"/>
  <c r="H6" i="1"/>
  <c r="H5" i="1"/>
  <c r="I5" i="1" s="1"/>
  <c r="H4" i="1"/>
  <c r="H3" i="1"/>
  <c r="I3" i="1" s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K56" i="1" s="1"/>
  <c r="J55" i="1"/>
  <c r="J54" i="1"/>
  <c r="L54" i="1" s="1"/>
  <c r="J53" i="1"/>
  <c r="J52" i="1"/>
  <c r="J51" i="1"/>
  <c r="J50" i="1"/>
  <c r="J49" i="1"/>
  <c r="J48" i="1"/>
  <c r="L48" i="1" s="1"/>
  <c r="J47" i="1"/>
  <c r="J46" i="1"/>
  <c r="K46" i="1" s="1"/>
  <c r="J45" i="1"/>
  <c r="J44" i="1"/>
  <c r="J43" i="1"/>
  <c r="J42" i="1"/>
  <c r="J41" i="1"/>
  <c r="J40" i="1"/>
  <c r="L40" i="1" s="1"/>
  <c r="J39" i="1"/>
  <c r="J38" i="1"/>
  <c r="J37" i="1"/>
  <c r="J36" i="1"/>
  <c r="J35" i="1"/>
  <c r="J34" i="1"/>
  <c r="J33" i="1"/>
  <c r="J32" i="1"/>
  <c r="K32" i="1" s="1"/>
  <c r="J31" i="1"/>
  <c r="J30" i="1"/>
  <c r="J29" i="1"/>
  <c r="J28" i="1"/>
  <c r="J27" i="1"/>
  <c r="J26" i="1"/>
  <c r="J25" i="1"/>
  <c r="J24" i="1"/>
  <c r="K24" i="1" s="1"/>
  <c r="J23" i="1"/>
  <c r="J22" i="1"/>
  <c r="J21" i="1"/>
  <c r="J20" i="1"/>
  <c r="J19" i="1"/>
  <c r="J18" i="1"/>
  <c r="J17" i="1"/>
  <c r="J15" i="1"/>
  <c r="L15" i="1" s="1"/>
  <c r="J14" i="1"/>
  <c r="J13" i="1"/>
  <c r="K13" i="1" s="1"/>
  <c r="J12" i="1"/>
  <c r="J11" i="1"/>
  <c r="J10" i="1"/>
  <c r="J9" i="1"/>
  <c r="J8" i="1"/>
  <c r="J7" i="1"/>
  <c r="L7" i="1" s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8" i="1"/>
  <c r="K22" i="1"/>
  <c r="K26" i="1"/>
  <c r="K30" i="1"/>
  <c r="K34" i="1"/>
  <c r="K38" i="1"/>
  <c r="K42" i="1"/>
  <c r="K50" i="1"/>
  <c r="K60" i="1"/>
  <c r="K64" i="1"/>
  <c r="L17" i="1"/>
  <c r="L37" i="1"/>
  <c r="L57" i="1"/>
  <c r="L5" i="1"/>
  <c r="L9" i="1"/>
  <c r="L18" i="1"/>
  <c r="L22" i="1"/>
  <c r="L26" i="1"/>
  <c r="L30" i="1"/>
  <c r="L34" i="1"/>
  <c r="L38" i="1"/>
  <c r="L42" i="1"/>
  <c r="L50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11" i="1"/>
  <c r="K20" i="1"/>
  <c r="K28" i="1"/>
  <c r="K36" i="1"/>
  <c r="K44" i="1"/>
  <c r="K48" i="1"/>
  <c r="K52" i="1"/>
  <c r="K62" i="1"/>
  <c r="K12" i="1"/>
  <c r="K29" i="1"/>
  <c r="L12" i="1"/>
  <c r="L33" i="1"/>
  <c r="L63" i="1"/>
  <c r="L3" i="1"/>
  <c r="L11" i="1"/>
  <c r="L20" i="1"/>
  <c r="L28" i="1"/>
  <c r="L32" i="1"/>
  <c r="L36" i="1"/>
  <c r="L44" i="1"/>
  <c r="L52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2" i="1"/>
  <c r="I60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2" i="1"/>
  <c r="I41" i="1"/>
  <c r="I39" i="1"/>
  <c r="I38" i="1"/>
  <c r="I37" i="1"/>
  <c r="I36" i="1"/>
  <c r="I34" i="1"/>
  <c r="I33" i="1"/>
  <c r="I32" i="1"/>
  <c r="I31" i="1"/>
  <c r="I30" i="1"/>
  <c r="I29" i="1"/>
  <c r="I28" i="1"/>
  <c r="I26" i="1"/>
  <c r="I25" i="1"/>
  <c r="I24" i="1"/>
  <c r="I23" i="1"/>
  <c r="I22" i="1"/>
  <c r="I21" i="1"/>
  <c r="I20" i="1"/>
  <c r="I18" i="1"/>
  <c r="I17" i="1"/>
  <c r="I15" i="1"/>
  <c r="I14" i="1"/>
  <c r="I12" i="1"/>
  <c r="I9" i="1"/>
  <c r="I8" i="1"/>
  <c r="I7" i="1"/>
  <c r="I6" i="1"/>
  <c r="I4" i="1"/>
  <c r="K15" i="1" l="1"/>
  <c r="L46" i="1"/>
  <c r="L13" i="1"/>
  <c r="K54" i="1"/>
  <c r="L56" i="1"/>
  <c r="L24" i="1"/>
  <c r="K40" i="1"/>
  <c r="K7" i="1"/>
</calcChain>
</file>

<file path=xl/sharedStrings.xml><?xml version="1.0" encoding="utf-8"?>
<sst xmlns="http://schemas.openxmlformats.org/spreadsheetml/2006/main" count="957" uniqueCount="265">
  <si>
    <t>CÓD. HISTÓRICO FARMÁCIA</t>
  </si>
  <si>
    <t>JAVA - 4661</t>
  </si>
  <si>
    <t>ESTADO</t>
  </si>
  <si>
    <t>PB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</si>
  <si>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</si>
  <si>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</si>
  <si>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</si>
  <si>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</si>
  <si>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</si>
  <si>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</si>
  <si>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</si>
  <si>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</si>
  <si>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</si>
  <si>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</si>
  <si>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</si>
  <si>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</si>
  <si>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</si>
  <si>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</si>
  <si>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</si>
  <si>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</si>
  <si>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</si>
  <si>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</si>
  <si>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P44102023185292</t>
  </si>
  <si>
    <t>IMPR.</t>
  </si>
  <si>
    <t>EQ. TERC.</t>
  </si>
  <si>
    <t>BRBSS330WL</t>
  </si>
  <si>
    <t>Gaveteiro Vertical CX 02</t>
  </si>
  <si>
    <t>P44102023186044</t>
  </si>
  <si>
    <t>CARTUCHO</t>
  </si>
  <si>
    <t>1 VOLUME</t>
  </si>
  <si>
    <t>Gaveteiro Vertical CX 03</t>
  </si>
  <si>
    <t>P44092023184891</t>
  </si>
  <si>
    <t>TRANSF.</t>
  </si>
  <si>
    <t>5100512301242</t>
  </si>
  <si>
    <t>Gaveteiro Vertical CX 04</t>
  </si>
  <si>
    <t>P44102023185279</t>
  </si>
  <si>
    <t>TEL. VOIP</t>
  </si>
  <si>
    <t>23WZ3230045J</t>
  </si>
  <si>
    <t>Monitor Gerência</t>
  </si>
  <si>
    <t>Monitor</t>
  </si>
  <si>
    <t>POSITIVO</t>
  </si>
  <si>
    <t>5A4654L2I</t>
  </si>
  <si>
    <t>SUP. ND024</t>
  </si>
  <si>
    <t>ACESSO.</t>
  </si>
  <si>
    <t>5 VOLUMES</t>
  </si>
  <si>
    <t>Monitor B12</t>
  </si>
  <si>
    <t>5A4654F1V</t>
  </si>
  <si>
    <t>SUP. ND092</t>
  </si>
  <si>
    <t>4 VOLUMES</t>
  </si>
  <si>
    <t>Monitor E-Learning</t>
  </si>
  <si>
    <t>5A4654F35</t>
  </si>
  <si>
    <t>SUP. ND292</t>
  </si>
  <si>
    <t>1 VOLUME (2 UNI.)</t>
  </si>
  <si>
    <t>Monitor Farmacêutico</t>
  </si>
  <si>
    <t>5A4654B4Y</t>
  </si>
  <si>
    <t>Monitor Balcão 01</t>
  </si>
  <si>
    <t>5A465467Y</t>
  </si>
  <si>
    <t>Monitor Balcão 02</t>
  </si>
  <si>
    <t>5A4654L77</t>
  </si>
  <si>
    <t>Monitor Balcão 03</t>
  </si>
  <si>
    <t>5A4654D7J</t>
  </si>
  <si>
    <t>Monitor Balcão 04</t>
  </si>
  <si>
    <t>5A465481A</t>
  </si>
  <si>
    <t>Monitor Balcão 05</t>
  </si>
  <si>
    <t>5A4654B1J</t>
  </si>
  <si>
    <t>Monitor Touch CX 01</t>
  </si>
  <si>
    <t>A23C000449</t>
  </si>
  <si>
    <t>Monitor Touch CX 02</t>
  </si>
  <si>
    <t>A23C000337</t>
  </si>
  <si>
    <t>Monitor Touch CX 03</t>
  </si>
  <si>
    <t>A23C000272</t>
  </si>
  <si>
    <t>Monitor Touch CX 04</t>
  </si>
  <si>
    <t>A23C000275</t>
  </si>
  <si>
    <t>Scanner de Mesa A4 01</t>
  </si>
  <si>
    <t>Scanner</t>
  </si>
  <si>
    <t>CANON</t>
  </si>
  <si>
    <t>KPEF15628M</t>
  </si>
  <si>
    <t>Scanner de Mesa A4 02</t>
  </si>
  <si>
    <t>KPEF15627M</t>
  </si>
  <si>
    <t>Leitor Cód. Barra - Mesa CX 01</t>
  </si>
  <si>
    <t>S22222521402055</t>
  </si>
  <si>
    <t>Leitor Cód. Barra - Mesa CX 02</t>
  </si>
  <si>
    <t>S22224521400043</t>
  </si>
  <si>
    <t>Leitor Cód. Barra - Mesa CX 03</t>
  </si>
  <si>
    <t>S22222521401525</t>
  </si>
  <si>
    <t>Leitor Cód. Barra - Mesa CX 04</t>
  </si>
  <si>
    <t>S22215521400356</t>
  </si>
  <si>
    <t>Fortinet (FortiGate)</t>
  </si>
  <si>
    <t>Roteador</t>
  </si>
  <si>
    <t>VIVO</t>
  </si>
  <si>
    <t>FGT40FTK2209F77U</t>
  </si>
  <si>
    <t>INJETOR</t>
  </si>
  <si>
    <t>PERIF.</t>
  </si>
  <si>
    <t>C22286582000000284</t>
  </si>
  <si>
    <t>Fortinet (FortiAP)</t>
  </si>
  <si>
    <t>Antena</t>
  </si>
  <si>
    <t>FP231FTF23050538</t>
  </si>
  <si>
    <t>Switch Aruba</t>
  </si>
  <si>
    <t>Switch</t>
  </si>
  <si>
    <t>AGIS</t>
  </si>
  <si>
    <t>VN32KYF3NP</t>
  </si>
  <si>
    <t>Tablet Verificador de Preço 01</t>
  </si>
  <si>
    <t>Consulta Preço</t>
  </si>
  <si>
    <t>AIDC TECNOLOGIA</t>
  </si>
  <si>
    <t>ST103ANLFKBB761</t>
  </si>
  <si>
    <t>Tablet Verificador de Preço 02</t>
  </si>
  <si>
    <t>ST103ANLFKBB593</t>
  </si>
  <si>
    <t xml:space="preserve">Micro (PDV) B12               </t>
  </si>
  <si>
    <t>CPU</t>
  </si>
  <si>
    <t>5A432498R</t>
  </si>
  <si>
    <t>Micro (PDV) CX 01</t>
  </si>
  <si>
    <t>5A459SG7O</t>
  </si>
  <si>
    <t>PIN PAD</t>
  </si>
  <si>
    <t>7200092308002894</t>
  </si>
  <si>
    <t>Leitor Biométrico</t>
  </si>
  <si>
    <t>Leitor</t>
  </si>
  <si>
    <t>TECHMAG</t>
  </si>
  <si>
    <t>FP946625</t>
  </si>
  <si>
    <t>Tablet</t>
  </si>
  <si>
    <t>MGITECH</t>
  </si>
  <si>
    <t>350538867386422</t>
  </si>
  <si>
    <t>CABO USB</t>
  </si>
  <si>
    <t>789856404814801</t>
  </si>
  <si>
    <t>Micro (PDV) CX 02</t>
  </si>
  <si>
    <t>5A464FY8H</t>
  </si>
  <si>
    <t>7200092308035017</t>
  </si>
  <si>
    <t>FP946626</t>
  </si>
  <si>
    <t>350538867360385</t>
  </si>
  <si>
    <t>789856404814802</t>
  </si>
  <si>
    <t>Micro (PDV) CX 03</t>
  </si>
  <si>
    <t>5A459SH1X</t>
  </si>
  <si>
    <t>7200092308002641</t>
  </si>
  <si>
    <t>FP946624</t>
  </si>
  <si>
    <t>350538867386091</t>
  </si>
  <si>
    <t>789856404814803</t>
  </si>
  <si>
    <t>Micro (PDV) CX 04</t>
  </si>
  <si>
    <t>5A459SJ28</t>
  </si>
  <si>
    <t>7200092308002846</t>
  </si>
  <si>
    <t>FP946623</t>
  </si>
  <si>
    <t>350538867387909</t>
  </si>
  <si>
    <t>789856404814804</t>
  </si>
  <si>
    <t>Micro (TG) E-Learning</t>
  </si>
  <si>
    <t>5A4323V4U</t>
  </si>
  <si>
    <t>WEBCAM - IN</t>
  </si>
  <si>
    <t>2225LZ92WTP8</t>
  </si>
  <si>
    <t>Micro (TG) Gerência</t>
  </si>
  <si>
    <t>5A4605F2S</t>
  </si>
  <si>
    <t>WEBCAM - CX</t>
  </si>
  <si>
    <t>2225LZ92S3V9</t>
  </si>
  <si>
    <t>Leitor Cód. Barra - Mão/Sem Fio</t>
  </si>
  <si>
    <t>S23307523700611</t>
  </si>
  <si>
    <t>HEADSET</t>
  </si>
  <si>
    <t>SIM</t>
  </si>
  <si>
    <t>Celular</t>
  </si>
  <si>
    <t>KWAN</t>
  </si>
  <si>
    <t>358302239707449</t>
  </si>
  <si>
    <t>Micro (TG) Farmacêutico</t>
  </si>
  <si>
    <t>5A459S782</t>
  </si>
  <si>
    <t>Micro (TC) Balcão 01</t>
  </si>
  <si>
    <t>5A462FY61</t>
  </si>
  <si>
    <t>Leitor Cód. Barra - Mão</t>
  </si>
  <si>
    <t>22174010558844</t>
  </si>
  <si>
    <t>Micro (TC) Balcão 02</t>
  </si>
  <si>
    <t>5A462FV0Y</t>
  </si>
  <si>
    <t>22174010558281</t>
  </si>
  <si>
    <t>Micro (TC) Balcão 03</t>
  </si>
  <si>
    <t>5A459SG34</t>
  </si>
  <si>
    <t>22174010558863</t>
  </si>
  <si>
    <t>Micro (TC) Balcão 04</t>
  </si>
  <si>
    <t>5A462FV5N</t>
  </si>
  <si>
    <t>22174010552418</t>
  </si>
  <si>
    <t>Micro (TC) Balcão 05</t>
  </si>
  <si>
    <t>5A462G15C</t>
  </si>
  <si>
    <t>22174010558855</t>
  </si>
  <si>
    <t>Impressora TM-T88VII-USB CX 01</t>
  </si>
  <si>
    <t>Impressora</t>
  </si>
  <si>
    <t>XB4F004459</t>
  </si>
  <si>
    <t>Impressora TM-T88VII-USB CX 02</t>
  </si>
  <si>
    <t>XB4F010224</t>
  </si>
  <si>
    <t>Impressora TM-T88VII-USB CX 03</t>
  </si>
  <si>
    <t>XB4F012401</t>
  </si>
  <si>
    <t>Impressora TM-T88VII-USB CX 04</t>
  </si>
  <si>
    <t>XB4F010147</t>
  </si>
  <si>
    <t>Impressora TM-T88VII-ETH</t>
  </si>
  <si>
    <t>XB4F006454</t>
  </si>
  <si>
    <t>Impressora TM-L90-ETH</t>
  </si>
  <si>
    <t>XAYY014364</t>
  </si>
  <si>
    <t>,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</si>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</sst>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8" borderId="2" xfId="0" applyNumberFormat="1" applyFont="1" applyFill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6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50" activePane="bottomLeft" state="frozen"/>
      <selection pane="bottomLeft" activeCell="D3" sqref="D3:D64"/>
    </sheetView>
  </sheetViews>
  <sheetFormatPr defaultColWidth="8" defaultRowHeight="13.9" outlineLevelCol="1"/>
  <cols>
    <col min="1" max="1" width="28.125" style="1" bestFit="1" customWidth="1"/>
    <col min="2" max="2" width="14.875" style="42" customWidth="1"/>
    <col min="3" max="3" width="18.125" style="2" customWidth="1"/>
    <col min="4" max="4" width="11.75" style="3" customWidth="1"/>
    <col min="5" max="5" width="21.125" style="52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0" t="s">
        <v>0</v>
      </c>
      <c r="B1" s="62">
        <v>2214</v>
      </c>
      <c r="C1" s="59" t="s">
        <v>1</v>
      </c>
      <c r="D1" s="8" t="s">
        <v>2</v>
      </c>
      <c r="E1" s="61" t="s">
        <v>3</v>
      </c>
      <c r="F1" s="82" t="s">
        <v>4</v>
      </c>
      <c r="G1" s="82"/>
      <c r="H1" s="82"/>
      <c r="I1" s="56" t="s">
        <v>5</v>
      </c>
    </row>
    <row r="2" spans="1:18" s="7" customFormat="1" ht="17.100000000000001" customHeight="1">
      <c r="A2" s="5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1" t="s">
        <v>14</v>
      </c>
    </row>
    <row r="3" spans="1:18" s="7" customFormat="1" ht="17.100000000000001" customHeight="1">
      <c r="A3" s="10" t="s">
        <v>19</v>
      </c>
      <c r="B3" s="41" t="s">
        <v>20</v>
      </c>
      <c r="C3" s="11" t="s">
        <v>21</v>
      </c>
      <c r="D3" s="12">
        <v>1022915</v>
      </c>
      <c r="E3" s="13" t="s">
        <v>22</v>
      </c>
      <c r="F3" s="14">
        <v>280212</v>
      </c>
      <c r="G3" s="50">
        <v>63330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8" t="s">
        <v>23</v>
      </c>
      <c r="P3" s="48" t="s">
        <v>24</v>
      </c>
      <c r="Q3" s="38" t="s">
        <v>25</v>
      </c>
      <c r="R3" s="46"/>
    </row>
    <row r="4" spans="1:18" s="7" customFormat="1" ht="17.100000000000001" customHeight="1">
      <c r="A4" s="17" t="s">
        <v>26</v>
      </c>
      <c r="B4" s="45" t="s">
        <v>20</v>
      </c>
      <c r="C4" s="18" t="s">
        <v>21</v>
      </c>
      <c r="D4" s="19">
        <v>1022807</v>
      </c>
      <c r="E4" s="20" t="s">
        <v>27</v>
      </c>
      <c r="F4" s="21">
        <v>276733</v>
      </c>
      <c r="G4" s="50">
        <v>63330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6" t="s">
        <v>29</v>
      </c>
      <c r="R4" s="46"/>
    </row>
    <row r="5" spans="1:18" s="7" customFormat="1" ht="17.100000000000001" customHeight="1">
      <c r="A5" s="17" t="s">
        <v>30</v>
      </c>
      <c r="B5" s="45" t="s">
        <v>20</v>
      </c>
      <c r="C5" s="18" t="s">
        <v>21</v>
      </c>
      <c r="D5" s="19">
        <v>1022697</v>
      </c>
      <c r="E5" s="20" t="s">
        <v>31</v>
      </c>
      <c r="F5" s="21">
        <v>276724</v>
      </c>
      <c r="G5" s="50">
        <v>63330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6" t="s">
        <v>33</v>
      </c>
      <c r="R5" s="46"/>
    </row>
    <row r="6" spans="1:18" s="7" customFormat="1" ht="17.100000000000001" customHeight="1">
      <c r="A6" s="17" t="s">
        <v>34</v>
      </c>
      <c r="B6" s="45" t="s">
        <v>20</v>
      </c>
      <c r="C6" s="18" t="s">
        <v>21</v>
      </c>
      <c r="D6" s="19">
        <v>1022943</v>
      </c>
      <c r="E6" s="20" t="s">
        <v>35</v>
      </c>
      <c r="F6" s="21">
        <v>280215</v>
      </c>
      <c r="G6" s="50">
        <v>63330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0" t="s">
        <v>24</v>
      </c>
      <c r="Q6" s="47" t="s">
        <v>37</v>
      </c>
      <c r="R6" s="46"/>
    </row>
    <row r="7" spans="1:18" s="7" customFormat="1" ht="17.100000000000001" customHeight="1">
      <c r="A7" s="10" t="s">
        <v>38</v>
      </c>
      <c r="B7" s="41" t="s">
        <v>39</v>
      </c>
      <c r="C7" s="11" t="s">
        <v>40</v>
      </c>
      <c r="D7" s="12">
        <v>1029126</v>
      </c>
      <c r="E7" s="13" t="s">
        <v>41</v>
      </c>
      <c r="F7" s="73">
        <v>114706</v>
      </c>
      <c r="G7" s="50">
        <v>63330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6" t="s">
        <v>44</v>
      </c>
      <c r="R7" s="46"/>
    </row>
    <row r="8" spans="1:18" s="7" customFormat="1" ht="17.100000000000001" customHeight="1">
      <c r="A8" s="10" t="s">
        <v>45</v>
      </c>
      <c r="B8" s="41" t="s">
        <v>39</v>
      </c>
      <c r="C8" s="11" t="s">
        <v>40</v>
      </c>
      <c r="D8" s="12">
        <v>1028914</v>
      </c>
      <c r="E8" s="13" t="s">
        <v>46</v>
      </c>
      <c r="F8" s="73">
        <v>114685</v>
      </c>
      <c r="G8" s="50">
        <v>63330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6" t="s">
        <v>48</v>
      </c>
      <c r="R8" s="46"/>
    </row>
    <row r="9" spans="1:18" s="7" customFormat="1" ht="17.100000000000001" customHeight="1">
      <c r="A9" s="10" t="s">
        <v>49</v>
      </c>
      <c r="B9" s="41" t="s">
        <v>39</v>
      </c>
      <c r="C9" s="11" t="s">
        <v>40</v>
      </c>
      <c r="D9" s="12">
        <v>1028912</v>
      </c>
      <c r="E9" s="13" t="s">
        <v>50</v>
      </c>
      <c r="F9" s="73">
        <v>114697</v>
      </c>
      <c r="G9" s="50">
        <v>63330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6" t="s">
        <v>52</v>
      </c>
      <c r="R9" s="46"/>
    </row>
    <row r="10" spans="1:18" s="7" customFormat="1" ht="17.100000000000001" customHeight="1">
      <c r="A10" s="10" t="s">
        <v>53</v>
      </c>
      <c r="B10" s="41" t="s">
        <v>39</v>
      </c>
      <c r="C10" s="11" t="s">
        <v>40</v>
      </c>
      <c r="D10" s="12">
        <v>1029006</v>
      </c>
      <c r="E10" s="13" t="s">
        <v>54</v>
      </c>
      <c r="F10" s="73">
        <v>114721</v>
      </c>
      <c r="G10" s="50">
        <v>63330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6"/>
    </row>
    <row r="11" spans="1:18" s="7" customFormat="1" ht="17.100000000000001" customHeight="1">
      <c r="A11" s="10" t="s">
        <v>55</v>
      </c>
      <c r="B11" s="41" t="s">
        <v>39</v>
      </c>
      <c r="C11" s="11" t="s">
        <v>40</v>
      </c>
      <c r="D11" s="12">
        <v>1029044</v>
      </c>
      <c r="E11" s="13" t="s">
        <v>56</v>
      </c>
      <c r="F11" s="73">
        <v>114727</v>
      </c>
      <c r="G11" s="50">
        <v>63330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5" t="s">
        <v>39</v>
      </c>
      <c r="C12" s="18" t="s">
        <v>40</v>
      </c>
      <c r="D12" s="19">
        <v>1029121</v>
      </c>
      <c r="E12" s="20" t="s">
        <v>58</v>
      </c>
      <c r="F12" s="74">
        <v>114709</v>
      </c>
      <c r="G12" s="50">
        <v>63330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5" t="s">
        <v>39</v>
      </c>
      <c r="C13" s="18" t="s">
        <v>40</v>
      </c>
      <c r="D13" s="19">
        <v>1028941</v>
      </c>
      <c r="E13" s="20" t="s">
        <v>60</v>
      </c>
      <c r="F13" s="74">
        <v>114696</v>
      </c>
      <c r="G13" s="50">
        <v>63330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5" t="s">
        <v>39</v>
      </c>
      <c r="C14" s="18" t="s">
        <v>40</v>
      </c>
      <c r="D14" s="19">
        <v>1029030</v>
      </c>
      <c r="E14" s="20" t="s">
        <v>62</v>
      </c>
      <c r="F14" s="74">
        <v>114723</v>
      </c>
      <c r="G14" s="50">
        <v>63330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5" t="s">
        <v>39</v>
      </c>
      <c r="C15" s="18" t="s">
        <v>40</v>
      </c>
      <c r="D15" s="19">
        <v>1029004</v>
      </c>
      <c r="E15" s="20" t="s">
        <v>64</v>
      </c>
      <c r="F15" s="74">
        <v>114719</v>
      </c>
      <c r="G15" s="50">
        <v>63330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1" t="s">
        <v>39</v>
      </c>
      <c r="C16" s="11" t="s">
        <v>21</v>
      </c>
      <c r="D16" s="12">
        <v>1015549</v>
      </c>
      <c r="E16" s="13" t="s">
        <v>66</v>
      </c>
      <c r="F16" s="14">
        <v>109709</v>
      </c>
      <c r="G16" s="50">
        <v>63330</v>
      </c>
      <c r="H16" s="6"/>
      <c r="O16" s="6"/>
      <c r="P16" s="6"/>
    </row>
    <row r="17" spans="1:18" s="7" customFormat="1" ht="17.100000000000001" customHeight="1">
      <c r="A17" s="17" t="s">
        <v>67</v>
      </c>
      <c r="B17" s="45" t="s">
        <v>39</v>
      </c>
      <c r="C17" s="18" t="s">
        <v>21</v>
      </c>
      <c r="D17" s="19">
        <v>1015569</v>
      </c>
      <c r="E17" s="20" t="s">
        <v>68</v>
      </c>
      <c r="F17" s="21">
        <v>109704</v>
      </c>
      <c r="G17" s="50">
        <v>63330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5" t="s">
        <v>39</v>
      </c>
      <c r="C18" s="18" t="s">
        <v>21</v>
      </c>
      <c r="D18" s="19">
        <v>1015514</v>
      </c>
      <c r="E18" s="20" t="s">
        <v>70</v>
      </c>
      <c r="F18" s="21">
        <v>109711</v>
      </c>
      <c r="G18" s="50">
        <v>63330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5" t="s">
        <v>39</v>
      </c>
      <c r="C19" s="18" t="s">
        <v>21</v>
      </c>
      <c r="D19" s="19">
        <v>1015528</v>
      </c>
      <c r="E19" s="20" t="s">
        <v>72</v>
      </c>
      <c r="F19" s="21">
        <v>109711</v>
      </c>
      <c r="G19" s="50">
        <v>63330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1" t="s">
        <v>74</v>
      </c>
      <c r="C20" s="11" t="s">
        <v>75</v>
      </c>
      <c r="D20" s="12">
        <v>1029438</v>
      </c>
      <c r="E20" s="13" t="s">
        <v>76</v>
      </c>
      <c r="F20" s="14"/>
      <c r="G20" s="50">
        <v>63330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5" t="s">
        <v>74</v>
      </c>
      <c r="C21" s="18" t="s">
        <v>75</v>
      </c>
      <c r="D21" s="19">
        <v>1029437</v>
      </c>
      <c r="E21" s="20" t="s">
        <v>78</v>
      </c>
      <c r="F21" s="21"/>
      <c r="G21" s="50">
        <v>63330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1" t="s">
        <v>74</v>
      </c>
      <c r="C22" s="11" t="s">
        <v>21</v>
      </c>
      <c r="D22" s="12">
        <v>1015863</v>
      </c>
      <c r="E22" s="13" t="s">
        <v>80</v>
      </c>
      <c r="F22" s="14">
        <v>42827</v>
      </c>
      <c r="G22" s="50">
        <v>63330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5" t="s">
        <v>74</v>
      </c>
      <c r="C23" s="18" t="s">
        <v>21</v>
      </c>
      <c r="D23" s="19">
        <v>1015862</v>
      </c>
      <c r="E23" s="20" t="s">
        <v>82</v>
      </c>
      <c r="F23" s="21">
        <v>42827</v>
      </c>
      <c r="G23" s="50">
        <v>63330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5" t="s">
        <v>74</v>
      </c>
      <c r="C24" s="18" t="s">
        <v>21</v>
      </c>
      <c r="D24" s="19">
        <v>1015861</v>
      </c>
      <c r="E24" s="20" t="s">
        <v>84</v>
      </c>
      <c r="F24" s="21">
        <v>42827</v>
      </c>
      <c r="G24" s="50">
        <v>63330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5" t="s">
        <v>74</v>
      </c>
      <c r="C25" s="18" t="s">
        <v>21</v>
      </c>
      <c r="D25" s="19">
        <v>1015860</v>
      </c>
      <c r="E25" s="20" t="s">
        <v>86</v>
      </c>
      <c r="F25" s="21">
        <v>42827</v>
      </c>
      <c r="G25" s="50">
        <v>63330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1" t="s">
        <v>88</v>
      </c>
      <c r="C26" s="11" t="s">
        <v>89</v>
      </c>
      <c r="D26" s="12">
        <v>939783</v>
      </c>
      <c r="E26" s="13" t="s">
        <v>90</v>
      </c>
      <c r="F26" s="14">
        <v>68451</v>
      </c>
      <c r="G26" s="50">
        <v>63330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39" t="s">
        <v>93</v>
      </c>
    </row>
    <row r="27" spans="1:18" s="7" customFormat="1" ht="17.100000000000001" customHeight="1">
      <c r="A27" s="17" t="s">
        <v>94</v>
      </c>
      <c r="B27" s="45" t="s">
        <v>95</v>
      </c>
      <c r="C27" s="18" t="s">
        <v>89</v>
      </c>
      <c r="D27" s="19">
        <v>939784</v>
      </c>
      <c r="E27" s="20" t="s">
        <v>96</v>
      </c>
      <c r="F27" s="21">
        <v>68451</v>
      </c>
      <c r="G27" s="50">
        <v>63330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8"/>
        <v>Fortinet (FortiGate)</v>
      </c>
      <c r="O27" s="4"/>
      <c r="P27" s="4"/>
      <c r="Q27" s="5"/>
      <c r="R27" s="46"/>
    </row>
    <row r="28" spans="1:18" s="7" customFormat="1" ht="17.100000000000001" customHeight="1">
      <c r="A28" s="76" t="s">
        <v>97</v>
      </c>
      <c r="B28" s="77" t="s">
        <v>98</v>
      </c>
      <c r="C28" s="78" t="s">
        <v>99</v>
      </c>
      <c r="D28" s="79">
        <v>1110223</v>
      </c>
      <c r="E28" s="80" t="s">
        <v>100</v>
      </c>
      <c r="F28" s="81">
        <v>441125</v>
      </c>
      <c r="G28" s="50">
        <v>63330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1" t="s">
        <v>102</v>
      </c>
      <c r="C29" s="11" t="s">
        <v>103</v>
      </c>
      <c r="D29" s="12">
        <v>1110193</v>
      </c>
      <c r="E29" s="13" t="s">
        <v>104</v>
      </c>
      <c r="F29" s="14"/>
      <c r="G29" s="50">
        <v>63330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5" t="s">
        <v>102</v>
      </c>
      <c r="C30" s="18" t="s">
        <v>103</v>
      </c>
      <c r="D30" s="19">
        <v>1110192</v>
      </c>
      <c r="E30" s="20" t="s">
        <v>106</v>
      </c>
      <c r="F30" s="21"/>
      <c r="G30" s="50">
        <v>63330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1" t="s">
        <v>108</v>
      </c>
      <c r="C31" s="11" t="s">
        <v>40</v>
      </c>
      <c r="D31" s="25">
        <v>1050673</v>
      </c>
      <c r="E31" s="26" t="s">
        <v>109</v>
      </c>
      <c r="F31" s="14"/>
      <c r="G31" s="50">
        <v>63330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41" t="s">
        <v>108</v>
      </c>
      <c r="C32" s="11" t="s">
        <v>40</v>
      </c>
      <c r="D32" s="12">
        <v>1050607</v>
      </c>
      <c r="E32" s="13" t="s">
        <v>111</v>
      </c>
      <c r="F32" s="73">
        <v>113110</v>
      </c>
      <c r="G32" s="50">
        <v>63330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8" t="s">
        <v>112</v>
      </c>
      <c r="P32" s="48" t="str">
        <f>IFERROR(VLOOKUP($E$1,'BASE PINPAD'!A2:B28,2,0),"EQ. TERC.")</f>
        <v>PAGBANK</v>
      </c>
      <c r="Q32" s="49" t="s">
        <v>113</v>
      </c>
      <c r="R32" s="46"/>
    </row>
    <row r="33" spans="1:18" s="7" customFormat="1" ht="17.100000000000001" customHeight="1">
      <c r="A33" s="17" t="s">
        <v>114</v>
      </c>
      <c r="B33" s="43" t="s">
        <v>115</v>
      </c>
      <c r="C33" s="18" t="s">
        <v>116</v>
      </c>
      <c r="D33" s="19">
        <v>1034121</v>
      </c>
      <c r="E33" s="20" t="s">
        <v>117</v>
      </c>
      <c r="F33" s="21"/>
      <c r="G33" s="50">
        <v>63330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3" t="s">
        <v>118</v>
      </c>
      <c r="C34" s="28" t="s">
        <v>119</v>
      </c>
      <c r="D34" s="19">
        <v>938134</v>
      </c>
      <c r="E34" s="20" t="s">
        <v>120</v>
      </c>
      <c r="F34" s="21"/>
      <c r="G34" s="50">
        <v>63330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92</v>
      </c>
      <c r="Q34" s="16" t="s">
        <v>122</v>
      </c>
    </row>
    <row r="35" spans="1:18" s="27" customFormat="1" ht="17.100000000000001" customHeight="1">
      <c r="A35" s="10" t="s">
        <v>123</v>
      </c>
      <c r="B35" s="41" t="s">
        <v>108</v>
      </c>
      <c r="C35" s="11" t="s">
        <v>40</v>
      </c>
      <c r="D35" s="12">
        <v>1049610</v>
      </c>
      <c r="E35" s="13" t="s">
        <v>124</v>
      </c>
      <c r="F35" s="14"/>
      <c r="G35" s="50">
        <v>63330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8" t="s">
        <v>112</v>
      </c>
      <c r="P35" s="48" t="str">
        <f>IFERROR(VLOOKUP($E$1,'BASE PINPAD'!A2:B28,2,0),"EQ. TERC.")</f>
        <v>PAGBANK</v>
      </c>
      <c r="Q35" s="49" t="s">
        <v>125</v>
      </c>
      <c r="R35" s="46"/>
    </row>
    <row r="36" spans="1:18" s="7" customFormat="1" ht="17.100000000000001" customHeight="1">
      <c r="A36" s="17" t="s">
        <v>114</v>
      </c>
      <c r="B36" s="43" t="s">
        <v>115</v>
      </c>
      <c r="C36" s="18" t="s">
        <v>116</v>
      </c>
      <c r="D36" s="19">
        <v>1034122</v>
      </c>
      <c r="E36" s="20" t="s">
        <v>126</v>
      </c>
      <c r="F36" s="21"/>
      <c r="G36" s="50">
        <v>63330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3" t="s">
        <v>118</v>
      </c>
      <c r="C37" s="28" t="s">
        <v>119</v>
      </c>
      <c r="D37" s="19">
        <v>938133</v>
      </c>
      <c r="E37" s="20" t="s">
        <v>127</v>
      </c>
      <c r="F37" s="21"/>
      <c r="G37" s="50">
        <v>63330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92</v>
      </c>
      <c r="Q37" s="16" t="s">
        <v>128</v>
      </c>
    </row>
    <row r="38" spans="1:18" s="27" customFormat="1" ht="17.100000000000001" customHeight="1">
      <c r="A38" s="10" t="s">
        <v>129</v>
      </c>
      <c r="B38" s="41" t="s">
        <v>108</v>
      </c>
      <c r="C38" s="11" t="s">
        <v>40</v>
      </c>
      <c r="D38" s="12">
        <v>1050603</v>
      </c>
      <c r="E38" s="13" t="s">
        <v>130</v>
      </c>
      <c r="F38" s="14">
        <v>113091</v>
      </c>
      <c r="G38" s="50">
        <v>63330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8" t="s">
        <v>112</v>
      </c>
      <c r="P38" s="48" t="str">
        <f>IFERROR(VLOOKUP($E$1,'BASE PINPAD'!A2:B28,2,0),"EQ. TERC.")</f>
        <v>PAGBANK</v>
      </c>
      <c r="Q38" s="49" t="s">
        <v>131</v>
      </c>
      <c r="R38" s="46"/>
    </row>
    <row r="39" spans="1:18" s="7" customFormat="1" ht="17.100000000000001" customHeight="1">
      <c r="A39" s="17" t="s">
        <v>114</v>
      </c>
      <c r="B39" s="43" t="s">
        <v>115</v>
      </c>
      <c r="C39" s="18" t="s">
        <v>116</v>
      </c>
      <c r="D39" s="19">
        <v>1034120</v>
      </c>
      <c r="E39" s="20" t="s">
        <v>132</v>
      </c>
      <c r="F39" s="21"/>
      <c r="G39" s="50">
        <v>63330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3" t="s">
        <v>118</v>
      </c>
      <c r="C40" s="28" t="s">
        <v>119</v>
      </c>
      <c r="D40" s="19">
        <v>938131</v>
      </c>
      <c r="E40" s="20" t="s">
        <v>133</v>
      </c>
      <c r="F40" s="21"/>
      <c r="G40" s="50">
        <v>63330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92</v>
      </c>
      <c r="Q40" s="16" t="s">
        <v>134</v>
      </c>
    </row>
    <row r="41" spans="1:18" s="27" customFormat="1" ht="17.100000000000001" customHeight="1">
      <c r="A41" s="10" t="s">
        <v>135</v>
      </c>
      <c r="B41" s="41" t="s">
        <v>108</v>
      </c>
      <c r="C41" s="11" t="s">
        <v>40</v>
      </c>
      <c r="D41" s="12">
        <v>1050592</v>
      </c>
      <c r="E41" s="13" t="s">
        <v>136</v>
      </c>
      <c r="F41" s="73">
        <v>113086</v>
      </c>
      <c r="G41" s="50">
        <v>63330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8" t="s">
        <v>112</v>
      </c>
      <c r="P41" s="48" t="str">
        <f>IFERROR(VLOOKUP($E$1,'BASE PINPAD'!A2:B28,2,0),"EQ. TERC.")</f>
        <v>PAGBANK</v>
      </c>
      <c r="Q41" s="49" t="s">
        <v>137</v>
      </c>
      <c r="R41" s="46"/>
    </row>
    <row r="42" spans="1:18" s="7" customFormat="1" ht="17.100000000000001" customHeight="1">
      <c r="A42" s="17" t="s">
        <v>114</v>
      </c>
      <c r="B42" s="43" t="s">
        <v>115</v>
      </c>
      <c r="C42" s="18" t="s">
        <v>116</v>
      </c>
      <c r="D42" s="19">
        <v>1034119</v>
      </c>
      <c r="E42" s="20" t="s">
        <v>138</v>
      </c>
      <c r="F42" s="21"/>
      <c r="G42" s="50">
        <v>63330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3" t="s">
        <v>118</v>
      </c>
      <c r="C43" s="28" t="s">
        <v>119</v>
      </c>
      <c r="D43" s="19">
        <v>938132</v>
      </c>
      <c r="E43" s="20" t="s">
        <v>139</v>
      </c>
      <c r="F43" s="21"/>
      <c r="G43" s="50">
        <v>63330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92</v>
      </c>
      <c r="Q43" s="16" t="s">
        <v>140</v>
      </c>
    </row>
    <row r="44" spans="1:18" s="27" customFormat="1" ht="17.100000000000001" customHeight="1">
      <c r="A44" s="10" t="s">
        <v>141</v>
      </c>
      <c r="B44" s="41" t="s">
        <v>108</v>
      </c>
      <c r="C44" s="29" t="s">
        <v>40</v>
      </c>
      <c r="D44" s="12">
        <v>1049135</v>
      </c>
      <c r="E44" s="13" t="s">
        <v>142</v>
      </c>
      <c r="F44" s="14"/>
      <c r="G44" s="50">
        <v>63330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92</v>
      </c>
      <c r="Q44" s="23" t="s">
        <v>144</v>
      </c>
      <c r="R44" s="46"/>
    </row>
    <row r="45" spans="1:18" ht="17.100000000000001" customHeight="1">
      <c r="A45" s="10" t="s">
        <v>145</v>
      </c>
      <c r="B45" s="41" t="s">
        <v>108</v>
      </c>
      <c r="C45" s="11" t="s">
        <v>40</v>
      </c>
      <c r="D45" s="12">
        <v>1049727</v>
      </c>
      <c r="E45" s="13" t="s">
        <v>146</v>
      </c>
      <c r="F45" s="14">
        <v>113099</v>
      </c>
      <c r="G45" s="50">
        <v>63330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92</v>
      </c>
      <c r="Q45" s="23" t="s">
        <v>148</v>
      </c>
      <c r="R45" s="46"/>
    </row>
    <row r="46" spans="1:18" ht="17.100000000000001" customHeight="1">
      <c r="A46" s="17" t="s">
        <v>149</v>
      </c>
      <c r="B46" s="43" t="s">
        <v>115</v>
      </c>
      <c r="C46" s="18" t="s">
        <v>21</v>
      </c>
      <c r="D46" s="19">
        <v>1015782</v>
      </c>
      <c r="E46" s="20" t="s">
        <v>150</v>
      </c>
      <c r="F46" s="21">
        <v>42811</v>
      </c>
      <c r="G46" s="50">
        <v>63330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92</v>
      </c>
      <c r="Q46" s="24" t="s">
        <v>152</v>
      </c>
      <c r="R46" s="46"/>
    </row>
    <row r="47" spans="1:18" ht="17.100000000000001" customHeight="1">
      <c r="A47" s="30" t="s">
        <v>153</v>
      </c>
      <c r="B47" s="44" t="s">
        <v>153</v>
      </c>
      <c r="C47" s="31" t="s">
        <v>154</v>
      </c>
      <c r="D47" s="32">
        <v>1109188</v>
      </c>
      <c r="E47" s="33" t="s">
        <v>155</v>
      </c>
      <c r="F47" s="23">
        <v>753</v>
      </c>
      <c r="G47" s="50">
        <v>63330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1" t="s">
        <v>108</v>
      </c>
      <c r="C48" s="11" t="s">
        <v>40</v>
      </c>
      <c r="D48" s="12">
        <v>1049755</v>
      </c>
      <c r="E48" s="13" t="s">
        <v>157</v>
      </c>
      <c r="F48" s="14">
        <v>113098</v>
      </c>
      <c r="G48" s="50">
        <v>63330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1" t="s">
        <v>108</v>
      </c>
      <c r="C49" s="11" t="s">
        <v>40</v>
      </c>
      <c r="D49" s="12">
        <v>1049314</v>
      </c>
      <c r="E49" s="13" t="s">
        <v>159</v>
      </c>
      <c r="F49" s="14">
        <v>114693</v>
      </c>
      <c r="G49" s="50">
        <v>63330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3" t="s">
        <v>115</v>
      </c>
      <c r="C50" s="18" t="s">
        <v>21</v>
      </c>
      <c r="D50" s="19">
        <v>898811</v>
      </c>
      <c r="E50" s="20" t="s">
        <v>161</v>
      </c>
      <c r="F50" s="21"/>
      <c r="G50" s="50">
        <v>63330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1" t="s">
        <v>108</v>
      </c>
      <c r="C51" s="11" t="s">
        <v>40</v>
      </c>
      <c r="D51" s="12">
        <v>1049306</v>
      </c>
      <c r="E51" s="13" t="s">
        <v>163</v>
      </c>
      <c r="F51" s="14"/>
      <c r="G51" s="50">
        <v>63330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3" t="s">
        <v>115</v>
      </c>
      <c r="C52" s="18" t="s">
        <v>21</v>
      </c>
      <c r="D52" s="19">
        <v>898759</v>
      </c>
      <c r="E52" s="20" t="s">
        <v>164</v>
      </c>
      <c r="F52" s="21"/>
      <c r="G52" s="50">
        <v>63330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1" t="s">
        <v>108</v>
      </c>
      <c r="C53" s="11" t="s">
        <v>40</v>
      </c>
      <c r="D53" s="12">
        <v>1050317</v>
      </c>
      <c r="E53" s="13" t="s">
        <v>166</v>
      </c>
      <c r="F53" s="14"/>
      <c r="G53" s="50">
        <v>63330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3" t="s">
        <v>115</v>
      </c>
      <c r="C54" s="18" t="s">
        <v>21</v>
      </c>
      <c r="D54" s="19">
        <v>898760</v>
      </c>
      <c r="E54" s="20" t="s">
        <v>167</v>
      </c>
      <c r="F54" s="21"/>
      <c r="G54" s="50">
        <v>63330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1" t="s">
        <v>108</v>
      </c>
      <c r="C55" s="11" t="s">
        <v>40</v>
      </c>
      <c r="D55" s="12">
        <v>1049325</v>
      </c>
      <c r="E55" s="13" t="s">
        <v>169</v>
      </c>
      <c r="F55" s="14"/>
      <c r="G55" s="50">
        <v>63330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3" t="s">
        <v>115</v>
      </c>
      <c r="C56" s="18" t="s">
        <v>21</v>
      </c>
      <c r="D56" s="19">
        <v>898756</v>
      </c>
      <c r="E56" s="20" t="s">
        <v>170</v>
      </c>
      <c r="F56" s="21"/>
      <c r="G56" s="50">
        <v>63330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1" t="s">
        <v>108</v>
      </c>
      <c r="C57" s="11" t="s">
        <v>40</v>
      </c>
      <c r="D57" s="12">
        <v>1049388</v>
      </c>
      <c r="E57" s="13" t="s">
        <v>172</v>
      </c>
      <c r="F57" s="14"/>
      <c r="G57" s="50">
        <v>63330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3" t="s">
        <v>115</v>
      </c>
      <c r="C58" s="18" t="s">
        <v>21</v>
      </c>
      <c r="D58" s="19">
        <v>898757</v>
      </c>
      <c r="E58" s="20" t="s">
        <v>173</v>
      </c>
      <c r="F58" s="21"/>
      <c r="G58" s="50">
        <v>63330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1" t="s">
        <v>175</v>
      </c>
      <c r="C59" s="11" t="s">
        <v>21</v>
      </c>
      <c r="D59" s="12">
        <v>1021800</v>
      </c>
      <c r="E59" s="13" t="s">
        <v>176</v>
      </c>
      <c r="F59" s="14">
        <v>267136</v>
      </c>
      <c r="G59" s="50">
        <v>63330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3" t="s">
        <v>175</v>
      </c>
      <c r="C60" s="18" t="s">
        <v>21</v>
      </c>
      <c r="D60" s="19">
        <v>1023055</v>
      </c>
      <c r="E60" s="20" t="s">
        <v>178</v>
      </c>
      <c r="F60" s="21">
        <v>280227</v>
      </c>
      <c r="G60" s="50">
        <v>63330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3" t="s">
        <v>175</v>
      </c>
      <c r="C61" s="18" t="s">
        <v>21</v>
      </c>
      <c r="D61" s="19">
        <v>1045001</v>
      </c>
      <c r="E61" s="20" t="s">
        <v>180</v>
      </c>
      <c r="F61" s="21">
        <v>285082</v>
      </c>
      <c r="G61" s="50">
        <v>63330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3" t="s">
        <v>175</v>
      </c>
      <c r="C62" s="18" t="s">
        <v>21</v>
      </c>
      <c r="D62" s="19">
        <v>1022791</v>
      </c>
      <c r="E62" s="20" t="s">
        <v>182</v>
      </c>
      <c r="F62" s="21">
        <v>276731</v>
      </c>
      <c r="G62" s="50">
        <v>63330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1" t="s">
        <v>175</v>
      </c>
      <c r="C63" s="11" t="s">
        <v>21</v>
      </c>
      <c r="D63" s="12">
        <v>1022049</v>
      </c>
      <c r="E63" s="13" t="s">
        <v>184</v>
      </c>
      <c r="F63" s="14">
        <v>267188</v>
      </c>
      <c r="G63" s="50">
        <v>63330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1" t="s">
        <v>175</v>
      </c>
      <c r="C64" s="11" t="s">
        <v>21</v>
      </c>
      <c r="D64" s="12">
        <v>1044914</v>
      </c>
      <c r="E64" s="13" t="s">
        <v>186</v>
      </c>
      <c r="F64" s="14">
        <v>282502</v>
      </c>
      <c r="G64" s="50">
        <v>63330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64" xr:uid="{B4BBCC4E-8F4E-409D-868F-B48396FB73CF}"/>
  <mergeCells count="1">
    <mergeCell ref="F1:H1"/>
  </mergeCells>
  <conditionalFormatting sqref="A2:M2 D1">
    <cfRule type="expression" dxfId="55" priority="86">
      <formula>$F$1="DROGASIL"</formula>
    </cfRule>
  </conditionalFormatting>
  <conditionalFormatting sqref="B1">
    <cfRule type="duplicateValues" dxfId="54" priority="68"/>
  </conditionalFormatting>
  <conditionalFormatting sqref="C1">
    <cfRule type="duplicateValues" dxfId="53" priority="67"/>
  </conditionalFormatting>
  <conditionalFormatting sqref="C3:C64">
    <cfRule type="cellIs" dxfId="52" priority="17" operator="equal">
      <formula>"POSITIVO"</formula>
    </cfRule>
    <cfRule type="cellIs" dxfId="51" priority="18" operator="equal">
      <formula>"SCANSOURCE"</formula>
    </cfRule>
    <cfRule type="cellIs" dxfId="50" priority="19" operator="equal">
      <formula>"DELL"</formula>
    </cfRule>
    <cfRule type="cellIs" dxfId="49" priority="20" operator="equal">
      <formula>"NCR"</formula>
    </cfRule>
    <cfRule type="cellIs" dxfId="48" priority="21" operator="equal">
      <formula>"LENOVO"</formula>
    </cfRule>
  </conditionalFormatting>
  <conditionalFormatting sqref="D1 A2:M2">
    <cfRule type="expression" dxfId="47" priority="87">
      <formula>$F$1="RAIA"</formula>
    </cfRule>
  </conditionalFormatting>
  <conditionalFormatting sqref="D1">
    <cfRule type="duplicateValues" dxfId="46" priority="15"/>
  </conditionalFormatting>
  <conditionalFormatting sqref="D2:E2">
    <cfRule type="duplicateValues" dxfId="45" priority="52"/>
  </conditionalFormatting>
  <conditionalFormatting sqref="D29:E64 D3:E27">
    <cfRule type="duplicateValues" dxfId="44" priority="85"/>
  </conditionalFormatting>
  <conditionalFormatting sqref="D28:E28">
    <cfRule type="duplicateValues" dxfId="43" priority="34"/>
  </conditionalFormatting>
  <conditionalFormatting sqref="D65:E1048576">
    <cfRule type="duplicateValues" dxfId="42" priority="83"/>
  </conditionalFormatting>
  <conditionalFormatting sqref="F1">
    <cfRule type="cellIs" dxfId="41" priority="10" operator="equal">
      <formula>"RAIA"</formula>
    </cfRule>
    <cfRule type="cellIs" dxfId="40" priority="11" operator="equal">
      <formula>"DROGASIL"</formula>
    </cfRule>
    <cfRule type="duplicateValues" dxfId="39" priority="12"/>
  </conditionalFormatting>
  <conditionalFormatting sqref="H3:H64">
    <cfRule type="cellIs" dxfId="38" priority="25" operator="equal">
      <formula>0</formula>
    </cfRule>
  </conditionalFormatting>
  <conditionalFormatting sqref="H3:J3">
    <cfRule type="cellIs" dxfId="37" priority="58" operator="equal">
      <formula>"NÃO SCAN."</formula>
    </cfRule>
  </conditionalFormatting>
  <conditionalFormatting sqref="H4:J64">
    <cfRule type="cellIs" dxfId="36" priority="23" operator="equal">
      <formula>"NÃO SCAN."</formula>
    </cfRule>
  </conditionalFormatting>
  <conditionalFormatting sqref="I3:I64">
    <cfRule type="cellIs" dxfId="35" priority="24" operator="equal">
      <formula>"S/SÉRIE"</formula>
    </cfRule>
  </conditionalFormatting>
  <conditionalFormatting sqref="I3:J64">
    <cfRule type="cellIs" dxfId="34" priority="26" operator="equal">
      <formula>"OK"</formula>
    </cfRule>
  </conditionalFormatting>
  <conditionalFormatting sqref="O32:Q32 O35:Q35 O38:Q38 O41:Q41">
    <cfRule type="expression" dxfId="33" priority="7">
      <formula>$P$32="PAGBANK"</formula>
    </cfRule>
    <cfRule type="expression" dxfId="32" priority="8">
      <formula>$P$32="SAFRAPAY"</formula>
    </cfRule>
    <cfRule type="expression" dxfId="31" priority="9">
      <formula>$P$32="CIELO"</formula>
    </cfRule>
  </conditionalFormatting>
  <conditionalFormatting sqref="Q3:Q5">
    <cfRule type="duplicateValues" dxfId="30" priority="84"/>
  </conditionalFormatting>
  <conditionalFormatting sqref="Q32 Q34:Q35 Q37:Q38 Q40:Q41 Q43:Q45">
    <cfRule type="duplicateValues" dxfId="29" priority="27"/>
  </conditionalFormatting>
  <conditionalFormatting sqref="R2">
    <cfRule type="duplicateValues" dxfId="28" priority="63"/>
  </conditionalFormatting>
  <conditionalFormatting sqref="R3:R10">
    <cfRule type="duplicateValues" dxfId="27" priority="61"/>
  </conditionalFormatting>
  <conditionalFormatting sqref="R3:R32 R35 R38 R41 R44:R46">
    <cfRule type="cellIs" dxfId="26" priority="53" operator="equal">
      <formula>"OK"</formula>
    </cfRule>
  </conditionalFormatting>
  <conditionalFormatting sqref="R27">
    <cfRule type="duplicateValues" dxfId="25" priority="60"/>
  </conditionalFormatting>
  <conditionalFormatting sqref="R32 R35 R38 R41 R44:R46">
    <cfRule type="duplicateValues" dxfId="24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264A-EC4A-4DD7-91B4-1D9438E65400}">
  <dimension ref="A1:C62"/>
  <sheetViews>
    <sheetView topLeftCell="A29" workbookViewId="0">
      <selection activeCell="C1" sqref="C1:C62"/>
    </sheetView>
  </sheetViews>
  <sheetFormatPr defaultRowHeight="15"/>
  <cols>
    <col min="3" max="3" width="10.875" customWidth="1"/>
  </cols>
  <sheetData>
    <row r="1" spans="1:3">
      <c r="A1" s="12">
        <v>1022915</v>
      </c>
      <c r="B1" t="s">
        <v>187</v>
      </c>
      <c r="C1" t="str">
        <f>CONCATENATE(A1,B1)</f>
        <v>1022915,</v>
      </c>
    </row>
    <row r="2" spans="1:3">
      <c r="A2" s="19">
        <v>1015514</v>
      </c>
      <c r="B2" t="s">
        <v>187</v>
      </c>
      <c r="C2" t="str">
        <f>CONCATENATE(A2,B2)</f>
        <v>1015514,</v>
      </c>
    </row>
    <row r="3" spans="1:3">
      <c r="A3" s="19">
        <v>1015528</v>
      </c>
      <c r="B3" t="s">
        <v>187</v>
      </c>
      <c r="C3" t="str">
        <f>CONCATENATE(A3,B3)</f>
        <v>1015528,</v>
      </c>
    </row>
    <row r="4" spans="1:3">
      <c r="A4" s="12">
        <v>1015549</v>
      </c>
      <c r="B4" t="s">
        <v>187</v>
      </c>
      <c r="C4" t="str">
        <f>CONCATENATE(A4,B4)</f>
        <v>1015549,</v>
      </c>
    </row>
    <row r="5" spans="1:3">
      <c r="A5" s="19">
        <v>1015569</v>
      </c>
      <c r="B5" t="s">
        <v>187</v>
      </c>
      <c r="C5" t="str">
        <f>CONCATENATE(A5,B5)</f>
        <v>1015569,</v>
      </c>
    </row>
    <row r="6" spans="1:3">
      <c r="A6" s="19">
        <v>1015782</v>
      </c>
      <c r="B6" t="s">
        <v>187</v>
      </c>
      <c r="C6" t="str">
        <f>CONCATENATE(A6,B6)</f>
        <v>1015782,</v>
      </c>
    </row>
    <row r="7" spans="1:3">
      <c r="A7" s="19">
        <v>1015860</v>
      </c>
      <c r="B7" t="s">
        <v>187</v>
      </c>
      <c r="C7" t="str">
        <f>CONCATENATE(A7,B7)</f>
        <v>1015860,</v>
      </c>
    </row>
    <row r="8" spans="1:3">
      <c r="A8" s="19">
        <v>1015861</v>
      </c>
      <c r="B8" t="s">
        <v>187</v>
      </c>
      <c r="C8" t="str">
        <f>CONCATENATE(A8,B8)</f>
        <v>1015861,</v>
      </c>
    </row>
    <row r="9" spans="1:3">
      <c r="A9" s="19">
        <v>1015862</v>
      </c>
      <c r="B9" t="s">
        <v>187</v>
      </c>
      <c r="C9" t="str">
        <f>CONCATENATE(A9,B9)</f>
        <v>1015862,</v>
      </c>
    </row>
    <row r="10" spans="1:3">
      <c r="A10" s="12">
        <v>1015863</v>
      </c>
      <c r="B10" t="s">
        <v>187</v>
      </c>
      <c r="C10" t="str">
        <f>CONCATENATE(A10,B10)</f>
        <v>1015863,</v>
      </c>
    </row>
    <row r="11" spans="1:3">
      <c r="A11" s="12">
        <v>1021800</v>
      </c>
      <c r="B11" t="s">
        <v>187</v>
      </c>
      <c r="C11" t="str">
        <f>CONCATENATE(A11,B11)</f>
        <v>1021800,</v>
      </c>
    </row>
    <row r="12" spans="1:3">
      <c r="A12" s="12">
        <v>1022049</v>
      </c>
      <c r="B12" t="s">
        <v>187</v>
      </c>
      <c r="C12" t="str">
        <f>CONCATENATE(A12,B12)</f>
        <v>1022049,</v>
      </c>
    </row>
    <row r="13" spans="1:3">
      <c r="A13" s="19">
        <v>1022697</v>
      </c>
      <c r="B13" t="s">
        <v>187</v>
      </c>
      <c r="C13" t="str">
        <f>CONCATENATE(A13,B13)</f>
        <v>1022697,</v>
      </c>
    </row>
    <row r="14" spans="1:3">
      <c r="A14" s="19">
        <v>1022791</v>
      </c>
      <c r="B14" t="s">
        <v>187</v>
      </c>
      <c r="C14" t="str">
        <f>CONCATENATE(A14,B14)</f>
        <v>1022791,</v>
      </c>
    </row>
    <row r="15" spans="1:3">
      <c r="A15" s="19">
        <v>1022807</v>
      </c>
      <c r="B15" t="s">
        <v>187</v>
      </c>
      <c r="C15" t="str">
        <f>CONCATENATE(A15,B15)</f>
        <v>1022807,</v>
      </c>
    </row>
    <row r="16" spans="1:3">
      <c r="A16" s="19">
        <v>1022943</v>
      </c>
      <c r="B16" t="s">
        <v>187</v>
      </c>
      <c r="C16" t="str">
        <f>CONCATENATE(A16,B16)</f>
        <v>1022943,</v>
      </c>
    </row>
    <row r="17" spans="1:3">
      <c r="A17" s="19">
        <v>1023055</v>
      </c>
      <c r="B17" t="s">
        <v>187</v>
      </c>
      <c r="C17" t="str">
        <f>CONCATENATE(A17,B17)</f>
        <v>1023055,</v>
      </c>
    </row>
    <row r="18" spans="1:3">
      <c r="A18" s="12">
        <v>1028912</v>
      </c>
      <c r="B18" t="s">
        <v>187</v>
      </c>
      <c r="C18" t="str">
        <f>CONCATENATE(A18,B18)</f>
        <v>1028912,</v>
      </c>
    </row>
    <row r="19" spans="1:3">
      <c r="A19" s="12">
        <v>1028914</v>
      </c>
      <c r="B19" t="s">
        <v>187</v>
      </c>
      <c r="C19" t="str">
        <f>CONCATENATE(A19,B19)</f>
        <v>1028914,</v>
      </c>
    </row>
    <row r="20" spans="1:3">
      <c r="A20" s="19">
        <v>1028941</v>
      </c>
      <c r="B20" t="s">
        <v>187</v>
      </c>
      <c r="C20" t="str">
        <f>CONCATENATE(A20,B20)</f>
        <v>1028941,</v>
      </c>
    </row>
    <row r="21" spans="1:3">
      <c r="A21" s="19">
        <v>1029004</v>
      </c>
      <c r="B21" t="s">
        <v>187</v>
      </c>
      <c r="C21" t="str">
        <f>CONCATENATE(A21,B21)</f>
        <v>1029004,</v>
      </c>
    </row>
    <row r="22" spans="1:3">
      <c r="A22" s="12">
        <v>1029006</v>
      </c>
      <c r="B22" t="s">
        <v>187</v>
      </c>
      <c r="C22" t="str">
        <f>CONCATENATE(A22,B22)</f>
        <v>1029006,</v>
      </c>
    </row>
    <row r="23" spans="1:3">
      <c r="A23" s="19">
        <v>1029030</v>
      </c>
      <c r="B23" t="s">
        <v>187</v>
      </c>
      <c r="C23" t="str">
        <f>CONCATENATE(A23,B23)</f>
        <v>1029030,</v>
      </c>
    </row>
    <row r="24" spans="1:3">
      <c r="A24" s="12">
        <v>1029044</v>
      </c>
      <c r="B24" t="s">
        <v>187</v>
      </c>
      <c r="C24" t="str">
        <f>CONCATENATE(A24,B24)</f>
        <v>1029044,</v>
      </c>
    </row>
    <row r="25" spans="1:3">
      <c r="A25" s="19">
        <v>1029121</v>
      </c>
      <c r="B25" t="s">
        <v>187</v>
      </c>
      <c r="C25" t="str">
        <f>CONCATENATE(A25,B25)</f>
        <v>1029121,</v>
      </c>
    </row>
    <row r="26" spans="1:3">
      <c r="A26" s="12">
        <v>1029126</v>
      </c>
      <c r="B26" t="s">
        <v>187</v>
      </c>
      <c r="C26" t="str">
        <f>CONCATENATE(A26,B26)</f>
        <v>1029126,</v>
      </c>
    </row>
    <row r="27" spans="1:3">
      <c r="A27" s="19">
        <v>1029437</v>
      </c>
      <c r="B27" t="s">
        <v>187</v>
      </c>
      <c r="C27" t="str">
        <f>CONCATENATE(A27,B27)</f>
        <v>1029437,</v>
      </c>
    </row>
    <row r="28" spans="1:3">
      <c r="A28" s="12">
        <v>1029438</v>
      </c>
      <c r="B28" t="s">
        <v>187</v>
      </c>
      <c r="C28" t="str">
        <f>CONCATENATE(A28,B28)</f>
        <v>1029438,</v>
      </c>
    </row>
    <row r="29" spans="1:3">
      <c r="A29" s="75">
        <v>1034119</v>
      </c>
      <c r="B29" t="s">
        <v>187</v>
      </c>
      <c r="C29" t="str">
        <f>CONCATENATE(A29,B29)</f>
        <v>1034119,</v>
      </c>
    </row>
    <row r="30" spans="1:3">
      <c r="A30" s="19">
        <v>1034120</v>
      </c>
      <c r="B30" t="s">
        <v>187</v>
      </c>
      <c r="C30" t="str">
        <f>CONCATENATE(A30,B30)</f>
        <v>1034120,</v>
      </c>
    </row>
    <row r="31" spans="1:3">
      <c r="A31" s="19">
        <v>1034121</v>
      </c>
      <c r="B31" t="s">
        <v>187</v>
      </c>
      <c r="C31" t="str">
        <f>CONCATENATE(A31,B31)</f>
        <v>1034121,</v>
      </c>
    </row>
    <row r="32" spans="1:3">
      <c r="A32" s="19">
        <v>1034122</v>
      </c>
      <c r="B32" t="s">
        <v>187</v>
      </c>
      <c r="C32" t="str">
        <f>CONCATENATE(A32,B32)</f>
        <v>1034122,</v>
      </c>
    </row>
    <row r="33" spans="1:3">
      <c r="A33" s="12">
        <v>1044914</v>
      </c>
      <c r="C33" t="str">
        <f>CONCATENATE(A33,B33)</f>
        <v>1044914</v>
      </c>
    </row>
    <row r="34" spans="1:3">
      <c r="A34" s="19">
        <v>1045001</v>
      </c>
      <c r="B34" t="s">
        <v>187</v>
      </c>
      <c r="C34" t="str">
        <f>CONCATENATE(A34,B34)</f>
        <v>1045001,</v>
      </c>
    </row>
    <row r="35" spans="1:3">
      <c r="A35" s="12">
        <v>1049135</v>
      </c>
      <c r="B35" t="s">
        <v>187</v>
      </c>
      <c r="C35" t="str">
        <f>CONCATENATE(A35,B35)</f>
        <v>1049135,</v>
      </c>
    </row>
    <row r="36" spans="1:3">
      <c r="A36" s="12">
        <v>1049306</v>
      </c>
      <c r="B36" t="s">
        <v>187</v>
      </c>
      <c r="C36" t="str">
        <f>CONCATENATE(A36,B36)</f>
        <v>1049306,</v>
      </c>
    </row>
    <row r="37" spans="1:3">
      <c r="A37" s="12">
        <v>1049314</v>
      </c>
      <c r="B37" t="s">
        <v>187</v>
      </c>
      <c r="C37" t="str">
        <f>CONCATENATE(A37,B37)</f>
        <v>1049314,</v>
      </c>
    </row>
    <row r="38" spans="1:3">
      <c r="A38" s="12">
        <v>1049325</v>
      </c>
      <c r="B38" t="s">
        <v>187</v>
      </c>
      <c r="C38" t="str">
        <f>CONCATENATE(A38,B38)</f>
        <v>1049325,</v>
      </c>
    </row>
    <row r="39" spans="1:3">
      <c r="A39" s="12">
        <v>1049388</v>
      </c>
      <c r="B39" t="s">
        <v>187</v>
      </c>
      <c r="C39" t="str">
        <f>CONCATENATE(A39,B39)</f>
        <v>1049388,</v>
      </c>
    </row>
    <row r="40" spans="1:3">
      <c r="A40" s="12">
        <v>1049610</v>
      </c>
      <c r="B40" t="s">
        <v>187</v>
      </c>
      <c r="C40" t="str">
        <f>CONCATENATE(A40,B40)</f>
        <v>1049610,</v>
      </c>
    </row>
    <row r="41" spans="1:3">
      <c r="A41" s="12">
        <v>1049727</v>
      </c>
      <c r="B41" t="s">
        <v>187</v>
      </c>
      <c r="C41" t="str">
        <f>CONCATENATE(A41,B41)</f>
        <v>1049727,</v>
      </c>
    </row>
    <row r="42" spans="1:3">
      <c r="A42" s="12">
        <v>1049755</v>
      </c>
      <c r="B42" t="s">
        <v>187</v>
      </c>
      <c r="C42" t="str">
        <f>CONCATENATE(A42,B42)</f>
        <v>1049755,</v>
      </c>
    </row>
    <row r="43" spans="1:3">
      <c r="A43" s="12">
        <v>1050317</v>
      </c>
      <c r="B43" t="s">
        <v>187</v>
      </c>
      <c r="C43" t="str">
        <f>CONCATENATE(A43,B43)</f>
        <v>1050317,</v>
      </c>
    </row>
    <row r="44" spans="1:3">
      <c r="A44" s="12">
        <v>1050592</v>
      </c>
      <c r="B44" t="s">
        <v>187</v>
      </c>
      <c r="C44" t="str">
        <f>CONCATENATE(A44,B44)</f>
        <v>1050592,</v>
      </c>
    </row>
    <row r="45" spans="1:3">
      <c r="A45" s="12">
        <v>1050603</v>
      </c>
      <c r="B45" t="s">
        <v>187</v>
      </c>
      <c r="C45" t="str">
        <f>CONCATENATE(A45,B45)</f>
        <v>1050603,</v>
      </c>
    </row>
    <row r="46" spans="1:3">
      <c r="A46" s="12">
        <v>1050607</v>
      </c>
      <c r="B46" t="s">
        <v>187</v>
      </c>
      <c r="C46" t="str">
        <f>CONCATENATE(A46,B46)</f>
        <v>1050607,</v>
      </c>
    </row>
    <row r="47" spans="1:3">
      <c r="A47" s="12">
        <v>1050673</v>
      </c>
      <c r="B47" t="s">
        <v>187</v>
      </c>
      <c r="C47" t="str">
        <f>CONCATENATE(A47,B47)</f>
        <v>1050673,</v>
      </c>
    </row>
    <row r="48" spans="1:3">
      <c r="A48" s="32">
        <v>1109188</v>
      </c>
      <c r="B48" t="s">
        <v>187</v>
      </c>
      <c r="C48" t="str">
        <f>CONCATENATE(A48,B48)</f>
        <v>1109188,</v>
      </c>
    </row>
    <row r="49" spans="1:3">
      <c r="A49" s="19">
        <v>1110192</v>
      </c>
      <c r="B49" t="s">
        <v>187</v>
      </c>
      <c r="C49" t="str">
        <f>CONCATENATE(A49,B49)</f>
        <v>1110192,</v>
      </c>
    </row>
    <row r="50" spans="1:3">
      <c r="A50" s="12">
        <v>1110193</v>
      </c>
      <c r="B50" t="s">
        <v>187</v>
      </c>
      <c r="C50" t="str">
        <f>CONCATENATE(A50,B50)</f>
        <v>1110193,</v>
      </c>
    </row>
    <row r="51" spans="1:3">
      <c r="A51" s="37">
        <v>1110223</v>
      </c>
      <c r="B51" t="s">
        <v>187</v>
      </c>
      <c r="C51" t="str">
        <f>CONCATENATE(A51,B51)</f>
        <v>1110223,</v>
      </c>
    </row>
    <row r="52" spans="1:3">
      <c r="A52" s="19">
        <v>898756</v>
      </c>
      <c r="B52" t="s">
        <v>187</v>
      </c>
      <c r="C52" t="str">
        <f>CONCATENATE(A52,B52)</f>
        <v>898756,</v>
      </c>
    </row>
    <row r="53" spans="1:3">
      <c r="A53" s="19">
        <v>898757</v>
      </c>
      <c r="B53" t="s">
        <v>187</v>
      </c>
      <c r="C53" t="str">
        <f>CONCATENATE(A53,B53)</f>
        <v>898757,</v>
      </c>
    </row>
    <row r="54" spans="1:3">
      <c r="A54" s="19">
        <v>898759</v>
      </c>
      <c r="B54" t="s">
        <v>187</v>
      </c>
      <c r="C54" t="str">
        <f>CONCATENATE(A54,B54)</f>
        <v>898759,</v>
      </c>
    </row>
    <row r="55" spans="1:3">
      <c r="A55" s="19">
        <v>898760</v>
      </c>
      <c r="B55" t="s">
        <v>187</v>
      </c>
      <c r="C55" t="str">
        <f>CONCATENATE(A55,B55)</f>
        <v>898760,</v>
      </c>
    </row>
    <row r="56" spans="1:3">
      <c r="A56" s="19">
        <v>898811</v>
      </c>
      <c r="B56" t="s">
        <v>187</v>
      </c>
      <c r="C56" t="str">
        <f>CONCATENATE(A56,B56)</f>
        <v>898811,</v>
      </c>
    </row>
    <row r="57" spans="1:3">
      <c r="A57" s="19">
        <v>938131</v>
      </c>
      <c r="B57" t="s">
        <v>187</v>
      </c>
      <c r="C57" t="str">
        <f>CONCATENATE(A57,B57)</f>
        <v>938131,</v>
      </c>
    </row>
    <row r="58" spans="1:3">
      <c r="A58" s="19">
        <v>938132</v>
      </c>
      <c r="B58" t="s">
        <v>187</v>
      </c>
      <c r="C58" t="str">
        <f>CONCATENATE(A58,B58)</f>
        <v>938132,</v>
      </c>
    </row>
    <row r="59" spans="1:3">
      <c r="A59" s="19">
        <v>938133</v>
      </c>
      <c r="B59" t="s">
        <v>187</v>
      </c>
      <c r="C59" t="str">
        <f>CONCATENATE(A59,B59)</f>
        <v>938133,</v>
      </c>
    </row>
    <row r="60" spans="1:3">
      <c r="A60" s="19">
        <v>938134</v>
      </c>
      <c r="B60" t="s">
        <v>187</v>
      </c>
      <c r="C60" t="str">
        <f>CONCATENATE(A60,B60)</f>
        <v>938134,</v>
      </c>
    </row>
    <row r="61" spans="1:3">
      <c r="A61" s="12">
        <v>939783</v>
      </c>
      <c r="B61" t="s">
        <v>187</v>
      </c>
      <c r="C61" t="str">
        <f>CONCATENATE(A61,B61)</f>
        <v>939783,</v>
      </c>
    </row>
    <row r="62" spans="1:3">
      <c r="A62" s="19">
        <v>939784</v>
      </c>
      <c r="B62" t="s">
        <v>187</v>
      </c>
      <c r="C62" t="str">
        <f>CONCATENATE(A62,B62)</f>
        <v>939784,</v>
      </c>
    </row>
  </sheetData>
  <sortState xmlns:xlrd2="http://schemas.microsoft.com/office/spreadsheetml/2017/richdata2" ref="A2:C62">
    <sortCondition ref="C2:C62"/>
  </sortState>
  <conditionalFormatting sqref="A27:A62 A1:A25">
    <cfRule type="duplicateValues" dxfId="23" priority="3"/>
  </conditionalFormatting>
  <conditionalFormatting sqref="A26">
    <cfRule type="duplicateValues" dxfId="22" priority="2"/>
  </conditionalFormatting>
  <conditionalFormatting sqref="C1:C62">
    <cfRule type="duplicateValues" dxfId="21" priority="1"/>
  </conditionalFormatting>
  <dataValidations count="1">
    <dataValidation type="whole" operator="lessThan" allowBlank="1" showErrorMessage="1" errorTitle="ERRO!!" error="ATIVO INCORRETO_x000a_" sqref="A1:A62" xr:uid="{E59C5D84-5F08-4902-8FB1-0C8A17D15CAB}">
      <formula1>9999999999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2" customWidth="1"/>
    <col min="2" max="2" width="10.625" style="42" customWidth="1"/>
    <col min="3" max="3" width="13.875" style="42" customWidth="1"/>
  </cols>
  <sheetData>
    <row r="1" spans="1:3" ht="14.45">
      <c r="A1" s="63" t="s">
        <v>188</v>
      </c>
      <c r="B1" s="63" t="s">
        <v>189</v>
      </c>
      <c r="C1" s="63" t="s">
        <v>190</v>
      </c>
    </row>
    <row r="2" spans="1:3" ht="14.45">
      <c r="A2" s="67" t="s">
        <v>191</v>
      </c>
      <c r="B2" s="65" t="s">
        <v>192</v>
      </c>
      <c r="C2" s="70"/>
    </row>
    <row r="3" spans="1:3" ht="14.45">
      <c r="A3" s="68" t="s">
        <v>193</v>
      </c>
      <c r="B3" s="66" t="s">
        <v>194</v>
      </c>
      <c r="C3" s="71"/>
    </row>
    <row r="4" spans="1:3" ht="14.45">
      <c r="A4" s="67" t="s">
        <v>195</v>
      </c>
      <c r="B4" s="65" t="s">
        <v>192</v>
      </c>
      <c r="C4" s="70"/>
    </row>
    <row r="5" spans="1:3" ht="14.45">
      <c r="A5" s="67" t="s">
        <v>196</v>
      </c>
      <c r="B5" s="65" t="s">
        <v>192</v>
      </c>
      <c r="C5" s="70"/>
    </row>
    <row r="6" spans="1:3" ht="14.45">
      <c r="A6" s="68" t="s">
        <v>197</v>
      </c>
      <c r="B6" s="66" t="s">
        <v>194</v>
      </c>
      <c r="C6" s="71"/>
    </row>
    <row r="7" spans="1:3" ht="14.45">
      <c r="A7" s="68" t="s">
        <v>198</v>
      </c>
      <c r="B7" s="66" t="s">
        <v>194</v>
      </c>
      <c r="C7" s="71"/>
    </row>
    <row r="8" spans="1:3" ht="14.45">
      <c r="A8" s="67" t="s">
        <v>199</v>
      </c>
      <c r="B8" s="65" t="s">
        <v>192</v>
      </c>
      <c r="C8" s="70"/>
    </row>
    <row r="9" spans="1:3" ht="14.45">
      <c r="A9" s="69" t="s">
        <v>200</v>
      </c>
      <c r="B9" s="64" t="s">
        <v>201</v>
      </c>
      <c r="C9" s="72"/>
    </row>
    <row r="10" spans="1:3" ht="14.45">
      <c r="A10" s="67" t="s">
        <v>202</v>
      </c>
      <c r="B10" s="65" t="s">
        <v>192</v>
      </c>
      <c r="C10" s="70"/>
    </row>
    <row r="11" spans="1:3" ht="14.45">
      <c r="A11" s="68" t="s">
        <v>203</v>
      </c>
      <c r="B11" s="66" t="s">
        <v>194</v>
      </c>
      <c r="C11" s="71"/>
    </row>
    <row r="12" spans="1:3" ht="14.45">
      <c r="A12" s="69" t="s">
        <v>204</v>
      </c>
      <c r="B12" s="64" t="s">
        <v>201</v>
      </c>
      <c r="C12" s="72"/>
    </row>
    <row r="13" spans="1:3" ht="14.45">
      <c r="A13" s="67" t="s">
        <v>205</v>
      </c>
      <c r="B13" s="65" t="s">
        <v>192</v>
      </c>
      <c r="C13" s="70"/>
    </row>
    <row r="14" spans="1:3" ht="14.45">
      <c r="A14" s="67" t="s">
        <v>206</v>
      </c>
      <c r="B14" s="65" t="s">
        <v>192</v>
      </c>
      <c r="C14" s="70"/>
    </row>
    <row r="15" spans="1:3" ht="14.45">
      <c r="A15" s="67" t="s">
        <v>207</v>
      </c>
      <c r="B15" s="65" t="s">
        <v>192</v>
      </c>
      <c r="C15" s="70"/>
    </row>
    <row r="16" spans="1:3" ht="14.45">
      <c r="A16" s="68" t="s">
        <v>3</v>
      </c>
      <c r="B16" s="66" t="s">
        <v>194</v>
      </c>
      <c r="C16" s="71"/>
    </row>
    <row r="17" spans="1:3" ht="14.45">
      <c r="A17" s="68" t="s">
        <v>208</v>
      </c>
      <c r="B17" s="66" t="s">
        <v>194</v>
      </c>
      <c r="C17" s="71"/>
    </row>
    <row r="18" spans="1:3" ht="14.45">
      <c r="A18" s="68" t="s">
        <v>209</v>
      </c>
      <c r="B18" s="66" t="s">
        <v>194</v>
      </c>
      <c r="C18" s="71"/>
    </row>
    <row r="19" spans="1:3" ht="14.45">
      <c r="A19" s="69" t="s">
        <v>210</v>
      </c>
      <c r="B19" s="64" t="s">
        <v>201</v>
      </c>
      <c r="C19" s="72"/>
    </row>
    <row r="20" spans="1:3" ht="14.45">
      <c r="A20" s="69" t="s">
        <v>211</v>
      </c>
      <c r="B20" s="64" t="s">
        <v>201</v>
      </c>
      <c r="C20" s="72"/>
    </row>
    <row r="21" spans="1:3" ht="14.45">
      <c r="A21" s="68" t="s">
        <v>212</v>
      </c>
      <c r="B21" s="66" t="s">
        <v>194</v>
      </c>
      <c r="C21" s="71"/>
    </row>
    <row r="22" spans="1:3" ht="14.45">
      <c r="A22" s="67" t="s">
        <v>213</v>
      </c>
      <c r="B22" s="65" t="s">
        <v>192</v>
      </c>
      <c r="C22" s="70"/>
    </row>
    <row r="23" spans="1:3" ht="14.45">
      <c r="A23" s="67" t="s">
        <v>214</v>
      </c>
      <c r="B23" s="65" t="s">
        <v>192</v>
      </c>
      <c r="C23" s="70"/>
    </row>
    <row r="24" spans="1:3" ht="14.45">
      <c r="A24" s="69" t="s">
        <v>215</v>
      </c>
      <c r="B24" s="64" t="s">
        <v>201</v>
      </c>
      <c r="C24" s="72"/>
    </row>
    <row r="25" spans="1:3" ht="14.45">
      <c r="A25" s="69" t="s">
        <v>216</v>
      </c>
      <c r="B25" s="64" t="s">
        <v>201</v>
      </c>
      <c r="C25" s="72"/>
    </row>
    <row r="26" spans="1:3" ht="14.45">
      <c r="A26" s="68" t="s">
        <v>217</v>
      </c>
      <c r="B26" s="66" t="s">
        <v>194</v>
      </c>
      <c r="C26" s="71"/>
    </row>
    <row r="27" spans="1:3" ht="14.45">
      <c r="A27" s="69" t="s">
        <v>218</v>
      </c>
      <c r="B27" s="64" t="s">
        <v>201</v>
      </c>
      <c r="C27" s="72"/>
    </row>
    <row r="28" spans="1:3" ht="14.45">
      <c r="A28" s="67" t="s">
        <v>219</v>
      </c>
      <c r="B28" s="65" t="s">
        <v>192</v>
      </c>
      <c r="C28" s="7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220</v>
      </c>
      <c r="C1" s="9" t="s">
        <v>221</v>
      </c>
      <c r="D1" s="57">
        <v>1</v>
      </c>
      <c r="E1" s="9" t="s">
        <v>9</v>
      </c>
      <c r="F1" s="9" t="s">
        <v>220</v>
      </c>
      <c r="G1" s="9" t="s">
        <v>221</v>
      </c>
      <c r="H1" s="57">
        <v>2</v>
      </c>
      <c r="I1" s="57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7">
        <v>2</v>
      </c>
    </row>
    <row r="3" spans="1:9">
      <c r="C3" t="str">
        <f>IFERROR(VLOOKUP(A3,'BASE ITENS'!D:N,10,),"NÃO ENCONTRADO")</f>
        <v>NÃO ENCONTRADO</v>
      </c>
      <c r="F3" s="55" t="s">
        <v>222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5" t="s">
        <v>222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5" t="s">
        <v>222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5" t="s">
        <v>222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5" t="s">
        <v>222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5" t="s">
        <v>222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5" t="s">
        <v>222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5" t="s">
        <v>222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5" t="s">
        <v>222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5" t="s">
        <v>222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5" t="s">
        <v>222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5" t="s">
        <v>222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5" t="s">
        <v>222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5" t="s">
        <v>222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5" t="s">
        <v>222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5" t="s">
        <v>222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5" t="s">
        <v>222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5" t="s">
        <v>222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5" t="s">
        <v>222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5" t="s">
        <v>222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5" t="s">
        <v>222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5" t="s">
        <v>222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5" t="s">
        <v>222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5" t="s">
        <v>222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5" t="s">
        <v>222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5" t="s">
        <v>222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5" t="s">
        <v>222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5" t="s">
        <v>222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5" t="s">
        <v>222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5" t="s">
        <v>222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5" t="s">
        <v>222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5" t="s">
        <v>222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5" t="s">
        <v>222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5" t="s">
        <v>222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5" t="s">
        <v>222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5" t="s">
        <v>222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5" t="s">
        <v>222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5" t="s">
        <v>222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5" t="s">
        <v>222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5" t="s">
        <v>222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5" t="s">
        <v>222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5" t="s">
        <v>222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5" t="s">
        <v>222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5" t="s">
        <v>222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5" t="s">
        <v>222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5" t="s">
        <v>222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5" t="s">
        <v>222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5" t="s">
        <v>222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5" t="s">
        <v>222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5" t="s">
        <v>222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5" t="s">
        <v>222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5" t="s">
        <v>222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5" t="s">
        <v>222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5" t="s">
        <v>222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5" t="s">
        <v>222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5" t="s">
        <v>222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5" t="s">
        <v>222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5" t="s">
        <v>222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5" t="s">
        <v>222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5" t="s">
        <v>222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5" t="s">
        <v>222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5" t="s">
        <v>222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5" t="s">
        <v>222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5" t="s">
        <v>222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5" t="s">
        <v>222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5" t="s">
        <v>222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5" t="s">
        <v>222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5" t="s">
        <v>222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5" t="s">
        <v>222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5" t="s">
        <v>222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3" customWidth="1"/>
    <col min="5" max="5" width="18.625" bestFit="1" customWidth="1"/>
  </cols>
  <sheetData>
    <row r="1" spans="1:5">
      <c r="A1" s="9" t="s">
        <v>15</v>
      </c>
      <c r="B1" s="9" t="s">
        <v>221</v>
      </c>
      <c r="C1" s="9" t="s">
        <v>223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3" t="s">
        <v>224</v>
      </c>
      <c r="E2" t="s">
        <v>225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3" t="s">
        <v>224</v>
      </c>
      <c r="E3" t="s">
        <v>225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3" t="s">
        <v>224</v>
      </c>
      <c r="E4" t="s">
        <v>225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3" t="s">
        <v>224</v>
      </c>
      <c r="E5" t="s">
        <v>225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4" t="s">
        <v>40</v>
      </c>
      <c r="E6" t="s">
        <v>226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4" t="s">
        <v>40</v>
      </c>
      <c r="E7" t="s">
        <v>226</v>
      </c>
    </row>
    <row r="8" spans="1:5">
      <c r="A8" s="10" t="str">
        <f t="shared" si="0"/>
        <v>Monitor Câmera-POSITIVO</v>
      </c>
      <c r="B8" s="10" t="s">
        <v>227</v>
      </c>
      <c r="C8" s="11" t="s">
        <v>40</v>
      </c>
      <c r="D8" s="54" t="s">
        <v>40</v>
      </c>
      <c r="E8" t="s">
        <v>226</v>
      </c>
    </row>
    <row r="9" spans="1:5">
      <c r="A9" s="10" t="str">
        <f t="shared" si="0"/>
        <v>Monitor E-Learning-POSITIVO</v>
      </c>
      <c r="B9" s="10" t="s">
        <v>49</v>
      </c>
      <c r="C9" s="11" t="s">
        <v>40</v>
      </c>
      <c r="D9" s="54" t="s">
        <v>40</v>
      </c>
      <c r="E9" t="s">
        <v>226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40</v>
      </c>
      <c r="D10" s="54" t="s">
        <v>40</v>
      </c>
      <c r="E10" t="s">
        <v>226</v>
      </c>
    </row>
    <row r="11" spans="1:5">
      <c r="A11" s="10" t="str">
        <f t="shared" si="0"/>
        <v>Monitor Balcão 01-POSITIVO</v>
      </c>
      <c r="B11" s="10" t="s">
        <v>55</v>
      </c>
      <c r="C11" s="11" t="s">
        <v>40</v>
      </c>
      <c r="D11" s="54" t="s">
        <v>40</v>
      </c>
      <c r="E11" t="s">
        <v>226</v>
      </c>
    </row>
    <row r="12" spans="1:5">
      <c r="A12" s="10" t="str">
        <f t="shared" si="0"/>
        <v>Monitor Balcão 02-POSITIVO</v>
      </c>
      <c r="B12" s="17" t="s">
        <v>57</v>
      </c>
      <c r="C12" s="18" t="s">
        <v>40</v>
      </c>
      <c r="D12" s="54" t="s">
        <v>40</v>
      </c>
      <c r="E12" t="s">
        <v>226</v>
      </c>
    </row>
    <row r="13" spans="1:5">
      <c r="A13" s="10" t="str">
        <f t="shared" si="0"/>
        <v>Monitor Balcão 03-POSITIVO</v>
      </c>
      <c r="B13" s="17" t="s">
        <v>59</v>
      </c>
      <c r="C13" s="18" t="s">
        <v>40</v>
      </c>
      <c r="D13" s="54" t="s">
        <v>40</v>
      </c>
      <c r="E13" t="s">
        <v>226</v>
      </c>
    </row>
    <row r="14" spans="1:5">
      <c r="A14" s="10" t="str">
        <f t="shared" si="0"/>
        <v>Monitor Balcão 04-POSITIVO</v>
      </c>
      <c r="B14" s="17" t="s">
        <v>61</v>
      </c>
      <c r="C14" s="18" t="s">
        <v>40</v>
      </c>
      <c r="D14" s="54" t="s">
        <v>40</v>
      </c>
      <c r="E14" t="s">
        <v>226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3" t="s">
        <v>228</v>
      </c>
      <c r="E15" t="s">
        <v>229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3" t="s">
        <v>228</v>
      </c>
      <c r="E16" t="s">
        <v>229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3" t="s">
        <v>228</v>
      </c>
      <c r="E17" t="s">
        <v>229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3" t="s">
        <v>228</v>
      </c>
      <c r="E18" t="s">
        <v>229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3" t="s">
        <v>75</v>
      </c>
      <c r="E19" t="s">
        <v>230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3" t="s">
        <v>75</v>
      </c>
      <c r="E20" t="s">
        <v>230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3" t="s">
        <v>231</v>
      </c>
      <c r="E21" t="s">
        <v>232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3" t="s">
        <v>231</v>
      </c>
      <c r="E22" t="s">
        <v>232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3" t="s">
        <v>231</v>
      </c>
      <c r="E23" t="s">
        <v>232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3" t="s">
        <v>231</v>
      </c>
      <c r="E24" t="s">
        <v>232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233</v>
      </c>
      <c r="D25" s="53" t="s">
        <v>234</v>
      </c>
      <c r="E25" t="s">
        <v>235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233</v>
      </c>
      <c r="D26" s="53" t="s">
        <v>234</v>
      </c>
      <c r="E26" t="s">
        <v>236</v>
      </c>
    </row>
    <row r="27" spans="1:5">
      <c r="A27" s="10" t="str">
        <f t="shared" si="0"/>
        <v>Switch Aruba-INGRAM</v>
      </c>
      <c r="B27" s="35" t="s">
        <v>97</v>
      </c>
      <c r="C27" s="36" t="s">
        <v>237</v>
      </c>
      <c r="D27" s="53" t="s">
        <v>238</v>
      </c>
      <c r="E27" t="s">
        <v>239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3" t="s">
        <v>240</v>
      </c>
      <c r="E28" t="s">
        <v>241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3" t="s">
        <v>240</v>
      </c>
      <c r="E29" t="s">
        <v>241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4" t="s">
        <v>40</v>
      </c>
      <c r="E30" t="s">
        <v>242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4" t="s">
        <v>40</v>
      </c>
      <c r="E31" t="s">
        <v>242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53" t="s">
        <v>116</v>
      </c>
      <c r="E32" t="s">
        <v>243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3" t="s">
        <v>244</v>
      </c>
      <c r="E33" t="s">
        <v>245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4" t="s">
        <v>40</v>
      </c>
      <c r="E34" t="s">
        <v>242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53" t="s">
        <v>116</v>
      </c>
      <c r="E35" t="s">
        <v>243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3" t="s">
        <v>244</v>
      </c>
      <c r="E36" t="s">
        <v>245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4" t="s">
        <v>40</v>
      </c>
      <c r="E37" t="s">
        <v>242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53" t="s">
        <v>116</v>
      </c>
      <c r="E38" t="s">
        <v>243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3" t="s">
        <v>244</v>
      </c>
      <c r="E39" t="s">
        <v>245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4" t="s">
        <v>40</v>
      </c>
      <c r="E40" t="s">
        <v>242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53" t="s">
        <v>116</v>
      </c>
      <c r="E41" t="s">
        <v>243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3" t="s">
        <v>244</v>
      </c>
      <c r="E42" t="s">
        <v>245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4" t="s">
        <v>40</v>
      </c>
      <c r="E43" t="s">
        <v>242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4" t="s">
        <v>40</v>
      </c>
      <c r="E44" t="s">
        <v>242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53" t="s">
        <v>246</v>
      </c>
      <c r="E45" t="s">
        <v>247</v>
      </c>
    </row>
    <row r="46" spans="1:5">
      <c r="A46" s="10" t="str">
        <f t="shared" si="0"/>
        <v>Celular-KWAM</v>
      </c>
      <c r="B46" s="30" t="s">
        <v>153</v>
      </c>
      <c r="C46" s="31" t="s">
        <v>248</v>
      </c>
      <c r="D46" s="53" t="s">
        <v>244</v>
      </c>
      <c r="E46" t="s">
        <v>249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40</v>
      </c>
      <c r="D47" s="54" t="s">
        <v>40</v>
      </c>
      <c r="E47" t="s">
        <v>242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40</v>
      </c>
      <c r="D48" s="54" t="s">
        <v>40</v>
      </c>
      <c r="E48" t="s">
        <v>242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3" t="s">
        <v>246</v>
      </c>
      <c r="E49" t="s">
        <v>250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40</v>
      </c>
      <c r="D50" s="54" t="s">
        <v>40</v>
      </c>
      <c r="E50" t="s">
        <v>242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3" t="s">
        <v>246</v>
      </c>
      <c r="E51" t="s">
        <v>250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40</v>
      </c>
      <c r="D52" s="54" t="s">
        <v>40</v>
      </c>
      <c r="E52" t="s">
        <v>242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3" t="s">
        <v>246</v>
      </c>
      <c r="E53" t="s">
        <v>250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40</v>
      </c>
      <c r="D54" s="54" t="s">
        <v>40</v>
      </c>
      <c r="E54" t="s">
        <v>242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3" t="s">
        <v>246</v>
      </c>
      <c r="E55" t="s">
        <v>250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3" t="s">
        <v>251</v>
      </c>
      <c r="E56" t="s">
        <v>252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3" t="s">
        <v>251</v>
      </c>
      <c r="E57" t="s">
        <v>252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3" t="s">
        <v>251</v>
      </c>
      <c r="E58" t="s">
        <v>252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3" t="s">
        <v>251</v>
      </c>
      <c r="E59" t="s">
        <v>252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3" t="s">
        <v>251</v>
      </c>
      <c r="E60" t="s">
        <v>252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3" t="s">
        <v>251</v>
      </c>
      <c r="E61" t="s">
        <v>253</v>
      </c>
    </row>
    <row r="62" spans="1:5">
      <c r="A62" s="10" t="str">
        <f t="shared" si="0"/>
        <v>Monitor Gerência-LENOVO</v>
      </c>
      <c r="B62" s="10" t="s">
        <v>38</v>
      </c>
      <c r="C62" s="11" t="s">
        <v>254</v>
      </c>
      <c r="D62" s="53" t="s">
        <v>254</v>
      </c>
      <c r="E62" t="s">
        <v>255</v>
      </c>
    </row>
    <row r="63" spans="1:5">
      <c r="A63" s="10" t="str">
        <f t="shared" si="0"/>
        <v>Monitor B12-LENOVO</v>
      </c>
      <c r="B63" s="10" t="s">
        <v>45</v>
      </c>
      <c r="C63" s="11" t="s">
        <v>254</v>
      </c>
      <c r="D63" s="53" t="s">
        <v>254</v>
      </c>
      <c r="E63" t="s">
        <v>255</v>
      </c>
    </row>
    <row r="64" spans="1:5">
      <c r="A64" s="10" t="str">
        <f t="shared" si="0"/>
        <v>Monitor Câmera-LENOVO</v>
      </c>
      <c r="B64" s="10" t="s">
        <v>227</v>
      </c>
      <c r="C64" s="11" t="s">
        <v>254</v>
      </c>
      <c r="D64" s="53" t="s">
        <v>254</v>
      </c>
      <c r="E64" t="s">
        <v>255</v>
      </c>
    </row>
    <row r="65" spans="1:5">
      <c r="A65" s="10" t="str">
        <f t="shared" si="0"/>
        <v>Monitor E-Learning-LENOVO</v>
      </c>
      <c r="B65" s="10" t="s">
        <v>49</v>
      </c>
      <c r="C65" s="11" t="s">
        <v>254</v>
      </c>
      <c r="D65" s="53" t="s">
        <v>254</v>
      </c>
      <c r="E65" t="s">
        <v>255</v>
      </c>
    </row>
    <row r="66" spans="1:5">
      <c r="A66" s="10" t="str">
        <f t="shared" si="0"/>
        <v>Monitor Farmacêutico-LENOVO</v>
      </c>
      <c r="B66" s="10" t="s">
        <v>53</v>
      </c>
      <c r="C66" s="11" t="s">
        <v>254</v>
      </c>
      <c r="D66" s="53" t="s">
        <v>254</v>
      </c>
      <c r="E66" t="s">
        <v>255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254</v>
      </c>
      <c r="D67" s="53" t="s">
        <v>254</v>
      </c>
      <c r="E67" t="s">
        <v>255</v>
      </c>
    </row>
    <row r="68" spans="1:5">
      <c r="A68" s="10" t="str">
        <f t="shared" si="1"/>
        <v>Monitor Balcão 02-LENOVO</v>
      </c>
      <c r="B68" s="17" t="s">
        <v>57</v>
      </c>
      <c r="C68" s="11" t="s">
        <v>254</v>
      </c>
      <c r="D68" s="53" t="s">
        <v>254</v>
      </c>
      <c r="E68" t="s">
        <v>255</v>
      </c>
    </row>
    <row r="69" spans="1:5">
      <c r="A69" s="10" t="str">
        <f t="shared" si="1"/>
        <v>Monitor Balcão 03-LENOVO</v>
      </c>
      <c r="B69" s="17" t="s">
        <v>59</v>
      </c>
      <c r="C69" s="11" t="s">
        <v>254</v>
      </c>
      <c r="D69" s="53" t="s">
        <v>254</v>
      </c>
      <c r="E69" t="s">
        <v>255</v>
      </c>
    </row>
    <row r="70" spans="1:5">
      <c r="A70" s="10" t="str">
        <f t="shared" si="1"/>
        <v>Monitor Balcão 04-LENOVO</v>
      </c>
      <c r="B70" s="17" t="s">
        <v>61</v>
      </c>
      <c r="C70" s="11" t="s">
        <v>254</v>
      </c>
      <c r="D70" s="53" t="s">
        <v>254</v>
      </c>
      <c r="E70" t="s">
        <v>255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254</v>
      </c>
      <c r="D71" s="54" t="s">
        <v>254</v>
      </c>
      <c r="E71" t="s">
        <v>256</v>
      </c>
    </row>
    <row r="72" spans="1:5">
      <c r="A72" s="10" t="str">
        <f t="shared" si="1"/>
        <v>Micro (PDV) CX 01-LENOVO</v>
      </c>
      <c r="B72" s="10" t="s">
        <v>110</v>
      </c>
      <c r="C72" s="11" t="s">
        <v>254</v>
      </c>
      <c r="D72" s="54" t="s">
        <v>254</v>
      </c>
      <c r="E72" t="s">
        <v>256</v>
      </c>
    </row>
    <row r="73" spans="1:5">
      <c r="A73" s="10" t="str">
        <f t="shared" si="1"/>
        <v>Micro (PDV) CX 02-LENOVO</v>
      </c>
      <c r="B73" s="10" t="s">
        <v>123</v>
      </c>
      <c r="C73" s="11" t="s">
        <v>254</v>
      </c>
      <c r="D73" s="54" t="s">
        <v>254</v>
      </c>
      <c r="E73" t="s">
        <v>256</v>
      </c>
    </row>
    <row r="74" spans="1:5">
      <c r="A74" s="10" t="str">
        <f t="shared" si="1"/>
        <v>Micro (PDV) CX 03-LENOVO</v>
      </c>
      <c r="B74" s="10" t="s">
        <v>129</v>
      </c>
      <c r="C74" s="11" t="s">
        <v>254</v>
      </c>
      <c r="D74" s="54" t="s">
        <v>254</v>
      </c>
      <c r="E74" t="s">
        <v>256</v>
      </c>
    </row>
    <row r="75" spans="1:5">
      <c r="A75" s="10" t="str">
        <f t="shared" si="1"/>
        <v>Micro (PDV) CX 04-LENOVO</v>
      </c>
      <c r="B75" s="10" t="s">
        <v>135</v>
      </c>
      <c r="C75" s="11" t="s">
        <v>254</v>
      </c>
      <c r="D75" s="54" t="s">
        <v>254</v>
      </c>
      <c r="E75" t="s">
        <v>256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254</v>
      </c>
      <c r="D76" s="54" t="s">
        <v>254</v>
      </c>
      <c r="E76" t="s">
        <v>256</v>
      </c>
    </row>
    <row r="77" spans="1:5">
      <c r="A77" s="10" t="str">
        <f t="shared" si="1"/>
        <v>Micro (TG) Gerência-LENOVO</v>
      </c>
      <c r="B77" s="10" t="s">
        <v>145</v>
      </c>
      <c r="C77" s="11" t="s">
        <v>254</v>
      </c>
      <c r="D77" s="54" t="s">
        <v>254</v>
      </c>
      <c r="E77" t="s">
        <v>256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254</v>
      </c>
      <c r="D78" s="54" t="s">
        <v>254</v>
      </c>
      <c r="E78" t="s">
        <v>256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254</v>
      </c>
      <c r="D79" s="54" t="s">
        <v>254</v>
      </c>
      <c r="E79" t="s">
        <v>256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254</v>
      </c>
      <c r="D80" s="54" t="s">
        <v>254</v>
      </c>
      <c r="E80" t="s">
        <v>256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254</v>
      </c>
      <c r="D81" s="54" t="s">
        <v>254</v>
      </c>
      <c r="E81" t="s">
        <v>256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254</v>
      </c>
      <c r="D82" s="54" t="s">
        <v>254</v>
      </c>
      <c r="E82" t="s">
        <v>256</v>
      </c>
    </row>
    <row r="83" spans="1:5">
      <c r="A83" s="10" t="str">
        <f t="shared" si="1"/>
        <v>Monitor Gerência-DELL</v>
      </c>
      <c r="B83" s="10" t="s">
        <v>38</v>
      </c>
      <c r="C83" s="11" t="s">
        <v>257</v>
      </c>
      <c r="D83" s="53" t="s">
        <v>257</v>
      </c>
      <c r="E83" t="s">
        <v>258</v>
      </c>
    </row>
    <row r="84" spans="1:5">
      <c r="A84" s="10" t="str">
        <f t="shared" si="1"/>
        <v>Monitor B12-DELL</v>
      </c>
      <c r="B84" s="10" t="s">
        <v>45</v>
      </c>
      <c r="C84" s="11" t="s">
        <v>257</v>
      </c>
      <c r="D84" s="53" t="s">
        <v>257</v>
      </c>
      <c r="E84" t="s">
        <v>258</v>
      </c>
    </row>
    <row r="85" spans="1:5">
      <c r="A85" s="10" t="str">
        <f t="shared" si="1"/>
        <v>Monitor Câmera-DELL</v>
      </c>
      <c r="B85" s="10" t="s">
        <v>227</v>
      </c>
      <c r="C85" s="11" t="s">
        <v>257</v>
      </c>
      <c r="D85" s="53" t="s">
        <v>257</v>
      </c>
      <c r="E85" t="s">
        <v>258</v>
      </c>
    </row>
    <row r="86" spans="1:5">
      <c r="A86" s="10" t="str">
        <f t="shared" si="1"/>
        <v>Monitor E-Learning-DELL</v>
      </c>
      <c r="B86" s="10" t="s">
        <v>49</v>
      </c>
      <c r="C86" s="11" t="s">
        <v>257</v>
      </c>
      <c r="D86" s="53" t="s">
        <v>257</v>
      </c>
      <c r="E86" t="s">
        <v>258</v>
      </c>
    </row>
    <row r="87" spans="1:5">
      <c r="A87" s="10" t="str">
        <f t="shared" si="1"/>
        <v>Monitor Farmacêutico-DELL</v>
      </c>
      <c r="B87" s="10" t="s">
        <v>53</v>
      </c>
      <c r="C87" s="11" t="s">
        <v>257</v>
      </c>
      <c r="D87" s="53" t="s">
        <v>257</v>
      </c>
      <c r="E87" t="s">
        <v>258</v>
      </c>
    </row>
    <row r="88" spans="1:5">
      <c r="A88" s="10" t="str">
        <f t="shared" si="1"/>
        <v>Monitor Balcão 01-DELL</v>
      </c>
      <c r="B88" s="10" t="s">
        <v>55</v>
      </c>
      <c r="C88" s="11" t="s">
        <v>257</v>
      </c>
      <c r="D88" s="53" t="s">
        <v>257</v>
      </c>
      <c r="E88" t="s">
        <v>258</v>
      </c>
    </row>
    <row r="89" spans="1:5">
      <c r="A89" s="10" t="str">
        <f t="shared" si="1"/>
        <v>Monitor Balcão 02-DELL</v>
      </c>
      <c r="B89" s="17" t="s">
        <v>57</v>
      </c>
      <c r="C89" s="11" t="s">
        <v>257</v>
      </c>
      <c r="D89" s="53" t="s">
        <v>257</v>
      </c>
      <c r="E89" t="s">
        <v>258</v>
      </c>
    </row>
    <row r="90" spans="1:5">
      <c r="A90" s="10" t="str">
        <f t="shared" si="1"/>
        <v>Monitor Balcão 03-DELL</v>
      </c>
      <c r="B90" s="17" t="s">
        <v>59</v>
      </c>
      <c r="C90" s="11" t="s">
        <v>257</v>
      </c>
      <c r="D90" s="53" t="s">
        <v>257</v>
      </c>
      <c r="E90" t="s">
        <v>258</v>
      </c>
    </row>
    <row r="91" spans="1:5">
      <c r="A91" s="10" t="str">
        <f t="shared" si="1"/>
        <v>Monitor Balcão 04-DELL</v>
      </c>
      <c r="B91" s="17" t="s">
        <v>61</v>
      </c>
      <c r="C91" s="11" t="s">
        <v>257</v>
      </c>
      <c r="D91" s="53" t="s">
        <v>257</v>
      </c>
      <c r="E91" t="s">
        <v>258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257</v>
      </c>
      <c r="D92" s="53" t="s">
        <v>257</v>
      </c>
      <c r="E92" t="s">
        <v>259</v>
      </c>
    </row>
    <row r="93" spans="1:5">
      <c r="A93" s="10" t="str">
        <f t="shared" si="1"/>
        <v>Micro (PDV) CX 01-DELL</v>
      </c>
      <c r="B93" s="10" t="s">
        <v>110</v>
      </c>
      <c r="C93" s="11" t="s">
        <v>257</v>
      </c>
      <c r="D93" s="53" t="s">
        <v>257</v>
      </c>
      <c r="E93" t="s">
        <v>259</v>
      </c>
    </row>
    <row r="94" spans="1:5">
      <c r="A94" s="10" t="str">
        <f t="shared" si="1"/>
        <v>Micro (PDV) CX 02-DELL</v>
      </c>
      <c r="B94" s="10" t="s">
        <v>123</v>
      </c>
      <c r="C94" s="11" t="s">
        <v>257</v>
      </c>
      <c r="D94" s="53" t="s">
        <v>257</v>
      </c>
      <c r="E94" t="s">
        <v>259</v>
      </c>
    </row>
    <row r="95" spans="1:5">
      <c r="A95" s="10" t="str">
        <f t="shared" si="1"/>
        <v>Micro (PDV) CX 03-DELL</v>
      </c>
      <c r="B95" s="10" t="s">
        <v>129</v>
      </c>
      <c r="C95" s="11" t="s">
        <v>257</v>
      </c>
      <c r="D95" s="53" t="s">
        <v>257</v>
      </c>
      <c r="E95" t="s">
        <v>259</v>
      </c>
    </row>
    <row r="96" spans="1:5">
      <c r="A96" s="10" t="str">
        <f t="shared" si="1"/>
        <v>Micro (PDV) CX 04-DELL</v>
      </c>
      <c r="B96" s="10" t="s">
        <v>135</v>
      </c>
      <c r="C96" s="11" t="s">
        <v>257</v>
      </c>
      <c r="D96" s="53" t="s">
        <v>257</v>
      </c>
      <c r="E96" t="s">
        <v>259</v>
      </c>
    </row>
    <row r="97" spans="1:5">
      <c r="A97" s="10" t="str">
        <f t="shared" si="1"/>
        <v>Micro (TG) E-Learning-DELL</v>
      </c>
      <c r="B97" s="10" t="s">
        <v>141</v>
      </c>
      <c r="C97" s="11" t="s">
        <v>257</v>
      </c>
      <c r="D97" s="53" t="s">
        <v>257</v>
      </c>
      <c r="E97" t="s">
        <v>259</v>
      </c>
    </row>
    <row r="98" spans="1:5">
      <c r="A98" s="10" t="str">
        <f t="shared" si="1"/>
        <v>Micro (TG) Gerência-DELL</v>
      </c>
      <c r="B98" s="10" t="s">
        <v>145</v>
      </c>
      <c r="C98" s="11" t="s">
        <v>257</v>
      </c>
      <c r="D98" s="53" t="s">
        <v>257</v>
      </c>
      <c r="E98" t="s">
        <v>259</v>
      </c>
    </row>
    <row r="99" spans="1:5">
      <c r="A99" s="10" t="str">
        <f t="shared" si="1"/>
        <v>Micro (TG) Farmacêutico-DELL</v>
      </c>
      <c r="B99" s="10" t="s">
        <v>156</v>
      </c>
      <c r="C99" s="11" t="s">
        <v>257</v>
      </c>
      <c r="D99" s="53" t="s">
        <v>257</v>
      </c>
      <c r="E99" t="s">
        <v>259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257</v>
      </c>
      <c r="D100" s="53" t="s">
        <v>257</v>
      </c>
      <c r="E100" t="s">
        <v>259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257</v>
      </c>
      <c r="D101" s="53" t="s">
        <v>257</v>
      </c>
      <c r="E101" t="s">
        <v>259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257</v>
      </c>
      <c r="D102" s="53" t="s">
        <v>257</v>
      </c>
      <c r="E102" t="s">
        <v>259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257</v>
      </c>
      <c r="D103" s="53" t="s">
        <v>257</v>
      </c>
      <c r="E103" t="s">
        <v>259</v>
      </c>
    </row>
    <row r="104" spans="1:5">
      <c r="A104" s="10" t="str">
        <f t="shared" si="1"/>
        <v>Fortinet (FortiGate)-VIVO</v>
      </c>
      <c r="B104" s="10" t="s">
        <v>87</v>
      </c>
      <c r="C104" s="11" t="s">
        <v>89</v>
      </c>
      <c r="D104" s="53" t="s">
        <v>234</v>
      </c>
      <c r="E104" t="s">
        <v>235</v>
      </c>
    </row>
    <row r="105" spans="1:5">
      <c r="A105" s="10" t="str">
        <f t="shared" si="1"/>
        <v>Fortinet (FortiAP)-VIVO</v>
      </c>
      <c r="B105" s="17" t="s">
        <v>94</v>
      </c>
      <c r="C105" s="18" t="s">
        <v>89</v>
      </c>
      <c r="D105" s="53" t="s">
        <v>234</v>
      </c>
      <c r="E105" t="s">
        <v>236</v>
      </c>
    </row>
    <row r="106" spans="1:5">
      <c r="A106" s="10" t="str">
        <f t="shared" si="1"/>
        <v>Celular-</v>
      </c>
      <c r="B106" s="30" t="s">
        <v>153</v>
      </c>
      <c r="D106" s="53" t="s">
        <v>244</v>
      </c>
      <c r="E106" t="s">
        <v>249</v>
      </c>
    </row>
    <row r="107" spans="1:5">
      <c r="A107" s="10" t="str">
        <f t="shared" si="1"/>
        <v>SAT FISCAL CX 01-SCANSOURCE</v>
      </c>
      <c r="B107" s="10" t="s">
        <v>260</v>
      </c>
      <c r="C107" s="11" t="s">
        <v>21</v>
      </c>
      <c r="D107" s="53" t="s">
        <v>251</v>
      </c>
      <c r="E107" t="s">
        <v>261</v>
      </c>
    </row>
    <row r="108" spans="1:5">
      <c r="A108" s="10" t="str">
        <f t="shared" si="1"/>
        <v>SAT FISCAL CX 02-SCANSOURCE</v>
      </c>
      <c r="B108" s="17" t="s">
        <v>262</v>
      </c>
      <c r="C108" s="18" t="s">
        <v>21</v>
      </c>
      <c r="D108" s="53" t="s">
        <v>251</v>
      </c>
      <c r="E108" t="s">
        <v>261</v>
      </c>
    </row>
    <row r="109" spans="1:5">
      <c r="A109" s="10" t="str">
        <f t="shared" si="1"/>
        <v>SAT FISCAL CX 03-SCANSOURCE</v>
      </c>
      <c r="B109" s="17" t="s">
        <v>263</v>
      </c>
      <c r="C109" s="18" t="s">
        <v>21</v>
      </c>
      <c r="D109" s="53" t="s">
        <v>251</v>
      </c>
      <c r="E109" t="s">
        <v>261</v>
      </c>
    </row>
    <row r="110" spans="1:5">
      <c r="A110" s="10" t="str">
        <f t="shared" si="1"/>
        <v>SAT FISCAL CX 04-SCANSOURCE</v>
      </c>
      <c r="B110" s="17" t="s">
        <v>264</v>
      </c>
      <c r="C110" s="18" t="s">
        <v>21</v>
      </c>
      <c r="D110" s="53" t="s">
        <v>251</v>
      </c>
      <c r="E110" t="s">
        <v>261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2024-07-01T15:42:47Z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