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Downloads\"/>
    </mc:Choice>
  </mc:AlternateContent>
  <xr:revisionPtr revIDLastSave="3" documentId="13_ncr:1_{0ED532C9-AC64-4640-AE09-236C743DB333}" xr6:coauthVersionLast="47" xr6:coauthVersionMax="47" xr10:uidLastSave="{3F671FDB-BEF2-49E0-A227-4B3A72F92520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ATIVO'!$A$1:$J$67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 l="1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<sst xmlns="http://schemas.openxmlformats.org/spreadsheetml/2006/main" count="487" uniqueCount="213">
  <si>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</si>
  <si>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</si>
  <si>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</si>
  <si>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</si>
  <si>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</si>
  <si>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</si>
  <si>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</si>
  <si>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</si>
  <si>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</si>
  <si>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</si>
  <si>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DROGASIL</t>
  </si>
  <si>
    <t>SP</t>
  </si>
  <si>
    <t>Gaveteiro Vertical CX 01</t>
  </si>
  <si>
    <t>SCANSOURCE</t>
  </si>
  <si>
    <t>P44092023185121</t>
  </si>
  <si>
    <t>Gaveteiro Vertical CX 02</t>
  </si>
  <si>
    <t>P44102023185544</t>
  </si>
  <si>
    <t>Gaveteiro Vertical CX 03</t>
  </si>
  <si>
    <t>P44092023185171</t>
  </si>
  <si>
    <t>Gaveteiro Vertical CX 04</t>
  </si>
  <si>
    <t>P44112023186620</t>
  </si>
  <si>
    <t>Monitor Gerência</t>
  </si>
  <si>
    <t>POSITIVO</t>
  </si>
  <si>
    <t>5A484NY89</t>
  </si>
  <si>
    <t>Monitor B12</t>
  </si>
  <si>
    <t>5A482LS9C</t>
  </si>
  <si>
    <t>Monitor E-Learning</t>
  </si>
  <si>
    <t>5A484Q04G</t>
  </si>
  <si>
    <t>Monitor Farmacêutico</t>
  </si>
  <si>
    <t>5A484P63M</t>
  </si>
  <si>
    <t>Monitor Balcão 01</t>
  </si>
  <si>
    <t>5A484P519</t>
  </si>
  <si>
    <t>Monitor Balcão 02</t>
  </si>
  <si>
    <t>5A484P16M</t>
  </si>
  <si>
    <t>Monitor Balcão 03</t>
  </si>
  <si>
    <t>5A484P70A</t>
  </si>
  <si>
    <t>Monitor Balcão 04</t>
  </si>
  <si>
    <t>5A484NY3K</t>
  </si>
  <si>
    <t>Monitor Balcão 05</t>
  </si>
  <si>
    <t>5A484NS32</t>
  </si>
  <si>
    <t>Monitor Touch CX 01</t>
  </si>
  <si>
    <t>A23C000770</t>
  </si>
  <si>
    <t>Monitor Touch CX 02</t>
  </si>
  <si>
    <t>A23C000276</t>
  </si>
  <si>
    <t>Monitor Touch CX 03</t>
  </si>
  <si>
    <t>I23C000650</t>
  </si>
  <si>
    <t>Monitor Touch CX 04</t>
  </si>
  <si>
    <t>A23C000804</t>
  </si>
  <si>
    <t>Scanner de Mesa A4 01</t>
  </si>
  <si>
    <t>AGIS</t>
  </si>
  <si>
    <t>KPEF31449M</t>
  </si>
  <si>
    <t>Scanner de Mesa A4 02</t>
  </si>
  <si>
    <t>KPEF31418M</t>
  </si>
  <si>
    <t>Leitor Cód. Barra - Fixo CX 01</t>
  </si>
  <si>
    <t>S22189521402823</t>
  </si>
  <si>
    <t>Leitor Cód. Barra - Fixo CX 02</t>
  </si>
  <si>
    <t>S22224521400406</t>
  </si>
  <si>
    <t>Leitor Cód. Barra - Fixo CX 03</t>
  </si>
  <si>
    <t>S22215521400408</t>
  </si>
  <si>
    <t>Leitor Cód. Barra - Fixo CX 04</t>
  </si>
  <si>
    <t>S22185521400100</t>
  </si>
  <si>
    <t>Roteador (FortiGate)</t>
  </si>
  <si>
    <t>INGRAM</t>
  </si>
  <si>
    <t>FGT40FTK23064109</t>
  </si>
  <si>
    <t>Antena (FortiAP)</t>
  </si>
  <si>
    <t>FP231FTF2309EJLD</t>
  </si>
  <si>
    <t>Switch</t>
  </si>
  <si>
    <t>S148ENTQ22003600</t>
  </si>
  <si>
    <t>Tablet Verificador de Preço 01</t>
  </si>
  <si>
    <t>AIDC TECNOLOGIA</t>
  </si>
  <si>
    <t>ST103ANLFKBB849</t>
  </si>
  <si>
    <t>Tablet Verificador de Preço 02</t>
  </si>
  <si>
    <t>ST103ANLFKBB653</t>
  </si>
  <si>
    <t>Micro (PDV) B12</t>
  </si>
  <si>
    <t>5A484YC6A</t>
  </si>
  <si>
    <t>Micro (PDV) CX 01</t>
  </si>
  <si>
    <t>5A485TR23</t>
  </si>
  <si>
    <t>Leitor Biométrico</t>
  </si>
  <si>
    <t>TECHMAG</t>
  </si>
  <si>
    <t>FP955233</t>
  </si>
  <si>
    <t>Tablet</t>
  </si>
  <si>
    <t>MGITECH</t>
  </si>
  <si>
    <t>354468910948810</t>
  </si>
  <si>
    <t>Micro (PDV) CX 02</t>
  </si>
  <si>
    <t>5A485TS26</t>
  </si>
  <si>
    <t>FP955489</t>
  </si>
  <si>
    <t>354468910973925</t>
  </si>
  <si>
    <t>Micro (PDV) CX 03</t>
  </si>
  <si>
    <t>5A485TV05</t>
  </si>
  <si>
    <t>FP955572</t>
  </si>
  <si>
    <t>354468910948745</t>
  </si>
  <si>
    <t>Micro (PDV) CX 04</t>
  </si>
  <si>
    <t>5A485V16V</t>
  </si>
  <si>
    <t>FP955557</t>
  </si>
  <si>
    <t>354468910973487</t>
  </si>
  <si>
    <t>Micro (TG) E-Learning</t>
  </si>
  <si>
    <t>5A483P21X</t>
  </si>
  <si>
    <t>Micro (TG) Gerência</t>
  </si>
  <si>
    <t>5A483X48M</t>
  </si>
  <si>
    <t>Leitor Cód. Barra - Mão/Sem Fio</t>
  </si>
  <si>
    <t>S23315523700272</t>
  </si>
  <si>
    <t>Micro (TG) Farmacêutico</t>
  </si>
  <si>
    <t>5A483NT9W</t>
  </si>
  <si>
    <t>Aparelho Celular TREAD</t>
  </si>
  <si>
    <t>KWAN</t>
  </si>
  <si>
    <t>350236435353814</t>
  </si>
  <si>
    <t>Micro (TC) Balcão 01</t>
  </si>
  <si>
    <t>5A484YD43</t>
  </si>
  <si>
    <t>Leitor Cód. Barra - Mão</t>
  </si>
  <si>
    <t>S23220010551215</t>
  </si>
  <si>
    <t>Micro (TC) Balcão 02</t>
  </si>
  <si>
    <t>5A484YB1I</t>
  </si>
  <si>
    <t>S23221010554589</t>
  </si>
  <si>
    <t>Micro (TC) Balcão 03</t>
  </si>
  <si>
    <t>5A484Y888</t>
  </si>
  <si>
    <t>S23220010552003</t>
  </si>
  <si>
    <t>Micro (TC) Balcão 04</t>
  </si>
  <si>
    <t>5A484YS8W</t>
  </si>
  <si>
    <t>S24080010554414</t>
  </si>
  <si>
    <t>Micro (TC) Balcão 05</t>
  </si>
  <si>
    <t>5A485K89Q</t>
  </si>
  <si>
    <t>S23220010551233</t>
  </si>
  <si>
    <t>Impressora TM-T88VII-USB CX 01</t>
  </si>
  <si>
    <t>XB4F011213</t>
  </si>
  <si>
    <t>Impressora TM-T88VII-USB CX 02</t>
  </si>
  <si>
    <t>XB4F012003</t>
  </si>
  <si>
    <t>Impressora TM-T88VII-USB CX 03</t>
  </si>
  <si>
    <t>XB4F011210</t>
  </si>
  <si>
    <t>Impressora TM-T88VII-USB CX 04</t>
  </si>
  <si>
    <t>XB4F011208</t>
  </si>
  <si>
    <t>Impressora TM-T88V-ETH</t>
  </si>
  <si>
    <t>X9LY002976</t>
  </si>
  <si>
    <t>Impressora TM-L90-ETH</t>
  </si>
  <si>
    <t>XAYY014833</t>
  </si>
  <si>
    <t>SAT FISCAL CX 01</t>
  </si>
  <si>
    <t>001270484-99</t>
  </si>
  <si>
    <t>SAT FISCAL CX 02</t>
  </si>
  <si>
    <t>001381008-10</t>
  </si>
  <si>
    <t>SAT FISCAL CX 03</t>
  </si>
  <si>
    <t>001405675-50</t>
  </si>
  <si>
    <t>SAT FISCAL CX 04</t>
  </si>
  <si>
    <t>001355721-18</t>
  </si>
  <si>
    <t>CATEGORIA</t>
  </si>
  <si>
    <t>QTD - Nº SÉRIE</t>
  </si>
  <si>
    <t>SUPORTE ND024 - TC</t>
  </si>
  <si>
    <t>NODUS</t>
  </si>
  <si>
    <t>ACESSORIO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</si>
  <si>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</si>
  <si>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</si>
  <si>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</si>
  <si>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</si>
  <si>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</si>
  <si>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</si>
  <si>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LEXMARK</t>
  </si>
  <si>
    <t>EQ. TERCEIRO</t>
  </si>
  <si>
    <t>S502931804VZ1H</t>
  </si>
  <si>
    <t>CARTUCHO/TONER</t>
  </si>
  <si>
    <t>TRANSFORMADOR</t>
  </si>
  <si>
    <t>SIMPRESS</t>
  </si>
  <si>
    <t>-</t>
  </si>
  <si>
    <t>TELEFONE VOIP</t>
  </si>
  <si>
    <t>VIVO</t>
  </si>
  <si>
    <t>23WZ3230047J</t>
  </si>
  <si>
    <t>CABO USB - GEONAV</t>
  </si>
  <si>
    <t>7898564048148</t>
  </si>
  <si>
    <t>HUB USB</t>
  </si>
  <si>
    <t>#022311135600701877</t>
  </si>
  <si>
    <t>#082311135600709995</t>
  </si>
  <si>
    <t>#022311135600704647</t>
  </si>
  <si>
    <t>#082311135600709981</t>
  </si>
  <si>
    <t>PIN PAD</t>
  </si>
  <si>
    <t>7200222312064292</t>
  </si>
  <si>
    <t>7200222312064321</t>
  </si>
  <si>
    <t>7200222312063644</t>
  </si>
  <si>
    <t>7200222312064223</t>
  </si>
  <si>
    <t>WEBCAM - CX</t>
  </si>
  <si>
    <t>DIVERSOS</t>
  </si>
  <si>
    <t>2422LZ51AVA8</t>
  </si>
  <si>
    <t>WEBCAM - IN</t>
  </si>
  <si>
    <t>2422LZ51QC49</t>
  </si>
  <si>
    <t>HEADSET</t>
  </si>
  <si>
    <t>1 UNIDADE</t>
  </si>
  <si>
    <t>POWER INJECTOR</t>
  </si>
  <si>
    <t>C23106582000007112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</si>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</sst>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rgb="FF0000CD"/>
      <name val="Arial"/>
      <family val="2"/>
      <charset val="1"/>
    </font>
    <font>
      <b/>
      <sz val="10"/>
      <color theme="1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0" borderId="3" xfId="0" applyNumberFormat="1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12" fillId="18" borderId="3" xfId="0" applyNumberFormat="1" applyFont="1" applyFill="1" applyBorder="1" applyAlignment="1" applyProtection="1">
      <alignment horizontal="center" vertical="center"/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8" borderId="3" xfId="0" applyNumberFormat="1" applyFont="1" applyFill="1" applyBorder="1" applyAlignment="1">
      <alignment horizontal="center" vertical="center"/>
    </xf>
    <xf numFmtId="2" fontId="12" fillId="24" borderId="3" xfId="0" applyNumberFormat="1" applyFont="1" applyFill="1" applyBorder="1" applyAlignment="1" applyProtection="1">
      <alignment horizontal="center" vertical="center"/>
      <protection locked="0"/>
    </xf>
    <xf numFmtId="2" fontId="12" fillId="27" borderId="3" xfId="0" applyNumberFormat="1" applyFont="1" applyFill="1" applyBorder="1" applyAlignment="1" applyProtection="1">
      <alignment horizontal="center" vertical="center"/>
      <protection locked="0"/>
    </xf>
    <xf numFmtId="2" fontId="12" fillId="29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5" fillId="5" borderId="5" xfId="2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0" fontId="15" fillId="30" borderId="5" xfId="2" applyFont="1" applyFill="1" applyBorder="1" applyAlignment="1">
      <alignment horizontal="center" vertical="center"/>
    </xf>
    <xf numFmtId="1" fontId="15" fillId="31" borderId="3" xfId="0" applyNumberFormat="1" applyFont="1" applyFill="1" applyBorder="1" applyAlignment="1">
      <alignment horizontal="center" vertical="center"/>
    </xf>
    <xf numFmtId="0" fontId="9" fillId="30" borderId="5" xfId="2" applyFont="1" applyFill="1" applyBorder="1" applyAlignment="1">
      <alignment horizontal="center" vertical="center"/>
    </xf>
    <xf numFmtId="49" fontId="9" fillId="30" borderId="3" xfId="2" applyNumberFormat="1" applyFont="1" applyFill="1" applyBorder="1" applyAlignment="1">
      <alignment horizontal="center" vertical="center"/>
    </xf>
    <xf numFmtId="1" fontId="12" fillId="30" borderId="4" xfId="0" applyNumberFormat="1" applyFont="1" applyFill="1" applyBorder="1" applyAlignment="1">
      <alignment horizontal="center" vertical="center"/>
    </xf>
    <xf numFmtId="49" fontId="12" fillId="30" borderId="3" xfId="0" applyNumberFormat="1" applyFont="1" applyFill="1" applyBorder="1" applyAlignment="1">
      <alignment horizontal="center" vertical="center"/>
    </xf>
    <xf numFmtId="1" fontId="9" fillId="30" borderId="3" xfId="0" applyNumberFormat="1" applyFont="1" applyFill="1" applyBorder="1" applyAlignment="1">
      <alignment horizontal="center" vertical="center"/>
    </xf>
    <xf numFmtId="49" fontId="9" fillId="22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5" borderId="3" xfId="0" applyNumberFormat="1" applyFont="1" applyFill="1" applyBorder="1" applyAlignment="1" applyProtection="1">
      <alignment horizontal="center" vertical="center"/>
      <protection locked="0"/>
    </xf>
    <xf numFmtId="49" fontId="12" fillId="28" borderId="3" xfId="0" applyNumberFormat="1" applyFont="1" applyFill="1" applyBorder="1" applyAlignment="1" applyProtection="1">
      <alignment horizontal="center" vertical="center"/>
      <protection locked="0"/>
    </xf>
    <xf numFmtId="49" fontId="12" fillId="19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9" fillId="20" borderId="4" xfId="0" applyNumberFormat="1" applyFont="1" applyFill="1" applyBorder="1" applyAlignment="1" applyProtection="1">
      <alignment horizontal="left" vertical="center" indent="1"/>
      <protection locked="0"/>
    </xf>
    <xf numFmtId="2" fontId="9" fillId="6" borderId="4" xfId="0" applyNumberFormat="1" applyFont="1" applyFill="1" applyBorder="1" applyAlignment="1" applyProtection="1">
      <alignment horizontal="left" vertical="center" indent="1"/>
      <protection locked="0"/>
    </xf>
    <xf numFmtId="2" fontId="9" fillId="24" borderId="4" xfId="0" applyNumberFormat="1" applyFont="1" applyFill="1" applyBorder="1" applyAlignment="1" applyProtection="1">
      <alignment horizontal="left" vertical="center" indent="1"/>
      <protection locked="0"/>
    </xf>
    <xf numFmtId="2" fontId="9" fillId="26" borderId="4" xfId="0" applyNumberFormat="1" applyFont="1" applyFill="1" applyBorder="1" applyAlignment="1" applyProtection="1">
      <alignment horizontal="left" vertical="center" indent="1"/>
      <protection locked="0"/>
    </xf>
    <xf numFmtId="2" fontId="6" fillId="6" borderId="4" xfId="0" applyNumberFormat="1" applyFont="1" applyFill="1" applyBorder="1" applyAlignment="1" applyProtection="1">
      <alignment horizontal="left" vertical="center" indent="1"/>
      <protection locked="0"/>
    </xf>
    <xf numFmtId="2" fontId="6" fillId="18" borderId="4" xfId="0" applyNumberFormat="1" applyFont="1" applyFill="1" applyBorder="1" applyAlignment="1" applyProtection="1">
      <alignment horizontal="left" vertical="center" indent="1"/>
      <protection locked="0"/>
    </xf>
    <xf numFmtId="2" fontId="6" fillId="29" borderId="4" xfId="0" applyNumberFormat="1" applyFont="1" applyFill="1" applyBorder="1" applyAlignment="1" applyProtection="1">
      <alignment horizontal="left" vertical="center" indent="1"/>
      <protection locked="0"/>
    </xf>
    <xf numFmtId="2" fontId="6" fillId="20" borderId="4" xfId="0" applyNumberFormat="1" applyFont="1" applyFill="1" applyBorder="1" applyAlignment="1" applyProtection="1">
      <alignment horizontal="left" vertical="center" indent="1"/>
      <protection locked="0"/>
    </xf>
    <xf numFmtId="0" fontId="14" fillId="7" borderId="8" xfId="0" applyFont="1" applyFill="1" applyBorder="1" applyAlignment="1" applyProtection="1">
      <alignment horizontal="center" vertical="center"/>
      <protection locked="0"/>
    </xf>
    <xf numFmtId="49" fontId="14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14" borderId="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16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68"/>
  <sheetViews>
    <sheetView showGridLines="0" tabSelected="1" zoomScale="85" zoomScaleNormal="85" workbookViewId="0">
      <pane ySplit="1" topLeftCell="G47" activePane="bottomLeft" state="frozen"/>
      <selection pane="bottomLeft" activeCell="K63" sqref="K63"/>
    </sheetView>
  </sheetViews>
  <sheetFormatPr defaultColWidth="8" defaultRowHeight="13.9"/>
  <cols>
    <col min="1" max="1" width="7.125" style="65" customWidth="1"/>
    <col min="2" max="2" width="6.75" style="65" customWidth="1"/>
    <col min="3" max="3" width="13.125" style="66" customWidth="1"/>
    <col min="4" max="4" width="5.75" style="66" customWidth="1"/>
    <col min="5" max="5" width="30.75" style="67" customWidth="1"/>
    <col min="6" max="6" width="17.75" style="68" customWidth="1"/>
    <col min="7" max="7" width="11.75" style="69" customWidth="1"/>
    <col min="8" max="8" width="21.125" style="70" customWidth="1"/>
    <col min="9" max="10" width="11.875" style="69" customWidth="1"/>
    <col min="11" max="11" width="11.875" style="60" customWidth="1"/>
    <col min="12" max="12" width="13.25" style="61" customWidth="1"/>
    <col min="13" max="13" width="10.5" style="61" customWidth="1"/>
    <col min="14" max="14" width="19.125" style="60" customWidth="1"/>
    <col min="15" max="15" width="8.375" style="60" customWidth="1"/>
    <col min="16" max="263" width="8" style="60"/>
  </cols>
  <sheetData>
    <row r="1" spans="1:10" s="28" customFormat="1" ht="22.15" customHeight="1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7" t="s">
        <v>9</v>
      </c>
    </row>
    <row r="2" spans="1:10" s="28" customFormat="1" ht="17.100000000000001" customHeight="1">
      <c r="A2" s="29">
        <v>4811</v>
      </c>
      <c r="B2" s="99">
        <v>2293</v>
      </c>
      <c r="C2" s="30" t="s">
        <v>10</v>
      </c>
      <c r="D2" s="30" t="s">
        <v>11</v>
      </c>
      <c r="E2" s="31" t="s">
        <v>12</v>
      </c>
      <c r="F2" s="32" t="s">
        <v>13</v>
      </c>
      <c r="G2" s="33">
        <v>1045229</v>
      </c>
      <c r="H2" s="34" t="s">
        <v>14</v>
      </c>
      <c r="I2" s="35">
        <v>288670</v>
      </c>
      <c r="J2" s="36">
        <v>66375</v>
      </c>
    </row>
    <row r="3" spans="1:10" s="28" customFormat="1" ht="17.100000000000001" customHeight="1">
      <c r="A3" s="29">
        <v>4811</v>
      </c>
      <c r="B3" s="99">
        <v>2293</v>
      </c>
      <c r="C3" s="30" t="s">
        <v>10</v>
      </c>
      <c r="D3" s="30" t="s">
        <v>11</v>
      </c>
      <c r="E3" s="37" t="s">
        <v>15</v>
      </c>
      <c r="F3" s="38" t="s">
        <v>13</v>
      </c>
      <c r="G3" s="39">
        <v>1045518</v>
      </c>
      <c r="H3" s="40" t="s">
        <v>16</v>
      </c>
      <c r="I3" s="41"/>
      <c r="J3" s="36">
        <v>66375</v>
      </c>
    </row>
    <row r="4" spans="1:10" s="28" customFormat="1" ht="17.100000000000001" customHeight="1">
      <c r="A4" s="29">
        <v>4811</v>
      </c>
      <c r="B4" s="99">
        <v>2293</v>
      </c>
      <c r="C4" s="30" t="s">
        <v>10</v>
      </c>
      <c r="D4" s="30" t="s">
        <v>11</v>
      </c>
      <c r="E4" s="37" t="s">
        <v>17</v>
      </c>
      <c r="F4" s="38" t="s">
        <v>13</v>
      </c>
      <c r="G4" s="39">
        <v>1045290</v>
      </c>
      <c r="H4" s="40" t="s">
        <v>18</v>
      </c>
      <c r="I4" s="41">
        <v>288667</v>
      </c>
      <c r="J4" s="36">
        <v>66375</v>
      </c>
    </row>
    <row r="5" spans="1:10" s="28" customFormat="1" ht="17.100000000000001" customHeight="1">
      <c r="A5" s="29">
        <v>4811</v>
      </c>
      <c r="B5" s="99">
        <v>2293</v>
      </c>
      <c r="C5" s="30" t="s">
        <v>10</v>
      </c>
      <c r="D5" s="30" t="s">
        <v>11</v>
      </c>
      <c r="E5" s="37" t="s">
        <v>19</v>
      </c>
      <c r="F5" s="38" t="s">
        <v>13</v>
      </c>
      <c r="G5" s="39">
        <v>1045517</v>
      </c>
      <c r="H5" s="40" t="s">
        <v>20</v>
      </c>
      <c r="I5" s="41"/>
      <c r="J5" s="36">
        <v>66375</v>
      </c>
    </row>
    <row r="6" spans="1:10" s="28" customFormat="1" ht="17.100000000000001" customHeight="1">
      <c r="A6" s="29">
        <v>4811</v>
      </c>
      <c r="B6" s="99">
        <v>2293</v>
      </c>
      <c r="C6" s="30" t="s">
        <v>10</v>
      </c>
      <c r="D6" s="30" t="s">
        <v>11</v>
      </c>
      <c r="E6" s="42" t="s">
        <v>21</v>
      </c>
      <c r="F6" s="43" t="s">
        <v>22</v>
      </c>
      <c r="G6" s="44">
        <v>1085449</v>
      </c>
      <c r="H6" s="45" t="s">
        <v>23</v>
      </c>
      <c r="I6" s="46">
        <v>120164</v>
      </c>
      <c r="J6" s="36">
        <v>66375</v>
      </c>
    </row>
    <row r="7" spans="1:10" s="28" customFormat="1" ht="17.100000000000001" customHeight="1">
      <c r="A7" s="29">
        <v>4811</v>
      </c>
      <c r="B7" s="99">
        <v>2293</v>
      </c>
      <c r="C7" s="30" t="s">
        <v>10</v>
      </c>
      <c r="D7" s="30" t="s">
        <v>11</v>
      </c>
      <c r="E7" s="42" t="s">
        <v>24</v>
      </c>
      <c r="F7" s="43" t="s">
        <v>22</v>
      </c>
      <c r="G7" s="44">
        <v>1085681</v>
      </c>
      <c r="H7" s="45" t="s">
        <v>25</v>
      </c>
      <c r="I7" s="46">
        <v>120131</v>
      </c>
      <c r="J7" s="36">
        <v>66375</v>
      </c>
    </row>
    <row r="8" spans="1:10" s="28" customFormat="1" ht="17.100000000000001" customHeight="1">
      <c r="A8" s="29">
        <v>4811</v>
      </c>
      <c r="B8" s="99">
        <v>2293</v>
      </c>
      <c r="C8" s="30" t="s">
        <v>10</v>
      </c>
      <c r="D8" s="30" t="s">
        <v>11</v>
      </c>
      <c r="E8" s="42" t="s">
        <v>26</v>
      </c>
      <c r="F8" s="43" t="s">
        <v>22</v>
      </c>
      <c r="G8" s="44">
        <v>1085823</v>
      </c>
      <c r="H8" s="45" t="s">
        <v>27</v>
      </c>
      <c r="I8" s="46">
        <v>120183</v>
      </c>
      <c r="J8" s="36">
        <v>66375</v>
      </c>
    </row>
    <row r="9" spans="1:10" s="28" customFormat="1" ht="17.100000000000001" customHeight="1">
      <c r="A9" s="29">
        <v>4811</v>
      </c>
      <c r="B9" s="99">
        <v>2293</v>
      </c>
      <c r="C9" s="30" t="s">
        <v>10</v>
      </c>
      <c r="D9" s="30" t="s">
        <v>11</v>
      </c>
      <c r="E9" s="42" t="s">
        <v>28</v>
      </c>
      <c r="F9" s="43" t="s">
        <v>22</v>
      </c>
      <c r="G9" s="44">
        <v>1086637</v>
      </c>
      <c r="H9" s="45" t="s">
        <v>29</v>
      </c>
      <c r="I9" s="46">
        <v>120203</v>
      </c>
      <c r="J9" s="36">
        <v>66375</v>
      </c>
    </row>
    <row r="10" spans="1:10" s="28" customFormat="1" ht="17.100000000000001" customHeight="1">
      <c r="A10" s="29">
        <v>4811</v>
      </c>
      <c r="B10" s="99">
        <v>2293</v>
      </c>
      <c r="C10" s="30" t="s">
        <v>10</v>
      </c>
      <c r="D10" s="30" t="s">
        <v>11</v>
      </c>
      <c r="E10" s="42" t="s">
        <v>30</v>
      </c>
      <c r="F10" s="43" t="s">
        <v>22</v>
      </c>
      <c r="G10" s="44">
        <v>1086645</v>
      </c>
      <c r="H10" s="45" t="s">
        <v>31</v>
      </c>
      <c r="I10" s="46">
        <v>120204</v>
      </c>
      <c r="J10" s="36">
        <v>66375</v>
      </c>
    </row>
    <row r="11" spans="1:10" s="28" customFormat="1" ht="17.100000000000001" customHeight="1">
      <c r="A11" s="29">
        <v>4811</v>
      </c>
      <c r="B11" s="99">
        <v>2293</v>
      </c>
      <c r="C11" s="30" t="s">
        <v>10</v>
      </c>
      <c r="D11" s="30" t="s">
        <v>11</v>
      </c>
      <c r="E11" s="47" t="s">
        <v>32</v>
      </c>
      <c r="F11" s="48" t="s">
        <v>22</v>
      </c>
      <c r="G11" s="49">
        <v>1085409</v>
      </c>
      <c r="H11" s="50" t="s">
        <v>33</v>
      </c>
      <c r="I11" s="51">
        <v>120180</v>
      </c>
      <c r="J11" s="36">
        <v>66375</v>
      </c>
    </row>
    <row r="12" spans="1:10" s="28" customFormat="1" ht="17.100000000000001" customHeight="1">
      <c r="A12" s="29">
        <v>4811</v>
      </c>
      <c r="B12" s="99">
        <v>2293</v>
      </c>
      <c r="C12" s="30" t="s">
        <v>10</v>
      </c>
      <c r="D12" s="30" t="s">
        <v>11</v>
      </c>
      <c r="E12" s="47" t="s">
        <v>34</v>
      </c>
      <c r="F12" s="48" t="s">
        <v>22</v>
      </c>
      <c r="G12" s="49">
        <v>1086619</v>
      </c>
      <c r="H12" s="50" t="s">
        <v>35</v>
      </c>
      <c r="I12" s="51">
        <v>120201</v>
      </c>
      <c r="J12" s="36">
        <v>66375</v>
      </c>
    </row>
    <row r="13" spans="1:10" s="28" customFormat="1" ht="17.100000000000001" customHeight="1">
      <c r="A13" s="29">
        <v>4811</v>
      </c>
      <c r="B13" s="99">
        <v>2293</v>
      </c>
      <c r="C13" s="30" t="s">
        <v>10</v>
      </c>
      <c r="D13" s="30" t="s">
        <v>11</v>
      </c>
      <c r="E13" s="47" t="s">
        <v>36</v>
      </c>
      <c r="F13" s="48" t="s">
        <v>22</v>
      </c>
      <c r="G13" s="49">
        <v>1085454</v>
      </c>
      <c r="H13" s="50" t="s">
        <v>37</v>
      </c>
      <c r="I13" s="51">
        <v>120205</v>
      </c>
      <c r="J13" s="36">
        <v>66375</v>
      </c>
    </row>
    <row r="14" spans="1:10" s="28" customFormat="1" ht="17.100000000000001" customHeight="1">
      <c r="A14" s="29">
        <v>4811</v>
      </c>
      <c r="B14" s="99">
        <v>2293</v>
      </c>
      <c r="C14" s="30" t="s">
        <v>10</v>
      </c>
      <c r="D14" s="30" t="s">
        <v>11</v>
      </c>
      <c r="E14" s="47" t="s">
        <v>38</v>
      </c>
      <c r="F14" s="48" t="s">
        <v>22</v>
      </c>
      <c r="G14" s="49">
        <v>1085601</v>
      </c>
      <c r="H14" s="50" t="s">
        <v>39</v>
      </c>
      <c r="I14" s="51">
        <v>120169</v>
      </c>
      <c r="J14" s="36">
        <v>66375</v>
      </c>
    </row>
    <row r="15" spans="1:10" s="28" customFormat="1" ht="17.100000000000001" customHeight="1">
      <c r="A15" s="29">
        <v>4811</v>
      </c>
      <c r="B15" s="99">
        <v>2293</v>
      </c>
      <c r="C15" s="30" t="s">
        <v>10</v>
      </c>
      <c r="D15" s="30" t="s">
        <v>11</v>
      </c>
      <c r="E15" s="31" t="s">
        <v>40</v>
      </c>
      <c r="F15" s="32" t="s">
        <v>13</v>
      </c>
      <c r="G15" s="33">
        <v>1015741</v>
      </c>
      <c r="H15" s="34" t="s">
        <v>41</v>
      </c>
      <c r="I15" s="35">
        <v>109848</v>
      </c>
      <c r="J15" s="36">
        <v>66375</v>
      </c>
    </row>
    <row r="16" spans="1:10" s="28" customFormat="1" ht="17.100000000000001" customHeight="1">
      <c r="A16" s="29">
        <v>4811</v>
      </c>
      <c r="B16" s="99">
        <v>2293</v>
      </c>
      <c r="C16" s="30" t="s">
        <v>10</v>
      </c>
      <c r="D16" s="30" t="s">
        <v>11</v>
      </c>
      <c r="E16" s="37" t="s">
        <v>42</v>
      </c>
      <c r="F16" s="38" t="s">
        <v>13</v>
      </c>
      <c r="G16" s="39">
        <v>1015711</v>
      </c>
      <c r="H16" s="40" t="s">
        <v>43</v>
      </c>
      <c r="I16" s="41">
        <v>109844</v>
      </c>
      <c r="J16" s="36">
        <v>66375</v>
      </c>
    </row>
    <row r="17" spans="1:10" s="28" customFormat="1" ht="17.100000000000001" customHeight="1">
      <c r="A17" s="29">
        <v>4811</v>
      </c>
      <c r="B17" s="99">
        <v>2293</v>
      </c>
      <c r="C17" s="30" t="s">
        <v>10</v>
      </c>
      <c r="D17" s="30" t="s">
        <v>11</v>
      </c>
      <c r="E17" s="37" t="s">
        <v>44</v>
      </c>
      <c r="F17" s="38" t="s">
        <v>13</v>
      </c>
      <c r="G17" s="39">
        <v>1016061</v>
      </c>
      <c r="H17" s="40" t="s">
        <v>45</v>
      </c>
      <c r="I17" s="41">
        <v>113945</v>
      </c>
      <c r="J17" s="36">
        <v>66375</v>
      </c>
    </row>
    <row r="18" spans="1:10" s="28" customFormat="1" ht="17.100000000000001" customHeight="1">
      <c r="A18" s="29">
        <v>4811</v>
      </c>
      <c r="B18" s="99">
        <v>2293</v>
      </c>
      <c r="C18" s="30" t="s">
        <v>10</v>
      </c>
      <c r="D18" s="30" t="s">
        <v>11</v>
      </c>
      <c r="E18" s="37" t="s">
        <v>46</v>
      </c>
      <c r="F18" s="38" t="s">
        <v>13</v>
      </c>
      <c r="G18" s="39">
        <v>1015330</v>
      </c>
      <c r="H18" s="40" t="s">
        <v>47</v>
      </c>
      <c r="I18" s="41">
        <v>107421</v>
      </c>
      <c r="J18" s="36">
        <v>66375</v>
      </c>
    </row>
    <row r="19" spans="1:10" s="28" customFormat="1" ht="17.100000000000001" customHeight="1">
      <c r="A19" s="29">
        <v>4811</v>
      </c>
      <c r="B19" s="99">
        <v>2293</v>
      </c>
      <c r="C19" s="30" t="s">
        <v>10</v>
      </c>
      <c r="D19" s="30" t="s">
        <v>11</v>
      </c>
      <c r="E19" s="42" t="s">
        <v>48</v>
      </c>
      <c r="F19" s="43" t="s">
        <v>49</v>
      </c>
      <c r="G19" s="44">
        <v>1123414</v>
      </c>
      <c r="H19" s="45" t="s">
        <v>50</v>
      </c>
      <c r="I19" s="46">
        <v>464268</v>
      </c>
      <c r="J19" s="36">
        <v>66375</v>
      </c>
    </row>
    <row r="20" spans="1:10" s="28" customFormat="1" ht="17.100000000000001" customHeight="1">
      <c r="A20" s="29">
        <v>4811</v>
      </c>
      <c r="B20" s="99">
        <v>2293</v>
      </c>
      <c r="C20" s="30" t="s">
        <v>10</v>
      </c>
      <c r="D20" s="30" t="s">
        <v>11</v>
      </c>
      <c r="E20" s="47" t="s">
        <v>51</v>
      </c>
      <c r="F20" s="48" t="s">
        <v>49</v>
      </c>
      <c r="G20" s="49">
        <v>1123413</v>
      </c>
      <c r="H20" s="50" t="s">
        <v>52</v>
      </c>
      <c r="I20" s="51">
        <v>464257</v>
      </c>
      <c r="J20" s="36">
        <v>66375</v>
      </c>
    </row>
    <row r="21" spans="1:10" s="28" customFormat="1" ht="17.100000000000001" customHeight="1">
      <c r="A21" s="29">
        <v>4811</v>
      </c>
      <c r="B21" s="99">
        <v>2293</v>
      </c>
      <c r="C21" s="30" t="s">
        <v>10</v>
      </c>
      <c r="D21" s="30" t="s">
        <v>11</v>
      </c>
      <c r="E21" s="31" t="s">
        <v>53</v>
      </c>
      <c r="F21" s="32" t="s">
        <v>13</v>
      </c>
      <c r="G21" s="33">
        <v>1016871</v>
      </c>
      <c r="H21" s="34" t="s">
        <v>54</v>
      </c>
      <c r="I21" s="35">
        <v>46250</v>
      </c>
      <c r="J21" s="36">
        <v>66375</v>
      </c>
    </row>
    <row r="22" spans="1:10" s="28" customFormat="1" ht="17.100000000000001" customHeight="1">
      <c r="A22" s="29">
        <v>4811</v>
      </c>
      <c r="B22" s="99">
        <v>2293</v>
      </c>
      <c r="C22" s="30" t="s">
        <v>10</v>
      </c>
      <c r="D22" s="30" t="s">
        <v>11</v>
      </c>
      <c r="E22" s="52" t="s">
        <v>55</v>
      </c>
      <c r="F22" s="38" t="s">
        <v>13</v>
      </c>
      <c r="G22" s="39">
        <v>1016196</v>
      </c>
      <c r="H22" s="40" t="s">
        <v>56</v>
      </c>
      <c r="I22" s="41">
        <v>44544</v>
      </c>
      <c r="J22" s="36">
        <v>66375</v>
      </c>
    </row>
    <row r="23" spans="1:10" s="28" customFormat="1" ht="17.100000000000001" customHeight="1">
      <c r="A23" s="29">
        <v>4811</v>
      </c>
      <c r="B23" s="99">
        <v>2293</v>
      </c>
      <c r="C23" s="30" t="s">
        <v>10</v>
      </c>
      <c r="D23" s="30" t="s">
        <v>11</v>
      </c>
      <c r="E23" s="52" t="s">
        <v>57</v>
      </c>
      <c r="F23" s="38" t="s">
        <v>13</v>
      </c>
      <c r="G23" s="39">
        <v>1016180</v>
      </c>
      <c r="H23" s="40" t="s">
        <v>58</v>
      </c>
      <c r="I23" s="41">
        <v>44534</v>
      </c>
      <c r="J23" s="36">
        <v>66375</v>
      </c>
    </row>
    <row r="24" spans="1:10" s="28" customFormat="1" ht="17.100000000000001" customHeight="1">
      <c r="A24" s="29">
        <v>4811</v>
      </c>
      <c r="B24" s="99">
        <v>2293</v>
      </c>
      <c r="C24" s="30" t="s">
        <v>10</v>
      </c>
      <c r="D24" s="30" t="s">
        <v>11</v>
      </c>
      <c r="E24" s="52" t="s">
        <v>59</v>
      </c>
      <c r="F24" s="38" t="s">
        <v>13</v>
      </c>
      <c r="G24" s="39">
        <v>1016826</v>
      </c>
      <c r="H24" s="40" t="s">
        <v>60</v>
      </c>
      <c r="I24" s="41">
        <v>46456</v>
      </c>
      <c r="J24" s="36">
        <v>66375</v>
      </c>
    </row>
    <row r="25" spans="1:10" s="28" customFormat="1" ht="17.100000000000001" customHeight="1">
      <c r="A25" s="29">
        <v>4811</v>
      </c>
      <c r="B25" s="99">
        <v>2293</v>
      </c>
      <c r="C25" s="30" t="s">
        <v>10</v>
      </c>
      <c r="D25" s="30" t="s">
        <v>11</v>
      </c>
      <c r="E25" s="42" t="s">
        <v>61</v>
      </c>
      <c r="F25" s="43" t="s">
        <v>62</v>
      </c>
      <c r="G25" s="44">
        <v>1119163</v>
      </c>
      <c r="H25" s="45" t="s">
        <v>63</v>
      </c>
      <c r="I25" s="46">
        <v>412287</v>
      </c>
      <c r="J25" s="36">
        <v>66375</v>
      </c>
    </row>
    <row r="26" spans="1:10" s="28" customFormat="1" ht="17.100000000000001" customHeight="1">
      <c r="A26" s="29">
        <v>4811</v>
      </c>
      <c r="B26" s="99">
        <v>2293</v>
      </c>
      <c r="C26" s="30" t="s">
        <v>10</v>
      </c>
      <c r="D26" s="30" t="s">
        <v>11</v>
      </c>
      <c r="E26" s="47" t="s">
        <v>64</v>
      </c>
      <c r="F26" s="48" t="s">
        <v>62</v>
      </c>
      <c r="G26" s="49">
        <v>1119044</v>
      </c>
      <c r="H26" s="50" t="s">
        <v>65</v>
      </c>
      <c r="I26" s="51">
        <v>412217</v>
      </c>
      <c r="J26" s="36">
        <v>66375</v>
      </c>
    </row>
    <row r="27" spans="1:10" s="28" customFormat="1" ht="17.100000000000001" customHeight="1">
      <c r="A27" s="29">
        <v>4811</v>
      </c>
      <c r="B27" s="99">
        <v>2293</v>
      </c>
      <c r="C27" s="30" t="s">
        <v>10</v>
      </c>
      <c r="D27" s="30" t="s">
        <v>11</v>
      </c>
      <c r="E27" s="53" t="s">
        <v>66</v>
      </c>
      <c r="F27" s="54" t="s">
        <v>62</v>
      </c>
      <c r="G27" s="55">
        <v>1119066</v>
      </c>
      <c r="H27" s="56" t="s">
        <v>67</v>
      </c>
      <c r="I27" s="57">
        <v>412213</v>
      </c>
      <c r="J27" s="36">
        <v>66375</v>
      </c>
    </row>
    <row r="28" spans="1:10" s="28" customFormat="1" ht="17.100000000000001" customHeight="1">
      <c r="A28" s="29">
        <v>4811</v>
      </c>
      <c r="B28" s="99">
        <v>2293</v>
      </c>
      <c r="C28" s="30" t="s">
        <v>10</v>
      </c>
      <c r="D28" s="30" t="s">
        <v>11</v>
      </c>
      <c r="E28" s="31" t="s">
        <v>68</v>
      </c>
      <c r="F28" s="32" t="s">
        <v>69</v>
      </c>
      <c r="G28" s="33">
        <v>1110331</v>
      </c>
      <c r="H28" s="34" t="s">
        <v>70</v>
      </c>
      <c r="I28" s="35"/>
      <c r="J28" s="36">
        <v>66375</v>
      </c>
    </row>
    <row r="29" spans="1:10" s="28" customFormat="1" ht="17.100000000000001" customHeight="1">
      <c r="A29" s="29">
        <v>4811</v>
      </c>
      <c r="B29" s="99">
        <v>2293</v>
      </c>
      <c r="C29" s="30" t="s">
        <v>10</v>
      </c>
      <c r="D29" s="30" t="s">
        <v>11</v>
      </c>
      <c r="E29" s="37" t="s">
        <v>71</v>
      </c>
      <c r="F29" s="38" t="s">
        <v>69</v>
      </c>
      <c r="G29" s="39">
        <v>1110299</v>
      </c>
      <c r="H29" s="40" t="s">
        <v>72</v>
      </c>
      <c r="I29" s="41"/>
      <c r="J29" s="36">
        <v>66375</v>
      </c>
    </row>
    <row r="30" spans="1:10" s="28" customFormat="1" ht="17.100000000000001" customHeight="1">
      <c r="A30" s="29">
        <v>4811</v>
      </c>
      <c r="B30" s="99">
        <v>2293</v>
      </c>
      <c r="C30" s="30" t="s">
        <v>10</v>
      </c>
      <c r="D30" s="30" t="s">
        <v>11</v>
      </c>
      <c r="E30" s="42" t="s">
        <v>73</v>
      </c>
      <c r="F30" s="43" t="s">
        <v>22</v>
      </c>
      <c r="G30" s="58">
        <v>1087456</v>
      </c>
      <c r="H30" s="59" t="s">
        <v>74</v>
      </c>
      <c r="I30" s="46">
        <v>122866</v>
      </c>
      <c r="J30" s="36">
        <v>66375</v>
      </c>
    </row>
    <row r="31" spans="1:10" ht="17.100000000000001" customHeight="1">
      <c r="A31" s="29">
        <v>4811</v>
      </c>
      <c r="B31" s="99">
        <v>2293</v>
      </c>
      <c r="C31" s="30" t="s">
        <v>10</v>
      </c>
      <c r="D31" s="30" t="s">
        <v>11</v>
      </c>
      <c r="E31" s="42" t="s">
        <v>75</v>
      </c>
      <c r="F31" s="43" t="s">
        <v>22</v>
      </c>
      <c r="G31" s="44">
        <v>1088005</v>
      </c>
      <c r="H31" s="45" t="s">
        <v>76</v>
      </c>
      <c r="I31" s="46">
        <v>122731</v>
      </c>
      <c r="J31" s="36">
        <v>66375</v>
      </c>
    </row>
    <row r="32" spans="1:10" s="28" customFormat="1" ht="17.100000000000001" customHeight="1">
      <c r="A32" s="29">
        <v>4811</v>
      </c>
      <c r="B32" s="99">
        <v>2293</v>
      </c>
      <c r="C32" s="30" t="s">
        <v>10</v>
      </c>
      <c r="D32" s="30" t="s">
        <v>11</v>
      </c>
      <c r="E32" s="47" t="s">
        <v>77</v>
      </c>
      <c r="F32" s="48" t="s">
        <v>78</v>
      </c>
      <c r="G32" s="49">
        <v>1034349</v>
      </c>
      <c r="H32" s="50" t="s">
        <v>79</v>
      </c>
      <c r="I32" s="51">
        <v>1034349</v>
      </c>
      <c r="J32" s="36">
        <v>66375</v>
      </c>
    </row>
    <row r="33" spans="1:14" s="63" customFormat="1" ht="17.100000000000001" customHeight="1">
      <c r="A33" s="29">
        <v>4811</v>
      </c>
      <c r="B33" s="99">
        <v>2293</v>
      </c>
      <c r="C33" s="30" t="s">
        <v>10</v>
      </c>
      <c r="D33" s="30" t="s">
        <v>11</v>
      </c>
      <c r="E33" s="47" t="s">
        <v>80</v>
      </c>
      <c r="F33" s="62" t="s">
        <v>81</v>
      </c>
      <c r="G33" s="49">
        <v>1110833</v>
      </c>
      <c r="H33" s="50" t="s">
        <v>82</v>
      </c>
      <c r="I33" s="51">
        <v>16085</v>
      </c>
      <c r="J33" s="36">
        <v>66375</v>
      </c>
    </row>
    <row r="34" spans="1:14" s="63" customFormat="1" ht="17.100000000000001" customHeight="1">
      <c r="A34" s="29">
        <v>4811</v>
      </c>
      <c r="B34" s="99">
        <v>2293</v>
      </c>
      <c r="C34" s="30" t="s">
        <v>10</v>
      </c>
      <c r="D34" s="30" t="s">
        <v>11</v>
      </c>
      <c r="E34" s="42" t="s">
        <v>83</v>
      </c>
      <c r="F34" s="43" t="s">
        <v>22</v>
      </c>
      <c r="G34" s="44">
        <v>1088022</v>
      </c>
      <c r="H34" s="45" t="s">
        <v>84</v>
      </c>
      <c r="I34" s="46">
        <v>122734</v>
      </c>
      <c r="J34" s="36">
        <v>66375</v>
      </c>
    </row>
    <row r="35" spans="1:14" s="28" customFormat="1" ht="17.100000000000001" customHeight="1">
      <c r="A35" s="29">
        <v>4811</v>
      </c>
      <c r="B35" s="99">
        <v>2293</v>
      </c>
      <c r="C35" s="30" t="s">
        <v>10</v>
      </c>
      <c r="D35" s="30" t="s">
        <v>11</v>
      </c>
      <c r="E35" s="47" t="s">
        <v>77</v>
      </c>
      <c r="F35" s="48" t="s">
        <v>78</v>
      </c>
      <c r="G35" s="49">
        <v>1034406</v>
      </c>
      <c r="H35" s="50" t="s">
        <v>85</v>
      </c>
      <c r="I35" s="51">
        <v>24243</v>
      </c>
      <c r="J35" s="36">
        <v>66375</v>
      </c>
    </row>
    <row r="36" spans="1:14" s="63" customFormat="1" ht="17.100000000000001" customHeight="1">
      <c r="A36" s="29">
        <v>4811</v>
      </c>
      <c r="B36" s="99">
        <v>2293</v>
      </c>
      <c r="C36" s="30" t="s">
        <v>10</v>
      </c>
      <c r="D36" s="30" t="s">
        <v>11</v>
      </c>
      <c r="E36" s="47" t="s">
        <v>80</v>
      </c>
      <c r="F36" s="62" t="s">
        <v>81</v>
      </c>
      <c r="G36" s="49">
        <v>1110825</v>
      </c>
      <c r="H36" s="50" t="s">
        <v>86</v>
      </c>
      <c r="I36" s="51">
        <v>16085</v>
      </c>
      <c r="J36" s="36">
        <v>66375</v>
      </c>
    </row>
    <row r="37" spans="1:14" s="63" customFormat="1" ht="17.100000000000001" customHeight="1">
      <c r="A37" s="29">
        <v>4811</v>
      </c>
      <c r="B37" s="99">
        <v>2293</v>
      </c>
      <c r="C37" s="30" t="s">
        <v>10</v>
      </c>
      <c r="D37" s="30" t="s">
        <v>11</v>
      </c>
      <c r="E37" s="42" t="s">
        <v>87</v>
      </c>
      <c r="F37" s="43" t="s">
        <v>22</v>
      </c>
      <c r="G37" s="44">
        <v>1088042</v>
      </c>
      <c r="H37" s="45" t="s">
        <v>88</v>
      </c>
      <c r="I37" s="46">
        <v>122736</v>
      </c>
      <c r="J37" s="36">
        <v>66375</v>
      </c>
    </row>
    <row r="38" spans="1:14" s="28" customFormat="1" ht="17.100000000000001" customHeight="1">
      <c r="A38" s="29">
        <v>4811</v>
      </c>
      <c r="B38" s="99">
        <v>2293</v>
      </c>
      <c r="C38" s="30" t="s">
        <v>10</v>
      </c>
      <c r="D38" s="30" t="s">
        <v>11</v>
      </c>
      <c r="E38" s="47" t="s">
        <v>77</v>
      </c>
      <c r="F38" s="48" t="s">
        <v>78</v>
      </c>
      <c r="G38" s="49">
        <v>1034492</v>
      </c>
      <c r="H38" s="50" t="s">
        <v>89</v>
      </c>
      <c r="I38" s="51"/>
      <c r="J38" s="36">
        <v>66375</v>
      </c>
    </row>
    <row r="39" spans="1:14" s="63" customFormat="1" ht="17.100000000000001" customHeight="1">
      <c r="A39" s="29">
        <v>4811</v>
      </c>
      <c r="B39" s="99">
        <v>2293</v>
      </c>
      <c r="C39" s="30" t="s">
        <v>10</v>
      </c>
      <c r="D39" s="30" t="s">
        <v>11</v>
      </c>
      <c r="E39" s="47" t="s">
        <v>80</v>
      </c>
      <c r="F39" s="62" t="s">
        <v>81</v>
      </c>
      <c r="G39" s="49">
        <v>1110826</v>
      </c>
      <c r="H39" s="50" t="s">
        <v>90</v>
      </c>
      <c r="I39" s="51">
        <v>16085</v>
      </c>
      <c r="J39" s="36">
        <v>66375</v>
      </c>
    </row>
    <row r="40" spans="1:14" s="63" customFormat="1" ht="17.100000000000001" customHeight="1">
      <c r="A40" s="29">
        <v>4811</v>
      </c>
      <c r="B40" s="99">
        <v>2293</v>
      </c>
      <c r="C40" s="30" t="s">
        <v>10</v>
      </c>
      <c r="D40" s="30" t="s">
        <v>11</v>
      </c>
      <c r="E40" s="42" t="s">
        <v>91</v>
      </c>
      <c r="F40" s="43" t="s">
        <v>22</v>
      </c>
      <c r="G40" s="44">
        <v>1087951</v>
      </c>
      <c r="H40" s="45" t="s">
        <v>92</v>
      </c>
      <c r="I40" s="46">
        <v>122748</v>
      </c>
      <c r="J40" s="36">
        <v>66375</v>
      </c>
    </row>
    <row r="41" spans="1:14" s="28" customFormat="1" ht="17.100000000000001" customHeight="1">
      <c r="A41" s="29">
        <v>4811</v>
      </c>
      <c r="B41" s="99">
        <v>2293</v>
      </c>
      <c r="C41" s="30" t="s">
        <v>10</v>
      </c>
      <c r="D41" s="30" t="s">
        <v>11</v>
      </c>
      <c r="E41" s="47" t="s">
        <v>77</v>
      </c>
      <c r="F41" s="48" t="s">
        <v>78</v>
      </c>
      <c r="G41" s="49">
        <v>1034475</v>
      </c>
      <c r="H41" s="50" t="s">
        <v>93</v>
      </c>
      <c r="I41" s="51">
        <v>24260</v>
      </c>
      <c r="J41" s="36">
        <v>66375</v>
      </c>
    </row>
    <row r="42" spans="1:14" s="63" customFormat="1" ht="17.100000000000001" customHeight="1">
      <c r="A42" s="29">
        <v>4811</v>
      </c>
      <c r="B42" s="99">
        <v>2293</v>
      </c>
      <c r="C42" s="30" t="s">
        <v>10</v>
      </c>
      <c r="D42" s="30" t="s">
        <v>11</v>
      </c>
      <c r="E42" s="47" t="s">
        <v>80</v>
      </c>
      <c r="F42" s="62" t="s">
        <v>81</v>
      </c>
      <c r="G42" s="49">
        <v>1110820</v>
      </c>
      <c r="H42" s="50" t="s">
        <v>94</v>
      </c>
      <c r="I42" s="51">
        <v>16085</v>
      </c>
      <c r="J42" s="36">
        <v>66375</v>
      </c>
    </row>
    <row r="43" spans="1:14" s="63" customFormat="1" ht="17.100000000000001" customHeight="1">
      <c r="A43" s="29">
        <v>4811</v>
      </c>
      <c r="B43" s="99">
        <v>2293</v>
      </c>
      <c r="C43" s="30" t="s">
        <v>10</v>
      </c>
      <c r="D43" s="30" t="s">
        <v>11</v>
      </c>
      <c r="E43" s="31" t="s">
        <v>95</v>
      </c>
      <c r="F43" s="64" t="s">
        <v>22</v>
      </c>
      <c r="G43" s="33">
        <v>1049585</v>
      </c>
      <c r="H43" s="34" t="s">
        <v>96</v>
      </c>
      <c r="I43" s="35">
        <v>120183</v>
      </c>
      <c r="J43" s="36">
        <v>66375</v>
      </c>
    </row>
    <row r="44" spans="1:14" ht="17.100000000000001" customHeight="1">
      <c r="A44" s="29">
        <v>4811</v>
      </c>
      <c r="B44" s="99">
        <v>2293</v>
      </c>
      <c r="C44" s="30" t="s">
        <v>10</v>
      </c>
      <c r="D44" s="30" t="s">
        <v>11</v>
      </c>
      <c r="E44" s="31" t="s">
        <v>97</v>
      </c>
      <c r="F44" s="32" t="s">
        <v>22</v>
      </c>
      <c r="G44" s="33">
        <v>1050416</v>
      </c>
      <c r="H44" s="34" t="s">
        <v>98</v>
      </c>
      <c r="I44" s="35">
        <v>120246</v>
      </c>
      <c r="J44" s="36">
        <v>66375</v>
      </c>
    </row>
    <row r="45" spans="1:14" ht="17.100000000000001" customHeight="1">
      <c r="A45" s="29">
        <v>4811</v>
      </c>
      <c r="B45" s="99">
        <v>2293</v>
      </c>
      <c r="C45" s="30" t="s">
        <v>10</v>
      </c>
      <c r="D45" s="30" t="s">
        <v>11</v>
      </c>
      <c r="E45" s="37" t="s">
        <v>99</v>
      </c>
      <c r="F45" s="38" t="s">
        <v>13</v>
      </c>
      <c r="G45" s="39">
        <v>1016640</v>
      </c>
      <c r="H45" s="40" t="s">
        <v>100</v>
      </c>
      <c r="I45" s="41">
        <v>46265</v>
      </c>
      <c r="J45" s="36">
        <v>66375</v>
      </c>
    </row>
    <row r="46" spans="1:14" ht="17.100000000000001" customHeight="1">
      <c r="A46" s="29">
        <v>4811</v>
      </c>
      <c r="B46" s="99">
        <v>2293</v>
      </c>
      <c r="C46" s="30" t="s">
        <v>10</v>
      </c>
      <c r="D46" s="30" t="s">
        <v>11</v>
      </c>
      <c r="E46" s="31" t="s">
        <v>101</v>
      </c>
      <c r="F46" s="32" t="s">
        <v>22</v>
      </c>
      <c r="G46" s="33">
        <v>1050018</v>
      </c>
      <c r="H46" s="34" t="s">
        <v>102</v>
      </c>
      <c r="I46" s="35">
        <v>46265</v>
      </c>
      <c r="J46" s="36">
        <v>66375</v>
      </c>
      <c r="N46" s="61"/>
    </row>
    <row r="47" spans="1:14" ht="17.100000000000001" customHeight="1">
      <c r="A47" s="29">
        <v>4811</v>
      </c>
      <c r="B47" s="99">
        <v>2293</v>
      </c>
      <c r="C47" s="30" t="s">
        <v>10</v>
      </c>
      <c r="D47" s="30" t="s">
        <v>11</v>
      </c>
      <c r="E47" s="37" t="s">
        <v>103</v>
      </c>
      <c r="F47" s="38" t="s">
        <v>104</v>
      </c>
      <c r="G47" s="39">
        <v>1110920</v>
      </c>
      <c r="H47" s="40" t="s">
        <v>105</v>
      </c>
      <c r="I47" s="41">
        <v>16607</v>
      </c>
      <c r="J47" s="36">
        <v>66375</v>
      </c>
      <c r="N47" s="61"/>
    </row>
    <row r="48" spans="1:14" ht="17.100000000000001" customHeight="1">
      <c r="A48" s="29">
        <v>4811</v>
      </c>
      <c r="B48" s="99">
        <v>2293</v>
      </c>
      <c r="C48" s="30" t="s">
        <v>10</v>
      </c>
      <c r="D48" s="30" t="s">
        <v>11</v>
      </c>
      <c r="E48" s="42" t="s">
        <v>106</v>
      </c>
      <c r="F48" s="43" t="s">
        <v>22</v>
      </c>
      <c r="G48" s="44">
        <v>1087393</v>
      </c>
      <c r="H48" s="45" t="s">
        <v>107</v>
      </c>
      <c r="I48" s="46">
        <v>122867</v>
      </c>
      <c r="J48" s="36">
        <v>66375</v>
      </c>
      <c r="N48" s="61"/>
    </row>
    <row r="49" spans="1:14" ht="17.100000000000001" customHeight="1">
      <c r="A49" s="29">
        <v>4811</v>
      </c>
      <c r="B49" s="99">
        <v>2293</v>
      </c>
      <c r="C49" s="30" t="s">
        <v>10</v>
      </c>
      <c r="D49" s="30" t="s">
        <v>11</v>
      </c>
      <c r="E49" s="47" t="s">
        <v>108</v>
      </c>
      <c r="F49" s="48" t="s">
        <v>13</v>
      </c>
      <c r="G49" s="49">
        <v>1015498</v>
      </c>
      <c r="H49" s="50" t="s">
        <v>109</v>
      </c>
      <c r="I49" s="51">
        <v>41741</v>
      </c>
      <c r="J49" s="36">
        <v>66375</v>
      </c>
      <c r="N49" s="61"/>
    </row>
    <row r="50" spans="1:14" ht="17.100000000000001" customHeight="1">
      <c r="A50" s="29">
        <v>4811</v>
      </c>
      <c r="B50" s="99">
        <v>2293</v>
      </c>
      <c r="C50" s="30" t="s">
        <v>10</v>
      </c>
      <c r="D50" s="30" t="s">
        <v>11</v>
      </c>
      <c r="E50" s="42" t="s">
        <v>110</v>
      </c>
      <c r="F50" s="43" t="s">
        <v>22</v>
      </c>
      <c r="G50" s="44">
        <v>1087512</v>
      </c>
      <c r="H50" s="45" t="s">
        <v>111</v>
      </c>
      <c r="I50" s="46">
        <v>122864</v>
      </c>
      <c r="J50" s="36">
        <v>66375</v>
      </c>
      <c r="N50" s="61"/>
    </row>
    <row r="51" spans="1:14" ht="17.100000000000001" customHeight="1">
      <c r="A51" s="29">
        <v>4811</v>
      </c>
      <c r="B51" s="99">
        <v>2293</v>
      </c>
      <c r="C51" s="30" t="s">
        <v>10</v>
      </c>
      <c r="D51" s="30" t="s">
        <v>11</v>
      </c>
      <c r="E51" s="47" t="s">
        <v>108</v>
      </c>
      <c r="F51" s="48" t="s">
        <v>13</v>
      </c>
      <c r="G51" s="49">
        <v>1015394</v>
      </c>
      <c r="H51" s="50" t="s">
        <v>112</v>
      </c>
      <c r="I51" s="51">
        <v>41725</v>
      </c>
      <c r="J51" s="36">
        <v>66375</v>
      </c>
      <c r="N51" s="61"/>
    </row>
    <row r="52" spans="1:14" ht="17.100000000000001" customHeight="1">
      <c r="A52" s="29">
        <v>4811</v>
      </c>
      <c r="B52" s="99">
        <v>2293</v>
      </c>
      <c r="C52" s="30" t="s">
        <v>10</v>
      </c>
      <c r="D52" s="30" t="s">
        <v>11</v>
      </c>
      <c r="E52" s="42" t="s">
        <v>113</v>
      </c>
      <c r="F52" s="43" t="s">
        <v>22</v>
      </c>
      <c r="G52" s="44">
        <v>1087525</v>
      </c>
      <c r="H52" s="45" t="s">
        <v>114</v>
      </c>
      <c r="I52" s="46">
        <v>122866</v>
      </c>
      <c r="J52" s="36">
        <v>66375</v>
      </c>
      <c r="N52" s="61"/>
    </row>
    <row r="53" spans="1:14" ht="17.100000000000001" customHeight="1">
      <c r="A53" s="29">
        <v>4811</v>
      </c>
      <c r="B53" s="99">
        <v>2293</v>
      </c>
      <c r="C53" s="30" t="s">
        <v>10</v>
      </c>
      <c r="D53" s="30" t="s">
        <v>11</v>
      </c>
      <c r="E53" s="47" t="s">
        <v>108</v>
      </c>
      <c r="F53" s="48" t="s">
        <v>13</v>
      </c>
      <c r="G53" s="49">
        <v>1015392</v>
      </c>
      <c r="H53" s="50" t="s">
        <v>115</v>
      </c>
      <c r="I53" s="51">
        <v>41725</v>
      </c>
      <c r="J53" s="36">
        <v>66375</v>
      </c>
      <c r="N53" s="61"/>
    </row>
    <row r="54" spans="1:14" ht="17.100000000000001" customHeight="1">
      <c r="A54" s="29">
        <v>4811</v>
      </c>
      <c r="B54" s="99">
        <v>2293</v>
      </c>
      <c r="C54" s="30" t="s">
        <v>10</v>
      </c>
      <c r="D54" s="30" t="s">
        <v>11</v>
      </c>
      <c r="E54" s="42" t="s">
        <v>116</v>
      </c>
      <c r="F54" s="43" t="s">
        <v>22</v>
      </c>
      <c r="G54" s="44">
        <v>1087360</v>
      </c>
      <c r="H54" s="45" t="s">
        <v>117</v>
      </c>
      <c r="I54" s="46">
        <v>122865</v>
      </c>
      <c r="J54" s="36">
        <v>66375</v>
      </c>
      <c r="N54" s="61"/>
    </row>
    <row r="55" spans="1:14" ht="17.100000000000001" customHeight="1">
      <c r="A55" s="29">
        <v>4811</v>
      </c>
      <c r="B55" s="99">
        <v>2293</v>
      </c>
      <c r="C55" s="30" t="s">
        <v>10</v>
      </c>
      <c r="D55" s="30" t="s">
        <v>11</v>
      </c>
      <c r="E55" s="47" t="s">
        <v>108</v>
      </c>
      <c r="F55" s="48" t="s">
        <v>13</v>
      </c>
      <c r="G55" s="49">
        <v>1016912</v>
      </c>
      <c r="H55" s="50" t="s">
        <v>118</v>
      </c>
      <c r="I55" s="51">
        <v>46460</v>
      </c>
      <c r="J55" s="36">
        <v>66375</v>
      </c>
      <c r="N55" s="61"/>
    </row>
    <row r="56" spans="1:14" ht="17.100000000000001" customHeight="1">
      <c r="A56" s="29">
        <v>4811</v>
      </c>
      <c r="B56" s="99">
        <v>2293</v>
      </c>
      <c r="C56" s="30" t="s">
        <v>10</v>
      </c>
      <c r="D56" s="30" t="s">
        <v>11</v>
      </c>
      <c r="E56" s="42" t="s">
        <v>119</v>
      </c>
      <c r="F56" s="43" t="s">
        <v>22</v>
      </c>
      <c r="G56" s="44">
        <v>1087784</v>
      </c>
      <c r="H56" s="45" t="s">
        <v>120</v>
      </c>
      <c r="I56" s="46">
        <v>122747</v>
      </c>
      <c r="J56" s="36">
        <v>66375</v>
      </c>
      <c r="N56" s="61"/>
    </row>
    <row r="57" spans="1:14" ht="17.100000000000001" customHeight="1">
      <c r="A57" s="29">
        <v>4811</v>
      </c>
      <c r="B57" s="99">
        <v>2293</v>
      </c>
      <c r="C57" s="30" t="s">
        <v>10</v>
      </c>
      <c r="D57" s="30" t="s">
        <v>11</v>
      </c>
      <c r="E57" s="47" t="s">
        <v>108</v>
      </c>
      <c r="F57" s="48" t="s">
        <v>13</v>
      </c>
      <c r="G57" s="49">
        <v>1015468</v>
      </c>
      <c r="H57" s="50" t="s">
        <v>121</v>
      </c>
      <c r="I57" s="51">
        <v>41737</v>
      </c>
      <c r="J57" s="36">
        <v>66375</v>
      </c>
      <c r="N57" s="61"/>
    </row>
    <row r="58" spans="1:14" ht="17.100000000000001" customHeight="1">
      <c r="A58" s="29">
        <v>4811</v>
      </c>
      <c r="B58" s="99">
        <v>2293</v>
      </c>
      <c r="C58" s="30" t="s">
        <v>10</v>
      </c>
      <c r="D58" s="30" t="s">
        <v>11</v>
      </c>
      <c r="E58" s="31" t="s">
        <v>122</v>
      </c>
      <c r="F58" s="32" t="s">
        <v>13</v>
      </c>
      <c r="G58" s="33">
        <v>1045602</v>
      </c>
      <c r="H58" s="34" t="s">
        <v>123</v>
      </c>
      <c r="I58" s="35">
        <v>289165</v>
      </c>
      <c r="J58" s="36">
        <v>66375</v>
      </c>
      <c r="N58" s="61"/>
    </row>
    <row r="59" spans="1:14" ht="17.100000000000001" customHeight="1">
      <c r="A59" s="29">
        <v>4811</v>
      </c>
      <c r="B59" s="99">
        <v>2293</v>
      </c>
      <c r="C59" s="30" t="s">
        <v>10</v>
      </c>
      <c r="D59" s="30" t="s">
        <v>11</v>
      </c>
      <c r="E59" s="37" t="s">
        <v>124</v>
      </c>
      <c r="F59" s="38" t="s">
        <v>13</v>
      </c>
      <c r="G59" s="39">
        <v>1045478</v>
      </c>
      <c r="H59" s="40" t="s">
        <v>125</v>
      </c>
      <c r="I59" s="41">
        <v>288773</v>
      </c>
      <c r="J59" s="36">
        <v>66375</v>
      </c>
    </row>
    <row r="60" spans="1:14" ht="17.100000000000001" customHeight="1">
      <c r="A60" s="29">
        <v>4811</v>
      </c>
      <c r="B60" s="99">
        <v>2293</v>
      </c>
      <c r="C60" s="30" t="s">
        <v>10</v>
      </c>
      <c r="D60" s="30" t="s">
        <v>11</v>
      </c>
      <c r="E60" s="37" t="s">
        <v>126</v>
      </c>
      <c r="F60" s="38" t="s">
        <v>13</v>
      </c>
      <c r="G60" s="39">
        <v>1045598</v>
      </c>
      <c r="H60" s="40" t="s">
        <v>127</v>
      </c>
      <c r="I60" s="41">
        <v>289165</v>
      </c>
      <c r="J60" s="36">
        <v>66375</v>
      </c>
    </row>
    <row r="61" spans="1:14" ht="17.100000000000001" customHeight="1">
      <c r="A61" s="29">
        <v>4811</v>
      </c>
      <c r="B61" s="99">
        <v>2293</v>
      </c>
      <c r="C61" s="30" t="s">
        <v>10</v>
      </c>
      <c r="D61" s="30" t="s">
        <v>11</v>
      </c>
      <c r="E61" s="37" t="s">
        <v>128</v>
      </c>
      <c r="F61" s="38" t="s">
        <v>13</v>
      </c>
      <c r="G61" s="39">
        <v>1045608</v>
      </c>
      <c r="H61" s="40" t="s">
        <v>129</v>
      </c>
      <c r="I61" s="41">
        <v>289166</v>
      </c>
      <c r="J61" s="36">
        <v>66375</v>
      </c>
    </row>
    <row r="62" spans="1:14" ht="17.100000000000001" customHeight="1">
      <c r="A62" s="71">
        <v>4811</v>
      </c>
      <c r="B62" s="71">
        <v>2293</v>
      </c>
      <c r="C62" s="72" t="s">
        <v>10</v>
      </c>
      <c r="D62" s="72" t="s">
        <v>11</v>
      </c>
      <c r="E62" s="73" t="s">
        <v>130</v>
      </c>
      <c r="F62" s="74" t="s">
        <v>13</v>
      </c>
      <c r="G62" s="75">
        <v>832642</v>
      </c>
      <c r="H62" s="76" t="s">
        <v>131</v>
      </c>
      <c r="I62" s="77"/>
      <c r="J62" s="36">
        <v>66375</v>
      </c>
    </row>
    <row r="63" spans="1:14" ht="17.100000000000001" customHeight="1">
      <c r="A63" s="29">
        <v>4811</v>
      </c>
      <c r="B63" s="99">
        <v>2293</v>
      </c>
      <c r="C63" s="30" t="s">
        <v>10</v>
      </c>
      <c r="D63" s="30" t="s">
        <v>11</v>
      </c>
      <c r="E63" s="31" t="s">
        <v>132</v>
      </c>
      <c r="F63" s="32" t="s">
        <v>13</v>
      </c>
      <c r="G63" s="33">
        <v>1045668</v>
      </c>
      <c r="H63" s="34" t="s">
        <v>133</v>
      </c>
      <c r="I63" s="35">
        <v>291093</v>
      </c>
      <c r="J63" s="36">
        <v>66375</v>
      </c>
    </row>
    <row r="64" spans="1:14" ht="17.100000000000001" customHeight="1">
      <c r="A64" s="29">
        <v>4811</v>
      </c>
      <c r="B64" s="99">
        <v>2293</v>
      </c>
      <c r="C64" s="30" t="s">
        <v>10</v>
      </c>
      <c r="D64" s="30" t="s">
        <v>11</v>
      </c>
      <c r="E64" s="42" t="s">
        <v>134</v>
      </c>
      <c r="F64" s="43" t="s">
        <v>13</v>
      </c>
      <c r="G64" s="44">
        <v>1044880</v>
      </c>
      <c r="H64" s="45" t="s">
        <v>135</v>
      </c>
      <c r="I64" s="46">
        <v>28448</v>
      </c>
      <c r="J64" s="36">
        <v>66375</v>
      </c>
    </row>
    <row r="65" spans="1:10" ht="17.100000000000001" customHeight="1">
      <c r="A65" s="29">
        <v>4811</v>
      </c>
      <c r="B65" s="99">
        <v>2293</v>
      </c>
      <c r="C65" s="30" t="s">
        <v>10</v>
      </c>
      <c r="D65" s="30" t="s">
        <v>11</v>
      </c>
      <c r="E65" s="47" t="s">
        <v>136</v>
      </c>
      <c r="F65" s="48" t="s">
        <v>13</v>
      </c>
      <c r="G65" s="49">
        <v>1045141</v>
      </c>
      <c r="H65" s="50" t="s">
        <v>137</v>
      </c>
      <c r="I65" s="51">
        <v>285161</v>
      </c>
      <c r="J65" s="36">
        <v>66375</v>
      </c>
    </row>
    <row r="66" spans="1:10" ht="17.100000000000001" customHeight="1">
      <c r="A66" s="29">
        <v>4811</v>
      </c>
      <c r="B66" s="99">
        <v>2293</v>
      </c>
      <c r="C66" s="30" t="s">
        <v>10</v>
      </c>
      <c r="D66" s="30" t="s">
        <v>11</v>
      </c>
      <c r="E66" s="47" t="s">
        <v>138</v>
      </c>
      <c r="F66" s="48" t="s">
        <v>13</v>
      </c>
      <c r="G66" s="49">
        <v>1110235</v>
      </c>
      <c r="H66" s="50" t="s">
        <v>139</v>
      </c>
      <c r="I66" s="51">
        <v>288724</v>
      </c>
      <c r="J66" s="36">
        <v>66375</v>
      </c>
    </row>
    <row r="67" spans="1:10" ht="17.100000000000001" customHeight="1">
      <c r="A67" s="29">
        <v>4811</v>
      </c>
      <c r="B67" s="99">
        <v>2293</v>
      </c>
      <c r="C67" s="30" t="s">
        <v>10</v>
      </c>
      <c r="D67" s="30" t="s">
        <v>11</v>
      </c>
      <c r="E67" s="47" t="s">
        <v>140</v>
      </c>
      <c r="F67" s="48" t="s">
        <v>13</v>
      </c>
      <c r="G67" s="49">
        <v>1022092</v>
      </c>
      <c r="H67" s="50" t="s">
        <v>141</v>
      </c>
      <c r="I67" s="51">
        <v>4101001</v>
      </c>
      <c r="J67" s="36">
        <v>66375</v>
      </c>
    </row>
    <row r="68" spans="1:10" ht="17.100000000000001" customHeight="1"/>
  </sheetData>
  <sheetProtection insertColumns="0" insertRows="0" insertHyperlinks="0" selectLockedCells="1" sort="0" autoFilter="0" pivotTables="0"/>
  <autoFilter ref="A1:J67" xr:uid="{CE4ABC6E-7CAA-44B1-8A79-FC0D153F03BF}"/>
  <conditionalFormatting sqref="F1:F1048576">
    <cfRule type="cellIs" dxfId="15" priority="20" operator="equal">
      <formula>"LENOVO"</formula>
    </cfRule>
    <cfRule type="cellIs" dxfId="14" priority="32" operator="equal">
      <formula>"POSITIVO"</formula>
    </cfRule>
    <cfRule type="cellIs" dxfId="13" priority="33" operator="equal">
      <formula>"SCANSOURCE"</formula>
    </cfRule>
    <cfRule type="cellIs" dxfId="12" priority="34" operator="equal">
      <formula>"DELL"</formula>
    </cfRule>
    <cfRule type="cellIs" dxfId="11" priority="35" operator="equal">
      <formula>"NCR"</formula>
    </cfRule>
  </conditionalFormatting>
  <conditionalFormatting sqref="G1:G1048576 H1:H1048576">
    <cfRule type="duplicateValues" dxfId="10" priority="113"/>
  </conditionalFormatting>
  <conditionalFormatting sqref="A1:J1">
    <cfRule type="expression" dxfId="9" priority="118">
      <formula>$C$2="DROGASIL"</formula>
    </cfRule>
  </conditionalFormatting>
  <conditionalFormatting sqref="A1:J1">
    <cfRule type="expression" dxfId="8" priority="119">
      <formula>$C$2="RAIA"</formula>
    </cfRule>
  </conditionalFormatting>
  <conditionalFormatting sqref="C1:C1048576">
    <cfRule type="cellIs" dxfId="7" priority="1" operator="equal">
      <formula>"RAIA"</formula>
    </cfRule>
    <cfRule type="cellIs" dxfId="6" priority="2" operator="equal">
      <formula>"DROGASIL"</formula>
    </cfRule>
  </conditionalFormatting>
  <dataValidations count="3">
    <dataValidation type="list" operator="equal" showErrorMessage="1" sqref="O48 K48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7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1047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dimension ref="A1:E30"/>
  <sheetViews>
    <sheetView showGridLines="0" zoomScale="85" zoomScaleNormal="85" workbookViewId="0">
      <pane ySplit="1" topLeftCell="A2" activePane="bottomLeft" state="frozen"/>
      <selection pane="bottomLeft" activeCell="C13" sqref="C13"/>
    </sheetView>
  </sheetViews>
  <sheetFormatPr defaultColWidth="8.75" defaultRowHeight="13.9"/>
  <cols>
    <col min="1" max="1" width="7.75" style="97" customWidth="1"/>
    <col min="2" max="2" width="27.375" style="12" customWidth="1"/>
    <col min="3" max="3" width="14.25" style="12" customWidth="1"/>
    <col min="4" max="4" width="15" style="12" customWidth="1"/>
    <col min="5" max="5" width="21.125" style="85" customWidth="1"/>
    <col min="6" max="16384" width="8.75" style="12"/>
  </cols>
  <sheetData>
    <row r="1" spans="1:5" ht="21.6" customHeight="1">
      <c r="A1" s="96" t="s">
        <v>0</v>
      </c>
      <c r="B1" s="94" t="s">
        <v>4</v>
      </c>
      <c r="C1" s="94" t="s">
        <v>5</v>
      </c>
      <c r="D1" s="94" t="s">
        <v>142</v>
      </c>
      <c r="E1" s="95" t="s">
        <v>143</v>
      </c>
    </row>
    <row r="2" spans="1:5" ht="17.100000000000001" customHeight="1">
      <c r="A2" s="98">
        <f>'BASE ITENS ATIVO'!$A$2</f>
        <v>4811</v>
      </c>
      <c r="B2" s="86" t="s">
        <v>144</v>
      </c>
      <c r="C2" s="13" t="s">
        <v>145</v>
      </c>
      <c r="D2" s="13" t="s">
        <v>146</v>
      </c>
      <c r="E2" s="78" t="s">
        <v>147</v>
      </c>
    </row>
    <row r="3" spans="1:5" ht="17.100000000000001" customHeight="1">
      <c r="A3" s="98">
        <f>'BASE ITENS ATIVO'!$A$2</f>
        <v>4811</v>
      </c>
      <c r="B3" s="86" t="s">
        <v>148</v>
      </c>
      <c r="C3" s="13" t="s">
        <v>145</v>
      </c>
      <c r="D3" s="13" t="s">
        <v>146</v>
      </c>
      <c r="E3" s="78" t="s">
        <v>149</v>
      </c>
    </row>
    <row r="4" spans="1:5" ht="17.100000000000001" customHeight="1">
      <c r="A4" s="98">
        <f>'BASE ITENS ATIVO'!$A$2</f>
        <v>4811</v>
      </c>
      <c r="B4" s="86" t="s">
        <v>150</v>
      </c>
      <c r="C4" s="13" t="s">
        <v>145</v>
      </c>
      <c r="D4" s="13" t="s">
        <v>146</v>
      </c>
      <c r="E4" s="78" t="s">
        <v>151</v>
      </c>
    </row>
    <row r="5" spans="1:5" ht="17.100000000000001" customHeight="1">
      <c r="A5" s="98">
        <f>'BASE ITENS ATIVO'!$A$2</f>
        <v>4811</v>
      </c>
      <c r="B5" s="87" t="s">
        <v>152</v>
      </c>
      <c r="C5" s="14" t="s">
        <v>153</v>
      </c>
      <c r="D5" s="14" t="s">
        <v>154</v>
      </c>
      <c r="E5" s="79" t="s">
        <v>155</v>
      </c>
    </row>
    <row r="6" spans="1:5" ht="17.100000000000001" customHeight="1">
      <c r="A6" s="98">
        <f>'BASE ITENS ATIVO'!$A$2</f>
        <v>4811</v>
      </c>
      <c r="B6" s="87" t="s">
        <v>156</v>
      </c>
      <c r="C6" s="18" t="str">
        <f>IF($C$5=0,"",$C$5)</f>
        <v>LEXMARK</v>
      </c>
      <c r="D6" s="14" t="s">
        <v>154</v>
      </c>
      <c r="E6" s="80" t="str">
        <f>IF(C6="LEXMARK","4 CARTUCHOS","1 UNIDADE")</f>
        <v>4 CARTUCHOS</v>
      </c>
    </row>
    <row r="7" spans="1:5" ht="17.100000000000001" customHeight="1">
      <c r="A7" s="98">
        <f>'BASE ITENS ATIVO'!$A$2</f>
        <v>4811</v>
      </c>
      <c r="B7" s="88" t="s">
        <v>157</v>
      </c>
      <c r="C7" s="20" t="s">
        <v>158</v>
      </c>
      <c r="D7" s="20" t="s">
        <v>154</v>
      </c>
      <c r="E7" s="81" t="s">
        <v>159</v>
      </c>
    </row>
    <row r="8" spans="1:5" ht="17.100000000000001" customHeight="1">
      <c r="A8" s="98">
        <f>'BASE ITENS ATIVO'!$A$2</f>
        <v>4811</v>
      </c>
      <c r="B8" s="89" t="s">
        <v>160</v>
      </c>
      <c r="C8" s="21" t="s">
        <v>161</v>
      </c>
      <c r="D8" s="21" t="s">
        <v>154</v>
      </c>
      <c r="E8" s="82" t="s">
        <v>162</v>
      </c>
    </row>
    <row r="9" spans="1:5" ht="17.100000000000001" customHeight="1">
      <c r="A9" s="98">
        <f>'BASE ITENS ATIVO'!$A$2</f>
        <v>4811</v>
      </c>
      <c r="B9" s="90" t="s">
        <v>163</v>
      </c>
      <c r="C9" s="14" t="s">
        <v>104</v>
      </c>
      <c r="D9" s="14" t="s">
        <v>146</v>
      </c>
      <c r="E9" s="79" t="s">
        <v>164</v>
      </c>
    </row>
    <row r="10" spans="1:5" ht="17.100000000000001" customHeight="1">
      <c r="A10" s="98">
        <f>'BASE ITENS ATIVO'!$A$2</f>
        <v>4811</v>
      </c>
      <c r="B10" s="90" t="s">
        <v>163</v>
      </c>
      <c r="C10" s="14" t="s">
        <v>104</v>
      </c>
      <c r="D10" s="14" t="s">
        <v>146</v>
      </c>
      <c r="E10" s="79" t="s">
        <v>164</v>
      </c>
    </row>
    <row r="11" spans="1:5" ht="17.100000000000001" customHeight="1">
      <c r="A11" s="98">
        <f>'BASE ITENS ATIVO'!$A$2</f>
        <v>4811</v>
      </c>
      <c r="B11" s="90" t="s">
        <v>163</v>
      </c>
      <c r="C11" s="14" t="s">
        <v>104</v>
      </c>
      <c r="D11" s="14" t="s">
        <v>146</v>
      </c>
      <c r="E11" s="79" t="s">
        <v>164</v>
      </c>
    </row>
    <row r="12" spans="1:5" ht="17.100000000000001" customHeight="1">
      <c r="A12" s="98">
        <f>'BASE ITENS ATIVO'!$A$2</f>
        <v>4811</v>
      </c>
      <c r="B12" s="90" t="s">
        <v>163</v>
      </c>
      <c r="C12" s="14" t="s">
        <v>104</v>
      </c>
      <c r="D12" s="14" t="s">
        <v>146</v>
      </c>
      <c r="E12" s="79" t="s">
        <v>164</v>
      </c>
    </row>
    <row r="13" spans="1:5" ht="17.100000000000001" customHeight="1">
      <c r="A13" s="98">
        <f>'BASE ITENS ATIVO'!$A$2</f>
        <v>4811</v>
      </c>
      <c r="B13" s="90" t="s">
        <v>165</v>
      </c>
      <c r="C13" s="14" t="s">
        <v>104</v>
      </c>
      <c r="D13" s="14" t="s">
        <v>146</v>
      </c>
      <c r="E13" s="79" t="s">
        <v>166</v>
      </c>
    </row>
    <row r="14" spans="1:5" ht="17.100000000000001" customHeight="1">
      <c r="A14" s="98">
        <f>'BASE ITENS ATIVO'!$A$2</f>
        <v>4811</v>
      </c>
      <c r="B14" s="90" t="s">
        <v>165</v>
      </c>
      <c r="C14" s="14" t="s">
        <v>104</v>
      </c>
      <c r="D14" s="14" t="s">
        <v>146</v>
      </c>
      <c r="E14" s="79" t="s">
        <v>167</v>
      </c>
    </row>
    <row r="15" spans="1:5" ht="17.100000000000001" customHeight="1">
      <c r="A15" s="98">
        <f>'BASE ITENS ATIVO'!$A$2</f>
        <v>4811</v>
      </c>
      <c r="B15" s="90" t="s">
        <v>165</v>
      </c>
      <c r="C15" s="14" t="s">
        <v>104</v>
      </c>
      <c r="D15" s="14" t="s">
        <v>146</v>
      </c>
      <c r="E15" s="79" t="s">
        <v>168</v>
      </c>
    </row>
    <row r="16" spans="1:5" ht="17.100000000000001" customHeight="1">
      <c r="A16" s="98">
        <f>'BASE ITENS ATIVO'!$A$2</f>
        <v>4811</v>
      </c>
      <c r="B16" s="90" t="s">
        <v>165</v>
      </c>
      <c r="C16" s="14" t="s">
        <v>104</v>
      </c>
      <c r="D16" s="14" t="s">
        <v>146</v>
      </c>
      <c r="E16" s="79" t="s">
        <v>169</v>
      </c>
    </row>
    <row r="17" spans="1:5" ht="17.100000000000001" customHeight="1">
      <c r="A17" s="98">
        <f>'BASE ITENS ATIVO'!$A$2</f>
        <v>4811</v>
      </c>
      <c r="B17" s="91" t="s">
        <v>170</v>
      </c>
      <c r="C17" s="19" t="str">
        <f>IFERROR(VLOOKUP('BASE ITENS ATIVO'!$D$2,'BASE PINPAD'!$A$2:$B$28,2,0),"GERTEC")</f>
        <v>CIELO</v>
      </c>
      <c r="D17" s="15" t="s">
        <v>154</v>
      </c>
      <c r="E17" s="83" t="s">
        <v>171</v>
      </c>
    </row>
    <row r="18" spans="1:5" ht="17.100000000000001" customHeight="1">
      <c r="A18" s="98">
        <f>'BASE ITENS ATIVO'!$A$2</f>
        <v>4811</v>
      </c>
      <c r="B18" s="91" t="s">
        <v>170</v>
      </c>
      <c r="C18" s="19" t="str">
        <f>IFERROR(VLOOKUP('BASE ITENS ATIVO'!$D$2,'BASE PINPAD'!$A$2:$B$28,2,0),"GERTEC")</f>
        <v>CIELO</v>
      </c>
      <c r="D18" s="15" t="s">
        <v>154</v>
      </c>
      <c r="E18" s="83" t="s">
        <v>172</v>
      </c>
    </row>
    <row r="19" spans="1:5" ht="17.100000000000001" customHeight="1">
      <c r="A19" s="98">
        <f>'BASE ITENS ATIVO'!$A$2</f>
        <v>4811</v>
      </c>
      <c r="B19" s="91" t="s">
        <v>170</v>
      </c>
      <c r="C19" s="19" t="str">
        <f>IFERROR(VLOOKUP('BASE ITENS ATIVO'!$D$2,'BASE PINPAD'!$A$2:$B$28,2,0),"GERTEC")</f>
        <v>CIELO</v>
      </c>
      <c r="D19" s="15" t="s">
        <v>154</v>
      </c>
      <c r="E19" s="83" t="s">
        <v>173</v>
      </c>
    </row>
    <row r="20" spans="1:5" ht="17.100000000000001" customHeight="1">
      <c r="A20" s="98">
        <f>'BASE ITENS ATIVO'!$A$2</f>
        <v>4811</v>
      </c>
      <c r="B20" s="91" t="s">
        <v>170</v>
      </c>
      <c r="C20" s="19" t="str">
        <f>IFERROR(VLOOKUP('BASE ITENS ATIVO'!$D$2,'BASE PINPAD'!$A$2:$B$28,2,0),"GERTEC")</f>
        <v>CIELO</v>
      </c>
      <c r="D20" s="15" t="s">
        <v>154</v>
      </c>
      <c r="E20" s="83" t="s">
        <v>174</v>
      </c>
    </row>
    <row r="21" spans="1:5" ht="17.100000000000001" customHeight="1">
      <c r="A21" s="98">
        <f>'BASE ITENS ATIVO'!$A$2</f>
        <v>4811</v>
      </c>
      <c r="B21" s="92" t="s">
        <v>175</v>
      </c>
      <c r="C21" s="22" t="s">
        <v>176</v>
      </c>
      <c r="D21" s="22" t="s">
        <v>146</v>
      </c>
      <c r="E21" s="83" t="s">
        <v>177</v>
      </c>
    </row>
    <row r="22" spans="1:5" ht="17.100000000000001" customHeight="1">
      <c r="A22" s="98">
        <f>'BASE ITENS ATIVO'!$A$2</f>
        <v>4811</v>
      </c>
      <c r="B22" s="92" t="s">
        <v>178</v>
      </c>
      <c r="C22" s="22" t="s">
        <v>176</v>
      </c>
      <c r="D22" s="22" t="s">
        <v>146</v>
      </c>
      <c r="E22" s="83" t="s">
        <v>179</v>
      </c>
    </row>
    <row r="23" spans="1:5" ht="17.100000000000001" customHeight="1">
      <c r="A23" s="98">
        <f>'BASE ITENS ATIVO'!$A$2</f>
        <v>4811</v>
      </c>
      <c r="B23" s="93" t="s">
        <v>180</v>
      </c>
      <c r="C23" s="16" t="s">
        <v>104</v>
      </c>
      <c r="D23" s="16" t="s">
        <v>146</v>
      </c>
      <c r="E23" s="78" t="s">
        <v>181</v>
      </c>
    </row>
    <row r="24" spans="1:5" ht="17.100000000000001" customHeight="1">
      <c r="A24" s="98">
        <f>'BASE ITENS ATIVO'!$A$2</f>
        <v>4811</v>
      </c>
      <c r="B24" s="87" t="s">
        <v>182</v>
      </c>
      <c r="C24" s="18" t="str">
        <f>'BASE ITENS ATIVO'!F25</f>
        <v>INGRAM</v>
      </c>
      <c r="D24" s="14" t="s">
        <v>146</v>
      </c>
      <c r="E24" s="79" t="s">
        <v>183</v>
      </c>
    </row>
    <row r="29" spans="1:5">
      <c r="B29" s="17"/>
      <c r="C29" s="17"/>
      <c r="D29" s="17"/>
      <c r="E29" s="84"/>
    </row>
    <row r="30" spans="1:5">
      <c r="B30" s="17"/>
      <c r="C30" s="17"/>
      <c r="D30" s="17"/>
      <c r="E30" s="84"/>
    </row>
  </sheetData>
  <sheetProtection algorithmName="SHA-512" hashValue="QCYkfyiN4ZxnzmNofUWgwjgTcJo7EF19SWWe/JlRLwGLFZK91Hkf+xzUrbQhciH2LpxVJr7650tLd4X5fB5Ylg==" saltValue="ZstYgmHmnu57CD+Qa+iufA==" spinCount="100000" sheet="1" objects="1" scenarios="1"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184</v>
      </c>
    </row>
    <row r="2" spans="1:3" ht="14.45">
      <c r="A2" s="5" t="s">
        <v>185</v>
      </c>
      <c r="B2" s="6" t="s">
        <v>186</v>
      </c>
      <c r="C2" s="7"/>
    </row>
    <row r="3" spans="1:3" ht="14.45">
      <c r="A3" s="10" t="s">
        <v>187</v>
      </c>
      <c r="B3" s="11" t="s">
        <v>188</v>
      </c>
      <c r="C3" s="8"/>
    </row>
    <row r="4" spans="1:3" ht="14.45">
      <c r="A4" s="5" t="s">
        <v>189</v>
      </c>
      <c r="B4" s="6" t="s">
        <v>186</v>
      </c>
      <c r="C4" s="7"/>
    </row>
    <row r="5" spans="1:3" ht="14.45">
      <c r="A5" s="5" t="s">
        <v>190</v>
      </c>
      <c r="B5" s="6" t="s">
        <v>186</v>
      </c>
      <c r="C5" s="7"/>
    </row>
    <row r="6" spans="1:3" ht="14.45">
      <c r="A6" s="10" t="s">
        <v>191</v>
      </c>
      <c r="B6" s="11" t="s">
        <v>188</v>
      </c>
      <c r="C6" s="8"/>
    </row>
    <row r="7" spans="1:3" ht="14.45">
      <c r="A7" s="10" t="s">
        <v>192</v>
      </c>
      <c r="B7" s="11" t="s">
        <v>188</v>
      </c>
      <c r="C7" s="8"/>
    </row>
    <row r="8" spans="1:3" ht="14.45">
      <c r="A8" s="5" t="s">
        <v>193</v>
      </c>
      <c r="B8" s="6" t="s">
        <v>186</v>
      </c>
      <c r="C8" s="7"/>
    </row>
    <row r="9" spans="1:3" ht="14.45">
      <c r="A9" s="5" t="s">
        <v>194</v>
      </c>
      <c r="B9" s="9" t="s">
        <v>186</v>
      </c>
      <c r="C9" s="7"/>
    </row>
    <row r="10" spans="1:3" ht="14.45">
      <c r="A10" s="5" t="s">
        <v>195</v>
      </c>
      <c r="B10" s="6" t="s">
        <v>186</v>
      </c>
      <c r="C10" s="7"/>
    </row>
    <row r="11" spans="1:3" ht="14.45">
      <c r="A11" s="10" t="s">
        <v>196</v>
      </c>
      <c r="B11" s="11" t="s">
        <v>188</v>
      </c>
      <c r="C11" s="8"/>
    </row>
    <row r="12" spans="1:3" ht="14.45">
      <c r="A12" s="5" t="s">
        <v>197</v>
      </c>
      <c r="B12" s="9" t="s">
        <v>186</v>
      </c>
      <c r="C12" s="7"/>
    </row>
    <row r="13" spans="1:3" ht="14.45">
      <c r="A13" s="5" t="s">
        <v>198</v>
      </c>
      <c r="B13" s="6" t="s">
        <v>186</v>
      </c>
      <c r="C13" s="7"/>
    </row>
    <row r="14" spans="1:3" ht="14.45">
      <c r="A14" s="5" t="s">
        <v>199</v>
      </c>
      <c r="B14" s="6" t="s">
        <v>186</v>
      </c>
      <c r="C14" s="7"/>
    </row>
    <row r="15" spans="1:3" ht="14.45">
      <c r="A15" s="5" t="s">
        <v>200</v>
      </c>
      <c r="B15" s="6" t="s">
        <v>186</v>
      </c>
      <c r="C15" s="7"/>
    </row>
    <row r="16" spans="1:3" ht="14.45">
      <c r="A16" s="10" t="s">
        <v>201</v>
      </c>
      <c r="B16" s="11" t="s">
        <v>188</v>
      </c>
      <c r="C16" s="8"/>
    </row>
    <row r="17" spans="1:3" ht="14.45">
      <c r="A17" s="10" t="s">
        <v>202</v>
      </c>
      <c r="B17" s="11" t="s">
        <v>188</v>
      </c>
      <c r="C17" s="8"/>
    </row>
    <row r="18" spans="1:3" ht="14.45">
      <c r="A18" s="10" t="s">
        <v>203</v>
      </c>
      <c r="B18" s="11" t="s">
        <v>188</v>
      </c>
      <c r="C18" s="8"/>
    </row>
    <row r="19" spans="1:3" ht="14.45">
      <c r="A19" s="5" t="s">
        <v>204</v>
      </c>
      <c r="B19" s="9" t="s">
        <v>186</v>
      </c>
      <c r="C19" s="7"/>
    </row>
    <row r="20" spans="1:3" ht="14.45">
      <c r="A20" s="5" t="s">
        <v>205</v>
      </c>
      <c r="B20" s="9" t="s">
        <v>186</v>
      </c>
      <c r="C20" s="7"/>
    </row>
    <row r="21" spans="1:3" ht="14.45">
      <c r="A21" s="10" t="s">
        <v>206</v>
      </c>
      <c r="B21" s="11" t="s">
        <v>188</v>
      </c>
      <c r="C21" s="8"/>
    </row>
    <row r="22" spans="1:3" ht="14.45">
      <c r="A22" s="5" t="s">
        <v>207</v>
      </c>
      <c r="B22" s="6" t="s">
        <v>186</v>
      </c>
      <c r="C22" s="7"/>
    </row>
    <row r="23" spans="1:3" ht="14.45">
      <c r="A23" s="5" t="s">
        <v>208</v>
      </c>
      <c r="B23" s="6" t="s">
        <v>186</v>
      </c>
      <c r="C23" s="7"/>
    </row>
    <row r="24" spans="1:3" ht="14.45">
      <c r="A24" s="5" t="s">
        <v>209</v>
      </c>
      <c r="B24" s="9" t="s">
        <v>186</v>
      </c>
      <c r="C24" s="7"/>
    </row>
    <row r="25" spans="1:3" ht="14.45">
      <c r="A25" s="5" t="s">
        <v>210</v>
      </c>
      <c r="B25" s="9" t="s">
        <v>186</v>
      </c>
      <c r="C25" s="7"/>
    </row>
    <row r="26" spans="1:3" ht="14.45">
      <c r="A26" s="10" t="s">
        <v>211</v>
      </c>
      <c r="B26" s="11" t="s">
        <v>188</v>
      </c>
      <c r="C26" s="8"/>
    </row>
    <row r="27" spans="1:3" ht="14.45">
      <c r="A27" s="5" t="s">
        <v>11</v>
      </c>
      <c r="B27" s="9" t="s">
        <v>186</v>
      </c>
      <c r="C27" s="7"/>
    </row>
    <row r="28" spans="1:3" ht="14.45">
      <c r="A28" s="5" t="s">
        <v>212</v>
      </c>
      <c r="B28" s="6" t="s">
        <v>186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2024-09-04T11:23:41Z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