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 - Aberturas/LISTAS/2024/LISTAS - (09) SETEMBRO/"/>
    </mc:Choice>
  </mc:AlternateContent>
  <xr:revisionPtr revIDLastSave="383" documentId="14_{0D216B79-6690-4330-8680-D6038E08A038}" xr6:coauthVersionLast="47" xr6:coauthVersionMax="47" xr10:uidLastSave="{1AB55092-6DC3-43B9-8812-F825422BF378}"/>
  <bookViews>
    <workbookView xWindow="0" yWindow="0" windowWidth="24000" windowHeight="9528" tabRatio="500" activeTab="1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externalReferences>
    <externalReference r:id="rId4"/>
  </externalReferences>
  <definedNames>
    <definedName name="_xlnm._FilterDatabase" localSheetId="0" hidden="1">'BASE ITENS ATIVO'!$A$1:$K$1</definedName>
    <definedName name="_xlnm._FilterDatabase" localSheetId="1" hidden="1">'BASE ITENS PERIFÉ.'!$E$1:$G$1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8" i="6" l="1"/>
  <c r="D208" i="6"/>
  <c r="C208" i="6"/>
  <c r="B208" i="6"/>
  <c r="H207" i="6"/>
  <c r="D207" i="6"/>
  <c r="C207" i="6"/>
  <c r="B207" i="6"/>
  <c r="H206" i="6"/>
  <c r="D206" i="6"/>
  <c r="C206" i="6"/>
  <c r="B206" i="6"/>
  <c r="H205" i="6"/>
  <c r="D205" i="6"/>
  <c r="C205" i="6"/>
  <c r="B205" i="6"/>
  <c r="H204" i="6"/>
  <c r="D204" i="6"/>
  <c r="F204" i="6" s="1"/>
  <c r="C204" i="6"/>
  <c r="B204" i="6"/>
  <c r="H203" i="6"/>
  <c r="D203" i="6"/>
  <c r="F203" i="6" s="1"/>
  <c r="C203" i="6"/>
  <c r="B203" i="6"/>
  <c r="H202" i="6"/>
  <c r="D202" i="6"/>
  <c r="F202" i="6" s="1"/>
  <c r="C202" i="6"/>
  <c r="B202" i="6"/>
  <c r="H201" i="6"/>
  <c r="D201" i="6"/>
  <c r="F201" i="6" s="1"/>
  <c r="C201" i="6"/>
  <c r="B201" i="6"/>
  <c r="H200" i="6"/>
  <c r="D200" i="6"/>
  <c r="C200" i="6"/>
  <c r="B200" i="6"/>
  <c r="H199" i="6"/>
  <c r="D199" i="6"/>
  <c r="C199" i="6"/>
  <c r="B199" i="6"/>
  <c r="H198" i="6"/>
  <c r="D198" i="6"/>
  <c r="C198" i="6"/>
  <c r="B198" i="6"/>
  <c r="H197" i="6"/>
  <c r="D197" i="6"/>
  <c r="C197" i="6"/>
  <c r="B197" i="6"/>
  <c r="H196" i="6"/>
  <c r="D196" i="6"/>
  <c r="C196" i="6"/>
  <c r="B196" i="6"/>
  <c r="H195" i="6"/>
  <c r="D195" i="6"/>
  <c r="C195" i="6"/>
  <c r="B195" i="6"/>
  <c r="H194" i="6"/>
  <c r="D194" i="6"/>
  <c r="C194" i="6"/>
  <c r="B194" i="6"/>
  <c r="H193" i="6"/>
  <c r="D193" i="6"/>
  <c r="C193" i="6"/>
  <c r="B193" i="6"/>
  <c r="H192" i="6"/>
  <c r="D192" i="6"/>
  <c r="C192" i="6"/>
  <c r="B192" i="6"/>
  <c r="H191" i="6"/>
  <c r="D191" i="6"/>
  <c r="C191" i="6"/>
  <c r="B191" i="6"/>
  <c r="H190" i="6"/>
  <c r="D190" i="6"/>
  <c r="C190" i="6"/>
  <c r="B190" i="6"/>
  <c r="H189" i="6"/>
  <c r="D189" i="6"/>
  <c r="C189" i="6"/>
  <c r="B189" i="6"/>
  <c r="H188" i="6"/>
  <c r="D188" i="6"/>
  <c r="C188" i="6"/>
  <c r="B188" i="6"/>
  <c r="H187" i="6"/>
  <c r="D187" i="6"/>
  <c r="C187" i="6"/>
  <c r="B187" i="6"/>
  <c r="H186" i="6"/>
  <c r="D186" i="6"/>
  <c r="C186" i="6"/>
  <c r="B186" i="6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H185" i="6"/>
  <c r="D185" i="6"/>
  <c r="C185" i="6"/>
  <c r="B185" i="6"/>
  <c r="H184" i="6"/>
  <c r="D184" i="6"/>
  <c r="C184" i="6"/>
  <c r="B184" i="6"/>
  <c r="H183" i="6"/>
  <c r="D183" i="6"/>
  <c r="C183" i="6"/>
  <c r="B183" i="6"/>
  <c r="H182" i="6"/>
  <c r="D182" i="6"/>
  <c r="C182" i="6"/>
  <c r="B182" i="6"/>
  <c r="H181" i="6"/>
  <c r="D181" i="6"/>
  <c r="F181" i="6" s="1"/>
  <c r="C181" i="6"/>
  <c r="B181" i="6"/>
  <c r="H180" i="6"/>
  <c r="D180" i="6"/>
  <c r="F180" i="6" s="1"/>
  <c r="C180" i="6"/>
  <c r="B180" i="6"/>
  <c r="H179" i="6"/>
  <c r="D179" i="6"/>
  <c r="F179" i="6" s="1"/>
  <c r="C179" i="6"/>
  <c r="B179" i="6"/>
  <c r="H178" i="6"/>
  <c r="D178" i="6"/>
  <c r="F178" i="6" s="1"/>
  <c r="C178" i="6"/>
  <c r="B178" i="6"/>
  <c r="H177" i="6"/>
  <c r="D177" i="6"/>
  <c r="C177" i="6"/>
  <c r="B177" i="6"/>
  <c r="H176" i="6"/>
  <c r="D176" i="6"/>
  <c r="C176" i="6"/>
  <c r="B176" i="6"/>
  <c r="H175" i="6"/>
  <c r="D175" i="6"/>
  <c r="C175" i="6"/>
  <c r="B175" i="6"/>
  <c r="H174" i="6"/>
  <c r="D174" i="6"/>
  <c r="C174" i="6"/>
  <c r="B174" i="6"/>
  <c r="H173" i="6"/>
  <c r="D173" i="6"/>
  <c r="C173" i="6"/>
  <c r="B173" i="6"/>
  <c r="H172" i="6"/>
  <c r="D172" i="6"/>
  <c r="C172" i="6"/>
  <c r="B172" i="6"/>
  <c r="H171" i="6"/>
  <c r="D171" i="6"/>
  <c r="C171" i="6"/>
  <c r="B171" i="6"/>
  <c r="H170" i="6"/>
  <c r="D170" i="6"/>
  <c r="C170" i="6"/>
  <c r="B170" i="6"/>
  <c r="H169" i="6"/>
  <c r="D169" i="6"/>
  <c r="C169" i="6"/>
  <c r="B169" i="6"/>
  <c r="H168" i="6"/>
  <c r="D168" i="6"/>
  <c r="C168" i="6"/>
  <c r="B168" i="6"/>
  <c r="H167" i="6"/>
  <c r="D167" i="6"/>
  <c r="C167" i="6"/>
  <c r="B167" i="6"/>
  <c r="H166" i="6"/>
  <c r="D166" i="6"/>
  <c r="C166" i="6"/>
  <c r="B166" i="6"/>
  <c r="H165" i="6"/>
  <c r="D165" i="6"/>
  <c r="C165" i="6"/>
  <c r="B165" i="6"/>
  <c r="H164" i="6"/>
  <c r="D164" i="6"/>
  <c r="C164" i="6"/>
  <c r="B164" i="6"/>
  <c r="H163" i="6"/>
  <c r="D163" i="6"/>
  <c r="C163" i="6"/>
  <c r="B163" i="6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B348" i="1"/>
  <c r="C348" i="1"/>
  <c r="D348" i="1"/>
  <c r="K348" i="1"/>
  <c r="B361" i="1"/>
  <c r="C361" i="1"/>
  <c r="D361" i="1"/>
  <c r="K361" i="1"/>
  <c r="B358" i="1"/>
  <c r="B359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C358" i="1"/>
  <c r="C359" i="1"/>
  <c r="C360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349" i="1"/>
  <c r="B350" i="1"/>
  <c r="B351" i="1"/>
  <c r="B352" i="1"/>
  <c r="B353" i="1"/>
  <c r="B354" i="1"/>
  <c r="B355" i="1"/>
  <c r="B356" i="1"/>
  <c r="B3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349" i="1"/>
  <c r="C350" i="1"/>
  <c r="C351" i="1"/>
  <c r="C352" i="1"/>
  <c r="C353" i="1"/>
  <c r="C354" i="1"/>
  <c r="C355" i="1"/>
  <c r="C356" i="1"/>
  <c r="C3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349" i="1"/>
  <c r="D350" i="1"/>
  <c r="D351" i="1"/>
  <c r="D352" i="1"/>
  <c r="D353" i="1"/>
  <c r="D354" i="1"/>
  <c r="D355" i="1"/>
  <c r="D356" i="1"/>
  <c r="D357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349" i="1"/>
  <c r="K350" i="1"/>
  <c r="K351" i="1"/>
  <c r="K352" i="1"/>
  <c r="K353" i="1"/>
  <c r="K354" i="1"/>
  <c r="K355" i="1"/>
  <c r="K356" i="1"/>
  <c r="K357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257" i="1"/>
  <c r="C257" i="1"/>
  <c r="D257" i="1"/>
  <c r="B258" i="1"/>
  <c r="C258" i="1"/>
  <c r="D258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57" i="1"/>
  <c r="K258" i="1"/>
  <c r="K394" i="1"/>
  <c r="K395" i="1"/>
  <c r="K396" i="1"/>
  <c r="K397" i="1"/>
  <c r="K398" i="1"/>
  <c r="K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134" i="1"/>
  <c r="B1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34" i="1"/>
  <c r="C1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34" i="1"/>
  <c r="D135" i="1"/>
  <c r="B776" i="1"/>
  <c r="B777" i="1"/>
  <c r="B778" i="1"/>
  <c r="B779" i="1"/>
  <c r="B780" i="1"/>
  <c r="B781" i="1"/>
  <c r="B782" i="1"/>
  <c r="B783" i="1"/>
  <c r="C776" i="1"/>
  <c r="C777" i="1"/>
  <c r="C778" i="1"/>
  <c r="C779" i="1"/>
  <c r="C780" i="1"/>
  <c r="C781" i="1"/>
  <c r="C782" i="1"/>
  <c r="C783" i="1"/>
  <c r="D776" i="1"/>
  <c r="D777" i="1"/>
  <c r="D778" i="1"/>
  <c r="D779" i="1"/>
  <c r="D780" i="1"/>
  <c r="D781" i="1"/>
  <c r="D782" i="1"/>
  <c r="D783" i="1"/>
  <c r="K776" i="1"/>
  <c r="K777" i="1"/>
  <c r="K778" i="1"/>
  <c r="K779" i="1"/>
  <c r="K780" i="1"/>
  <c r="K781" i="1"/>
  <c r="K782" i="1"/>
  <c r="K783" i="1"/>
  <c r="B24" i="6"/>
  <c r="C24" i="6"/>
  <c r="D24" i="6"/>
  <c r="H24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H140" i="6"/>
  <c r="H162" i="6"/>
  <c r="H161" i="6"/>
  <c r="H160" i="6"/>
  <c r="H159" i="6"/>
  <c r="H158" i="6"/>
  <c r="F158" i="6"/>
  <c r="H157" i="6"/>
  <c r="F157" i="6"/>
  <c r="H156" i="6"/>
  <c r="F156" i="6"/>
  <c r="H155" i="6"/>
  <c r="F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F135" i="6"/>
  <c r="F134" i="6"/>
  <c r="F133" i="6"/>
  <c r="F132" i="6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H116" i="6"/>
  <c r="H115" i="6"/>
  <c r="H114" i="6"/>
  <c r="H113" i="6"/>
  <c r="H112" i="6"/>
  <c r="F112" i="6"/>
  <c r="H111" i="6"/>
  <c r="F111" i="6"/>
  <c r="H110" i="6"/>
  <c r="F110" i="6"/>
  <c r="H109" i="6"/>
  <c r="F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71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H93" i="6"/>
  <c r="H92" i="6"/>
  <c r="H91" i="6"/>
  <c r="H90" i="6"/>
  <c r="H89" i="6"/>
  <c r="F89" i="6"/>
  <c r="H88" i="6"/>
  <c r="F88" i="6"/>
  <c r="H87" i="6"/>
  <c r="F87" i="6"/>
  <c r="H86" i="6"/>
  <c r="F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F63" i="6" s="1"/>
  <c r="D64" i="6"/>
  <c r="F64" i="6" s="1"/>
  <c r="D65" i="6"/>
  <c r="F65" i="6" s="1"/>
  <c r="D66" i="6"/>
  <c r="F66" i="6" s="1"/>
  <c r="D67" i="6"/>
  <c r="D68" i="6"/>
  <c r="D69" i="6"/>
  <c r="D70" i="6"/>
  <c r="D48" i="6"/>
  <c r="C48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17" i="6" s="1"/>
  <c r="D18" i="6"/>
  <c r="F18" i="6" s="1"/>
  <c r="D19" i="6"/>
  <c r="F19" i="6" s="1"/>
  <c r="D20" i="6"/>
  <c r="F20" i="6" s="1"/>
  <c r="D21" i="6"/>
  <c r="D22" i="6"/>
  <c r="D2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F40" i="6" s="1"/>
  <c r="D41" i="6"/>
  <c r="F41" i="6" s="1"/>
  <c r="D42" i="6"/>
  <c r="F42" i="6" s="1"/>
  <c r="D43" i="6"/>
  <c r="F43" i="6" s="1"/>
  <c r="D44" i="6"/>
  <c r="D45" i="6"/>
  <c r="D46" i="6"/>
  <c r="D47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D25" i="6"/>
  <c r="C25" i="6"/>
  <c r="B2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" i="6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</calcChain>
</file>

<file path=xl/sharedStrings.xml><?xml version="1.0" encoding="utf-8"?>
<sst xmlns="http://schemas.openxmlformats.org/spreadsheetml/2006/main" count="2795" uniqueCount="980">
  <si>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</si>
  <si>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</si>
  <si>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</si>
  <si>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</si>
  <si>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</si>
  <si>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</si>
  <si>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</si>
  <si>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</si>
  <si>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</si>
  <si>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</si>
  <si>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COLETA</t>
  </si>
  <si>
    <t>Gaveteiro Vertical CX 01</t>
  </si>
  <si>
    <t>SCANSOURCE</t>
  </si>
  <si>
    <t>P44062023180952</t>
  </si>
  <si>
    <t>Gaveteiro Vertical CX 02</t>
  </si>
  <si>
    <t>P44092023184325</t>
  </si>
  <si>
    <t>Gaveteiro Vertical CX 03</t>
  </si>
  <si>
    <t>P44092023184315</t>
  </si>
  <si>
    <t>Gaveteiro Vertical CX 04</t>
  </si>
  <si>
    <t>P44092023184327</t>
  </si>
  <si>
    <t>Monitor Gerência</t>
  </si>
  <si>
    <t>LENOVO</t>
  </si>
  <si>
    <t>SVAA06314</t>
  </si>
  <si>
    <t>Monitor B12</t>
  </si>
  <si>
    <t>SVAA06240</t>
  </si>
  <si>
    <t>Monitor Câmera</t>
  </si>
  <si>
    <t>SVAA06254</t>
  </si>
  <si>
    <t>Monitor E-Learning</t>
  </si>
  <si>
    <t>SVAA48026</t>
  </si>
  <si>
    <t>Monitor Farmacêutico</t>
  </si>
  <si>
    <t>SVA848288</t>
  </si>
  <si>
    <t>Monitor Balcão 01</t>
  </si>
  <si>
    <t>SVAA47998</t>
  </si>
  <si>
    <t>Monitor Balcão 02</t>
  </si>
  <si>
    <t>SVAA48064</t>
  </si>
  <si>
    <t>Monitor Balcão 03</t>
  </si>
  <si>
    <t>SVAA47981</t>
  </si>
  <si>
    <t>Monitor Balcão 04</t>
  </si>
  <si>
    <t>SVAA06189</t>
  </si>
  <si>
    <t>Monitor Touch CX 01</t>
  </si>
  <si>
    <t>B225004385</t>
  </si>
  <si>
    <t>Monitor Touch CX 02</t>
  </si>
  <si>
    <t>A225017880</t>
  </si>
  <si>
    <t>Monitor Touch CX 03</t>
  </si>
  <si>
    <t>B213009995</t>
  </si>
  <si>
    <t>Monitor Touch CX 04</t>
  </si>
  <si>
    <t>A225024765</t>
  </si>
  <si>
    <t>Scanner de Mesa A4 01</t>
  </si>
  <si>
    <t>CANON</t>
  </si>
  <si>
    <t>KPEF09305M</t>
  </si>
  <si>
    <t>Scanner de Mesa A4 02</t>
  </si>
  <si>
    <t>KPEF09310M</t>
  </si>
  <si>
    <t>Leitor Cód. Barra - Mesa CX 01</t>
  </si>
  <si>
    <t>S22215521401004</t>
  </si>
  <si>
    <t>Leitor Cód. Barra - Mesa CX 02</t>
  </si>
  <si>
    <t>S22224521401185</t>
  </si>
  <si>
    <t>Leitor Cód. Barra - Mesa CX 03</t>
  </si>
  <si>
    <t>S22193521400911</t>
  </si>
  <si>
    <t>Leitor Cód. Barra - Mesa CX 04</t>
  </si>
  <si>
    <t>S22231521401394</t>
  </si>
  <si>
    <t>Fortinet (FortiGate)</t>
  </si>
  <si>
    <t>VIVO</t>
  </si>
  <si>
    <t>FGT40FTK2209GCXS</t>
  </si>
  <si>
    <t>Fortinet (FortiAP)</t>
  </si>
  <si>
    <t>FP231FTF23050171</t>
  </si>
  <si>
    <t>Switch Aruba</t>
  </si>
  <si>
    <t>INGRAM</t>
  </si>
  <si>
    <t>VN32KYF0KN</t>
  </si>
  <si>
    <t>Tablet Verificador de Preço 01</t>
  </si>
  <si>
    <t>AIDC TECNOLOGIA</t>
  </si>
  <si>
    <t>ST103ANLFKBA218</t>
  </si>
  <si>
    <t>Tablet Verificador de Preço 02</t>
  </si>
  <si>
    <t>ST103ANLFKBA327</t>
  </si>
  <si>
    <t xml:space="preserve">Micro (PDV) B12               </t>
  </si>
  <si>
    <t>PE0BTVH7</t>
  </si>
  <si>
    <t>Micro (PDV) CX 01</t>
  </si>
  <si>
    <t>PE0BTW6Z</t>
  </si>
  <si>
    <t>Leitor Biométrico</t>
  </si>
  <si>
    <t>TECHMAG</t>
  </si>
  <si>
    <t>FP936160</t>
  </si>
  <si>
    <t>Tablet</t>
  </si>
  <si>
    <t>MGITECH</t>
  </si>
  <si>
    <t>350538866739761</t>
  </si>
  <si>
    <t>Micro (PDV) CX 02</t>
  </si>
  <si>
    <t>PE0BTW6K</t>
  </si>
  <si>
    <t>FP936159</t>
  </si>
  <si>
    <t>350538866740843</t>
  </si>
  <si>
    <t>Micro (PDV) CX 03</t>
  </si>
  <si>
    <t>PE0BL5MK</t>
  </si>
  <si>
    <t>FP936161</t>
  </si>
  <si>
    <t>350538866738797</t>
  </si>
  <si>
    <t>Micro (PDV) CX 04</t>
  </si>
  <si>
    <t>PE0BTW68</t>
  </si>
  <si>
    <t>FP936158</t>
  </si>
  <si>
    <t>350538866739902</t>
  </si>
  <si>
    <t>Micro (TG) E-Learning</t>
  </si>
  <si>
    <t>PE0BR04A</t>
  </si>
  <si>
    <t>Micro (TG) Gerência</t>
  </si>
  <si>
    <t>PE0BQZ8Y</t>
  </si>
  <si>
    <t>Leitor Cód. Barra - Mão/Sem Fio</t>
  </si>
  <si>
    <t>23073523700650</t>
  </si>
  <si>
    <t>Celular</t>
  </si>
  <si>
    <t>350589196825838</t>
  </si>
  <si>
    <t>Micro (TG) Farmacêutico</t>
  </si>
  <si>
    <t>PE0BR041</t>
  </si>
  <si>
    <t>Micro (TC) Balcão 01</t>
  </si>
  <si>
    <t>PE0BTW28</t>
  </si>
  <si>
    <t>Leitor Cód. Barra - Mão</t>
  </si>
  <si>
    <t>23221010554797</t>
  </si>
  <si>
    <t>Micro (TC) Balcão 02</t>
  </si>
  <si>
    <t>PE0BTW1F</t>
  </si>
  <si>
    <t>23221010554813</t>
  </si>
  <si>
    <t>Micro (TC) Balcão 03</t>
  </si>
  <si>
    <t>PE0BTW9Q</t>
  </si>
  <si>
    <t>23221010554823</t>
  </si>
  <si>
    <t>Micro (TC) Balcão 04</t>
  </si>
  <si>
    <t>PE0BL5N2</t>
  </si>
  <si>
    <t>23221010554812</t>
  </si>
  <si>
    <t>Impressora TM-T88VII-USB CX 01</t>
  </si>
  <si>
    <t>XB4F004566</t>
  </si>
  <si>
    <t>Impressora TM-T88VII-USB CX 02</t>
  </si>
  <si>
    <t>XB4F006144</t>
  </si>
  <si>
    <t>Impressora TM-T88VII-USB CX 03</t>
  </si>
  <si>
    <t>XB4F006497</t>
  </si>
  <si>
    <t>Impressora TM-T88VII-USB CX 04</t>
  </si>
  <si>
    <t>XB4F004526</t>
  </si>
  <si>
    <t>Impressora TM-T88VII-ETH</t>
  </si>
  <si>
    <t>XB4F004282</t>
  </si>
  <si>
    <t>Impressora TM-L90-ETH</t>
  </si>
  <si>
    <t>TPLF061482</t>
  </si>
  <si>
    <t>SAT FISCAL CX 01</t>
  </si>
  <si>
    <t>SATM061256</t>
  </si>
  <si>
    <t>SAT FISCAL CX 02</t>
  </si>
  <si>
    <t>SATM061261</t>
  </si>
  <si>
    <t>SAT FISCAL CX 03</t>
  </si>
  <si>
    <t>SATM061255</t>
  </si>
  <si>
    <t>SAT FISCAL CX 04</t>
  </si>
  <si>
    <t>SATM061229</t>
  </si>
  <si>
    <t>P44062023180889</t>
  </si>
  <si>
    <t>P44082023183451</t>
  </si>
  <si>
    <t>P44082023183529</t>
  </si>
  <si>
    <t>P44082023183563</t>
  </si>
  <si>
    <t>SVAA48096</t>
  </si>
  <si>
    <t>SVA969009</t>
  </si>
  <si>
    <t>SVA801134</t>
  </si>
  <si>
    <t>SVAA54844</t>
  </si>
  <si>
    <t>SVA969038</t>
  </si>
  <si>
    <t>SVA967593</t>
  </si>
  <si>
    <t>SVAA48110</t>
  </si>
  <si>
    <t>SVA968959</t>
  </si>
  <si>
    <t>SVA967591</t>
  </si>
  <si>
    <t>J22C000019</t>
  </si>
  <si>
    <t>K22C000018</t>
  </si>
  <si>
    <t>D22C001193</t>
  </si>
  <si>
    <t>G22C002297</t>
  </si>
  <si>
    <t>Monitor Touch CX 05</t>
  </si>
  <si>
    <t>G22C001659</t>
  </si>
  <si>
    <t>Monitor Touch CX 06</t>
  </si>
  <si>
    <t>G22C002031</t>
  </si>
  <si>
    <t>Monitor Touch CX 07</t>
  </si>
  <si>
    <t>F22C003338</t>
  </si>
  <si>
    <t>Monitor Touch CX 08</t>
  </si>
  <si>
    <t>F22C003588</t>
  </si>
  <si>
    <t>Monitor Touch CX 09</t>
  </si>
  <si>
    <t>F22C002480</t>
  </si>
  <si>
    <t>KPE09327</t>
  </si>
  <si>
    <t>KPEF09308</t>
  </si>
  <si>
    <t>S22215521400488</t>
  </si>
  <si>
    <t>S22222521400354</t>
  </si>
  <si>
    <t>S22215521401205</t>
  </si>
  <si>
    <t>S22215521400372</t>
  </si>
  <si>
    <t>Leitor Cód. Barra - Mesa CX 05</t>
  </si>
  <si>
    <t>S22215521400854</t>
  </si>
  <si>
    <t>Leitor Cód. Barra - Mesa CX 06</t>
  </si>
  <si>
    <t>S22215521400664</t>
  </si>
  <si>
    <t>Leitor Cód. Barra - Mesa CX 07</t>
  </si>
  <si>
    <t>S22215521400460</t>
  </si>
  <si>
    <t>Leitor Cód. Barra - Mesa CX 08</t>
  </si>
  <si>
    <t>S22213521400865</t>
  </si>
  <si>
    <t>Leitor Cód. Barra - Mesa CX 09</t>
  </si>
  <si>
    <t>S22215521401176</t>
  </si>
  <si>
    <t>FGT40FTK2209F5N4</t>
  </si>
  <si>
    <t>FP231FTF23050359</t>
  </si>
  <si>
    <t>CK100ANLCSVLBC193</t>
  </si>
  <si>
    <t>CK100ANLCSVLBC247</t>
  </si>
  <si>
    <t>PE0BL5GW</t>
  </si>
  <si>
    <t>PE0BL5MS</t>
  </si>
  <si>
    <t>FP928405</t>
  </si>
  <si>
    <t>350538867384971</t>
  </si>
  <si>
    <t>PE0BL5GY</t>
  </si>
  <si>
    <t>FP928403</t>
  </si>
  <si>
    <t>350538867349404</t>
  </si>
  <si>
    <t>PE0BL5MY</t>
  </si>
  <si>
    <t>FP928404</t>
  </si>
  <si>
    <t>350538867349701</t>
  </si>
  <si>
    <t>PE0BL5MH</t>
  </si>
  <si>
    <t>FP928402</t>
  </si>
  <si>
    <t>350538867385242</t>
  </si>
  <si>
    <t>PE0B4WX6</t>
  </si>
  <si>
    <t>PE0B4WRR</t>
  </si>
  <si>
    <t>Leitor Cód. Barra - Mão/Sem Fio (não tem on-site) trocar</t>
  </si>
  <si>
    <t>S23072523705234</t>
  </si>
  <si>
    <t>KWAN</t>
  </si>
  <si>
    <t>350589196450645</t>
  </si>
  <si>
    <t>PE0B4WSV</t>
  </si>
  <si>
    <t>Micro (TC) CX 05</t>
  </si>
  <si>
    <t>PE0BTVHN</t>
  </si>
  <si>
    <t>FP936125</t>
  </si>
  <si>
    <t>350538866881852</t>
  </si>
  <si>
    <t>Micro (TC) CX 06</t>
  </si>
  <si>
    <t>PE0BTW2H</t>
  </si>
  <si>
    <t>FP936124</t>
  </si>
  <si>
    <t>350538866750461</t>
  </si>
  <si>
    <t>Micro (TC) CX 07</t>
  </si>
  <si>
    <t>PE0BTWAK</t>
  </si>
  <si>
    <t>FP936122</t>
  </si>
  <si>
    <t>350538866795144</t>
  </si>
  <si>
    <t>Micro (TC) CX 08</t>
  </si>
  <si>
    <t>PE0BTW1Y</t>
  </si>
  <si>
    <t>FP936123</t>
  </si>
  <si>
    <t>350538866794261</t>
  </si>
  <si>
    <t>Micro (TC) CX 09</t>
  </si>
  <si>
    <t>PE0B4W52</t>
  </si>
  <si>
    <t>FP936045</t>
  </si>
  <si>
    <t>350538866791994</t>
  </si>
  <si>
    <t>S23104010554656</t>
  </si>
  <si>
    <t>S23104010554934</t>
  </si>
  <si>
    <t>S23104010554664</t>
  </si>
  <si>
    <t>S23104010554913</t>
  </si>
  <si>
    <t>XB4F005633</t>
  </si>
  <si>
    <t>XB4F005685</t>
  </si>
  <si>
    <t>XB4F006437</t>
  </si>
  <si>
    <t>XB4F006585</t>
  </si>
  <si>
    <t>Impressora TM-T88VII-USB CX 05</t>
  </si>
  <si>
    <t>XB4F004249</t>
  </si>
  <si>
    <t>Impressora TM-T88VII-USB CX 06</t>
  </si>
  <si>
    <t>XB4F006460</t>
  </si>
  <si>
    <t>Impressora TM-T88VII-USB CX 07</t>
  </si>
  <si>
    <t>XB4F006159</t>
  </si>
  <si>
    <t>Impressora TM-T88VII-USB CX 08</t>
  </si>
  <si>
    <t>XB4F002268</t>
  </si>
  <si>
    <t>Impressora TM-T88VII-USB CX 09</t>
  </si>
  <si>
    <t>XB4F004531</t>
  </si>
  <si>
    <t>XB4F006521</t>
  </si>
  <si>
    <t>TPLF061210</t>
  </si>
  <si>
    <t>SATM061232</t>
  </si>
  <si>
    <t>SATM061234</t>
  </si>
  <si>
    <t>SATM061242</t>
  </si>
  <si>
    <t>SATM061259</t>
  </si>
  <si>
    <t>SAT FISCAL CX 05</t>
  </si>
  <si>
    <t>SATM060712</t>
  </si>
  <si>
    <t>SAT FISCAL CX 06</t>
  </si>
  <si>
    <t>SATM060704</t>
  </si>
  <si>
    <t>SAT FISCAL CX 07</t>
  </si>
  <si>
    <t>SATM060701</t>
  </si>
  <si>
    <t>SAT FISCAL CX 08</t>
  </si>
  <si>
    <t>SATM060620</t>
  </si>
  <si>
    <t>SAT FISCAL CX 09</t>
  </si>
  <si>
    <t>SATM060700</t>
  </si>
  <si>
    <t xml:space="preserve"> P44072023182112</t>
  </si>
  <si>
    <t>P44092023184306</t>
  </si>
  <si>
    <t>P44042023178554</t>
  </si>
  <si>
    <t>P44082023183511</t>
  </si>
  <si>
    <t>SVA966969</t>
  </si>
  <si>
    <t>SVAA48048</t>
  </si>
  <si>
    <t>SVA815092</t>
  </si>
  <si>
    <t>SVA968971</t>
  </si>
  <si>
    <t>SVA968985</t>
  </si>
  <si>
    <t>SVAA54857</t>
  </si>
  <si>
    <t>SVA968960</t>
  </si>
  <si>
    <t>SVA967571</t>
  </si>
  <si>
    <t>SVA967592</t>
  </si>
  <si>
    <t>Monitor Balcão 05</t>
  </si>
  <si>
    <t>SVA966977</t>
  </si>
  <si>
    <t>J22C000021</t>
  </si>
  <si>
    <t>K22C000042</t>
  </si>
  <si>
    <t>K22C000081</t>
  </si>
  <si>
    <t>K22C000084</t>
  </si>
  <si>
    <t>KPEF09273</t>
  </si>
  <si>
    <t>KPEF09346</t>
  </si>
  <si>
    <t>S22186521400701</t>
  </si>
  <si>
    <t>S22186521400950</t>
  </si>
  <si>
    <t>S22186521400687</t>
  </si>
  <si>
    <t>S22186521400717</t>
  </si>
  <si>
    <t>FGT40FTK2209EUQM</t>
  </si>
  <si>
    <t>FP231FTF23049976</t>
  </si>
  <si>
    <t>VN2BKYF12V</t>
  </si>
  <si>
    <t>CK100ANLCSVLBB994</t>
  </si>
  <si>
    <t>CK100ANLCSVLBC249</t>
  </si>
  <si>
    <t>PE0BL5FS</t>
  </si>
  <si>
    <t>PE0BL5N6</t>
  </si>
  <si>
    <t>FP928445</t>
  </si>
  <si>
    <t>350538866885283</t>
  </si>
  <si>
    <t>PE0BL5T1</t>
  </si>
  <si>
    <t>FP928443</t>
  </si>
  <si>
    <t>350538866885226</t>
  </si>
  <si>
    <t>PE0BL5N5</t>
  </si>
  <si>
    <t>FP928444</t>
  </si>
  <si>
    <t>350538866882835</t>
  </si>
  <si>
    <t>PE0BL5T5</t>
  </si>
  <si>
    <t>FP928446</t>
  </si>
  <si>
    <t>350538866881795</t>
  </si>
  <si>
    <t>PE0BR034</t>
  </si>
  <si>
    <t>PE0BQZ8W</t>
  </si>
  <si>
    <t>S23134523700657</t>
  </si>
  <si>
    <t>350589196599862</t>
  </si>
  <si>
    <t>PE0BQZ8P</t>
  </si>
  <si>
    <t>PE0BL5G8</t>
  </si>
  <si>
    <t>S23104010554636</t>
  </si>
  <si>
    <t>PE0BTW1Z</t>
  </si>
  <si>
    <t>S23104010554935</t>
  </si>
  <si>
    <t>SPE0BTVH3</t>
  </si>
  <si>
    <t>S23104010554640</t>
  </si>
  <si>
    <t>PE0BTW1Q</t>
  </si>
  <si>
    <t>S23104010554931</t>
  </si>
  <si>
    <t>Micro (TC) Balcão 05</t>
  </si>
  <si>
    <t>PE0BTW22</t>
  </si>
  <si>
    <t>S23104010554639</t>
  </si>
  <si>
    <t>XB4F004391</t>
  </si>
  <si>
    <t>XB4F009252</t>
  </si>
  <si>
    <t>XB4F004461</t>
  </si>
  <si>
    <t>XB4F009268</t>
  </si>
  <si>
    <t>XB4F004452</t>
  </si>
  <si>
    <t>TPLF061509</t>
  </si>
  <si>
    <t>P44092023184286</t>
  </si>
  <si>
    <t>P44092023184292</t>
  </si>
  <si>
    <t>P44072023182269</t>
  </si>
  <si>
    <t>P44082023183519</t>
  </si>
  <si>
    <t>SVA967121</t>
  </si>
  <si>
    <t>SVA971039</t>
  </si>
  <si>
    <t>SVA967532</t>
  </si>
  <si>
    <t>SVA967120</t>
  </si>
  <si>
    <t>SVA967112</t>
  </si>
  <si>
    <t>SVA967104</t>
  </si>
  <si>
    <t>SVA971040</t>
  </si>
  <si>
    <t>SVA971769</t>
  </si>
  <si>
    <t>SVA971046</t>
  </si>
  <si>
    <t>B225003138</t>
  </si>
  <si>
    <t>B225003169</t>
  </si>
  <si>
    <t>B225004390</t>
  </si>
  <si>
    <t>A225024793</t>
  </si>
  <si>
    <t>KPEF09607M</t>
  </si>
  <si>
    <t>KPEF09374M</t>
  </si>
  <si>
    <t>S22215521401118</t>
  </si>
  <si>
    <t>S22215521400963</t>
  </si>
  <si>
    <t>S22215521400141</t>
  </si>
  <si>
    <t>S22213521402436</t>
  </si>
  <si>
    <t>FGT40FTK2209FDBT</t>
  </si>
  <si>
    <t>FP231FTF23049982</t>
  </si>
  <si>
    <t>VN32KYF36P</t>
  </si>
  <si>
    <t>ST103ANLFKBA311</t>
  </si>
  <si>
    <t>ST103ANLFKBA317</t>
  </si>
  <si>
    <t>PE0BTVJ1</t>
  </si>
  <si>
    <t>PE0BTW4E</t>
  </si>
  <si>
    <t>FP936064</t>
  </si>
  <si>
    <t>350538867363363</t>
  </si>
  <si>
    <t>PE0BTWAG</t>
  </si>
  <si>
    <t>FP936062</t>
  </si>
  <si>
    <t>350538867362035</t>
  </si>
  <si>
    <t>PE0BTWAF</t>
  </si>
  <si>
    <t>FP936063</t>
  </si>
  <si>
    <t>350538867366911</t>
  </si>
  <si>
    <t>PE0BTW70</t>
  </si>
  <si>
    <t>FP936065</t>
  </si>
  <si>
    <t>350538867324704</t>
  </si>
  <si>
    <t>PE0BQZ8M</t>
  </si>
  <si>
    <t>PE0BQZ90</t>
  </si>
  <si>
    <t>23073523700553</t>
  </si>
  <si>
    <t>350589196051179</t>
  </si>
  <si>
    <t>PE0BQZ92</t>
  </si>
  <si>
    <t>PE0BTW2D</t>
  </si>
  <si>
    <t>23104010554893</t>
  </si>
  <si>
    <t>PE0BTWAM</t>
  </si>
  <si>
    <t>23104010554889</t>
  </si>
  <si>
    <t>PE0BTWAS</t>
  </si>
  <si>
    <t>23104010554689</t>
  </si>
  <si>
    <t>PE0BTWAJ</t>
  </si>
  <si>
    <t>23129010552122</t>
  </si>
  <si>
    <t>XB4F002439</t>
  </si>
  <si>
    <t>XB4F004883</t>
  </si>
  <si>
    <t>XB4F004197</t>
  </si>
  <si>
    <t>XB4F006172</t>
  </si>
  <si>
    <t>XB4F001787</t>
  </si>
  <si>
    <t>TPLF061520</t>
  </si>
  <si>
    <t>P44082023183510</t>
  </si>
  <si>
    <t>P44082023183533</t>
  </si>
  <si>
    <t>P44082023183553</t>
  </si>
  <si>
    <t>P44092023184329</t>
  </si>
  <si>
    <t>SVA848132</t>
  </si>
  <si>
    <t>SVAA06281</t>
  </si>
  <si>
    <t>SVAA47996</t>
  </si>
  <si>
    <t>SVAA06319</t>
  </si>
  <si>
    <t>SVA845004</t>
  </si>
  <si>
    <t>SVA848129</t>
  </si>
  <si>
    <t>SVA968997</t>
  </si>
  <si>
    <t>SVAA06321</t>
  </si>
  <si>
    <t>SVA844991</t>
  </si>
  <si>
    <t>SVAA06277</t>
  </si>
  <si>
    <t>F22C004322</t>
  </si>
  <si>
    <t>D22C001259</t>
  </si>
  <si>
    <t>F22C003585</t>
  </si>
  <si>
    <t>F22C002667</t>
  </si>
  <si>
    <t>KPEF09313</t>
  </si>
  <si>
    <t>KPEF09596</t>
  </si>
  <si>
    <t>22213521401011</t>
  </si>
  <si>
    <t>22215521400925</t>
  </si>
  <si>
    <t>22215521401192</t>
  </si>
  <si>
    <t>22215521401336</t>
  </si>
  <si>
    <t>FGT40FTK2209GAKN</t>
  </si>
  <si>
    <t>FP231FTF23050234</t>
  </si>
  <si>
    <t>VN32KYF2BK</t>
  </si>
  <si>
    <t>CK100ANLCSVLBC162</t>
  </si>
  <si>
    <t>CK100ANLCSVLBC148</t>
  </si>
  <si>
    <t>PE0BTWA4</t>
  </si>
  <si>
    <t>PE0BTVHT</t>
  </si>
  <si>
    <t>FP936041</t>
  </si>
  <si>
    <t>350538866876183</t>
  </si>
  <si>
    <t>PE0BTW6S</t>
  </si>
  <si>
    <t>FP936043</t>
  </si>
  <si>
    <t>350538866881886</t>
  </si>
  <si>
    <t>PE0BTW64</t>
  </si>
  <si>
    <t>FP936044</t>
  </si>
  <si>
    <t>350538866877876</t>
  </si>
  <si>
    <t>PE0BTW6N</t>
  </si>
  <si>
    <t>FP936042</t>
  </si>
  <si>
    <t>350538866885291</t>
  </si>
  <si>
    <t>PE0B4WTC</t>
  </si>
  <si>
    <t>PE09SKNR</t>
  </si>
  <si>
    <t>23073523700643</t>
  </si>
  <si>
    <t>350589196599839</t>
  </si>
  <si>
    <t>PE0BR03B</t>
  </si>
  <si>
    <t>PE0BL5GT</t>
  </si>
  <si>
    <t>23104010554831</t>
  </si>
  <si>
    <t>PE0BTW1S</t>
  </si>
  <si>
    <t>23104010555134</t>
  </si>
  <si>
    <t>PE0BTW9G</t>
  </si>
  <si>
    <t>23104010555103</t>
  </si>
  <si>
    <t>PE0BTW9P</t>
  </si>
  <si>
    <t>23104010555101</t>
  </si>
  <si>
    <t>PE0BTW1H</t>
  </si>
  <si>
    <t>23104010554822</t>
  </si>
  <si>
    <t>XB4F006408</t>
  </si>
  <si>
    <t>XB4F004266</t>
  </si>
  <si>
    <t>XB4F005631</t>
  </si>
  <si>
    <t>XB4F002413</t>
  </si>
  <si>
    <t>XB4F003579</t>
  </si>
  <si>
    <t>TPLF061529</t>
  </si>
  <si>
    <t>P44092023184887</t>
  </si>
  <si>
    <t>P44112023186608</t>
  </si>
  <si>
    <t>P44112023186632</t>
  </si>
  <si>
    <t>P44042024188984</t>
  </si>
  <si>
    <t>POSITIVO</t>
  </si>
  <si>
    <t>5A484P588</t>
  </si>
  <si>
    <t>5A482LX42</t>
  </si>
  <si>
    <t>5A484P867</t>
  </si>
  <si>
    <t>5A484PS4L</t>
  </si>
  <si>
    <t>5A484PR0Y</t>
  </si>
  <si>
    <t>5A484PR6S</t>
  </si>
  <si>
    <t>5A484NZ9H</t>
  </si>
  <si>
    <t>5A484NN3N</t>
  </si>
  <si>
    <t>5A484PR13</t>
  </si>
  <si>
    <t>A23C000629</t>
  </si>
  <si>
    <t>A23C000563</t>
  </si>
  <si>
    <t>G22C001522</t>
  </si>
  <si>
    <t>A23C000602</t>
  </si>
  <si>
    <t>KPEF15576M</t>
  </si>
  <si>
    <t>KPEF15585M</t>
  </si>
  <si>
    <t>Leitor Cód. Barra - Fixo CX 01</t>
  </si>
  <si>
    <t>S22189521403748</t>
  </si>
  <si>
    <t>Leitor Cód. Barra - Fixo CX 02</t>
  </si>
  <si>
    <t>S22185521403127</t>
  </si>
  <si>
    <t>Leitor Cód. Barra - Fixo CX 03</t>
  </si>
  <si>
    <t>S22186521400317</t>
  </si>
  <si>
    <t>Leitor Cód. Barra - Fixo CX 04</t>
  </si>
  <si>
    <t>S22185521403389</t>
  </si>
  <si>
    <t>Roteador (FortiGate)</t>
  </si>
  <si>
    <t>FGT40FTK2309A1RQ</t>
  </si>
  <si>
    <t>Antena (FortiAP)</t>
  </si>
  <si>
    <t>FP231FTF2309CBFG</t>
  </si>
  <si>
    <t>Switch</t>
  </si>
  <si>
    <t>S148ENTQ22005976</t>
  </si>
  <si>
    <t>ST103ANLFKBB992</t>
  </si>
  <si>
    <t>ST103ANLFKBB864</t>
  </si>
  <si>
    <t>Micro (PDV) B12</t>
  </si>
  <si>
    <t>5A485K78I</t>
  </si>
  <si>
    <t>5A485K13B</t>
  </si>
  <si>
    <t>FP825858</t>
  </si>
  <si>
    <t>354468910973347</t>
  </si>
  <si>
    <t>5A485JW5Z</t>
  </si>
  <si>
    <t>FP664304</t>
  </si>
  <si>
    <t>354468910952564</t>
  </si>
  <si>
    <t>5A485K61G</t>
  </si>
  <si>
    <t>FP664296</t>
  </si>
  <si>
    <t>354468910973255</t>
  </si>
  <si>
    <t>5A485K768</t>
  </si>
  <si>
    <t>FP825903</t>
  </si>
  <si>
    <t>354468910973099</t>
  </si>
  <si>
    <t>5A484YS0S</t>
  </si>
  <si>
    <t>5A4848K71</t>
  </si>
  <si>
    <t>S23318523701122</t>
  </si>
  <si>
    <t>5A483M09A</t>
  </si>
  <si>
    <t>Aparelho Celular TREAD</t>
  </si>
  <si>
    <t>350236435307190</t>
  </si>
  <si>
    <t>5A483XZ3I</t>
  </si>
  <si>
    <t>S23220010551619</t>
  </si>
  <si>
    <t>5A4848H8X</t>
  </si>
  <si>
    <t>S23221010554618</t>
  </si>
  <si>
    <t>5A4848783</t>
  </si>
  <si>
    <t>S23220010551623</t>
  </si>
  <si>
    <t>5A484851Y</t>
  </si>
  <si>
    <t>S23220010551789</t>
  </si>
  <si>
    <t>5A4848B4V</t>
  </si>
  <si>
    <t>S23220010551227</t>
  </si>
  <si>
    <t>XB4F012154</t>
  </si>
  <si>
    <t>XB4F012150</t>
  </si>
  <si>
    <t>XB4F012048</t>
  </si>
  <si>
    <t>XB4F008397</t>
  </si>
  <si>
    <t>XB4F012725</t>
  </si>
  <si>
    <t>XAYY014816</t>
  </si>
  <si>
    <t>P44092023185121</t>
  </si>
  <si>
    <t>P44102023185544</t>
  </si>
  <si>
    <t>P44092023185171</t>
  </si>
  <si>
    <t>P44112023186620</t>
  </si>
  <si>
    <t>5A484NY89</t>
  </si>
  <si>
    <t>5A482LS9C</t>
  </si>
  <si>
    <t>5A484Q04G</t>
  </si>
  <si>
    <t>5A484P63M</t>
  </si>
  <si>
    <t>5A484P519</t>
  </si>
  <si>
    <t>5A484P16M</t>
  </si>
  <si>
    <t>5A484P70A</t>
  </si>
  <si>
    <t>5A484NY3K</t>
  </si>
  <si>
    <t>5A484NS32</t>
  </si>
  <si>
    <t>A23C000770</t>
  </si>
  <si>
    <t>A23C000276</t>
  </si>
  <si>
    <t>I23C000650</t>
  </si>
  <si>
    <t>A23C000804</t>
  </si>
  <si>
    <t>AGIS</t>
  </si>
  <si>
    <t>KPEF31449M</t>
  </si>
  <si>
    <t>KPEF31418M</t>
  </si>
  <si>
    <t>S22189521402823</t>
  </si>
  <si>
    <t>S22224521400406</t>
  </si>
  <si>
    <t>S22215521400408</t>
  </si>
  <si>
    <t>S22185521400100</t>
  </si>
  <si>
    <t>FGT40FTK23064109</t>
  </si>
  <si>
    <t>FP231FTF2309EJLD</t>
  </si>
  <si>
    <t>S148ENTQ22003600</t>
  </si>
  <si>
    <t>ST103ANLFKBB849</t>
  </si>
  <si>
    <t>ST103ANLFKBB653</t>
  </si>
  <si>
    <t>5A484YC6A</t>
  </si>
  <si>
    <t>5A485TR23</t>
  </si>
  <si>
    <t>FP955233</t>
  </si>
  <si>
    <t>354468910948810</t>
  </si>
  <si>
    <t>5A485TS26</t>
  </si>
  <si>
    <t>FP955489</t>
  </si>
  <si>
    <t>354468910973925</t>
  </si>
  <si>
    <t>5A485TV05</t>
  </si>
  <si>
    <t>FP955572</t>
  </si>
  <si>
    <t>354468910948745</t>
  </si>
  <si>
    <t>5A485V16V</t>
  </si>
  <si>
    <t>FP955557</t>
  </si>
  <si>
    <t>354468910973487</t>
  </si>
  <si>
    <t>5A483P21X</t>
  </si>
  <si>
    <t>5A483X48M</t>
  </si>
  <si>
    <t>S23315523700272</t>
  </si>
  <si>
    <t>5A483NT9W</t>
  </si>
  <si>
    <t>350236435353814</t>
  </si>
  <si>
    <t>5A484YD43</t>
  </si>
  <si>
    <t>S23220010551215</t>
  </si>
  <si>
    <t>5A484YB1I</t>
  </si>
  <si>
    <t>S23221010554589</t>
  </si>
  <si>
    <t>5A484Y888</t>
  </si>
  <si>
    <t>S23220010552003</t>
  </si>
  <si>
    <t>5A484YS8W</t>
  </si>
  <si>
    <t>S24080010554414</t>
  </si>
  <si>
    <t>5A485K89Q</t>
  </si>
  <si>
    <t>S23220010551233</t>
  </si>
  <si>
    <t>XB4F011213</t>
  </si>
  <si>
    <t>XB4F012003</t>
  </si>
  <si>
    <t>XB4F011210</t>
  </si>
  <si>
    <t>XB4F011208</t>
  </si>
  <si>
    <t>Impressora TM-T88V-ETH</t>
  </si>
  <si>
    <t>X9LY002976</t>
  </si>
  <si>
    <t>XAYY014833</t>
  </si>
  <si>
    <t>001270484-99</t>
  </si>
  <si>
    <t>001381008-10</t>
  </si>
  <si>
    <t>001405675-50</t>
  </si>
  <si>
    <t>001355721-18</t>
  </si>
  <si>
    <t>P44042024188985</t>
  </si>
  <si>
    <t>P44112023186623</t>
  </si>
  <si>
    <t>P44112023186505</t>
  </si>
  <si>
    <t>P44102023185547</t>
  </si>
  <si>
    <t>5A484PK1I</t>
  </si>
  <si>
    <t>5A482LW7E</t>
  </si>
  <si>
    <t>5A484PN0M</t>
  </si>
  <si>
    <t>5A484P83S</t>
  </si>
  <si>
    <t>5A484P84X</t>
  </si>
  <si>
    <t>5A484NK98</t>
  </si>
  <si>
    <t>5A484P15H</t>
  </si>
  <si>
    <t>5A484P18W</t>
  </si>
  <si>
    <t>5A484PR28</t>
  </si>
  <si>
    <t>A23C000604</t>
  </si>
  <si>
    <t>A23C000619</t>
  </si>
  <si>
    <t>A23C000613</t>
  </si>
  <si>
    <t>A23C000609</t>
  </si>
  <si>
    <t>KPEF15058M</t>
  </si>
  <si>
    <t>KPEF15577M</t>
  </si>
  <si>
    <t>S22189521403781</t>
  </si>
  <si>
    <t>S22189521402871</t>
  </si>
  <si>
    <t>S22186521403224</t>
  </si>
  <si>
    <t>S22189521403508</t>
  </si>
  <si>
    <t>FGT40FTK2209FD2Q</t>
  </si>
  <si>
    <t>FP231FTF23050629</t>
  </si>
  <si>
    <t>S148ENTQ22003236</t>
  </si>
  <si>
    <t>ST103ANLFKBB893</t>
  </si>
  <si>
    <t>ST103ANLFKBB655</t>
  </si>
  <si>
    <t>5A485JY8K</t>
  </si>
  <si>
    <t>5A485JW79</t>
  </si>
  <si>
    <t>FP825950</t>
  </si>
  <si>
    <t>354468910952150</t>
  </si>
  <si>
    <t>5A485K650</t>
  </si>
  <si>
    <t>FP955495</t>
  </si>
  <si>
    <t>354468910973461</t>
  </si>
  <si>
    <t>5A485K58C</t>
  </si>
  <si>
    <t>FP825890</t>
  </si>
  <si>
    <t>354468910973578</t>
  </si>
  <si>
    <t>5A485JN43</t>
  </si>
  <si>
    <t>FP955581</t>
  </si>
  <si>
    <t>354468910973610</t>
  </si>
  <si>
    <t>5A4848420</t>
  </si>
  <si>
    <t>5A484846K</t>
  </si>
  <si>
    <t>S23315523700839</t>
  </si>
  <si>
    <t>5A484876T</t>
  </si>
  <si>
    <t>350236435320011</t>
  </si>
  <si>
    <t>5A4848L1A</t>
  </si>
  <si>
    <t>S23221010554201</t>
  </si>
  <si>
    <t>5A483M25W</t>
  </si>
  <si>
    <t>S23220010551835</t>
  </si>
  <si>
    <t>5A459SC67</t>
  </si>
  <si>
    <t>S23221010554617</t>
  </si>
  <si>
    <t>5A483XY5P</t>
  </si>
  <si>
    <t>S23221010554227</t>
  </si>
  <si>
    <t>5A483XR1K</t>
  </si>
  <si>
    <t>S23221010554207</t>
  </si>
  <si>
    <t>XB4F011223</t>
  </si>
  <si>
    <t>XB4F011217</t>
  </si>
  <si>
    <t>XB4F012683</t>
  </si>
  <si>
    <t>XB4F012714</t>
  </si>
  <si>
    <t>XB4F008399</t>
  </si>
  <si>
    <t>XAYY014867</t>
  </si>
  <si>
    <t>P44112023186615</t>
  </si>
  <si>
    <t>P44102023185365</t>
  </si>
  <si>
    <t>P44112023186650</t>
  </si>
  <si>
    <t>P44102023185430</t>
  </si>
  <si>
    <t>5A484NJ4G</t>
  </si>
  <si>
    <t>5A482LV4W</t>
  </si>
  <si>
    <t>5A484NH7P</t>
  </si>
  <si>
    <t>5A484PQ8Z</t>
  </si>
  <si>
    <t>5A484PR82</t>
  </si>
  <si>
    <t>5A484NX2C</t>
  </si>
  <si>
    <t>5A484P62H</t>
  </si>
  <si>
    <t>5A484P73P</t>
  </si>
  <si>
    <t>A23C000635</t>
  </si>
  <si>
    <t>A23C000603</t>
  </si>
  <si>
    <t>A23C000660</t>
  </si>
  <si>
    <t>A23C000612</t>
  </si>
  <si>
    <t>KPEF15021M</t>
  </si>
  <si>
    <t>KPEF31456M</t>
  </si>
  <si>
    <t>S22224521400530</t>
  </si>
  <si>
    <t>S22186521401364</t>
  </si>
  <si>
    <t>S22186521403335</t>
  </si>
  <si>
    <t>S22189521403922</t>
  </si>
  <si>
    <t>FP231FTF2309C54K</t>
  </si>
  <si>
    <t>FGT40FTK23064754</t>
  </si>
  <si>
    <t>S148ENTQ22003493</t>
  </si>
  <si>
    <t>ST103ANLFKBB185</t>
  </si>
  <si>
    <t>ST103ANLFKBB929</t>
  </si>
  <si>
    <t>5A485K49E</t>
  </si>
  <si>
    <t>5A485JX0D</t>
  </si>
  <si>
    <t>FP825957</t>
  </si>
  <si>
    <t>354468910973446</t>
  </si>
  <si>
    <t>5A485K96E</t>
  </si>
  <si>
    <t>FP825955</t>
  </si>
  <si>
    <t>354468910973966</t>
  </si>
  <si>
    <t>5A485JZ9S</t>
  </si>
  <si>
    <t>FP825963</t>
  </si>
  <si>
    <t>354468910973495</t>
  </si>
  <si>
    <t>5A485K70E</t>
  </si>
  <si>
    <t>FP697172</t>
  </si>
  <si>
    <t>354468910974261</t>
  </si>
  <si>
    <t>5A483X57K</t>
  </si>
  <si>
    <t>5A483WZ0W</t>
  </si>
  <si>
    <t>S23329523700794</t>
  </si>
  <si>
    <t>5A483WZ11</t>
  </si>
  <si>
    <t>350236435315250</t>
  </si>
  <si>
    <t>5A459SD8K</t>
  </si>
  <si>
    <t>S24080010553822</t>
  </si>
  <si>
    <t>5A483M207</t>
  </si>
  <si>
    <t>S23221010554225</t>
  </si>
  <si>
    <t>5A4848L05</t>
  </si>
  <si>
    <t>S23220010551602</t>
  </si>
  <si>
    <t>5A483M35Z</t>
  </si>
  <si>
    <t>S23220010551628</t>
  </si>
  <si>
    <t>XB4F008395</t>
  </si>
  <si>
    <t>XB4F012038</t>
  </si>
  <si>
    <t>XB4F012754</t>
  </si>
  <si>
    <t>XB4F012035</t>
  </si>
  <si>
    <t>XB4F012025</t>
  </si>
  <si>
    <t>XAYY014807</t>
  </si>
  <si>
    <t>P44042024188906</t>
  </si>
  <si>
    <t>P44042024188870</t>
  </si>
  <si>
    <t>P44112023186565</t>
  </si>
  <si>
    <t>P44112023186638</t>
  </si>
  <si>
    <t>5A484P72K</t>
  </si>
  <si>
    <t>5A482LX7H</t>
  </si>
  <si>
    <t>5A484NL5R</t>
  </si>
  <si>
    <t>5A484NL2C</t>
  </si>
  <si>
    <t>5A484NM05</t>
  </si>
  <si>
    <t>5A484P65W</t>
  </si>
  <si>
    <t>5A484NL86</t>
  </si>
  <si>
    <t>5A484PR4I</t>
  </si>
  <si>
    <t>5A484NW83</t>
  </si>
  <si>
    <t>A23C000632</t>
  </si>
  <si>
    <t>A23C000616</t>
  </si>
  <si>
    <t>A23C000607</t>
  </si>
  <si>
    <t>A23C000601</t>
  </si>
  <si>
    <t>KPEF15583M</t>
  </si>
  <si>
    <t>KPEF15580M</t>
  </si>
  <si>
    <t>S22189521402299</t>
  </si>
  <si>
    <t>S22189521402577</t>
  </si>
  <si>
    <t>S22186521402196</t>
  </si>
  <si>
    <t>S22186521403863</t>
  </si>
  <si>
    <t>FGT40FTK23065033</t>
  </si>
  <si>
    <t>FP231FTF2309EJ3P</t>
  </si>
  <si>
    <t>S148ENTQ22003260</t>
  </si>
  <si>
    <t>ST103ANLFKBB481</t>
  </si>
  <si>
    <t>ST103ANLFKBB890</t>
  </si>
  <si>
    <t>5A485K62L</t>
  </si>
  <si>
    <t>5A485JZ1O</t>
  </si>
  <si>
    <t>FP825942</t>
  </si>
  <si>
    <t>354468910973453</t>
  </si>
  <si>
    <t>5A485K092</t>
  </si>
  <si>
    <t>FP825618</t>
  </si>
  <si>
    <t>354468910973537</t>
  </si>
  <si>
    <t>5A485K27Y</t>
  </si>
  <si>
    <t>FP900975</t>
  </si>
  <si>
    <t>354468910948893</t>
  </si>
  <si>
    <t>5A485K577</t>
  </si>
  <si>
    <t>FP825870</t>
  </si>
  <si>
    <t>354468910948760</t>
  </si>
  <si>
    <t>5A483P01R</t>
  </si>
  <si>
    <t>5A483P26M</t>
  </si>
  <si>
    <t>S23134523700865</t>
  </si>
  <si>
    <t>5A483NW80</t>
  </si>
  <si>
    <t>350236435361270</t>
  </si>
  <si>
    <t>5A462FT4C</t>
  </si>
  <si>
    <t>S23221010554210</t>
  </si>
  <si>
    <t>5A484YQ46</t>
  </si>
  <si>
    <t>S23220010551659</t>
  </si>
  <si>
    <t>5A4848T6N</t>
  </si>
  <si>
    <t>S23220010551588</t>
  </si>
  <si>
    <t>5A483LY5D</t>
  </si>
  <si>
    <t>S23220010552028</t>
  </si>
  <si>
    <t>5A483M32K</t>
  </si>
  <si>
    <t>S23220010551245</t>
  </si>
  <si>
    <t>XB4F012018</t>
  </si>
  <si>
    <t>XB4F012027</t>
  </si>
  <si>
    <t>XB4F011231</t>
  </si>
  <si>
    <t>XB4F012026</t>
  </si>
  <si>
    <t>XB4F012070</t>
  </si>
  <si>
    <t>XAYY014811</t>
  </si>
  <si>
    <t>P44112023186644</t>
  </si>
  <si>
    <t>P44112023186616</t>
  </si>
  <si>
    <t>P44092023184234</t>
  </si>
  <si>
    <t>P44092023185165</t>
  </si>
  <si>
    <t>5A484PN9V</t>
  </si>
  <si>
    <t>5A482LX1N</t>
  </si>
  <si>
    <t>5A484P54O</t>
  </si>
  <si>
    <t>5A484P485</t>
  </si>
  <si>
    <t>5A484NM74</t>
  </si>
  <si>
    <t>5A491CN97</t>
  </si>
  <si>
    <t>5A491CV0M</t>
  </si>
  <si>
    <t>5A491CS0D</t>
  </si>
  <si>
    <t>5A491CN13</t>
  </si>
  <si>
    <t>I23C000294</t>
  </si>
  <si>
    <t>I23C000663</t>
  </si>
  <si>
    <t>I23C000056</t>
  </si>
  <si>
    <t>A23C000575</t>
  </si>
  <si>
    <t>KPEF31447M</t>
  </si>
  <si>
    <t>KPEF31433M</t>
  </si>
  <si>
    <t>S22186521403985</t>
  </si>
  <si>
    <t>S22192521400950</t>
  </si>
  <si>
    <t>S22185521402575</t>
  </si>
  <si>
    <t>S22171521401072</t>
  </si>
  <si>
    <t>FGT40FTK2209HKDK</t>
  </si>
  <si>
    <t>FP231FTF2309EHTV</t>
  </si>
  <si>
    <t>S148ENTQ22003242</t>
  </si>
  <si>
    <t>ST103ANLFKBB581</t>
  </si>
  <si>
    <t>ST103ANLFKBB495</t>
  </si>
  <si>
    <t>5A485TW8C</t>
  </si>
  <si>
    <t>5A485V204</t>
  </si>
  <si>
    <t>FP955532</t>
  </si>
  <si>
    <t>354468910952507</t>
  </si>
  <si>
    <t>5A485V26Y</t>
  </si>
  <si>
    <t>FP934062</t>
  </si>
  <si>
    <t>354468910948828</t>
  </si>
  <si>
    <t>5A485TQ5F</t>
  </si>
  <si>
    <t>FP955243</t>
  </si>
  <si>
    <t>354468910948844</t>
  </si>
  <si>
    <t>5A485TR1Y</t>
  </si>
  <si>
    <t>FP941586</t>
  </si>
  <si>
    <t>354468910948851</t>
  </si>
  <si>
    <t>5A483X55A</t>
  </si>
  <si>
    <t>5A483NW0W</t>
  </si>
  <si>
    <t>S23329523701101</t>
  </si>
  <si>
    <t>5A483NY4M</t>
  </si>
  <si>
    <t>350236435348178</t>
  </si>
  <si>
    <t>5A484Y94R</t>
  </si>
  <si>
    <t>S23221010557913</t>
  </si>
  <si>
    <t>5A484YM1F</t>
  </si>
  <si>
    <t>S23220010551204</t>
  </si>
  <si>
    <t>5A484YL4R</t>
  </si>
  <si>
    <t>S23221010554255</t>
  </si>
  <si>
    <t>5A484YD3Y</t>
  </si>
  <si>
    <t>S23220010551635</t>
  </si>
  <si>
    <t>5A484YD0J</t>
  </si>
  <si>
    <t>S23220010551209</t>
  </si>
  <si>
    <t>XB4F012713</t>
  </si>
  <si>
    <t>XB4F011222</t>
  </si>
  <si>
    <t>XB4F012695</t>
  </si>
  <si>
    <t>XB4F012691</t>
  </si>
  <si>
    <t>XB4F012186</t>
  </si>
  <si>
    <t>XAYY014862</t>
  </si>
  <si>
    <t>SATM064848</t>
  </si>
  <si>
    <t>SATM065640</t>
  </si>
  <si>
    <t>SATM067907</t>
  </si>
  <si>
    <t>SATM063199</t>
  </si>
  <si>
    <t>QTD OU Nº SÉRIE</t>
  </si>
  <si>
    <t>Coluna1</t>
  </si>
  <si>
    <t>SUPORTE ND024 - TC</t>
  </si>
  <si>
    <t>NODUS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</si>
  <si>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</si>
  <si>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</si>
  <si>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</si>
  <si>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</si>
  <si>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</si>
  <si>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</si>
  <si>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CARTUCHO/TONER</t>
  </si>
  <si>
    <t>1 UNIDADE</t>
  </si>
  <si>
    <t>TRANSFORMADOR</t>
  </si>
  <si>
    <t>SIMPRESS</t>
  </si>
  <si>
    <t>TELEFONE VOIP</t>
  </si>
  <si>
    <t>CABO USB - GEONAV</t>
  </si>
  <si>
    <t>HUB USB</t>
  </si>
  <si>
    <t>PIN PAD</t>
  </si>
  <si>
    <t>WEBCAM - CX</t>
  </si>
  <si>
    <t>DIVERSOS</t>
  </si>
  <si>
    <t>WEBCAM - IN</t>
  </si>
  <si>
    <t>HEADSET</t>
  </si>
  <si>
    <t>POWER INJECTOR</t>
  </si>
  <si>
    <t>NQKA013382</t>
  </si>
  <si>
    <t>-</t>
  </si>
  <si>
    <t>23WZ3240035P</t>
  </si>
  <si>
    <t>7898564048148</t>
  </si>
  <si>
    <t>7200222309208678</t>
  </si>
  <si>
    <t>7200222309180358</t>
  </si>
  <si>
    <t>7200222309208966</t>
  </si>
  <si>
    <t>7200222309208761</t>
  </si>
  <si>
    <t>2422LZ51AV18</t>
  </si>
  <si>
    <t>2422LZ51QAM9</t>
  </si>
  <si>
    <t>C22216582000003912</t>
  </si>
  <si>
    <t>LEXMARK</t>
  </si>
  <si>
    <t>S502931804VZ1H</t>
  </si>
  <si>
    <t>4 CARTUCHOS</t>
  </si>
  <si>
    <t>23WZ3230047J</t>
  </si>
  <si>
    <t>#022311135600701877</t>
  </si>
  <si>
    <t>#082311135600709995</t>
  </si>
  <si>
    <t>#022311135600704647</t>
  </si>
  <si>
    <t>#082311135600709981</t>
  </si>
  <si>
    <t>7200222312064292</t>
  </si>
  <si>
    <t>7200222312064321</t>
  </si>
  <si>
    <t>7200222312063644</t>
  </si>
  <si>
    <t>7200222312064223</t>
  </si>
  <si>
    <t>2422LZ51AVA8</t>
  </si>
  <si>
    <t>2422LZ51QC49</t>
  </si>
  <si>
    <t>C23106582000007112</t>
  </si>
  <si>
    <t>NQKA012743</t>
  </si>
  <si>
    <t>23WZ315002WK</t>
  </si>
  <si>
    <t>7200222309179095</t>
  </si>
  <si>
    <t>7200222309180028</t>
  </si>
  <si>
    <t>7200222309168698</t>
  </si>
  <si>
    <t>7200222309180120</t>
  </si>
  <si>
    <t>2422LZ51AW48</t>
  </si>
  <si>
    <t>2422LZ51QD59</t>
  </si>
  <si>
    <t>C23106582000000848</t>
  </si>
  <si>
    <t>S502933304W37M</t>
  </si>
  <si>
    <t>5101612401027</t>
  </si>
  <si>
    <t>23WZ3230028N</t>
  </si>
  <si>
    <t>7200222311031174</t>
  </si>
  <si>
    <t>7200222311031239</t>
  </si>
  <si>
    <t>7200222311031575</t>
  </si>
  <si>
    <t>7200222311030975</t>
  </si>
  <si>
    <t>2422LZ51AVS8</t>
  </si>
  <si>
    <t>2422LZ51QCN9</t>
  </si>
  <si>
    <t>C23106582000008204</t>
  </si>
  <si>
    <t>S502933304W3FV</t>
  </si>
  <si>
    <t>23WZ324001MX</t>
  </si>
  <si>
    <t>7200222311030490</t>
  </si>
  <si>
    <t>7200222311030800</t>
  </si>
  <si>
    <t>7200222309207180</t>
  </si>
  <si>
    <t>7200222311030760</t>
  </si>
  <si>
    <t>2422LZ51AUS8</t>
  </si>
  <si>
    <t>2422LZ51QB19</t>
  </si>
  <si>
    <t>C22276582000013165</t>
  </si>
  <si>
    <t>S502933304W3LK</t>
  </si>
  <si>
    <t>23WZ3240000H</t>
  </si>
  <si>
    <t>#102211135600704765</t>
  </si>
  <si>
    <t>#102211135600702657</t>
  </si>
  <si>
    <t>#102211135600704778</t>
  </si>
  <si>
    <t>#102211135600702650</t>
  </si>
  <si>
    <t>7200222312065581</t>
  </si>
  <si>
    <t>7200222312065462</t>
  </si>
  <si>
    <t>7200222312065604</t>
  </si>
  <si>
    <t>7200222312064384</t>
  </si>
  <si>
    <t>2422LZ51AT38</t>
  </si>
  <si>
    <t>2422LZ51QBZ9</t>
  </si>
  <si>
    <t>C23126582000000003</t>
  </si>
  <si>
    <t>BRBSR3Y05K</t>
  </si>
  <si>
    <t>23WZ306001DX</t>
  </si>
  <si>
    <t>789856404814801</t>
  </si>
  <si>
    <t>789856404814802</t>
  </si>
  <si>
    <t>789856404814804</t>
  </si>
  <si>
    <t>789856404814803</t>
  </si>
  <si>
    <t>#092211135600701470</t>
  </si>
  <si>
    <t>#092211135600701468</t>
  </si>
  <si>
    <t>#092211135600701461</t>
  </si>
  <si>
    <t>#092211135600703632</t>
  </si>
  <si>
    <t>7200092308006996</t>
  </si>
  <si>
    <t>7200092308035781</t>
  </si>
  <si>
    <t>7200092308010917</t>
  </si>
  <si>
    <t>7200092308011621</t>
  </si>
  <si>
    <t>2225LZ9307R9</t>
  </si>
  <si>
    <t>C22106582000001005</t>
  </si>
  <si>
    <t>BRBSR4X0BY</t>
  </si>
  <si>
    <t>23WZ3060004X</t>
  </si>
  <si>
    <t>7200362212129758</t>
  </si>
  <si>
    <t>7200362212127503</t>
  </si>
  <si>
    <t>7200362212127447</t>
  </si>
  <si>
    <t>7200362212128074</t>
  </si>
  <si>
    <t>2225LZ9302T9</t>
  </si>
  <si>
    <t>C22336582000000698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</si>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</sst>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[$-416]d\-mmm\-yy;@"/>
  </numFmts>
  <fonts count="19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sz val="11"/>
      <color rgb="FF0000CD"/>
      <name val="Arial"/>
      <family val="2"/>
    </font>
    <font>
      <b/>
      <sz val="11"/>
      <color rgb="FF0000C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E8E4E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0" fontId="10" fillId="7" borderId="3" xfId="14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9" fillId="11" borderId="5" xfId="2" applyFont="1" applyFill="1" applyBorder="1" applyAlignment="1">
      <alignment horizontal="center" vertical="center"/>
    </xf>
    <xf numFmtId="49" fontId="9" fillId="11" borderId="3" xfId="2" applyNumberFormat="1" applyFont="1" applyFill="1" applyBorder="1" applyAlignment="1">
      <alignment horizontal="center" vertical="center"/>
    </xf>
    <xf numFmtId="1" fontId="12" fillId="11" borderId="4" xfId="0" applyNumberFormat="1" applyFont="1" applyFill="1" applyBorder="1" applyAlignment="1">
      <alignment horizontal="center" vertical="center"/>
    </xf>
    <xf numFmtId="49" fontId="12" fillId="11" borderId="3" xfId="0" applyNumberFormat="1" applyFont="1" applyFill="1" applyBorder="1" applyAlignment="1">
      <alignment horizontal="center" vertical="center"/>
    </xf>
    <xf numFmtId="1" fontId="9" fillId="11" borderId="3" xfId="0" applyNumberFormat="1" applyFont="1" applyFill="1" applyBorder="1" applyAlignment="1">
      <alignment horizontal="center" vertical="center"/>
    </xf>
    <xf numFmtId="0" fontId="9" fillId="10" borderId="5" xfId="2" applyFont="1" applyFill="1" applyBorder="1" applyAlignment="1">
      <alignment horizontal="center" vertical="center"/>
    </xf>
    <xf numFmtId="49" fontId="9" fillId="10" borderId="3" xfId="2" applyNumberFormat="1" applyFont="1" applyFill="1" applyBorder="1" applyAlignment="1">
      <alignment horizontal="center" vertical="center"/>
    </xf>
    <xf numFmtId="1" fontId="12" fillId="10" borderId="4" xfId="0" applyNumberFormat="1" applyFont="1" applyFill="1" applyBorder="1" applyAlignment="1">
      <alignment horizontal="center" vertical="center"/>
    </xf>
    <xf numFmtId="49" fontId="12" fillId="10" borderId="3" xfId="0" applyNumberFormat="1" applyFont="1" applyFill="1" applyBorder="1" applyAlignment="1">
      <alignment horizontal="center" vertical="center"/>
    </xf>
    <xf numFmtId="1" fontId="9" fillId="10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indent="5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12" fillId="1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5" fillId="11" borderId="5" xfId="2" applyFont="1" applyFill="1" applyBorder="1" applyAlignment="1">
      <alignment horizontal="center" vertical="center"/>
    </xf>
    <xf numFmtId="0" fontId="15" fillId="11" borderId="13" xfId="2" applyFont="1" applyFill="1" applyBorder="1" applyAlignment="1">
      <alignment horizontal="center" vertical="center"/>
    </xf>
    <xf numFmtId="0" fontId="9" fillId="11" borderId="13" xfId="2" applyFont="1" applyFill="1" applyBorder="1" applyAlignment="1">
      <alignment horizontal="center" vertical="center"/>
    </xf>
    <xf numFmtId="49" fontId="9" fillId="11" borderId="6" xfId="2" applyNumberFormat="1" applyFont="1" applyFill="1" applyBorder="1" applyAlignment="1">
      <alignment horizontal="center" vertical="center"/>
    </xf>
    <xf numFmtId="1" fontId="12" fillId="11" borderId="2" xfId="0" applyNumberFormat="1" applyFont="1" applyFill="1" applyBorder="1" applyAlignment="1">
      <alignment horizontal="center" vertical="center"/>
    </xf>
    <xf numFmtId="49" fontId="12" fillId="11" borderId="6" xfId="0" applyNumberFormat="1" applyFont="1" applyFill="1" applyBorder="1" applyAlignment="1">
      <alignment horizontal="center" vertical="center"/>
    </xf>
    <xf numFmtId="1" fontId="9" fillId="11" borderId="6" xfId="0" applyNumberFormat="1" applyFont="1" applyFill="1" applyBorder="1" applyAlignment="1">
      <alignment horizontal="center" vertical="center"/>
    </xf>
    <xf numFmtId="0" fontId="15" fillId="5" borderId="14" xfId="2" applyFont="1" applyFill="1" applyBorder="1" applyAlignment="1">
      <alignment horizontal="center" vertical="center"/>
    </xf>
    <xf numFmtId="0" fontId="14" fillId="12" borderId="11" xfId="2" applyFont="1" applyFill="1" applyBorder="1" applyAlignment="1">
      <alignment horizontal="center" vertical="center"/>
    </xf>
    <xf numFmtId="0" fontId="13" fillId="12" borderId="12" xfId="2" applyFont="1" applyFill="1" applyBorder="1" applyAlignment="1">
      <alignment horizontal="center" vertical="center"/>
    </xf>
    <xf numFmtId="0" fontId="14" fillId="12" borderId="12" xfId="2" applyFont="1" applyFill="1" applyBorder="1" applyAlignment="1">
      <alignment horizontal="center" vertical="center"/>
    </xf>
    <xf numFmtId="1" fontId="14" fillId="12" borderId="12" xfId="2" applyNumberFormat="1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49" fontId="12" fillId="10" borderId="6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 applyProtection="1">
      <protection locked="0"/>
    </xf>
    <xf numFmtId="165" fontId="18" fillId="0" borderId="0" xfId="0" applyNumberFormat="1" applyFont="1"/>
    <xf numFmtId="1" fontId="15" fillId="10" borderId="10" xfId="0" applyNumberFormat="1" applyFont="1" applyFill="1" applyBorder="1" applyAlignment="1">
      <alignment horizontal="center" vertical="center"/>
    </xf>
    <xf numFmtId="1" fontId="15" fillId="10" borderId="3" xfId="0" applyNumberFormat="1" applyFont="1" applyFill="1" applyBorder="1" applyAlignment="1">
      <alignment horizontal="center" vertical="center"/>
    </xf>
    <xf numFmtId="1" fontId="15" fillId="10" borderId="6" xfId="0" applyNumberFormat="1" applyFont="1" applyFill="1" applyBorder="1" applyAlignment="1">
      <alignment horizontal="center" vertical="center"/>
    </xf>
    <xf numFmtId="165" fontId="9" fillId="5" borderId="10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1" fontId="9" fillId="14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1" fontId="9" fillId="15" borderId="6" xfId="0" applyNumberFormat="1" applyFont="1" applyFill="1" applyBorder="1" applyAlignment="1">
      <alignment horizontal="center" vertical="center"/>
    </xf>
    <xf numFmtId="0" fontId="15" fillId="14" borderId="14" xfId="2" applyFont="1" applyFill="1" applyBorder="1" applyAlignment="1">
      <alignment horizontal="center" vertical="center"/>
    </xf>
    <xf numFmtId="0" fontId="15" fillId="14" borderId="5" xfId="2" applyFont="1" applyFill="1" applyBorder="1" applyAlignment="1">
      <alignment horizontal="center" vertical="center"/>
    </xf>
    <xf numFmtId="0" fontId="15" fillId="14" borderId="13" xfId="2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5" fillId="15" borderId="4" xfId="2" applyFont="1" applyFill="1" applyBorder="1" applyAlignment="1">
      <alignment horizontal="center" vertical="center"/>
    </xf>
    <xf numFmtId="0" fontId="15" fillId="11" borderId="4" xfId="2" applyFont="1" applyFill="1" applyBorder="1" applyAlignment="1">
      <alignment horizontal="center" vertical="center"/>
    </xf>
    <xf numFmtId="49" fontId="12" fillId="11" borderId="3" xfId="13" applyNumberFormat="1" applyFont="1" applyFill="1" applyBorder="1" applyAlignment="1" applyProtection="1">
      <alignment horizontal="center" vertical="center"/>
    </xf>
    <xf numFmtId="0" fontId="15" fillId="11" borderId="2" xfId="2" applyFont="1" applyFill="1" applyBorder="1" applyAlignment="1">
      <alignment horizontal="center" vertical="center"/>
    </xf>
    <xf numFmtId="49" fontId="12" fillId="11" borderId="6" xfId="13" applyNumberFormat="1" applyFont="1" applyFill="1" applyBorder="1" applyAlignment="1" applyProtection="1">
      <alignment horizontal="center" vertical="center"/>
    </xf>
    <xf numFmtId="0" fontId="15" fillId="14" borderId="3" xfId="2" applyFont="1" applyFill="1" applyBorder="1" applyAlignment="1">
      <alignment horizontal="center" vertical="center"/>
    </xf>
    <xf numFmtId="0" fontId="15" fillId="5" borderId="4" xfId="2" applyFont="1" applyFill="1" applyBorder="1" applyAlignment="1">
      <alignment horizontal="center" vertical="center"/>
    </xf>
    <xf numFmtId="0" fontId="15" fillId="5" borderId="2" xfId="2" applyFont="1" applyFill="1" applyBorder="1" applyAlignment="1">
      <alignment horizontal="center" vertical="center"/>
    </xf>
    <xf numFmtId="0" fontId="15" fillId="14" borderId="20" xfId="2" applyFont="1" applyFill="1" applyBorder="1" applyAlignment="1">
      <alignment horizontal="center" vertical="center"/>
    </xf>
    <xf numFmtId="0" fontId="15" fillId="5" borderId="20" xfId="2" applyFont="1" applyFill="1" applyBorder="1" applyAlignment="1">
      <alignment horizontal="center" vertical="center"/>
    </xf>
    <xf numFmtId="1" fontId="15" fillId="10" borderId="20" xfId="0" applyNumberFormat="1" applyFont="1" applyFill="1" applyBorder="1" applyAlignment="1">
      <alignment horizontal="center" vertical="center"/>
    </xf>
    <xf numFmtId="0" fontId="15" fillId="5" borderId="18" xfId="2" applyFont="1" applyFill="1" applyBorder="1" applyAlignment="1">
      <alignment horizontal="center" vertical="center"/>
    </xf>
    <xf numFmtId="0" fontId="15" fillId="14" borderId="10" xfId="2" applyFont="1" applyFill="1" applyBorder="1" applyAlignment="1">
      <alignment horizontal="center" vertical="center"/>
    </xf>
    <xf numFmtId="0" fontId="15" fillId="5" borderId="15" xfId="2" applyFont="1" applyFill="1" applyBorder="1" applyAlignment="1">
      <alignment horizontal="center" vertical="center"/>
    </xf>
    <xf numFmtId="0" fontId="9" fillId="10" borderId="14" xfId="2" applyFont="1" applyFill="1" applyBorder="1" applyAlignment="1">
      <alignment horizontal="center" vertical="center"/>
    </xf>
    <xf numFmtId="49" fontId="9" fillId="10" borderId="10" xfId="2" applyNumberFormat="1" applyFont="1" applyFill="1" applyBorder="1" applyAlignment="1">
      <alignment horizontal="center" vertical="center"/>
    </xf>
    <xf numFmtId="1" fontId="12" fillId="10" borderId="15" xfId="0" applyNumberFormat="1" applyFont="1" applyFill="1" applyBorder="1" applyAlignment="1">
      <alignment horizontal="center" vertical="center"/>
    </xf>
    <xf numFmtId="1" fontId="9" fillId="10" borderId="10" xfId="0" applyNumberFormat="1" applyFont="1" applyFill="1" applyBorder="1" applyAlignment="1">
      <alignment horizontal="center" vertical="center"/>
    </xf>
    <xf numFmtId="1" fontId="12" fillId="10" borderId="2" xfId="0" applyNumberFormat="1" applyFont="1" applyFill="1" applyBorder="1" applyAlignment="1">
      <alignment horizontal="center" vertical="center"/>
    </xf>
    <xf numFmtId="49" fontId="12" fillId="10" borderId="6" xfId="0" applyNumberFormat="1" applyFont="1" applyFill="1" applyBorder="1" applyAlignment="1">
      <alignment horizontal="center" vertical="center"/>
    </xf>
    <xf numFmtId="49" fontId="9" fillId="10" borderId="3" xfId="0" applyNumberFormat="1" applyFont="1" applyFill="1" applyBorder="1" applyAlignment="1">
      <alignment horizontal="center" vertical="center"/>
    </xf>
    <xf numFmtId="0" fontId="9" fillId="10" borderId="13" xfId="2" applyFont="1" applyFill="1" applyBorder="1" applyAlignment="1">
      <alignment horizontal="center" vertical="center"/>
    </xf>
    <xf numFmtId="49" fontId="9" fillId="10" borderId="6" xfId="2" applyNumberFormat="1" applyFont="1" applyFill="1" applyBorder="1" applyAlignment="1">
      <alignment horizontal="center" vertical="center"/>
    </xf>
    <xf numFmtId="1" fontId="9" fillId="10" borderId="6" xfId="0" applyNumberFormat="1" applyFont="1" applyFill="1" applyBorder="1" applyAlignment="1">
      <alignment horizontal="center" vertical="center"/>
    </xf>
    <xf numFmtId="49" fontId="12" fillId="10" borderId="20" xfId="0" applyNumberFormat="1" applyFont="1" applyFill="1" applyBorder="1" applyAlignment="1" applyProtection="1">
      <alignment horizontal="center" vertical="center"/>
      <protection locked="0"/>
    </xf>
    <xf numFmtId="0" fontId="15" fillId="14" borderId="21" xfId="2" applyFont="1" applyFill="1" applyBorder="1" applyAlignment="1">
      <alignment horizontal="center" vertical="center"/>
    </xf>
    <xf numFmtId="1" fontId="15" fillId="10" borderId="21" xfId="0" applyNumberFormat="1" applyFont="1" applyFill="1" applyBorder="1" applyAlignment="1">
      <alignment horizontal="center" vertical="center"/>
    </xf>
    <xf numFmtId="1" fontId="15" fillId="10" borderId="22" xfId="0" applyNumberFormat="1" applyFont="1" applyFill="1" applyBorder="1" applyAlignment="1">
      <alignment horizontal="center" vertical="center"/>
    </xf>
    <xf numFmtId="2" fontId="9" fillId="10" borderId="10" xfId="0" applyNumberFormat="1" applyFont="1" applyFill="1" applyBorder="1" applyAlignment="1" applyProtection="1">
      <alignment horizontal="center" vertical="center"/>
      <protection locked="0"/>
    </xf>
    <xf numFmtId="49" fontId="12" fillId="10" borderId="10" xfId="0" applyNumberFormat="1" applyFont="1" applyFill="1" applyBorder="1" applyAlignment="1" applyProtection="1">
      <alignment horizontal="center" vertical="center"/>
      <protection locked="0"/>
    </xf>
    <xf numFmtId="2" fontId="9" fillId="10" borderId="3" xfId="0" applyNumberFormat="1" applyFont="1" applyFill="1" applyBorder="1" applyAlignment="1" applyProtection="1">
      <alignment horizontal="center" vertical="center"/>
      <protection locked="0"/>
    </xf>
    <xf numFmtId="2" fontId="9" fillId="10" borderId="3" xfId="0" applyNumberFormat="1" applyFont="1" applyFill="1" applyBorder="1" applyAlignment="1">
      <alignment horizontal="center" vertical="center"/>
    </xf>
    <xf numFmtId="2" fontId="6" fillId="10" borderId="3" xfId="0" applyNumberFormat="1" applyFont="1" applyFill="1" applyBorder="1" applyAlignment="1" applyProtection="1">
      <alignment horizontal="center" vertical="center"/>
      <protection locked="0"/>
    </xf>
    <xf numFmtId="2" fontId="9" fillId="10" borderId="6" xfId="0" applyNumberFormat="1" applyFont="1" applyFill="1" applyBorder="1" applyAlignment="1" applyProtection="1">
      <alignment horizontal="center" vertical="center"/>
      <protection locked="0"/>
    </xf>
    <xf numFmtId="2" fontId="9" fillId="10" borderId="6" xfId="0" applyNumberFormat="1" applyFont="1" applyFill="1" applyBorder="1" applyAlignment="1">
      <alignment horizontal="center" vertical="center"/>
    </xf>
    <xf numFmtId="2" fontId="9" fillId="10" borderId="20" xfId="0" applyNumberFormat="1" applyFont="1" applyFill="1" applyBorder="1" applyAlignment="1" applyProtection="1">
      <alignment horizontal="center" vertical="center"/>
      <protection locked="0"/>
    </xf>
    <xf numFmtId="2" fontId="6" fillId="10" borderId="6" xfId="0" applyNumberFormat="1" applyFont="1" applyFill="1" applyBorder="1" applyAlignment="1" applyProtection="1">
      <alignment horizontal="center" vertical="center"/>
      <protection locked="0"/>
    </xf>
    <xf numFmtId="2" fontId="6" fillId="10" borderId="20" xfId="0" applyNumberFormat="1" applyFont="1" applyFill="1" applyBorder="1" applyAlignment="1" applyProtection="1">
      <alignment horizontal="center" vertical="center"/>
      <protection locked="0"/>
    </xf>
    <xf numFmtId="2" fontId="9" fillId="10" borderId="20" xfId="0" applyNumberFormat="1" applyFont="1" applyFill="1" applyBorder="1" applyAlignment="1">
      <alignment horizontal="center" vertical="center"/>
    </xf>
    <xf numFmtId="165" fontId="9" fillId="16" borderId="20" xfId="0" applyNumberFormat="1" applyFont="1" applyFill="1" applyBorder="1" applyAlignment="1">
      <alignment horizontal="center" vertical="center"/>
    </xf>
    <xf numFmtId="165" fontId="9" fillId="16" borderId="10" xfId="0" applyNumberFormat="1" applyFont="1" applyFill="1" applyBorder="1" applyAlignment="1">
      <alignment horizontal="center" vertical="center"/>
    </xf>
    <xf numFmtId="165" fontId="9" fillId="16" borderId="19" xfId="0" applyNumberFormat="1" applyFont="1" applyFill="1" applyBorder="1" applyAlignment="1">
      <alignment horizontal="center" vertical="center"/>
    </xf>
    <xf numFmtId="49" fontId="12" fillId="10" borderId="20" xfId="0" applyNumberFormat="1" applyFont="1" applyFill="1" applyBorder="1" applyAlignment="1">
      <alignment horizontal="center" vertical="center"/>
    </xf>
    <xf numFmtId="1" fontId="15" fillId="10" borderId="14" xfId="0" applyNumberFormat="1" applyFont="1" applyFill="1" applyBorder="1" applyAlignment="1">
      <alignment horizontal="center" vertical="center"/>
    </xf>
    <xf numFmtId="0" fontId="14" fillId="6" borderId="23" xfId="0" applyFont="1" applyFill="1" applyBorder="1" applyAlignment="1" applyProtection="1">
      <alignment horizontal="center" vertical="center"/>
      <protection locked="0"/>
    </xf>
    <xf numFmtId="49" fontId="14" fillId="6" borderId="23" xfId="0" applyNumberFormat="1" applyFont="1" applyFill="1" applyBorder="1" applyAlignment="1" applyProtection="1">
      <alignment horizontal="center" vertical="center"/>
      <protection locked="0"/>
    </xf>
    <xf numFmtId="165" fontId="14" fillId="6" borderId="24" xfId="0" applyNumberFormat="1" applyFont="1" applyFill="1" applyBorder="1" applyAlignment="1">
      <alignment horizontal="center" vertical="center"/>
    </xf>
    <xf numFmtId="2" fontId="9" fillId="10" borderId="22" xfId="0" applyNumberFormat="1" applyFont="1" applyFill="1" applyBorder="1" applyAlignment="1" applyProtection="1">
      <alignment horizontal="center" vertical="center"/>
      <protection locked="0"/>
    </xf>
    <xf numFmtId="49" fontId="12" fillId="10" borderId="22" xfId="0" applyNumberFormat="1" applyFont="1" applyFill="1" applyBorder="1" applyAlignment="1" applyProtection="1">
      <alignment horizontal="center" vertical="center"/>
      <protection locked="0"/>
    </xf>
    <xf numFmtId="165" fontId="9" fillId="16" borderId="22" xfId="0" applyNumberFormat="1" applyFont="1" applyFill="1" applyBorder="1" applyAlignment="1">
      <alignment horizontal="center" vertical="center"/>
    </xf>
    <xf numFmtId="49" fontId="12" fillId="10" borderId="25" xfId="0" applyNumberFormat="1" applyFont="1" applyFill="1" applyBorder="1" applyAlignment="1" applyProtection="1">
      <alignment horizontal="center" vertical="center"/>
      <protection locked="0"/>
    </xf>
    <xf numFmtId="49" fontId="12" fillId="10" borderId="25" xfId="0" applyNumberFormat="1" applyFont="1" applyFill="1" applyBorder="1" applyAlignment="1">
      <alignment horizontal="center" vertical="center"/>
    </xf>
    <xf numFmtId="2" fontId="9" fillId="10" borderId="21" xfId="0" applyNumberFormat="1" applyFont="1" applyFill="1" applyBorder="1" applyAlignment="1" applyProtection="1">
      <alignment horizontal="center" vertical="center"/>
      <protection locked="0"/>
    </xf>
    <xf numFmtId="2" fontId="9" fillId="10" borderId="21" xfId="0" applyNumberFormat="1" applyFont="1" applyFill="1" applyBorder="1" applyAlignment="1">
      <alignment horizontal="center" vertical="center"/>
    </xf>
    <xf numFmtId="49" fontId="12" fillId="10" borderId="26" xfId="0" applyNumberFormat="1" applyFont="1" applyFill="1" applyBorder="1" applyAlignment="1" applyProtection="1">
      <alignment horizontal="center" vertical="center"/>
      <protection locked="0"/>
    </xf>
    <xf numFmtId="165" fontId="9" fillId="16" borderId="21" xfId="0" applyNumberFormat="1" applyFont="1" applyFill="1" applyBorder="1" applyAlignment="1">
      <alignment horizontal="center" vertical="center"/>
    </xf>
    <xf numFmtId="0" fontId="15" fillId="17" borderId="4" xfId="2" applyFont="1" applyFill="1" applyBorder="1" applyAlignment="1">
      <alignment horizontal="center" vertical="center"/>
    </xf>
    <xf numFmtId="1" fontId="15" fillId="17" borderId="3" xfId="0" applyNumberFormat="1" applyFont="1" applyFill="1" applyBorder="1" applyAlignment="1">
      <alignment horizontal="center" vertical="center"/>
    </xf>
    <xf numFmtId="0" fontId="9" fillId="17" borderId="5" xfId="2" applyFont="1" applyFill="1" applyBorder="1" applyAlignment="1">
      <alignment horizontal="center" vertical="center"/>
    </xf>
    <xf numFmtId="49" fontId="9" fillId="17" borderId="3" xfId="2" applyNumberFormat="1" applyFont="1" applyFill="1" applyBorder="1" applyAlignment="1">
      <alignment horizontal="center" vertical="center"/>
    </xf>
    <xf numFmtId="1" fontId="12" fillId="17" borderId="4" xfId="0" applyNumberFormat="1" applyFont="1" applyFill="1" applyBorder="1" applyAlignment="1">
      <alignment horizontal="center" vertical="center"/>
    </xf>
    <xf numFmtId="49" fontId="12" fillId="17" borderId="3" xfId="0" applyNumberFormat="1" applyFont="1" applyFill="1" applyBorder="1" applyAlignment="1">
      <alignment horizontal="center" vertical="center"/>
    </xf>
    <xf numFmtId="1" fontId="9" fillId="17" borderId="3" xfId="0" applyNumberFormat="1" applyFont="1" applyFill="1" applyBorder="1" applyAlignment="1">
      <alignment horizontal="center" vertical="center"/>
    </xf>
    <xf numFmtId="165" fontId="9" fillId="17" borderId="10" xfId="0" applyNumberFormat="1" applyFont="1" applyFill="1" applyBorder="1" applyAlignment="1">
      <alignment horizontal="center" vertical="center"/>
    </xf>
    <xf numFmtId="0" fontId="15" fillId="15" borderId="2" xfId="2" applyFont="1" applyFill="1" applyBorder="1" applyAlignment="1">
      <alignment horizontal="center" vertical="center"/>
    </xf>
    <xf numFmtId="0" fontId="9" fillId="11" borderId="20" xfId="2" applyFont="1" applyFill="1" applyBorder="1" applyAlignment="1">
      <alignment horizontal="center" vertical="center"/>
    </xf>
    <xf numFmtId="49" fontId="9" fillId="11" borderId="20" xfId="2" applyNumberFormat="1" applyFont="1" applyFill="1" applyBorder="1" applyAlignment="1">
      <alignment horizontal="center" vertical="center"/>
    </xf>
    <xf numFmtId="1" fontId="12" fillId="11" borderId="20" xfId="0" applyNumberFormat="1" applyFont="1" applyFill="1" applyBorder="1" applyAlignment="1">
      <alignment horizontal="center" vertical="center"/>
    </xf>
    <xf numFmtId="49" fontId="12" fillId="11" borderId="20" xfId="13" applyNumberFormat="1" applyFont="1" applyFill="1" applyBorder="1" applyAlignment="1" applyProtection="1">
      <alignment horizontal="center" vertical="center"/>
    </xf>
    <xf numFmtId="1" fontId="9" fillId="11" borderId="20" xfId="0" applyNumberFormat="1" applyFont="1" applyFill="1" applyBorder="1" applyAlignment="1">
      <alignment horizontal="center" vertical="center"/>
    </xf>
    <xf numFmtId="1" fontId="9" fillId="15" borderId="20" xfId="0" applyNumberFormat="1" applyFont="1" applyFill="1" applyBorder="1" applyAlignment="1">
      <alignment horizontal="center" vertical="center"/>
    </xf>
    <xf numFmtId="165" fontId="12" fillId="10" borderId="20" xfId="0" applyNumberFormat="1" applyFont="1" applyFill="1" applyBorder="1" applyAlignment="1">
      <alignment horizontal="center" vertical="center"/>
    </xf>
    <xf numFmtId="1" fontId="15" fillId="10" borderId="5" xfId="0" applyNumberFormat="1" applyFont="1" applyFill="1" applyBorder="1" applyAlignment="1">
      <alignment horizontal="center" vertical="center"/>
    </xf>
    <xf numFmtId="1" fontId="15" fillId="10" borderId="13" xfId="0" applyNumberFormat="1" applyFont="1" applyFill="1" applyBorder="1" applyAlignment="1">
      <alignment horizontal="center" vertical="center"/>
    </xf>
    <xf numFmtId="165" fontId="9" fillId="5" borderId="19" xfId="0" applyNumberFormat="1" applyFont="1" applyFill="1" applyBorder="1" applyAlignment="1">
      <alignment horizontal="center" vertical="center"/>
    </xf>
    <xf numFmtId="1" fontId="15" fillId="10" borderId="3" xfId="2" applyNumberFormat="1" applyFont="1" applyFill="1" applyBorder="1" applyAlignment="1">
      <alignment horizontal="center" vertical="center"/>
    </xf>
    <xf numFmtId="1" fontId="12" fillId="11" borderId="4" xfId="2" applyNumberFormat="1" applyFont="1" applyFill="1" applyBorder="1" applyAlignment="1">
      <alignment horizontal="center" vertical="center"/>
    </xf>
    <xf numFmtId="49" fontId="12" fillId="11" borderId="3" xfId="2" applyNumberFormat="1" applyFont="1" applyFill="1" applyBorder="1" applyAlignment="1">
      <alignment horizontal="center" vertical="center"/>
    </xf>
    <xf numFmtId="1" fontId="9" fillId="11" borderId="3" xfId="2" applyNumberFormat="1" applyFont="1" applyFill="1" applyBorder="1" applyAlignment="1">
      <alignment horizontal="center" vertical="center"/>
    </xf>
    <xf numFmtId="1" fontId="9" fillId="15" borderId="3" xfId="2" applyNumberFormat="1" applyFont="1" applyFill="1" applyBorder="1" applyAlignment="1">
      <alignment horizontal="center" vertical="center"/>
    </xf>
    <xf numFmtId="0" fontId="15" fillId="18" borderId="4" xfId="2" applyFont="1" applyFill="1" applyBorder="1" applyAlignment="1">
      <alignment horizontal="center" vertical="center"/>
    </xf>
    <xf numFmtId="1" fontId="15" fillId="18" borderId="3" xfId="2" applyNumberFormat="1" applyFont="1" applyFill="1" applyBorder="1" applyAlignment="1">
      <alignment horizontal="center" vertical="center"/>
    </xf>
    <xf numFmtId="0" fontId="9" fillId="18" borderId="5" xfId="2" applyFont="1" applyFill="1" applyBorder="1" applyAlignment="1">
      <alignment horizontal="center" vertical="center"/>
    </xf>
    <xf numFmtId="49" fontId="9" fillId="18" borderId="3" xfId="2" applyNumberFormat="1" applyFont="1" applyFill="1" applyBorder="1" applyAlignment="1">
      <alignment horizontal="center" vertical="center"/>
    </xf>
    <xf numFmtId="1" fontId="12" fillId="18" borderId="4" xfId="2" applyNumberFormat="1" applyFont="1" applyFill="1" applyBorder="1" applyAlignment="1">
      <alignment horizontal="center" vertical="center"/>
    </xf>
    <xf numFmtId="0" fontId="7" fillId="18" borderId="0" xfId="0" applyFont="1" applyFill="1"/>
    <xf numFmtId="0" fontId="7" fillId="18" borderId="0" xfId="0" applyFont="1" applyFill="1" applyAlignment="1">
      <alignment horizontal="center"/>
    </xf>
    <xf numFmtId="0" fontId="0" fillId="18" borderId="0" xfId="0" applyFill="1"/>
    <xf numFmtId="1" fontId="9" fillId="11" borderId="20" xfId="2" applyNumberFormat="1" applyFont="1" applyFill="1" applyBorder="1" applyAlignment="1">
      <alignment horizontal="center" vertical="center"/>
    </xf>
    <xf numFmtId="1" fontId="9" fillId="15" borderId="20" xfId="2" applyNumberFormat="1" applyFont="1" applyFill="1" applyBorder="1" applyAlignment="1">
      <alignment horizontal="center" vertical="center"/>
    </xf>
    <xf numFmtId="1" fontId="9" fillId="18" borderId="20" xfId="2" applyNumberFormat="1" applyFont="1" applyFill="1" applyBorder="1" applyAlignment="1">
      <alignment horizontal="center" vertical="center"/>
    </xf>
    <xf numFmtId="1" fontId="9" fillId="10" borderId="20" xfId="0" applyNumberFormat="1" applyFont="1" applyFill="1" applyBorder="1" applyAlignment="1">
      <alignment horizontal="center" vertical="center"/>
    </xf>
    <xf numFmtId="1" fontId="9" fillId="14" borderId="20" xfId="0" applyNumberFormat="1" applyFont="1" applyFill="1" applyBorder="1" applyAlignment="1">
      <alignment horizontal="center" vertical="center"/>
    </xf>
    <xf numFmtId="165" fontId="9" fillId="5" borderId="20" xfId="0" applyNumberFormat="1" applyFont="1" applyFill="1" applyBorder="1" applyAlignment="1">
      <alignment horizontal="center" vertical="center"/>
    </xf>
    <xf numFmtId="49" fontId="12" fillId="11" borderId="5" xfId="2" applyNumberFormat="1" applyFont="1" applyFill="1" applyBorder="1" applyAlignment="1">
      <alignment horizontal="center" vertical="center"/>
    </xf>
    <xf numFmtId="49" fontId="12" fillId="18" borderId="5" xfId="2" applyNumberFormat="1" applyFont="1" applyFill="1" applyBorder="1" applyAlignment="1">
      <alignment horizontal="center" vertical="center"/>
    </xf>
    <xf numFmtId="49" fontId="12" fillId="10" borderId="14" xfId="0" applyNumberFormat="1" applyFont="1" applyFill="1" applyBorder="1" applyAlignment="1">
      <alignment horizontal="center" vertical="center"/>
    </xf>
    <xf numFmtId="49" fontId="12" fillId="10" borderId="5" xfId="0" applyNumberFormat="1" applyFont="1" applyFill="1" applyBorder="1" applyAlignment="1">
      <alignment horizontal="center" vertical="center"/>
    </xf>
    <xf numFmtId="1" fontId="14" fillId="12" borderId="8" xfId="2" applyNumberFormat="1" applyFont="1" applyFill="1" applyBorder="1" applyAlignment="1">
      <alignment horizontal="center" vertical="center"/>
    </xf>
    <xf numFmtId="165" fontId="14" fillId="12" borderId="9" xfId="2" applyNumberFormat="1" applyFont="1" applyFill="1" applyBorder="1" applyAlignment="1">
      <alignment horizontal="center" vertical="center"/>
    </xf>
    <xf numFmtId="1" fontId="9" fillId="15" borderId="10" xfId="0" applyNumberFormat="1" applyFont="1" applyFill="1" applyBorder="1" applyAlignment="1">
      <alignment horizontal="center" vertical="center"/>
    </xf>
    <xf numFmtId="165" fontId="9" fillId="5" borderId="27" xfId="0" applyNumberFormat="1" applyFont="1" applyFill="1" applyBorder="1" applyAlignment="1">
      <alignment horizontal="center" vertical="center"/>
    </xf>
    <xf numFmtId="0" fontId="15" fillId="11" borderId="4" xfId="2" applyNumberFormat="1" applyFont="1" applyFill="1" applyBorder="1" applyAlignment="1">
      <alignment horizontal="center" vertical="center"/>
    </xf>
    <xf numFmtId="0" fontId="15" fillId="5" borderId="4" xfId="2" applyNumberFormat="1" applyFont="1" applyFill="1" applyBorder="1" applyAlignment="1" applyProtection="1">
      <alignment horizontal="center" vertical="center"/>
    </xf>
    <xf numFmtId="1" fontId="15" fillId="10" borderId="3" xfId="0" applyNumberFormat="1" applyFont="1" applyFill="1" applyBorder="1" applyAlignment="1" applyProtection="1">
      <alignment horizontal="center" vertical="center"/>
    </xf>
    <xf numFmtId="165" fontId="9" fillId="16" borderId="20" xfId="0" applyNumberFormat="1" applyFont="1" applyFill="1" applyBorder="1" applyAlignment="1" applyProtection="1">
      <alignment horizontal="center" vertical="center"/>
    </xf>
    <xf numFmtId="0" fontId="15" fillId="5" borderId="2" xfId="2" applyNumberFormat="1" applyFont="1" applyFill="1" applyBorder="1" applyAlignment="1" applyProtection="1">
      <alignment horizontal="center" vertical="center"/>
    </xf>
    <xf numFmtId="1" fontId="15" fillId="10" borderId="6" xfId="0" applyNumberFormat="1" applyFont="1" applyFill="1" applyBorder="1" applyAlignment="1" applyProtection="1">
      <alignment horizontal="center" vertical="center"/>
    </xf>
    <xf numFmtId="165" fontId="9" fillId="16" borderId="21" xfId="0" applyNumberFormat="1" applyFont="1" applyFill="1" applyBorder="1" applyAlignment="1" applyProtection="1">
      <alignment horizontal="center" vertical="center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49" fontId="7" fillId="10" borderId="3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0" fillId="0" borderId="0" xfId="0" applyBorder="1" applyProtection="1">
      <protection locked="0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7">
    <dxf>
      <protection locked="0" hidden="0"/>
    </dxf>
    <dxf>
      <font>
        <b/>
      </font>
      <numFmt numFmtId="165" formatCode="[$-416]d\-mmm\-yy;@"/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</font>
      <fill>
        <patternFill patternType="solid">
          <fgColor indexed="64"/>
          <bgColor theme="0"/>
        </patternFill>
      </fill>
      <border>
        <right style="thin">
          <color auto="1"/>
        </right>
      </border>
    </dxf>
    <dxf>
      <font>
        <b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rgb="FFCCCCFF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FF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24997711111789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B05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color theme="1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[$-416]d\-mmm\-yy;@"/>
      <fill>
        <patternFill patternType="solid">
          <bgColor theme="0"/>
        </patternFill>
      </fill>
      <border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rgb="FFE8E4E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rgb="FFE8E4E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rgb="FFE8E4E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rgb="FFE8E4E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rgb="FFE8E4E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E8E4E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rgb="FFE8E4E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E8E4E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1"/>
        </bottom>
      </border>
    </dxf>
    <dxf>
      <border outline="0">
        <left style="thin">
          <color auto="1"/>
        </left>
        <bottom style="thin">
          <color auto="1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PADRÃO" pivot="0" count="0" xr9:uid="{24577049-58B7-4AC5-84D4-6E73D862B843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F2F2"/>
      <color rgb="FFFFD5D5"/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cmascarenhas\OneDrive%20-%20rd.com.br\Listas%20Farm&#225;cias%20-%20Aberturas\BASE%20FARM&#193;CIAS\BASE-Farma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2020"/>
      <sheetName val="2021"/>
      <sheetName val="2022"/>
      <sheetName val="2023"/>
      <sheetName val="2024"/>
      <sheetName val="Lista de Dados"/>
      <sheetName val="Banco de Dados"/>
      <sheetName val="Auxiliar 1"/>
      <sheetName val="Auxiliar BAS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JAVA</v>
          </cell>
          <cell r="B1" t="str">
            <v>COD.</v>
          </cell>
          <cell r="C1" t="str">
            <v>NOME FILIAL</v>
          </cell>
          <cell r="D1" t="str">
            <v>BAND.</v>
          </cell>
          <cell r="E1" t="str">
            <v>UF</v>
          </cell>
          <cell r="F1" t="str">
            <v>ENVIO</v>
          </cell>
          <cell r="G1" t="str">
            <v>FORNECEDOR PERIFÉRICOS</v>
          </cell>
          <cell r="H1" t="str">
            <v>FORNECEDOR CPU'S</v>
          </cell>
          <cell r="I1" t="str">
            <v>FORNECEDOR PINPAD</v>
          </cell>
          <cell r="J1" t="str">
            <v>IMPR. GERÊNCIA</v>
          </cell>
          <cell r="K1" t="str">
            <v>KIT FORTINET</v>
          </cell>
          <cell r="L1" t="str">
            <v>SWITCH</v>
          </cell>
          <cell r="M1" t="str">
            <v>PHONE VOIP</v>
          </cell>
          <cell r="N1" t="str">
            <v>TRAFO</v>
          </cell>
          <cell r="O1" t="str">
            <v>5º TC</v>
          </cell>
          <cell r="P1" t="str">
            <v>ALTER</v>
          </cell>
          <cell r="Q1" t="str">
            <v>SEPARAÇÃO</v>
          </cell>
          <cell r="R1" t="str">
            <v>DATA</v>
          </cell>
          <cell r="S1" t="str">
            <v>LISTA</v>
          </cell>
          <cell r="T1" t="str">
            <v>OBSERVAÇÃO</v>
          </cell>
          <cell r="U1" t="str">
            <v>SITUAÇÃO LISTA</v>
          </cell>
          <cell r="V1" t="str">
            <v>SITUAÇÃO GERAL</v>
          </cell>
          <cell r="W1" t="str">
            <v>MÊS</v>
          </cell>
          <cell r="X1" t="str">
            <v>ANO</v>
          </cell>
        </row>
        <row r="2">
          <cell r="A2">
            <v>4537</v>
          </cell>
          <cell r="B2">
            <v>1613</v>
          </cell>
          <cell r="C2" t="str">
            <v>ST GONZAGA F</v>
          </cell>
          <cell r="D2" t="str">
            <v>RAIA</v>
          </cell>
          <cell r="E2" t="str">
            <v>SP</v>
          </cell>
          <cell r="F2">
            <v>45295</v>
          </cell>
          <cell r="G2" t="str">
            <v>SCANSOURCE</v>
          </cell>
          <cell r="H2" t="str">
            <v>POSITIVO</v>
          </cell>
          <cell r="I2" t="str">
            <v>CIELO</v>
          </cell>
          <cell r="J2" t="str">
            <v>LEXMARK</v>
          </cell>
          <cell r="K2" t="str">
            <v>CONFIGURADO</v>
          </cell>
          <cell r="L2" t="str">
            <v>CONFIGURADO</v>
          </cell>
          <cell r="M2" t="str">
            <v>SIM</v>
          </cell>
          <cell r="N2" t="str">
            <v>NÃO</v>
          </cell>
          <cell r="O2" t="str">
            <v>SIM</v>
          </cell>
          <cell r="P2" t="str">
            <v>NÃO</v>
          </cell>
          <cell r="Q2" t="str">
            <v>FINALIZADO</v>
          </cell>
          <cell r="R2" t="str">
            <v>-</v>
          </cell>
          <cell r="S2" t="str">
            <v>OK</v>
          </cell>
          <cell r="T2" t="str">
            <v>SEPARADA POR ANDRÉ</v>
          </cell>
          <cell r="U2" t="str">
            <v>CONCLUIDO</v>
          </cell>
          <cell r="V2" t="str">
            <v>KIT ENVIADO</v>
          </cell>
          <cell r="W2">
            <v>1</v>
          </cell>
          <cell r="X2">
            <v>2024</v>
          </cell>
        </row>
        <row r="3">
          <cell r="A3">
            <v>4441</v>
          </cell>
          <cell r="B3">
            <v>1576</v>
          </cell>
          <cell r="C3" t="str">
            <v>CIANORTE C</v>
          </cell>
          <cell r="D3" t="str">
            <v>RAIA</v>
          </cell>
          <cell r="E3" t="str">
            <v>PR</v>
          </cell>
          <cell r="F3">
            <v>45295</v>
          </cell>
          <cell r="G3" t="str">
            <v>SCANSOURCE</v>
          </cell>
          <cell r="H3" t="str">
            <v>LENOVO</v>
          </cell>
          <cell r="I3" t="str">
            <v>CIELO</v>
          </cell>
          <cell r="J3" t="str">
            <v>LEXMARK</v>
          </cell>
          <cell r="K3" t="str">
            <v>CONFIGURADO</v>
          </cell>
          <cell r="L3" t="str">
            <v>CONFIGURADO</v>
          </cell>
          <cell r="M3" t="str">
            <v>SIM</v>
          </cell>
          <cell r="N3" t="str">
            <v>NÃO</v>
          </cell>
          <cell r="O3" t="str">
            <v>SIM</v>
          </cell>
          <cell r="P3" t="str">
            <v>NÃO</v>
          </cell>
          <cell r="Q3" t="str">
            <v>FINALIZADO</v>
          </cell>
          <cell r="R3" t="str">
            <v>-</v>
          </cell>
          <cell r="S3" t="str">
            <v>OK</v>
          </cell>
          <cell r="T3" t="str">
            <v>SEPARADA POR ANDRÉ</v>
          </cell>
          <cell r="U3" t="str">
            <v>CONCLUIDO</v>
          </cell>
          <cell r="V3" t="str">
            <v>KIT ENVIADO</v>
          </cell>
          <cell r="W3">
            <v>1</v>
          </cell>
          <cell r="X3">
            <v>2024</v>
          </cell>
        </row>
        <row r="4">
          <cell r="A4">
            <v>4426</v>
          </cell>
          <cell r="B4">
            <v>1566</v>
          </cell>
          <cell r="C4" t="str">
            <v>CAMPO MOURAO C</v>
          </cell>
          <cell r="D4" t="str">
            <v>RAIA</v>
          </cell>
          <cell r="E4" t="str">
            <v>PR</v>
          </cell>
          <cell r="F4">
            <v>45300</v>
          </cell>
          <cell r="G4" t="str">
            <v>SCANSOURCE</v>
          </cell>
          <cell r="H4" t="str">
            <v>LENOVO</v>
          </cell>
          <cell r="I4" t="str">
            <v>CIELO</v>
          </cell>
          <cell r="J4" t="str">
            <v>SIMPRESS</v>
          </cell>
          <cell r="K4" t="str">
            <v>CONFIGURADO</v>
          </cell>
          <cell r="L4" t="str">
            <v>CONFIGURADO</v>
          </cell>
          <cell r="M4" t="str">
            <v>SIM</v>
          </cell>
          <cell r="N4" t="str">
            <v>NÃO</v>
          </cell>
          <cell r="O4" t="str">
            <v>SIM</v>
          </cell>
          <cell r="P4" t="str">
            <v>NÃO</v>
          </cell>
          <cell r="Q4" t="str">
            <v>FINALIZADO</v>
          </cell>
          <cell r="R4" t="str">
            <v>-</v>
          </cell>
          <cell r="S4" t="str">
            <v>OK</v>
          </cell>
          <cell r="T4" t="str">
            <v>SEPARADA POR ANDRÉ</v>
          </cell>
          <cell r="U4" t="str">
            <v>CONCLUIDO</v>
          </cell>
          <cell r="V4" t="str">
            <v>KIT ENVIADO</v>
          </cell>
          <cell r="W4">
            <v>1</v>
          </cell>
          <cell r="X4">
            <v>2024</v>
          </cell>
        </row>
        <row r="5">
          <cell r="A5">
            <v>4539</v>
          </cell>
          <cell r="B5">
            <v>1615</v>
          </cell>
          <cell r="C5" t="str">
            <v>FAZENDA RIO GDE A</v>
          </cell>
          <cell r="D5" t="str">
            <v>RAIA</v>
          </cell>
          <cell r="E5" t="str">
            <v>PR</v>
          </cell>
          <cell r="F5">
            <v>45302</v>
          </cell>
          <cell r="G5" t="str">
            <v>SCANSOURCE</v>
          </cell>
          <cell r="H5" t="str">
            <v>LENOVO</v>
          </cell>
          <cell r="I5" t="str">
            <v>CIELO</v>
          </cell>
          <cell r="J5" t="str">
            <v>SIMPRESS</v>
          </cell>
          <cell r="K5" t="str">
            <v>CONFIGURADO</v>
          </cell>
          <cell r="L5" t="str">
            <v>CONFIGURADO</v>
          </cell>
          <cell r="M5" t="str">
            <v>SIM</v>
          </cell>
          <cell r="N5" t="str">
            <v>NÃO</v>
          </cell>
          <cell r="O5" t="str">
            <v>NÃO</v>
          </cell>
          <cell r="P5" t="str">
            <v>NÃO</v>
          </cell>
          <cell r="Q5" t="str">
            <v>FINALIZADO</v>
          </cell>
          <cell r="R5" t="str">
            <v>-</v>
          </cell>
          <cell r="S5" t="str">
            <v>OK</v>
          </cell>
          <cell r="T5" t="str">
            <v>SEPARADA POR ANDRÉ</v>
          </cell>
          <cell r="U5" t="str">
            <v>CONCLUIDO</v>
          </cell>
          <cell r="V5" t="str">
            <v>KIT ENVIADO</v>
          </cell>
          <cell r="W5">
            <v>1</v>
          </cell>
          <cell r="X5">
            <v>2024</v>
          </cell>
        </row>
        <row r="6">
          <cell r="A6">
            <v>4593</v>
          </cell>
          <cell r="B6">
            <v>1639</v>
          </cell>
          <cell r="C6" t="str">
            <v>ARAPONGAS C</v>
          </cell>
          <cell r="D6" t="str">
            <v>RAIA</v>
          </cell>
          <cell r="E6" t="str">
            <v>PR</v>
          </cell>
          <cell r="F6">
            <v>45302</v>
          </cell>
          <cell r="G6" t="str">
            <v>SCANSOURCE</v>
          </cell>
          <cell r="H6" t="str">
            <v>LENOVO</v>
          </cell>
          <cell r="I6" t="str">
            <v>CIELO</v>
          </cell>
          <cell r="J6" t="str">
            <v>SIMPRESS</v>
          </cell>
          <cell r="K6" t="str">
            <v>CONFIGURADO</v>
          </cell>
          <cell r="L6" t="str">
            <v>CONFIGURADO</v>
          </cell>
          <cell r="M6" t="str">
            <v>SIM</v>
          </cell>
          <cell r="N6" t="str">
            <v>NÃO</v>
          </cell>
          <cell r="O6" t="str">
            <v>SIM</v>
          </cell>
          <cell r="P6" t="str">
            <v>NÃO</v>
          </cell>
          <cell r="Q6" t="str">
            <v>FINALIZADO</v>
          </cell>
          <cell r="R6" t="str">
            <v>-</v>
          </cell>
          <cell r="S6" t="str">
            <v>OK</v>
          </cell>
          <cell r="T6" t="str">
            <v>SEPARADA POR ANDRÉ</v>
          </cell>
          <cell r="U6" t="str">
            <v>CONCLUIDO</v>
          </cell>
          <cell r="V6" t="str">
            <v>KIT ENVIADO</v>
          </cell>
          <cell r="W6">
            <v>1</v>
          </cell>
          <cell r="X6">
            <v>2024</v>
          </cell>
        </row>
        <row r="7">
          <cell r="A7">
            <v>4404</v>
          </cell>
          <cell r="B7">
            <v>2099</v>
          </cell>
          <cell r="C7" t="str">
            <v>PASSOS 3</v>
          </cell>
          <cell r="D7" t="str">
            <v>DROGASIL</v>
          </cell>
          <cell r="E7" t="str">
            <v>MG</v>
          </cell>
          <cell r="F7">
            <v>45302</v>
          </cell>
          <cell r="G7" t="str">
            <v>SCANSOURCE</v>
          </cell>
          <cell r="H7" t="str">
            <v>LENOVO</v>
          </cell>
          <cell r="I7" t="str">
            <v>CIELO</v>
          </cell>
          <cell r="J7" t="str">
            <v>SIMPRESS</v>
          </cell>
          <cell r="K7" t="str">
            <v>CONFIGURADO</v>
          </cell>
          <cell r="L7" t="str">
            <v>CONFIGURADO</v>
          </cell>
          <cell r="M7" t="str">
            <v>SIM</v>
          </cell>
          <cell r="N7" t="str">
            <v>NÃO</v>
          </cell>
          <cell r="O7" t="str">
            <v>SIM</v>
          </cell>
          <cell r="P7" t="str">
            <v>NÃO</v>
          </cell>
          <cell r="Q7" t="str">
            <v>FINALIZADO</v>
          </cell>
          <cell r="R7" t="str">
            <v>-</v>
          </cell>
          <cell r="S7" t="str">
            <v>OK</v>
          </cell>
          <cell r="T7" t="str">
            <v>SEPARADA POR ANDRÉ</v>
          </cell>
          <cell r="U7" t="str">
            <v>CONCLUIDO</v>
          </cell>
          <cell r="V7" t="str">
            <v>KIT ENVIADO</v>
          </cell>
          <cell r="W7">
            <v>1</v>
          </cell>
          <cell r="X7">
            <v>2024</v>
          </cell>
        </row>
        <row r="8">
          <cell r="A8">
            <v>4632</v>
          </cell>
          <cell r="B8">
            <v>2196</v>
          </cell>
          <cell r="C8" t="str">
            <v>S BERNARDO CAMPO 24</v>
          </cell>
          <cell r="D8" t="str">
            <v>DROGASIL</v>
          </cell>
          <cell r="E8" t="str">
            <v>SP</v>
          </cell>
          <cell r="F8">
            <v>45303</v>
          </cell>
          <cell r="G8" t="str">
            <v>SCANSOURCE</v>
          </cell>
          <cell r="H8" t="str">
            <v>LENOVO</v>
          </cell>
          <cell r="I8" t="str">
            <v>CIELO</v>
          </cell>
          <cell r="J8" t="str">
            <v>SIMPRESS</v>
          </cell>
          <cell r="K8" t="str">
            <v>CONFIGURADO</v>
          </cell>
          <cell r="L8" t="str">
            <v>CONFIGURADO</v>
          </cell>
          <cell r="M8" t="str">
            <v>SIM</v>
          </cell>
          <cell r="N8" t="str">
            <v>NÃO</v>
          </cell>
          <cell r="O8" t="str">
            <v>NÃO</v>
          </cell>
          <cell r="P8" t="str">
            <v>NÃO</v>
          </cell>
          <cell r="Q8" t="str">
            <v>FINALIZADO</v>
          </cell>
          <cell r="R8" t="str">
            <v>-</v>
          </cell>
          <cell r="S8" t="str">
            <v>OK</v>
          </cell>
          <cell r="T8" t="str">
            <v>SEPARADA POR ANDRÉ</v>
          </cell>
          <cell r="U8" t="str">
            <v>CONCLUIDO</v>
          </cell>
          <cell r="V8" t="str">
            <v>KIT ENVIADO</v>
          </cell>
          <cell r="W8">
            <v>1</v>
          </cell>
          <cell r="X8">
            <v>2024</v>
          </cell>
        </row>
        <row r="9">
          <cell r="A9">
            <v>4251</v>
          </cell>
          <cell r="B9">
            <v>2029</v>
          </cell>
          <cell r="C9" t="str">
            <v>SANTO ANDRE 23 - SUPER POP</v>
          </cell>
          <cell r="D9" t="str">
            <v>DROGASIL</v>
          </cell>
          <cell r="E9" t="str">
            <v>SP</v>
          </cell>
          <cell r="F9">
            <v>45303</v>
          </cell>
          <cell r="G9" t="str">
            <v>SCANSOURCE</v>
          </cell>
          <cell r="H9" t="str">
            <v>LENOVO</v>
          </cell>
          <cell r="I9" t="str">
            <v>CIELO</v>
          </cell>
          <cell r="J9" t="str">
            <v>SIMPRESS</v>
          </cell>
          <cell r="K9" t="str">
            <v>CONFIGURADO</v>
          </cell>
          <cell r="L9" t="str">
            <v>NÃO ENVIAR</v>
          </cell>
          <cell r="M9" t="str">
            <v>SIM</v>
          </cell>
          <cell r="N9" t="str">
            <v>NÃO</v>
          </cell>
          <cell r="O9" t="str">
            <v>NÃO</v>
          </cell>
          <cell r="P9" t="str">
            <v>NÃO</v>
          </cell>
          <cell r="Q9" t="str">
            <v>FINALIZADO</v>
          </cell>
          <cell r="R9" t="str">
            <v>-</v>
          </cell>
          <cell r="S9" t="str">
            <v>OK</v>
          </cell>
          <cell r="T9" t="str">
            <v>SEPARADA POR ANDRÉ</v>
          </cell>
          <cell r="U9" t="str">
            <v>CONCLUIDO</v>
          </cell>
          <cell r="V9" t="str">
            <v>KIT ENVIADO</v>
          </cell>
          <cell r="W9">
            <v>1</v>
          </cell>
          <cell r="X9">
            <v>2024</v>
          </cell>
        </row>
        <row r="10">
          <cell r="A10">
            <v>4485</v>
          </cell>
          <cell r="B10">
            <v>2130</v>
          </cell>
          <cell r="C10" t="str">
            <v>MINEIROS 2</v>
          </cell>
          <cell r="D10" t="str">
            <v>DROGASIL</v>
          </cell>
          <cell r="E10" t="str">
            <v>GO</v>
          </cell>
          <cell r="F10">
            <v>45309</v>
          </cell>
          <cell r="G10" t="str">
            <v>SCANSOURCE</v>
          </cell>
          <cell r="H10" t="str">
            <v>LENOVO</v>
          </cell>
          <cell r="I10" t="str">
            <v>CIELO</v>
          </cell>
          <cell r="J10" t="str">
            <v>SIMPRESS</v>
          </cell>
          <cell r="K10" t="str">
            <v>CONFIGURADO</v>
          </cell>
          <cell r="L10" t="str">
            <v>CONFIGURADO</v>
          </cell>
          <cell r="M10" t="str">
            <v>SIM</v>
          </cell>
          <cell r="N10" t="str">
            <v>SIM</v>
          </cell>
          <cell r="O10" t="str">
            <v>SIM</v>
          </cell>
          <cell r="P10" t="str">
            <v>NÃO</v>
          </cell>
          <cell r="Q10" t="str">
            <v>FINALIZADO</v>
          </cell>
          <cell r="R10" t="str">
            <v>15/01</v>
          </cell>
          <cell r="S10" t="str">
            <v>OK</v>
          </cell>
          <cell r="U10" t="str">
            <v>CONCLUIDO</v>
          </cell>
          <cell r="V10" t="str">
            <v>KIT ENVIADO</v>
          </cell>
          <cell r="W10">
            <v>1</v>
          </cell>
          <cell r="X10">
            <v>2024</v>
          </cell>
        </row>
        <row r="11">
          <cell r="A11">
            <v>4188</v>
          </cell>
          <cell r="B11">
            <v>2000</v>
          </cell>
          <cell r="C11" t="str">
            <v>SANTO ANDRE 20</v>
          </cell>
          <cell r="D11" t="str">
            <v>DROGASIL</v>
          </cell>
          <cell r="E11" t="str">
            <v>SP</v>
          </cell>
          <cell r="F11">
            <v>45310</v>
          </cell>
          <cell r="G11" t="str">
            <v>SCANSOURCE</v>
          </cell>
          <cell r="H11" t="str">
            <v>LENOVO</v>
          </cell>
          <cell r="I11" t="str">
            <v>CIELO</v>
          </cell>
          <cell r="J11" t="str">
            <v>SIMPRESS</v>
          </cell>
          <cell r="K11" t="str">
            <v>CONFIGURADO</v>
          </cell>
          <cell r="L11" t="str">
            <v>CONFIGURADO</v>
          </cell>
          <cell r="M11" t="str">
            <v>SIM</v>
          </cell>
          <cell r="N11" t="str">
            <v>NÃO</v>
          </cell>
          <cell r="O11" t="str">
            <v>NÃO</v>
          </cell>
          <cell r="P11" t="str">
            <v>NÃO</v>
          </cell>
          <cell r="Q11" t="str">
            <v>FINALIZADO</v>
          </cell>
          <cell r="R11" t="str">
            <v>17/01</v>
          </cell>
          <cell r="S11" t="str">
            <v>OK</v>
          </cell>
          <cell r="T11" t="str">
            <v>CONSULTA NOVO</v>
          </cell>
          <cell r="U11" t="str">
            <v>CONCLUIDO</v>
          </cell>
          <cell r="V11" t="str">
            <v>KIT ENVIADO</v>
          </cell>
          <cell r="W11">
            <v>1</v>
          </cell>
          <cell r="X11">
            <v>2024</v>
          </cell>
        </row>
        <row r="12">
          <cell r="A12">
            <v>4438</v>
          </cell>
          <cell r="B12">
            <v>1573</v>
          </cell>
          <cell r="C12" t="str">
            <v>AMPARO C</v>
          </cell>
          <cell r="D12" t="str">
            <v>RAIA</v>
          </cell>
          <cell r="E12" t="str">
            <v>SP</v>
          </cell>
          <cell r="F12">
            <v>45313</v>
          </cell>
          <cell r="G12" t="str">
            <v>SCANSOURCE</v>
          </cell>
          <cell r="H12" t="str">
            <v>LENOVO</v>
          </cell>
          <cell r="I12" t="str">
            <v>CIELO</v>
          </cell>
          <cell r="J12" t="str">
            <v>SIMPRESS</v>
          </cell>
          <cell r="K12" t="str">
            <v>CONFIGURADO</v>
          </cell>
          <cell r="L12" t="str">
            <v>CONFIGURADO</v>
          </cell>
          <cell r="M12" t="str">
            <v>SIM</v>
          </cell>
          <cell r="N12" t="str">
            <v>NÃO</v>
          </cell>
          <cell r="O12" t="str">
            <v>SIM</v>
          </cell>
          <cell r="P12" t="str">
            <v>NÃO</v>
          </cell>
          <cell r="Q12" t="str">
            <v>FINALIZADO</v>
          </cell>
          <cell r="R12" t="str">
            <v>18/01</v>
          </cell>
          <cell r="S12" t="str">
            <v>OK</v>
          </cell>
          <cell r="T12" t="str">
            <v>CONSULTA NOVO</v>
          </cell>
          <cell r="U12" t="str">
            <v>CONCLUIDO</v>
          </cell>
          <cell r="V12" t="str">
            <v>KIT ENVIADO</v>
          </cell>
          <cell r="W12">
            <v>1</v>
          </cell>
          <cell r="X12">
            <v>2024</v>
          </cell>
        </row>
        <row r="13">
          <cell r="A13">
            <v>4636</v>
          </cell>
          <cell r="B13">
            <v>1652</v>
          </cell>
          <cell r="C13" t="str">
            <v>GUARAPUAVA D</v>
          </cell>
          <cell r="D13" t="str">
            <v>RAIA</v>
          </cell>
          <cell r="E13" t="str">
            <v>PR</v>
          </cell>
          <cell r="F13">
            <v>45313</v>
          </cell>
          <cell r="G13" t="str">
            <v>SCANSOURCE</v>
          </cell>
          <cell r="H13" t="str">
            <v>LENOVO</v>
          </cell>
          <cell r="I13" t="str">
            <v>CIELO</v>
          </cell>
          <cell r="J13" t="str">
            <v>SIMPRESS</v>
          </cell>
          <cell r="K13" t="str">
            <v>CONFIGURADO</v>
          </cell>
          <cell r="L13" t="str">
            <v>CONFIGURADO</v>
          </cell>
          <cell r="M13" t="str">
            <v>SIM</v>
          </cell>
          <cell r="N13" t="str">
            <v>NÃO</v>
          </cell>
          <cell r="O13" t="str">
            <v>SIM</v>
          </cell>
          <cell r="P13" t="str">
            <v>NÃO</v>
          </cell>
          <cell r="Q13" t="str">
            <v>FINALIZADO</v>
          </cell>
          <cell r="R13" t="str">
            <v>19/01</v>
          </cell>
          <cell r="S13" t="str">
            <v>OK</v>
          </cell>
          <cell r="T13" t="str">
            <v>CONSULTA NOVO</v>
          </cell>
          <cell r="U13" t="str">
            <v>CONCLUIDO</v>
          </cell>
          <cell r="V13" t="str">
            <v>KIT ENVIADO</v>
          </cell>
          <cell r="W13">
            <v>1</v>
          </cell>
          <cell r="X13">
            <v>2024</v>
          </cell>
        </row>
        <row r="14">
          <cell r="A14">
            <v>4433</v>
          </cell>
          <cell r="B14">
            <v>2108</v>
          </cell>
          <cell r="C14" t="str">
            <v>AQUIRAZ 2</v>
          </cell>
          <cell r="D14" t="str">
            <v>DROGASIL</v>
          </cell>
          <cell r="E14" t="str">
            <v>CE</v>
          </cell>
          <cell r="F14">
            <v>45320</v>
          </cell>
          <cell r="G14" t="str">
            <v>SCANSOURCE</v>
          </cell>
          <cell r="H14" t="str">
            <v>LENOVO</v>
          </cell>
          <cell r="I14" t="str">
            <v>PAGBANK</v>
          </cell>
          <cell r="J14" t="str">
            <v>SIMPRESS</v>
          </cell>
          <cell r="K14" t="str">
            <v>CONFIGURADO</v>
          </cell>
          <cell r="L14" t="str">
            <v>CONFIGURADO</v>
          </cell>
          <cell r="M14" t="str">
            <v>SIM</v>
          </cell>
          <cell r="N14" t="str">
            <v>SIM</v>
          </cell>
          <cell r="O14" t="str">
            <v>NÃO</v>
          </cell>
          <cell r="P14" t="str">
            <v>NÃO</v>
          </cell>
          <cell r="Q14" t="str">
            <v>FINALIZADO</v>
          </cell>
          <cell r="R14" t="str">
            <v>23/01</v>
          </cell>
          <cell r="S14" t="str">
            <v>OK</v>
          </cell>
          <cell r="T14" t="str">
            <v>CONSULTA NOVO</v>
          </cell>
          <cell r="U14" t="str">
            <v>CONCLUIDO</v>
          </cell>
          <cell r="V14" t="str">
            <v>KIT ENVIADO</v>
          </cell>
          <cell r="W14">
            <v>1</v>
          </cell>
          <cell r="X14">
            <v>2024</v>
          </cell>
        </row>
        <row r="15">
          <cell r="A15">
            <v>4550</v>
          </cell>
          <cell r="B15">
            <v>1623</v>
          </cell>
          <cell r="C15" t="str">
            <v>CASCAVEL H</v>
          </cell>
          <cell r="D15" t="str">
            <v>RAIA</v>
          </cell>
          <cell r="E15" t="str">
            <v>PR</v>
          </cell>
          <cell r="F15">
            <v>45321</v>
          </cell>
          <cell r="G15" t="str">
            <v>SCANSOURCE</v>
          </cell>
          <cell r="H15" t="str">
            <v>LENOVO</v>
          </cell>
          <cell r="I15" t="str">
            <v>CIELO</v>
          </cell>
          <cell r="J15" t="str">
            <v>SIMPRESS</v>
          </cell>
          <cell r="K15" t="str">
            <v>CONFIGURADO</v>
          </cell>
          <cell r="L15" t="str">
            <v>CONFIGURADO</v>
          </cell>
          <cell r="M15" t="str">
            <v>SIM</v>
          </cell>
          <cell r="N15" t="str">
            <v>NÃO</v>
          </cell>
          <cell r="O15" t="str">
            <v>NÃO</v>
          </cell>
          <cell r="P15" t="str">
            <v>NÃO</v>
          </cell>
          <cell r="Q15" t="str">
            <v>FINALIZADO</v>
          </cell>
          <cell r="R15" t="str">
            <v>22/01</v>
          </cell>
          <cell r="S15" t="str">
            <v>OK</v>
          </cell>
          <cell r="T15" t="str">
            <v>CONSULTA NOVO</v>
          </cell>
          <cell r="U15" t="str">
            <v>CONCLUIDO</v>
          </cell>
          <cell r="V15" t="str">
            <v>KIT ENVIADO</v>
          </cell>
          <cell r="W15">
            <v>1</v>
          </cell>
          <cell r="X15">
            <v>2024</v>
          </cell>
        </row>
        <row r="16">
          <cell r="A16">
            <v>4551</v>
          </cell>
          <cell r="B16">
            <v>1624</v>
          </cell>
          <cell r="C16" t="str">
            <v>CABO FRIO F</v>
          </cell>
          <cell r="D16" t="str">
            <v>RAIA</v>
          </cell>
          <cell r="E16" t="str">
            <v>RJ</v>
          </cell>
          <cell r="F16">
            <v>45324</v>
          </cell>
          <cell r="G16" t="str">
            <v>SCANSOURCE</v>
          </cell>
          <cell r="H16" t="str">
            <v>LENOVO</v>
          </cell>
          <cell r="I16" t="str">
            <v>CIELO</v>
          </cell>
          <cell r="J16" t="str">
            <v>SIMPRESS</v>
          </cell>
          <cell r="K16" t="str">
            <v>CONFIGURADO</v>
          </cell>
          <cell r="L16" t="str">
            <v>CONFIGURADO</v>
          </cell>
          <cell r="M16" t="str">
            <v>SIM</v>
          </cell>
          <cell r="N16" t="str">
            <v>NÃO</v>
          </cell>
          <cell r="O16" t="str">
            <v>NÃO</v>
          </cell>
          <cell r="P16" t="str">
            <v>NÃO</v>
          </cell>
          <cell r="Q16" t="str">
            <v>FINALIZADO</v>
          </cell>
          <cell r="R16" t="str">
            <v>-</v>
          </cell>
          <cell r="S16" t="str">
            <v>OK</v>
          </cell>
          <cell r="T16" t="str">
            <v>SEPARADA POR ANDRÉ</v>
          </cell>
          <cell r="U16" t="str">
            <v>CONCLUIDO</v>
          </cell>
          <cell r="V16" t="str">
            <v>KIT ENVIADO</v>
          </cell>
          <cell r="W16">
            <v>2</v>
          </cell>
          <cell r="X16">
            <v>2024</v>
          </cell>
        </row>
        <row r="17">
          <cell r="A17">
            <v>4490</v>
          </cell>
          <cell r="B17">
            <v>1593</v>
          </cell>
          <cell r="C17" t="str">
            <v>GUARUJA K</v>
          </cell>
          <cell r="D17" t="str">
            <v>RAIA</v>
          </cell>
          <cell r="E17" t="str">
            <v>SP</v>
          </cell>
          <cell r="F17">
            <v>45327</v>
          </cell>
          <cell r="G17" t="str">
            <v>SCANSOURCE</v>
          </cell>
          <cell r="H17" t="str">
            <v>LENOVO</v>
          </cell>
          <cell r="I17" t="str">
            <v>CIELO</v>
          </cell>
          <cell r="J17" t="str">
            <v>SIMPRESS</v>
          </cell>
          <cell r="K17" t="str">
            <v>CONFIGURADO</v>
          </cell>
          <cell r="L17" t="str">
            <v>CONFIGURADO</v>
          </cell>
          <cell r="M17" t="str">
            <v>SIM</v>
          </cell>
          <cell r="N17" t="str">
            <v>NÃO</v>
          </cell>
          <cell r="O17" t="str">
            <v>SIM</v>
          </cell>
          <cell r="P17" t="str">
            <v>NÃO</v>
          </cell>
          <cell r="Q17" t="str">
            <v>FINALIZADO</v>
          </cell>
          <cell r="R17" t="str">
            <v>30/01</v>
          </cell>
          <cell r="S17" t="str">
            <v>OK</v>
          </cell>
          <cell r="T17" t="str">
            <v>CONSULTA NOVO</v>
          </cell>
          <cell r="U17" t="str">
            <v>CONCLUIDO</v>
          </cell>
          <cell r="V17" t="str">
            <v>KIT ENVIADO</v>
          </cell>
          <cell r="W17">
            <v>2</v>
          </cell>
          <cell r="X17">
            <v>2024</v>
          </cell>
        </row>
        <row r="18">
          <cell r="A18">
            <v>4422</v>
          </cell>
          <cell r="B18">
            <v>2104</v>
          </cell>
          <cell r="C18" t="str">
            <v>LIMOEIRO 1</v>
          </cell>
          <cell r="D18" t="str">
            <v>DROGASIL</v>
          </cell>
          <cell r="E18" t="str">
            <v>PE</v>
          </cell>
          <cell r="F18">
            <v>45327</v>
          </cell>
          <cell r="G18" t="str">
            <v>SCANSOURCE</v>
          </cell>
          <cell r="H18" t="str">
            <v>LENOVO</v>
          </cell>
          <cell r="I18" t="str">
            <v>PAGBANK</v>
          </cell>
          <cell r="J18" t="str">
            <v>SIMPRESS</v>
          </cell>
          <cell r="K18" t="str">
            <v>CONFIGURADO</v>
          </cell>
          <cell r="L18" t="str">
            <v>CONFIGURADO</v>
          </cell>
          <cell r="M18" t="str">
            <v>SIM</v>
          </cell>
          <cell r="N18" t="str">
            <v>SIM</v>
          </cell>
          <cell r="O18" t="str">
            <v>NÃO</v>
          </cell>
          <cell r="P18" t="str">
            <v>NÃO</v>
          </cell>
          <cell r="Q18" t="str">
            <v>FINALIZADO</v>
          </cell>
          <cell r="R18" t="str">
            <v>31/01</v>
          </cell>
          <cell r="S18" t="str">
            <v>OK</v>
          </cell>
          <cell r="T18" t="str">
            <v>CONSULTA NOVO</v>
          </cell>
          <cell r="U18" t="str">
            <v>CONCLUIDO</v>
          </cell>
          <cell r="V18" t="str">
            <v>KIT ENVIADO</v>
          </cell>
          <cell r="W18">
            <v>2</v>
          </cell>
          <cell r="X18">
            <v>2024</v>
          </cell>
        </row>
        <row r="19">
          <cell r="A19">
            <v>4685</v>
          </cell>
          <cell r="B19">
            <v>2221</v>
          </cell>
          <cell r="C19" t="str">
            <v>PL CENTRO 8</v>
          </cell>
          <cell r="D19" t="str">
            <v>DROGASIL</v>
          </cell>
          <cell r="E19" t="str">
            <v>TO</v>
          </cell>
          <cell r="F19">
            <v>45328</v>
          </cell>
          <cell r="G19" t="str">
            <v>SCANSOURCE</v>
          </cell>
          <cell r="H19" t="str">
            <v>LENOVO</v>
          </cell>
          <cell r="I19" t="str">
            <v>CIELO</v>
          </cell>
          <cell r="J19" t="str">
            <v>SIMPRESS</v>
          </cell>
          <cell r="K19" t="str">
            <v>CONFIGURADO</v>
          </cell>
          <cell r="L19" t="str">
            <v>CONFIGURADO</v>
          </cell>
          <cell r="M19" t="str">
            <v>SIM</v>
          </cell>
          <cell r="N19" t="str">
            <v>SIM</v>
          </cell>
          <cell r="O19" t="str">
            <v>SIM</v>
          </cell>
          <cell r="P19" t="str">
            <v>NÃO</v>
          </cell>
          <cell r="Q19" t="str">
            <v>FINALIZADO</v>
          </cell>
          <cell r="R19" t="str">
            <v>01/02</v>
          </cell>
          <cell r="S19" t="str">
            <v>OK</v>
          </cell>
          <cell r="T19" t="str">
            <v>CONSULTA NOVO</v>
          </cell>
          <cell r="U19" t="str">
            <v>CONCLUIDO</v>
          </cell>
          <cell r="V19" t="str">
            <v>KIT ENVIADO</v>
          </cell>
          <cell r="W19">
            <v>2</v>
          </cell>
          <cell r="X19">
            <v>2024</v>
          </cell>
        </row>
        <row r="20">
          <cell r="A20">
            <v>4443</v>
          </cell>
          <cell r="B20">
            <v>1578</v>
          </cell>
          <cell r="C20" t="str">
            <v>DUQUE DE CAXIAS E</v>
          </cell>
          <cell r="D20" t="str">
            <v>RAIA</v>
          </cell>
          <cell r="E20" t="str">
            <v>RJ</v>
          </cell>
          <cell r="F20">
            <v>45329</v>
          </cell>
          <cell r="G20" t="str">
            <v>SCANSOURCE</v>
          </cell>
          <cell r="H20" t="str">
            <v>LENOVO</v>
          </cell>
          <cell r="I20" t="str">
            <v>CIELO</v>
          </cell>
          <cell r="J20" t="str">
            <v>SIMPRESS</v>
          </cell>
          <cell r="K20" t="str">
            <v>CONFIGURADO</v>
          </cell>
          <cell r="L20" t="str">
            <v>CONFIGURADO</v>
          </cell>
          <cell r="M20" t="str">
            <v>SIM</v>
          </cell>
          <cell r="N20" t="str">
            <v>NÃO</v>
          </cell>
          <cell r="O20" t="str">
            <v>SIM</v>
          </cell>
          <cell r="P20" t="str">
            <v>NÃO</v>
          </cell>
          <cell r="Q20" t="str">
            <v>FINALIZADO</v>
          </cell>
          <cell r="R20" t="str">
            <v>02/02</v>
          </cell>
          <cell r="S20" t="str">
            <v>OK</v>
          </cell>
          <cell r="T20" t="str">
            <v>CONSULTA NOVO</v>
          </cell>
          <cell r="U20" t="str">
            <v>CONCLUIDO</v>
          </cell>
          <cell r="V20" t="str">
            <v>KIT ENVIADO</v>
          </cell>
          <cell r="W20">
            <v>2</v>
          </cell>
          <cell r="X20">
            <v>2024</v>
          </cell>
        </row>
        <row r="21">
          <cell r="A21">
            <v>4603</v>
          </cell>
          <cell r="B21">
            <v>2188</v>
          </cell>
          <cell r="C21" t="str">
            <v>SP LIMAO 4</v>
          </cell>
          <cell r="D21" t="str">
            <v>DROGASIL</v>
          </cell>
          <cell r="E21" t="str">
            <v>SP</v>
          </cell>
          <cell r="F21">
            <v>45331</v>
          </cell>
          <cell r="G21" t="str">
            <v>SCANSOURCE</v>
          </cell>
          <cell r="H21" t="str">
            <v>LENOVO</v>
          </cell>
          <cell r="I21" t="str">
            <v>CIELO</v>
          </cell>
          <cell r="J21" t="str">
            <v>SIMPRESS</v>
          </cell>
          <cell r="K21" t="str">
            <v>CONFIGURADO</v>
          </cell>
          <cell r="L21" t="str">
            <v>CONFIGURADO</v>
          </cell>
          <cell r="M21" t="str">
            <v>SIM</v>
          </cell>
          <cell r="N21" t="str">
            <v>NÃO</v>
          </cell>
          <cell r="O21" t="str">
            <v>NÃO</v>
          </cell>
          <cell r="P21" t="str">
            <v>NÃO</v>
          </cell>
          <cell r="Q21" t="str">
            <v>FINALIZADO</v>
          </cell>
          <cell r="R21" t="str">
            <v>29/01</v>
          </cell>
          <cell r="S21" t="str">
            <v>OK</v>
          </cell>
          <cell r="T21" t="str">
            <v>CONSULTA NOVO</v>
          </cell>
          <cell r="U21" t="str">
            <v>CONCLUIDO</v>
          </cell>
          <cell r="V21" t="str">
            <v>KIT ENVIADO</v>
          </cell>
          <cell r="W21">
            <v>2</v>
          </cell>
          <cell r="X21">
            <v>2024</v>
          </cell>
        </row>
        <row r="22">
          <cell r="A22">
            <v>4571</v>
          </cell>
          <cell r="B22">
            <v>2175</v>
          </cell>
          <cell r="C22" t="str">
            <v>QUIXERAMOBIM 1</v>
          </cell>
          <cell r="D22" t="str">
            <v>DROGASIL</v>
          </cell>
          <cell r="E22" t="str">
            <v>CE</v>
          </cell>
          <cell r="F22">
            <v>45331</v>
          </cell>
          <cell r="G22" t="str">
            <v>SCANSOURCE</v>
          </cell>
          <cell r="H22" t="str">
            <v>LENOVO</v>
          </cell>
          <cell r="I22" t="str">
            <v>PAGBANK</v>
          </cell>
          <cell r="J22" t="str">
            <v>SIMPRESS</v>
          </cell>
          <cell r="K22" t="str">
            <v>CONFIGURADO</v>
          </cell>
          <cell r="L22" t="str">
            <v>CONFIGURADO</v>
          </cell>
          <cell r="M22" t="str">
            <v>SIM</v>
          </cell>
          <cell r="N22" t="str">
            <v>SIM</v>
          </cell>
          <cell r="O22" t="str">
            <v>NÃO</v>
          </cell>
          <cell r="P22" t="str">
            <v>NÃO</v>
          </cell>
          <cell r="Q22" t="str">
            <v>FINALIZADO</v>
          </cell>
          <cell r="R22" t="str">
            <v>05/02</v>
          </cell>
          <cell r="S22" t="str">
            <v>OK</v>
          </cell>
          <cell r="T22" t="str">
            <v>CONSULTA NOVO</v>
          </cell>
          <cell r="U22" t="str">
            <v>CONCLUIDO</v>
          </cell>
          <cell r="V22" t="str">
            <v>KIT ENVIADO</v>
          </cell>
          <cell r="W22">
            <v>2</v>
          </cell>
          <cell r="X22">
            <v>2024</v>
          </cell>
        </row>
        <row r="23">
          <cell r="A23">
            <v>4633</v>
          </cell>
          <cell r="B23">
            <v>2197</v>
          </cell>
          <cell r="C23" t="str">
            <v>S CAETANO DO SUL 15</v>
          </cell>
          <cell r="D23" t="str">
            <v>DROGASIL</v>
          </cell>
          <cell r="E23" t="str">
            <v>SP</v>
          </cell>
          <cell r="F23">
            <v>45336</v>
          </cell>
          <cell r="G23" t="str">
            <v>SCANSOURCE</v>
          </cell>
          <cell r="H23" t="str">
            <v>LENOVO</v>
          </cell>
          <cell r="I23" t="str">
            <v>CIELO</v>
          </cell>
          <cell r="J23" t="str">
            <v>SIMPRESS</v>
          </cell>
          <cell r="K23" t="str">
            <v>CONFIGURADO</v>
          </cell>
          <cell r="L23" t="str">
            <v>CONFIGURADO</v>
          </cell>
          <cell r="M23" t="str">
            <v>SIM</v>
          </cell>
          <cell r="N23" t="str">
            <v>NÃO</v>
          </cell>
          <cell r="O23" t="str">
            <v>NÃO</v>
          </cell>
          <cell r="P23" t="str">
            <v>NÃO</v>
          </cell>
          <cell r="Q23" t="str">
            <v>FINALIZADO</v>
          </cell>
          <cell r="R23" t="str">
            <v>05/02</v>
          </cell>
          <cell r="S23" t="str">
            <v>OK</v>
          </cell>
          <cell r="T23" t="str">
            <v>CONSULTA NOVO</v>
          </cell>
          <cell r="U23" t="str">
            <v>CONCLUIDO</v>
          </cell>
          <cell r="V23" t="str">
            <v>KIT ENVIADO</v>
          </cell>
          <cell r="W23">
            <v>2</v>
          </cell>
          <cell r="X23">
            <v>2024</v>
          </cell>
        </row>
        <row r="24">
          <cell r="A24">
            <v>4586</v>
          </cell>
          <cell r="B24">
            <v>2180</v>
          </cell>
          <cell r="C24" t="str">
            <v>APARECIDA GOIANIA 8</v>
          </cell>
          <cell r="D24" t="str">
            <v>DROGASIL</v>
          </cell>
          <cell r="E24" t="str">
            <v>GO</v>
          </cell>
          <cell r="F24">
            <v>45336</v>
          </cell>
          <cell r="G24" t="str">
            <v>SCANSOURCE</v>
          </cell>
          <cell r="H24" t="str">
            <v>LENOVO</v>
          </cell>
          <cell r="I24" t="str">
            <v>CIELO</v>
          </cell>
          <cell r="J24" t="str">
            <v>SIMPRESS</v>
          </cell>
          <cell r="K24" t="str">
            <v>CONFIGURADO</v>
          </cell>
          <cell r="L24" t="str">
            <v>CONFIGURADO</v>
          </cell>
          <cell r="M24" t="str">
            <v>SIM</v>
          </cell>
          <cell r="N24" t="str">
            <v>SIM</v>
          </cell>
          <cell r="O24" t="str">
            <v>SIM</v>
          </cell>
          <cell r="P24" t="str">
            <v>NÃO</v>
          </cell>
          <cell r="Q24" t="str">
            <v>FINALIZADO</v>
          </cell>
          <cell r="R24" t="str">
            <v>06/02</v>
          </cell>
          <cell r="S24" t="str">
            <v>OK</v>
          </cell>
          <cell r="T24" t="str">
            <v>CONSULTA NOVO</v>
          </cell>
          <cell r="U24" t="str">
            <v>CONCLUIDO</v>
          </cell>
          <cell r="V24" t="str">
            <v>KIT ENVIADO</v>
          </cell>
          <cell r="W24">
            <v>2</v>
          </cell>
          <cell r="X24">
            <v>2024</v>
          </cell>
        </row>
        <row r="25">
          <cell r="A25">
            <v>4555</v>
          </cell>
          <cell r="B25">
            <v>2159</v>
          </cell>
          <cell r="C25" t="str">
            <v>SL COHATRAC 3</v>
          </cell>
          <cell r="D25" t="str">
            <v>DROGASIL</v>
          </cell>
          <cell r="E25" t="str">
            <v>MA</v>
          </cell>
          <cell r="F25">
            <v>45336</v>
          </cell>
          <cell r="G25" t="str">
            <v>SCANSOURCE</v>
          </cell>
          <cell r="H25" t="str">
            <v>LENOVO</v>
          </cell>
          <cell r="I25" t="str">
            <v>PAGBANK</v>
          </cell>
          <cell r="J25" t="str">
            <v>SIMPRESS</v>
          </cell>
          <cell r="K25" t="str">
            <v>CONFIGURADO</v>
          </cell>
          <cell r="L25" t="str">
            <v>CONFIGURADO</v>
          </cell>
          <cell r="M25" t="str">
            <v>SIM</v>
          </cell>
          <cell r="N25" t="str">
            <v>SIM</v>
          </cell>
          <cell r="O25" t="str">
            <v>NÃO</v>
          </cell>
          <cell r="P25" t="str">
            <v>NÃO</v>
          </cell>
          <cell r="Q25" t="str">
            <v>FINALIZADO</v>
          </cell>
          <cell r="R25" t="str">
            <v>06/02</v>
          </cell>
          <cell r="S25" t="str">
            <v>OK</v>
          </cell>
          <cell r="T25" t="str">
            <v>CONSULTA NOVO</v>
          </cell>
          <cell r="U25" t="str">
            <v>CONCLUIDO</v>
          </cell>
          <cell r="V25" t="str">
            <v>KIT ENVIADO</v>
          </cell>
          <cell r="W25">
            <v>2</v>
          </cell>
          <cell r="X25">
            <v>2024</v>
          </cell>
        </row>
        <row r="26">
          <cell r="A26">
            <v>4424</v>
          </cell>
          <cell r="B26">
            <v>2106</v>
          </cell>
          <cell r="C26" t="str">
            <v>APARECIDA DE GOIANIA 6</v>
          </cell>
          <cell r="D26" t="str">
            <v>DROGASIL</v>
          </cell>
          <cell r="E26" t="str">
            <v>GO</v>
          </cell>
          <cell r="F26">
            <v>45337</v>
          </cell>
          <cell r="G26" t="str">
            <v>SCANSOURCE</v>
          </cell>
          <cell r="H26" t="str">
            <v>LENOVO</v>
          </cell>
          <cell r="I26" t="str">
            <v>CIELO</v>
          </cell>
          <cell r="J26" t="str">
            <v>SIMPRESS</v>
          </cell>
          <cell r="K26" t="str">
            <v>CONFIGURADO</v>
          </cell>
          <cell r="L26" t="str">
            <v>CONFIGURADO</v>
          </cell>
          <cell r="M26" t="str">
            <v>SIM</v>
          </cell>
          <cell r="N26" t="str">
            <v>SIM</v>
          </cell>
          <cell r="O26" t="str">
            <v>NÃO</v>
          </cell>
          <cell r="P26" t="str">
            <v>NÃO</v>
          </cell>
          <cell r="Q26" t="str">
            <v>FINALIZADO</v>
          </cell>
          <cell r="R26" t="str">
            <v>05/02</v>
          </cell>
          <cell r="S26" t="str">
            <v>OK</v>
          </cell>
          <cell r="T26" t="str">
            <v>CONSULTA NOVO</v>
          </cell>
          <cell r="U26" t="str">
            <v>CONCLUIDO</v>
          </cell>
          <cell r="V26" t="str">
            <v>KIT ENVIADO</v>
          </cell>
          <cell r="W26">
            <v>2</v>
          </cell>
          <cell r="X26">
            <v>2024</v>
          </cell>
        </row>
        <row r="27">
          <cell r="A27">
            <v>3363</v>
          </cell>
          <cell r="B27">
            <v>1535</v>
          </cell>
          <cell r="C27" t="str">
            <v>RC VASCO DA GAMA 1</v>
          </cell>
          <cell r="D27" t="str">
            <v>DROGASIL</v>
          </cell>
          <cell r="E27" t="str">
            <v>PE</v>
          </cell>
          <cell r="F27">
            <v>45338</v>
          </cell>
          <cell r="G27" t="str">
            <v>SCANSOURCE</v>
          </cell>
          <cell r="H27" t="str">
            <v>LENOVO</v>
          </cell>
          <cell r="I27" t="str">
            <v>PAGBANK</v>
          </cell>
          <cell r="J27" t="str">
            <v>SIMPRESS</v>
          </cell>
          <cell r="K27" t="str">
            <v>CONFIGURADO</v>
          </cell>
          <cell r="L27" t="str">
            <v>CONFIGURADO</v>
          </cell>
          <cell r="M27" t="str">
            <v>SIM</v>
          </cell>
          <cell r="N27" t="str">
            <v>SIM</v>
          </cell>
          <cell r="O27" t="str">
            <v>NÃO</v>
          </cell>
          <cell r="P27" t="str">
            <v>NÃO</v>
          </cell>
          <cell r="Q27" t="str">
            <v>FINALIZADO</v>
          </cell>
          <cell r="R27" t="str">
            <v>05/02</v>
          </cell>
          <cell r="S27" t="str">
            <v>OK</v>
          </cell>
          <cell r="T27" t="str">
            <v>CONSULTA NOVO</v>
          </cell>
          <cell r="U27" t="str">
            <v>CONCLUIDO</v>
          </cell>
          <cell r="V27" t="str">
            <v>KIT ENVIADO</v>
          </cell>
          <cell r="W27">
            <v>2</v>
          </cell>
          <cell r="X27">
            <v>2024</v>
          </cell>
        </row>
        <row r="28">
          <cell r="A28">
            <v>4365</v>
          </cell>
          <cell r="B28">
            <v>1541</v>
          </cell>
          <cell r="C28" t="str">
            <v>PA SANTANA B</v>
          </cell>
          <cell r="D28" t="str">
            <v>RAIA</v>
          </cell>
          <cell r="E28" t="str">
            <v>RS</v>
          </cell>
          <cell r="F28">
            <v>45338</v>
          </cell>
          <cell r="G28" t="str">
            <v>SCANSOURCE</v>
          </cell>
          <cell r="H28" t="str">
            <v>POSITIVO</v>
          </cell>
          <cell r="I28" t="str">
            <v>CIELO</v>
          </cell>
          <cell r="J28" t="str">
            <v>SIMPRESS</v>
          </cell>
          <cell r="K28" t="str">
            <v>CONFIGURADO</v>
          </cell>
          <cell r="L28" t="str">
            <v>CONFIGURADO</v>
          </cell>
          <cell r="M28" t="str">
            <v>SIM</v>
          </cell>
          <cell r="N28" t="str">
            <v>NÃO</v>
          </cell>
          <cell r="O28" t="str">
            <v>NÃO</v>
          </cell>
          <cell r="P28" t="str">
            <v>NÃO</v>
          </cell>
          <cell r="Q28" t="str">
            <v>FINALIZADO</v>
          </cell>
          <cell r="R28" t="str">
            <v>08/02</v>
          </cell>
          <cell r="S28" t="str">
            <v>OK</v>
          </cell>
          <cell r="T28" t="str">
            <v>CONSULTA NOVO</v>
          </cell>
          <cell r="U28" t="str">
            <v>CONCLUIDO</v>
          </cell>
          <cell r="V28" t="str">
            <v>KIT ENVIADO</v>
          </cell>
          <cell r="W28">
            <v>2</v>
          </cell>
          <cell r="X28">
            <v>2024</v>
          </cell>
        </row>
        <row r="29">
          <cell r="A29">
            <v>4472</v>
          </cell>
          <cell r="B29">
            <v>1584</v>
          </cell>
          <cell r="C29" t="str">
            <v>GRAVATAI D</v>
          </cell>
          <cell r="D29" t="str">
            <v>RAIA</v>
          </cell>
          <cell r="E29" t="str">
            <v>RS</v>
          </cell>
          <cell r="F29">
            <v>45338</v>
          </cell>
          <cell r="G29" t="str">
            <v>SCANSOURCE</v>
          </cell>
          <cell r="H29" t="str">
            <v>POSITIVO</v>
          </cell>
          <cell r="I29" t="str">
            <v>CIELO</v>
          </cell>
          <cell r="J29" t="str">
            <v>SIMPRESS</v>
          </cell>
          <cell r="K29" t="str">
            <v>CONFIGURADO</v>
          </cell>
          <cell r="L29" t="str">
            <v>CONFIGURADO</v>
          </cell>
          <cell r="M29" t="str">
            <v>SIM</v>
          </cell>
          <cell r="N29" t="str">
            <v>SIM</v>
          </cell>
          <cell r="O29" t="str">
            <v>NÃO</v>
          </cell>
          <cell r="P29" t="str">
            <v>NÃO</v>
          </cell>
          <cell r="Q29" t="str">
            <v>FINALIZADO</v>
          </cell>
          <cell r="R29" t="str">
            <v>09/02</v>
          </cell>
          <cell r="S29" t="str">
            <v>OK</v>
          </cell>
          <cell r="T29" t="str">
            <v>CONSULTA NOVO</v>
          </cell>
          <cell r="U29" t="str">
            <v>CONCLUIDO</v>
          </cell>
          <cell r="V29" t="str">
            <v>KIT ENVIADO</v>
          </cell>
          <cell r="W29">
            <v>2</v>
          </cell>
          <cell r="X29">
            <v>2024</v>
          </cell>
        </row>
        <row r="30">
          <cell r="A30">
            <v>4428</v>
          </cell>
          <cell r="B30">
            <v>1568</v>
          </cell>
          <cell r="C30" t="str">
            <v>RIBEIRAO PRETO AG</v>
          </cell>
          <cell r="D30" t="str">
            <v>RAIA</v>
          </cell>
          <cell r="E30" t="str">
            <v>SP</v>
          </cell>
          <cell r="F30">
            <v>45341</v>
          </cell>
          <cell r="G30" t="str">
            <v>SCANSOURCE</v>
          </cell>
          <cell r="H30" t="str">
            <v>POSITIVO</v>
          </cell>
          <cell r="I30" t="str">
            <v>CIELO</v>
          </cell>
          <cell r="J30" t="str">
            <v>SIMPRESS</v>
          </cell>
          <cell r="K30" t="str">
            <v>CONFIGURADO</v>
          </cell>
          <cell r="L30" t="str">
            <v>CONFIGURADO</v>
          </cell>
          <cell r="M30" t="str">
            <v>SIM</v>
          </cell>
          <cell r="N30" t="str">
            <v>NÃO</v>
          </cell>
          <cell r="O30" t="str">
            <v>SIM</v>
          </cell>
          <cell r="P30" t="str">
            <v>NÃO</v>
          </cell>
          <cell r="Q30" t="str">
            <v>FINALIZADO</v>
          </cell>
          <cell r="R30" t="str">
            <v>15/02</v>
          </cell>
          <cell r="S30" t="str">
            <v>OK</v>
          </cell>
          <cell r="T30" t="str">
            <v>CONSULTA NOVO</v>
          </cell>
          <cell r="U30" t="str">
            <v>CONCLUIDO</v>
          </cell>
          <cell r="V30" t="str">
            <v>KIT ENVIADO</v>
          </cell>
          <cell r="W30">
            <v>2</v>
          </cell>
          <cell r="X30">
            <v>2024</v>
          </cell>
        </row>
        <row r="31">
          <cell r="A31">
            <v>4559</v>
          </cell>
          <cell r="B31">
            <v>2163</v>
          </cell>
          <cell r="C31" t="str">
            <v>SP VILA BUARQUE 2</v>
          </cell>
          <cell r="D31" t="str">
            <v>DROGASIL</v>
          </cell>
          <cell r="E31" t="str">
            <v>SP</v>
          </cell>
          <cell r="F31">
            <v>45345</v>
          </cell>
          <cell r="G31" t="str">
            <v>SCANSOURCE</v>
          </cell>
          <cell r="H31" t="str">
            <v>POSITIVO</v>
          </cell>
          <cell r="I31" t="str">
            <v>CIELO</v>
          </cell>
          <cell r="J31" t="str">
            <v>SIMPRESS</v>
          </cell>
          <cell r="K31" t="str">
            <v>CONFIGURADO</v>
          </cell>
          <cell r="L31" t="str">
            <v>CONFIGURADO</v>
          </cell>
          <cell r="M31" t="str">
            <v>SIM</v>
          </cell>
          <cell r="N31" t="str">
            <v>NÃO</v>
          </cell>
          <cell r="O31" t="str">
            <v>NÃO</v>
          </cell>
          <cell r="P31" t="str">
            <v>NÃO</v>
          </cell>
          <cell r="Q31" t="str">
            <v>FINALIZADO</v>
          </cell>
          <cell r="R31" t="str">
            <v>19/02</v>
          </cell>
          <cell r="S31" t="str">
            <v>OK</v>
          </cell>
          <cell r="T31" t="str">
            <v>CONSULTA NOVO, WEBCAM NOVA</v>
          </cell>
          <cell r="U31" t="str">
            <v>CONCLUIDO</v>
          </cell>
          <cell r="V31" t="str">
            <v>KIT ENVIADO</v>
          </cell>
          <cell r="W31">
            <v>2</v>
          </cell>
          <cell r="X31">
            <v>2024</v>
          </cell>
        </row>
        <row r="32">
          <cell r="A32">
            <v>4689</v>
          </cell>
          <cell r="B32">
            <v>2225</v>
          </cell>
          <cell r="C32" t="str">
            <v>ITAPIPOCA 1</v>
          </cell>
          <cell r="D32" t="str">
            <v>DROGASIL</v>
          </cell>
          <cell r="E32" t="str">
            <v>CE</v>
          </cell>
          <cell r="F32">
            <v>45345</v>
          </cell>
          <cell r="G32" t="str">
            <v>SCANSOURCE</v>
          </cell>
          <cell r="H32" t="str">
            <v>POSITIVO</v>
          </cell>
          <cell r="I32" t="str">
            <v>PAGBANK</v>
          </cell>
          <cell r="J32" t="str">
            <v>SIMPRESS</v>
          </cell>
          <cell r="K32" t="str">
            <v>CONFIGURADO</v>
          </cell>
          <cell r="L32" t="str">
            <v>CONFIGURADO</v>
          </cell>
          <cell r="M32" t="str">
            <v>SIM</v>
          </cell>
          <cell r="N32" t="str">
            <v>SIM</v>
          </cell>
          <cell r="O32" t="str">
            <v>NÃO</v>
          </cell>
          <cell r="P32" t="str">
            <v>NÃO</v>
          </cell>
          <cell r="Q32" t="str">
            <v>FINALIZADO</v>
          </cell>
          <cell r="R32" t="str">
            <v>20/02</v>
          </cell>
          <cell r="S32" t="str">
            <v>OK</v>
          </cell>
          <cell r="T32" t="str">
            <v>CONSULTA NOVO, WEBCAM NOVA</v>
          </cell>
          <cell r="U32" t="str">
            <v>CONCLUIDO</v>
          </cell>
          <cell r="V32" t="str">
            <v>KIT ENVIADO</v>
          </cell>
          <cell r="W32">
            <v>2</v>
          </cell>
          <cell r="X32">
            <v>2024</v>
          </cell>
        </row>
        <row r="33">
          <cell r="A33">
            <v>4303</v>
          </cell>
          <cell r="B33">
            <v>2055</v>
          </cell>
          <cell r="C33" t="str">
            <v>FT MONDUBIM 1</v>
          </cell>
          <cell r="D33" t="str">
            <v>DROGASIL</v>
          </cell>
          <cell r="E33" t="str">
            <v>CE</v>
          </cell>
          <cell r="F33">
            <v>45357</v>
          </cell>
          <cell r="G33" t="str">
            <v>SCANSOURCE</v>
          </cell>
          <cell r="H33" t="str">
            <v>POSITIVO</v>
          </cell>
          <cell r="I33" t="str">
            <v>PAGBANK</v>
          </cell>
          <cell r="J33" t="str">
            <v>SIMPRESS</v>
          </cell>
          <cell r="K33" t="str">
            <v>CONFIGURADO</v>
          </cell>
          <cell r="L33" t="str">
            <v>CONFIGURADO</v>
          </cell>
          <cell r="M33" t="str">
            <v>SIM</v>
          </cell>
          <cell r="N33" t="str">
            <v>SIM</v>
          </cell>
          <cell r="O33" t="str">
            <v>NÃO</v>
          </cell>
          <cell r="P33" t="str">
            <v>NÃO</v>
          </cell>
          <cell r="Q33" t="str">
            <v>FINALIZADO</v>
          </cell>
          <cell r="R33" t="str">
            <v>22/02</v>
          </cell>
          <cell r="S33" t="str">
            <v>OK</v>
          </cell>
          <cell r="T33" t="str">
            <v>WEBCAM NOVA</v>
          </cell>
          <cell r="U33" t="str">
            <v>CONCLUIDO</v>
          </cell>
          <cell r="V33" t="str">
            <v>KIT ENVIADO</v>
          </cell>
          <cell r="W33">
            <v>3</v>
          </cell>
          <cell r="X33">
            <v>2024</v>
          </cell>
        </row>
        <row r="34">
          <cell r="A34">
            <v>4680</v>
          </cell>
          <cell r="B34">
            <v>1666</v>
          </cell>
          <cell r="C34" t="str">
            <v>BLUMENAU I</v>
          </cell>
          <cell r="D34" t="str">
            <v>RAIA</v>
          </cell>
          <cell r="E34" t="str">
            <v>SC</v>
          </cell>
          <cell r="F34">
            <v>45357</v>
          </cell>
          <cell r="G34" t="str">
            <v>SCANSOURCE</v>
          </cell>
          <cell r="H34" t="str">
            <v>POSITIVO</v>
          </cell>
          <cell r="I34" t="str">
            <v>CIELO</v>
          </cell>
          <cell r="J34" t="str">
            <v>SIMPRESS</v>
          </cell>
          <cell r="K34" t="str">
            <v>CONFIGURADO</v>
          </cell>
          <cell r="L34" t="str">
            <v>CONFIGURADO</v>
          </cell>
          <cell r="M34" t="str">
            <v>SIM</v>
          </cell>
          <cell r="N34" t="str">
            <v>SIM</v>
          </cell>
          <cell r="O34" t="str">
            <v>SIM</v>
          </cell>
          <cell r="P34" t="str">
            <v>NÃO</v>
          </cell>
          <cell r="Q34" t="str">
            <v>FINALIZADO</v>
          </cell>
          <cell r="R34" t="str">
            <v>23/02</v>
          </cell>
          <cell r="S34" t="str">
            <v>OK</v>
          </cell>
          <cell r="T34" t="str">
            <v>WEBCAM NOVA</v>
          </cell>
          <cell r="U34" t="str">
            <v>CONCLUIDO</v>
          </cell>
          <cell r="V34" t="str">
            <v>KIT ENVIADO</v>
          </cell>
          <cell r="W34">
            <v>3</v>
          </cell>
          <cell r="X34">
            <v>2024</v>
          </cell>
        </row>
        <row r="35">
          <cell r="A35">
            <v>4712</v>
          </cell>
          <cell r="B35">
            <v>1672</v>
          </cell>
          <cell r="C35" t="str">
            <v>PA BOM JESUS A</v>
          </cell>
          <cell r="D35" t="str">
            <v>RAIA</v>
          </cell>
          <cell r="E35" t="str">
            <v>RS</v>
          </cell>
          <cell r="F35">
            <v>45358</v>
          </cell>
          <cell r="G35" t="str">
            <v>SCANSOURCE</v>
          </cell>
          <cell r="H35" t="str">
            <v>POSITIVO</v>
          </cell>
          <cell r="I35" t="str">
            <v>CIELO</v>
          </cell>
          <cell r="J35" t="str">
            <v>SIMPRESS</v>
          </cell>
          <cell r="K35" t="str">
            <v>CONFIGURADO</v>
          </cell>
          <cell r="L35" t="str">
            <v>CONFIGURADO</v>
          </cell>
          <cell r="M35" t="str">
            <v>SIM</v>
          </cell>
          <cell r="N35" t="str">
            <v>NÃO</v>
          </cell>
          <cell r="O35" t="str">
            <v>SIM</v>
          </cell>
          <cell r="P35" t="str">
            <v>NÃO</v>
          </cell>
          <cell r="Q35" t="str">
            <v>FINALIZADO</v>
          </cell>
          <cell r="R35" t="str">
            <v>26/02</v>
          </cell>
          <cell r="S35" t="str">
            <v>OK</v>
          </cell>
          <cell r="T35" t="str">
            <v>WEBCAM NOVA</v>
          </cell>
          <cell r="U35" t="str">
            <v>CONCLUIDO</v>
          </cell>
          <cell r="V35" t="str">
            <v>KIT ENVIADO</v>
          </cell>
          <cell r="W35">
            <v>3</v>
          </cell>
          <cell r="X35">
            <v>2024</v>
          </cell>
        </row>
        <row r="36">
          <cell r="A36">
            <v>4659</v>
          </cell>
          <cell r="B36">
            <v>2212</v>
          </cell>
          <cell r="C36" t="str">
            <v>DF CEILANDIA 6</v>
          </cell>
          <cell r="D36" t="str">
            <v>DROGASIL</v>
          </cell>
          <cell r="E36" t="str">
            <v>DF</v>
          </cell>
          <cell r="F36">
            <v>45358</v>
          </cell>
          <cell r="G36" t="str">
            <v>SCANSOURCE</v>
          </cell>
          <cell r="H36" t="str">
            <v>POSITIVO</v>
          </cell>
          <cell r="I36" t="str">
            <v>CIELO</v>
          </cell>
          <cell r="J36" t="str">
            <v>SIMPRESS</v>
          </cell>
          <cell r="K36" t="str">
            <v>CONFIGURADO</v>
          </cell>
          <cell r="L36" t="str">
            <v>CONFIGURADO</v>
          </cell>
          <cell r="M36" t="str">
            <v>SIM</v>
          </cell>
          <cell r="N36" t="str">
            <v>SIM</v>
          </cell>
          <cell r="O36" t="str">
            <v>SIM</v>
          </cell>
          <cell r="P36" t="str">
            <v>NÃO</v>
          </cell>
          <cell r="Q36" t="str">
            <v>FINALIZADO</v>
          </cell>
          <cell r="R36" t="str">
            <v>27/02</v>
          </cell>
          <cell r="S36" t="str">
            <v>OK</v>
          </cell>
          <cell r="T36" t="str">
            <v>WEBCAM NOVA</v>
          </cell>
          <cell r="U36" t="str">
            <v>CONCLUIDO</v>
          </cell>
          <cell r="V36" t="str">
            <v>KIT ENVIADO</v>
          </cell>
          <cell r="W36">
            <v>3</v>
          </cell>
          <cell r="X36">
            <v>2024</v>
          </cell>
        </row>
        <row r="37">
          <cell r="A37">
            <v>4037</v>
          </cell>
          <cell r="B37">
            <v>1917</v>
          </cell>
          <cell r="C37" t="str">
            <v>BV MECEJANA 1</v>
          </cell>
          <cell r="D37" t="str">
            <v>DROGASIL</v>
          </cell>
          <cell r="E37" t="str">
            <v>RR</v>
          </cell>
          <cell r="F37">
            <v>45359</v>
          </cell>
          <cell r="G37" t="str">
            <v>SCANSOURCE</v>
          </cell>
          <cell r="H37" t="str">
            <v>POSITIVO</v>
          </cell>
          <cell r="I37" t="str">
            <v>CIELO</v>
          </cell>
          <cell r="J37" t="str">
            <v>SIMPRESS</v>
          </cell>
          <cell r="K37" t="str">
            <v>CONFIGURADO</v>
          </cell>
          <cell r="L37" t="str">
            <v>CONFIGURADO</v>
          </cell>
          <cell r="M37" t="str">
            <v>SIM</v>
          </cell>
          <cell r="N37" t="str">
            <v>NÃO</v>
          </cell>
          <cell r="O37" t="str">
            <v>NÃO</v>
          </cell>
          <cell r="P37" t="str">
            <v>NÃO</v>
          </cell>
          <cell r="Q37" t="str">
            <v>FINALIZADO</v>
          </cell>
          <cell r="R37" t="str">
            <v>28/02</v>
          </cell>
          <cell r="S37" t="str">
            <v>OK</v>
          </cell>
          <cell r="T37" t="str">
            <v>WEBCAM NOVA</v>
          </cell>
          <cell r="U37" t="str">
            <v>CONCLUIDO</v>
          </cell>
          <cell r="V37" t="str">
            <v>KIT ENVIADO</v>
          </cell>
          <cell r="W37">
            <v>3</v>
          </cell>
          <cell r="X37">
            <v>2024</v>
          </cell>
        </row>
        <row r="38">
          <cell r="A38">
            <v>4562</v>
          </cell>
          <cell r="B38">
            <v>2166</v>
          </cell>
          <cell r="C38" t="str">
            <v>BARIRI 2</v>
          </cell>
          <cell r="D38" t="str">
            <v>DROGASIL</v>
          </cell>
          <cell r="E38" t="str">
            <v>SP</v>
          </cell>
          <cell r="F38">
            <v>45359</v>
          </cell>
          <cell r="G38" t="str">
            <v>SCANSOURCE</v>
          </cell>
          <cell r="H38" t="str">
            <v>POSITIVO</v>
          </cell>
          <cell r="I38" t="str">
            <v>CIELO</v>
          </cell>
          <cell r="J38" t="str">
            <v>SIMPRESS</v>
          </cell>
          <cell r="K38" t="str">
            <v>CONFIGURADO</v>
          </cell>
          <cell r="L38" t="str">
            <v>CONFIGURADO</v>
          </cell>
          <cell r="M38" t="str">
            <v>SIM</v>
          </cell>
          <cell r="N38" t="str">
            <v>NÃO</v>
          </cell>
          <cell r="O38" t="str">
            <v>NÃO</v>
          </cell>
          <cell r="P38" t="str">
            <v>NÃO</v>
          </cell>
          <cell r="Q38" t="str">
            <v>FINALIZADO</v>
          </cell>
          <cell r="R38" t="str">
            <v>04/03</v>
          </cell>
          <cell r="S38" t="str">
            <v>OK</v>
          </cell>
          <cell r="T38" t="str">
            <v>WEBCAM NOVA</v>
          </cell>
          <cell r="U38" t="str">
            <v>CONCLUIDO</v>
          </cell>
          <cell r="V38" t="str">
            <v>KIT ENVIADO</v>
          </cell>
          <cell r="W38">
            <v>3</v>
          </cell>
          <cell r="X38">
            <v>2024</v>
          </cell>
        </row>
        <row r="39">
          <cell r="A39">
            <v>4669</v>
          </cell>
          <cell r="B39">
            <v>1662</v>
          </cell>
          <cell r="C39" t="str">
            <v>MARAU A</v>
          </cell>
          <cell r="D39" t="str">
            <v>RAIA</v>
          </cell>
          <cell r="E39" t="str">
            <v>RS</v>
          </cell>
          <cell r="F39">
            <v>45362</v>
          </cell>
          <cell r="G39" t="str">
            <v>SCANSOURCE</v>
          </cell>
          <cell r="H39" t="str">
            <v>POSITIVO</v>
          </cell>
          <cell r="I39" t="str">
            <v>CIELO</v>
          </cell>
          <cell r="J39" t="str">
            <v>SIMPRESS</v>
          </cell>
          <cell r="K39" t="str">
            <v>CONFIGURADO</v>
          </cell>
          <cell r="L39" t="str">
            <v>CONFIGURADO</v>
          </cell>
          <cell r="M39" t="str">
            <v>SIM</v>
          </cell>
          <cell r="N39" t="str">
            <v>SIM</v>
          </cell>
          <cell r="O39" t="str">
            <v>NÃO</v>
          </cell>
          <cell r="P39" t="str">
            <v>NÃO</v>
          </cell>
          <cell r="Q39" t="str">
            <v>FINALIZADO</v>
          </cell>
          <cell r="R39" t="str">
            <v>05/03</v>
          </cell>
          <cell r="S39" t="str">
            <v>OK</v>
          </cell>
          <cell r="T39" t="str">
            <v>WEBCAM NOVA</v>
          </cell>
          <cell r="U39" t="str">
            <v>CONCLUIDO</v>
          </cell>
          <cell r="V39" t="str">
            <v>KIT ENVIADO</v>
          </cell>
          <cell r="W39">
            <v>3</v>
          </cell>
          <cell r="X39">
            <v>2024</v>
          </cell>
        </row>
        <row r="40">
          <cell r="A40">
            <v>4489</v>
          </cell>
          <cell r="B40">
            <v>1592</v>
          </cell>
          <cell r="C40" t="str">
            <v>PORTO FERREIRA B</v>
          </cell>
          <cell r="D40" t="str">
            <v>RAIA</v>
          </cell>
          <cell r="E40" t="str">
            <v>SP</v>
          </cell>
          <cell r="F40">
            <v>45362</v>
          </cell>
          <cell r="G40" t="str">
            <v>SCANSOURCE</v>
          </cell>
          <cell r="H40" t="str">
            <v>POSITIVO</v>
          </cell>
          <cell r="I40" t="str">
            <v>CIELO</v>
          </cell>
          <cell r="J40" t="str">
            <v>SIMPRESS</v>
          </cell>
          <cell r="K40" t="str">
            <v>CONFIGURADO</v>
          </cell>
          <cell r="L40" t="str">
            <v>CONFIGURADO</v>
          </cell>
          <cell r="M40" t="str">
            <v>SIM</v>
          </cell>
          <cell r="N40" t="str">
            <v>NÃO</v>
          </cell>
          <cell r="O40" t="str">
            <v>NÃO</v>
          </cell>
          <cell r="P40" t="str">
            <v>NÃO</v>
          </cell>
          <cell r="Q40" t="str">
            <v>FINALIZADO</v>
          </cell>
          <cell r="R40" t="str">
            <v>06/03</v>
          </cell>
          <cell r="S40" t="str">
            <v>OK</v>
          </cell>
          <cell r="T40" t="str">
            <v>WEBCAM NOVA, REBRAND RAIA</v>
          </cell>
          <cell r="U40" t="str">
            <v>CONCLUIDO</v>
          </cell>
          <cell r="V40" t="str">
            <v>KIT ENVIADO</v>
          </cell>
          <cell r="W40">
            <v>3</v>
          </cell>
          <cell r="X40">
            <v>2024</v>
          </cell>
        </row>
        <row r="41">
          <cell r="A41">
            <v>2153</v>
          </cell>
          <cell r="B41">
            <v>728</v>
          </cell>
          <cell r="C41" t="str">
            <v>CT AHU B - ROLLOUT</v>
          </cell>
          <cell r="D41" t="str">
            <v>RAIA</v>
          </cell>
          <cell r="E41" t="str">
            <v>PR</v>
          </cell>
          <cell r="F41">
            <v>45363</v>
          </cell>
          <cell r="G41" t="str">
            <v>SCANSOURCE</v>
          </cell>
          <cell r="H41" t="str">
            <v>POSITIVO</v>
          </cell>
          <cell r="I41" t="str">
            <v>CIELO</v>
          </cell>
          <cell r="J41" t="str">
            <v>NÃO ENVIAR</v>
          </cell>
          <cell r="K41" t="str">
            <v>NÃO ENVIAR</v>
          </cell>
          <cell r="L41" t="str">
            <v>NÃO ENVIAR</v>
          </cell>
          <cell r="M41" t="str">
            <v>NÃO</v>
          </cell>
          <cell r="N41" t="str">
            <v>NÃO</v>
          </cell>
          <cell r="O41" t="str">
            <v>SIM</v>
          </cell>
          <cell r="P41" t="str">
            <v>NÃO</v>
          </cell>
          <cell r="Q41" t="str">
            <v>FINALIZADO</v>
          </cell>
          <cell r="R41" t="str">
            <v>08/03</v>
          </cell>
          <cell r="S41" t="str">
            <v>OK</v>
          </cell>
          <cell r="T41" t="str">
            <v>FARMÁCIA ROLLOUT</v>
          </cell>
          <cell r="U41" t="str">
            <v>CONCLUIDO</v>
          </cell>
          <cell r="V41" t="str">
            <v>KIT ENVIADO</v>
          </cell>
          <cell r="W41">
            <v>3</v>
          </cell>
          <cell r="X41">
            <v>2024</v>
          </cell>
        </row>
        <row r="42">
          <cell r="A42">
            <v>4558</v>
          </cell>
          <cell r="B42">
            <v>2162</v>
          </cell>
          <cell r="C42" t="str">
            <v>CEI BARBALHA 2</v>
          </cell>
          <cell r="D42" t="str">
            <v>DROGASIL</v>
          </cell>
          <cell r="E42" t="str">
            <v>CE</v>
          </cell>
          <cell r="F42">
            <v>45364</v>
          </cell>
          <cell r="G42" t="str">
            <v>SCANSOURCE</v>
          </cell>
          <cell r="H42" t="str">
            <v>POSITIVO</v>
          </cell>
          <cell r="I42" t="str">
            <v>PAGBANK</v>
          </cell>
          <cell r="J42" t="str">
            <v>SIMPRESS</v>
          </cell>
          <cell r="K42" t="str">
            <v>CONFIGURADO</v>
          </cell>
          <cell r="L42" t="str">
            <v>CONFIGURADO</v>
          </cell>
          <cell r="M42" t="str">
            <v>SIM</v>
          </cell>
          <cell r="N42" t="str">
            <v>SIM</v>
          </cell>
          <cell r="O42" t="str">
            <v>NÃO</v>
          </cell>
          <cell r="P42" t="str">
            <v>NÃO</v>
          </cell>
          <cell r="Q42" t="str">
            <v>FINALIZADO</v>
          </cell>
          <cell r="R42" t="str">
            <v>07/03</v>
          </cell>
          <cell r="S42" t="str">
            <v>OK</v>
          </cell>
          <cell r="T42" t="str">
            <v>WEBCAM NOVA</v>
          </cell>
          <cell r="U42" t="str">
            <v>CONCLUIDO</v>
          </cell>
          <cell r="V42" t="str">
            <v>KIT ENVIADO</v>
          </cell>
          <cell r="W42">
            <v>3</v>
          </cell>
          <cell r="X42">
            <v>2024</v>
          </cell>
        </row>
        <row r="43">
          <cell r="A43">
            <v>4693</v>
          </cell>
          <cell r="B43">
            <v>1668</v>
          </cell>
          <cell r="C43" t="str">
            <v>ARARANGUA B</v>
          </cell>
          <cell r="D43" t="str">
            <v>RAIA</v>
          </cell>
          <cell r="E43" t="str">
            <v>SC</v>
          </cell>
          <cell r="F43">
            <v>45365</v>
          </cell>
          <cell r="G43" t="str">
            <v>SCANSOURCE</v>
          </cell>
          <cell r="H43" t="str">
            <v>POSITIVO</v>
          </cell>
          <cell r="I43" t="str">
            <v>CIELO</v>
          </cell>
          <cell r="J43" t="str">
            <v>SIMPRESS</v>
          </cell>
          <cell r="K43" t="str">
            <v>CONFIGURADO</v>
          </cell>
          <cell r="L43" t="str">
            <v>CONFIGURADO</v>
          </cell>
          <cell r="M43" t="str">
            <v>SIM</v>
          </cell>
          <cell r="N43" t="str">
            <v>SIM</v>
          </cell>
          <cell r="O43" t="str">
            <v>SIM</v>
          </cell>
          <cell r="P43" t="str">
            <v>NÃO</v>
          </cell>
          <cell r="Q43" t="str">
            <v>FINALIZADO</v>
          </cell>
          <cell r="R43" t="str">
            <v>11/03</v>
          </cell>
          <cell r="S43" t="str">
            <v>OK</v>
          </cell>
          <cell r="T43" t="str">
            <v>WEBCAM NOVA</v>
          </cell>
          <cell r="U43" t="str">
            <v>CONCLUIDO</v>
          </cell>
          <cell r="V43" t="str">
            <v>KIT ENVIADO</v>
          </cell>
          <cell r="W43">
            <v>3</v>
          </cell>
          <cell r="X43">
            <v>2024</v>
          </cell>
        </row>
        <row r="44">
          <cell r="A44">
            <v>4544</v>
          </cell>
          <cell r="B44">
            <v>1617</v>
          </cell>
          <cell r="C44" t="str">
            <v>S JOSE RIO PRETO V</v>
          </cell>
          <cell r="D44" t="str">
            <v>RAIA</v>
          </cell>
          <cell r="E44" t="str">
            <v>SP</v>
          </cell>
          <cell r="F44">
            <v>45365</v>
          </cell>
          <cell r="G44" t="str">
            <v>SCANSOURCE</v>
          </cell>
          <cell r="H44" t="str">
            <v>POSITIVO</v>
          </cell>
          <cell r="I44" t="str">
            <v>CIELO</v>
          </cell>
          <cell r="J44" t="str">
            <v>SIMPRESS</v>
          </cell>
          <cell r="K44" t="str">
            <v>CONFIGURADO</v>
          </cell>
          <cell r="L44" t="str">
            <v>CONFIGURADO</v>
          </cell>
          <cell r="M44" t="str">
            <v>SIM</v>
          </cell>
          <cell r="N44" t="str">
            <v>NÃO</v>
          </cell>
          <cell r="O44" t="str">
            <v>SIM</v>
          </cell>
          <cell r="P44" t="str">
            <v>NÃO</v>
          </cell>
          <cell r="Q44" t="str">
            <v>FINALIZADO</v>
          </cell>
          <cell r="R44" t="str">
            <v>12/03</v>
          </cell>
          <cell r="S44" t="str">
            <v>OK</v>
          </cell>
          <cell r="T44" t="str">
            <v>WEBCAM NOVA</v>
          </cell>
          <cell r="U44" t="str">
            <v>CONCLUIDO</v>
          </cell>
          <cell r="V44" t="str">
            <v>KIT ENVIADO</v>
          </cell>
          <cell r="W44">
            <v>3</v>
          </cell>
          <cell r="X44">
            <v>2024</v>
          </cell>
        </row>
        <row r="45">
          <cell r="A45">
            <v>4672</v>
          </cell>
          <cell r="B45">
            <v>1665</v>
          </cell>
          <cell r="C45" t="str">
            <v>LARANJAL PTA A</v>
          </cell>
          <cell r="D45" t="str">
            <v>RAIA</v>
          </cell>
          <cell r="E45" t="str">
            <v>SP</v>
          </cell>
          <cell r="F45">
            <v>45369</v>
          </cell>
          <cell r="G45" t="str">
            <v>SCANSOURCE</v>
          </cell>
          <cell r="H45" t="str">
            <v>POSITIVO</v>
          </cell>
          <cell r="I45" t="str">
            <v>CIELO</v>
          </cell>
          <cell r="J45" t="str">
            <v>SIMPRESS</v>
          </cell>
          <cell r="K45" t="str">
            <v>CONFIGURADO</v>
          </cell>
          <cell r="L45" t="str">
            <v>CONFIGURADO</v>
          </cell>
          <cell r="M45" t="str">
            <v>SIM</v>
          </cell>
          <cell r="N45" t="str">
            <v>NÃO</v>
          </cell>
          <cell r="O45" t="str">
            <v>NÃO</v>
          </cell>
          <cell r="P45" t="str">
            <v>NÃO</v>
          </cell>
          <cell r="Q45" t="str">
            <v>FINALIZADO</v>
          </cell>
          <cell r="R45" t="str">
            <v>08/03</v>
          </cell>
          <cell r="S45" t="str">
            <v>OK</v>
          </cell>
          <cell r="T45" t="str">
            <v>WEBCAM NOVA</v>
          </cell>
          <cell r="U45" t="str">
            <v>CONCLUIDO</v>
          </cell>
          <cell r="V45" t="str">
            <v>KIT ENVIADO</v>
          </cell>
          <cell r="W45">
            <v>3</v>
          </cell>
          <cell r="X45">
            <v>2024</v>
          </cell>
        </row>
        <row r="46">
          <cell r="A46">
            <v>4554</v>
          </cell>
          <cell r="B46">
            <v>2158</v>
          </cell>
          <cell r="C46" t="str">
            <v>UBERLANDIA 28</v>
          </cell>
          <cell r="D46" t="str">
            <v>DROGASIL</v>
          </cell>
          <cell r="E46" t="str">
            <v>MG</v>
          </cell>
          <cell r="F46">
            <v>45369</v>
          </cell>
          <cell r="G46" t="str">
            <v>SCANSOURCE</v>
          </cell>
          <cell r="H46" t="str">
            <v>POSITIVO</v>
          </cell>
          <cell r="I46" t="str">
            <v>CIELO</v>
          </cell>
          <cell r="J46" t="str">
            <v>SIMPRESS</v>
          </cell>
          <cell r="K46" t="str">
            <v>CONFIGURADO</v>
          </cell>
          <cell r="L46" t="str">
            <v>CONFIGURADO</v>
          </cell>
          <cell r="M46" t="str">
            <v>SIM</v>
          </cell>
          <cell r="N46" t="str">
            <v>NÃO</v>
          </cell>
          <cell r="O46" t="str">
            <v>NÃO</v>
          </cell>
          <cell r="P46" t="str">
            <v>NÃO</v>
          </cell>
          <cell r="Q46" t="str">
            <v>FINALIZADO</v>
          </cell>
          <cell r="R46" t="str">
            <v>11/03</v>
          </cell>
          <cell r="S46" t="str">
            <v>OK</v>
          </cell>
          <cell r="T46" t="str">
            <v>WEBCAM NOVA</v>
          </cell>
          <cell r="U46" t="str">
            <v>CONCLUIDO</v>
          </cell>
          <cell r="V46" t="str">
            <v>KIT ENVIADO</v>
          </cell>
          <cell r="W46">
            <v>3</v>
          </cell>
          <cell r="X46">
            <v>2024</v>
          </cell>
        </row>
        <row r="47">
          <cell r="A47">
            <v>4651</v>
          </cell>
          <cell r="B47">
            <v>2206</v>
          </cell>
          <cell r="C47" t="str">
            <v>CB MORADA DO OURO 1</v>
          </cell>
          <cell r="D47" t="str">
            <v>DROGASIL</v>
          </cell>
          <cell r="E47" t="str">
            <v>MT</v>
          </cell>
          <cell r="F47">
            <v>45369</v>
          </cell>
          <cell r="G47" t="str">
            <v>SCANSOURCE</v>
          </cell>
          <cell r="H47" t="str">
            <v>POSITIVO</v>
          </cell>
          <cell r="I47" t="str">
            <v>CIELO</v>
          </cell>
          <cell r="J47" t="str">
            <v>SIMPRESS</v>
          </cell>
          <cell r="K47" t="str">
            <v>CONFIGURADO</v>
          </cell>
          <cell r="L47" t="str">
            <v>CONFIGURADO</v>
          </cell>
          <cell r="M47" t="str">
            <v>SIM</v>
          </cell>
          <cell r="N47" t="str">
            <v>NÃO</v>
          </cell>
          <cell r="O47" t="str">
            <v>NÃO</v>
          </cell>
          <cell r="P47" t="str">
            <v>NÃO</v>
          </cell>
          <cell r="Q47" t="str">
            <v>FINALIZADO</v>
          </cell>
          <cell r="R47" t="str">
            <v>12/03</v>
          </cell>
          <cell r="S47" t="str">
            <v>OK</v>
          </cell>
          <cell r="T47" t="str">
            <v>WEBCAM NOVA</v>
          </cell>
          <cell r="U47" t="str">
            <v>CONCLUIDO</v>
          </cell>
          <cell r="V47" t="str">
            <v>KIT ENVIADO</v>
          </cell>
          <cell r="W47">
            <v>3</v>
          </cell>
          <cell r="X47">
            <v>2024</v>
          </cell>
        </row>
        <row r="48">
          <cell r="A48">
            <v>4741</v>
          </cell>
          <cell r="B48">
            <v>2256</v>
          </cell>
          <cell r="C48" t="str">
            <v>BARUERI 4</v>
          </cell>
          <cell r="D48" t="str">
            <v>DROGASIL</v>
          </cell>
          <cell r="E48" t="str">
            <v>SP</v>
          </cell>
          <cell r="F48">
            <v>45370</v>
          </cell>
          <cell r="G48" t="str">
            <v>SCANSOURCE</v>
          </cell>
          <cell r="H48" t="str">
            <v>POSITIVO</v>
          </cell>
          <cell r="I48" t="str">
            <v>CIELO</v>
          </cell>
          <cell r="J48" t="str">
            <v>SIMPRESS</v>
          </cell>
          <cell r="K48" t="str">
            <v>CONFIGURADO</v>
          </cell>
          <cell r="L48" t="str">
            <v>CONFIGURADO</v>
          </cell>
          <cell r="M48" t="str">
            <v>SIM</v>
          </cell>
          <cell r="N48" t="str">
            <v>NÃO</v>
          </cell>
          <cell r="O48" t="str">
            <v>SIM</v>
          </cell>
          <cell r="P48" t="str">
            <v>NÃO</v>
          </cell>
          <cell r="Q48" t="str">
            <v>FINALIZADO</v>
          </cell>
          <cell r="R48" t="str">
            <v>13/03</v>
          </cell>
          <cell r="S48" t="str">
            <v>OK</v>
          </cell>
          <cell r="T48" t="str">
            <v>WEBCAM NOVA - RÓTULO NOVO (VOLUMES)</v>
          </cell>
          <cell r="U48" t="str">
            <v>CONCLUIDO</v>
          </cell>
          <cell r="V48" t="str">
            <v>KIT ENVIADO</v>
          </cell>
          <cell r="W48">
            <v>3</v>
          </cell>
          <cell r="X48">
            <v>2024</v>
          </cell>
        </row>
        <row r="49">
          <cell r="A49">
            <v>4587</v>
          </cell>
          <cell r="B49">
            <v>2181</v>
          </cell>
          <cell r="C49" t="str">
            <v>CG MORENINHA 1</v>
          </cell>
          <cell r="D49" t="str">
            <v>DROGASIL</v>
          </cell>
          <cell r="E49" t="str">
            <v>MS</v>
          </cell>
          <cell r="F49">
            <v>45370</v>
          </cell>
          <cell r="G49" t="str">
            <v>SCANSOURCE</v>
          </cell>
          <cell r="H49" t="str">
            <v>POSITIVO</v>
          </cell>
          <cell r="I49" t="str">
            <v>CIELO</v>
          </cell>
          <cell r="J49" t="str">
            <v>SIMPRESS</v>
          </cell>
          <cell r="K49" t="str">
            <v>CONFIGURADO</v>
          </cell>
          <cell r="L49" t="str">
            <v>CONFIGURADO</v>
          </cell>
          <cell r="M49" t="str">
            <v>SIM</v>
          </cell>
          <cell r="N49" t="str">
            <v>NÃO</v>
          </cell>
          <cell r="O49" t="str">
            <v>NÃO</v>
          </cell>
          <cell r="P49" t="str">
            <v>NÃO</v>
          </cell>
          <cell r="Q49" t="str">
            <v>FINALIZADO</v>
          </cell>
          <cell r="R49" t="str">
            <v>14/03</v>
          </cell>
          <cell r="S49" t="str">
            <v>OK</v>
          </cell>
          <cell r="T49" t="str">
            <v>WEBCAM NOVA - RÓTULO NOVO (VOLUMES)</v>
          </cell>
          <cell r="U49" t="str">
            <v>CONCLUIDO</v>
          </cell>
          <cell r="V49" t="str">
            <v>KIT ENVIADO</v>
          </cell>
          <cell r="W49">
            <v>3</v>
          </cell>
          <cell r="X49">
            <v>2024</v>
          </cell>
        </row>
        <row r="50">
          <cell r="A50">
            <v>4660</v>
          </cell>
          <cell r="B50">
            <v>2213</v>
          </cell>
          <cell r="C50" t="str">
            <v>UBERABA 16</v>
          </cell>
          <cell r="D50" t="str">
            <v>DROGASIL</v>
          </cell>
          <cell r="E50" t="str">
            <v>MG</v>
          </cell>
          <cell r="F50">
            <v>45370</v>
          </cell>
          <cell r="G50" t="str">
            <v>SCANSOURCE</v>
          </cell>
          <cell r="H50" t="str">
            <v>POSITIVO</v>
          </cell>
          <cell r="I50" t="str">
            <v>CIELO</v>
          </cell>
          <cell r="J50" t="str">
            <v>SIMPRESS</v>
          </cell>
          <cell r="K50" t="str">
            <v>CONFIGURADO</v>
          </cell>
          <cell r="L50" t="str">
            <v>CONFIGURADO</v>
          </cell>
          <cell r="M50" t="str">
            <v>SIM</v>
          </cell>
          <cell r="N50" t="str">
            <v>NÃO</v>
          </cell>
          <cell r="O50" t="str">
            <v>SIM</v>
          </cell>
          <cell r="P50" t="str">
            <v>NÃO</v>
          </cell>
          <cell r="Q50" t="str">
            <v>FINALIZADO</v>
          </cell>
          <cell r="R50" t="str">
            <v>15/03</v>
          </cell>
          <cell r="S50" t="str">
            <v>OK</v>
          </cell>
          <cell r="T50" t="str">
            <v>WEBCAM NOVA - RÓTULO NOVO (VOLUMES)</v>
          </cell>
          <cell r="U50" t="str">
            <v>CONCLUIDO</v>
          </cell>
          <cell r="V50" t="str">
            <v>KIT ENVIADO</v>
          </cell>
          <cell r="W50">
            <v>3</v>
          </cell>
          <cell r="X50">
            <v>2024</v>
          </cell>
        </row>
        <row r="51">
          <cell r="A51">
            <v>4480</v>
          </cell>
          <cell r="B51">
            <v>2125</v>
          </cell>
          <cell r="C51" t="str">
            <v>PEC PAULISTA 5</v>
          </cell>
          <cell r="D51" t="str">
            <v>DROGASIL</v>
          </cell>
          <cell r="E51" t="str">
            <v>PE</v>
          </cell>
          <cell r="F51">
            <v>45372</v>
          </cell>
          <cell r="G51" t="str">
            <v>SCANSOURCE</v>
          </cell>
          <cell r="H51" t="str">
            <v>POSITIVO</v>
          </cell>
          <cell r="I51" t="str">
            <v>PAGBANK</v>
          </cell>
          <cell r="J51" t="str">
            <v>SIMPRESS</v>
          </cell>
          <cell r="K51" t="str">
            <v>CONFIGURADO</v>
          </cell>
          <cell r="L51" t="str">
            <v>CONFIGURADO</v>
          </cell>
          <cell r="M51" t="str">
            <v>SIM</v>
          </cell>
          <cell r="N51" t="str">
            <v>SIM</v>
          </cell>
          <cell r="O51" t="str">
            <v>NÃO</v>
          </cell>
          <cell r="P51" t="str">
            <v>NÃO</v>
          </cell>
          <cell r="Q51" t="str">
            <v>FINALIZADO</v>
          </cell>
          <cell r="R51" t="str">
            <v>18/03</v>
          </cell>
          <cell r="S51" t="str">
            <v>OK</v>
          </cell>
          <cell r="T51" t="str">
            <v>WEBCAM NOVA - RÓTULO NOVO (VOLUMES)</v>
          </cell>
          <cell r="U51" t="str">
            <v>CONCLUIDO</v>
          </cell>
          <cell r="V51" t="str">
            <v>KIT ENVIADO</v>
          </cell>
          <cell r="W51">
            <v>3</v>
          </cell>
          <cell r="X51">
            <v>2024</v>
          </cell>
        </row>
        <row r="52">
          <cell r="A52">
            <v>4577</v>
          </cell>
          <cell r="B52">
            <v>1630</v>
          </cell>
          <cell r="C52" t="str">
            <v>RJ TAQUARA C</v>
          </cell>
          <cell r="D52" t="str">
            <v>RAIA</v>
          </cell>
          <cell r="E52" t="str">
            <v>RJ</v>
          </cell>
          <cell r="F52">
            <v>45372</v>
          </cell>
          <cell r="G52" t="str">
            <v>SCANSOURCE</v>
          </cell>
          <cell r="H52" t="str">
            <v>POSITIVO</v>
          </cell>
          <cell r="I52" t="str">
            <v>CIELO</v>
          </cell>
          <cell r="J52" t="str">
            <v>SIMPRESS</v>
          </cell>
          <cell r="K52" t="str">
            <v>CONFIGURADO</v>
          </cell>
          <cell r="L52" t="str">
            <v>CONFIGURADO</v>
          </cell>
          <cell r="M52" t="str">
            <v>SIM</v>
          </cell>
          <cell r="N52" t="str">
            <v>NÃO</v>
          </cell>
          <cell r="O52" t="str">
            <v>SIM</v>
          </cell>
          <cell r="P52" t="str">
            <v>NÃO</v>
          </cell>
          <cell r="Q52" t="str">
            <v>FINALIZADO</v>
          </cell>
          <cell r="R52" t="str">
            <v>18/03</v>
          </cell>
          <cell r="S52" t="str">
            <v>OK</v>
          </cell>
          <cell r="T52" t="str">
            <v>WEBCAM NOVA - RÓTULO NOVO (VOLUMES)</v>
          </cell>
          <cell r="U52" t="str">
            <v>CONCLUIDO</v>
          </cell>
          <cell r="V52" t="str">
            <v>KIT ENVIADO</v>
          </cell>
          <cell r="W52">
            <v>3</v>
          </cell>
          <cell r="X52">
            <v>2024</v>
          </cell>
        </row>
        <row r="53">
          <cell r="A53">
            <v>4754</v>
          </cell>
          <cell r="B53">
            <v>1684</v>
          </cell>
          <cell r="C53" t="str">
            <v>PIRASSUNUNGA C</v>
          </cell>
          <cell r="D53" t="str">
            <v>RAIA</v>
          </cell>
          <cell r="E53" t="str">
            <v>SP</v>
          </cell>
          <cell r="F53">
            <v>45372</v>
          </cell>
          <cell r="G53" t="str">
            <v>SCANSOURCE</v>
          </cell>
          <cell r="H53" t="str">
            <v>POSITIVO</v>
          </cell>
          <cell r="I53" t="str">
            <v>CIELO</v>
          </cell>
          <cell r="J53" t="str">
            <v>SIMPRESS</v>
          </cell>
          <cell r="K53" t="str">
            <v>CONFIGURADO</v>
          </cell>
          <cell r="L53" t="str">
            <v>CONFIGURADO</v>
          </cell>
          <cell r="M53" t="str">
            <v>SIM</v>
          </cell>
          <cell r="N53" t="str">
            <v>NÃO</v>
          </cell>
          <cell r="O53" t="str">
            <v>SIM</v>
          </cell>
          <cell r="P53" t="str">
            <v>NÃO</v>
          </cell>
          <cell r="Q53" t="str">
            <v>FINALIZADO</v>
          </cell>
          <cell r="R53" t="str">
            <v>19/03</v>
          </cell>
          <cell r="S53" t="str">
            <v>OK</v>
          </cell>
          <cell r="T53" t="str">
            <v>WEBCAM NOVA - RÓTULO NOVO (VOLUMES)</v>
          </cell>
          <cell r="U53" t="str">
            <v>CONCLUIDO</v>
          </cell>
          <cell r="V53" t="str">
            <v>KIT ENVIADO</v>
          </cell>
          <cell r="W53">
            <v>3</v>
          </cell>
          <cell r="X53">
            <v>2024</v>
          </cell>
        </row>
        <row r="54">
          <cell r="A54">
            <v>4706</v>
          </cell>
          <cell r="B54">
            <v>2237</v>
          </cell>
          <cell r="C54" t="str">
            <v>MAUA 5</v>
          </cell>
          <cell r="D54" t="str">
            <v>DROGASIL</v>
          </cell>
          <cell r="E54" t="str">
            <v>SP</v>
          </cell>
          <cell r="F54">
            <v>45373</v>
          </cell>
          <cell r="G54" t="str">
            <v>SCANSOURCE</v>
          </cell>
          <cell r="H54" t="str">
            <v>LENOVO</v>
          </cell>
          <cell r="I54" t="str">
            <v>CIELO</v>
          </cell>
          <cell r="J54" t="str">
            <v>SIMPRESS</v>
          </cell>
          <cell r="K54" t="str">
            <v>CONFIGURADO</v>
          </cell>
          <cell r="L54" t="str">
            <v>CONFIGURADO</v>
          </cell>
          <cell r="M54" t="str">
            <v>SIM</v>
          </cell>
          <cell r="N54" t="str">
            <v>NÃO</v>
          </cell>
          <cell r="O54" t="str">
            <v>SIM</v>
          </cell>
          <cell r="P54" t="str">
            <v>NÃO</v>
          </cell>
          <cell r="Q54" t="str">
            <v>FINALIZADO</v>
          </cell>
          <cell r="R54" t="str">
            <v>19/03</v>
          </cell>
          <cell r="S54" t="str">
            <v>OK</v>
          </cell>
          <cell r="T54" t="str">
            <v>WEBCAM NOVA - RÓTULO NOVO (VOLUMES)</v>
          </cell>
          <cell r="U54" t="str">
            <v>CONCLUIDO</v>
          </cell>
          <cell r="V54" t="str">
            <v>KIT ENVIADO</v>
          </cell>
          <cell r="W54">
            <v>3</v>
          </cell>
          <cell r="X54">
            <v>2024</v>
          </cell>
        </row>
        <row r="55">
          <cell r="A55">
            <v>4649</v>
          </cell>
          <cell r="B55">
            <v>2204</v>
          </cell>
          <cell r="C55" t="str">
            <v>SL JD AMERICA 2 - SUPER POP</v>
          </cell>
          <cell r="D55" t="str">
            <v>DROGASIL</v>
          </cell>
          <cell r="E55" t="str">
            <v>MA</v>
          </cell>
          <cell r="F55">
            <v>45373</v>
          </cell>
          <cell r="G55" t="str">
            <v>SCANSOURCE</v>
          </cell>
          <cell r="H55" t="str">
            <v>LENOVO</v>
          </cell>
          <cell r="I55" t="str">
            <v>PAGBANK</v>
          </cell>
          <cell r="J55" t="str">
            <v>SIMPRESS</v>
          </cell>
          <cell r="K55" t="str">
            <v>CONFIGURADO</v>
          </cell>
          <cell r="L55" t="str">
            <v>CONFIGURADO</v>
          </cell>
          <cell r="M55" t="str">
            <v>SIM</v>
          </cell>
          <cell r="N55" t="str">
            <v>SIM</v>
          </cell>
          <cell r="O55" t="str">
            <v>NÃO</v>
          </cell>
          <cell r="P55" t="str">
            <v>NÃO</v>
          </cell>
          <cell r="Q55" t="str">
            <v>FINALIZADO</v>
          </cell>
          <cell r="R55" t="str">
            <v>20/03</v>
          </cell>
          <cell r="S55" t="str">
            <v>OK</v>
          </cell>
          <cell r="T55" t="str">
            <v>WEBCAM NOVA - RÓTULO NOVO (VOLUMES)</v>
          </cell>
          <cell r="U55" t="str">
            <v>CONCLUIDO</v>
          </cell>
          <cell r="V55" t="str">
            <v>KIT ENVIADO</v>
          </cell>
          <cell r="W55">
            <v>3</v>
          </cell>
          <cell r="X55">
            <v>2024</v>
          </cell>
        </row>
        <row r="56">
          <cell r="A56">
            <v>4014</v>
          </cell>
          <cell r="B56">
            <v>1902</v>
          </cell>
          <cell r="C56" t="str">
            <v>CAMARAGIBE 2</v>
          </cell>
          <cell r="D56" t="str">
            <v>DROGASIL</v>
          </cell>
          <cell r="E56" t="str">
            <v>PE</v>
          </cell>
          <cell r="F56">
            <v>45379</v>
          </cell>
          <cell r="G56" t="str">
            <v>SCANSOURCE</v>
          </cell>
          <cell r="H56" t="str">
            <v>POSITIVO</v>
          </cell>
          <cell r="I56" t="str">
            <v>PAGBANK</v>
          </cell>
          <cell r="J56" t="str">
            <v>SIMPRESS</v>
          </cell>
          <cell r="K56" t="str">
            <v>CONFIGURADO</v>
          </cell>
          <cell r="L56" t="str">
            <v>CONFIGURADO</v>
          </cell>
          <cell r="M56" t="str">
            <v>SIM</v>
          </cell>
          <cell r="N56" t="str">
            <v>SIM</v>
          </cell>
          <cell r="O56" t="str">
            <v>NÃO</v>
          </cell>
          <cell r="P56" t="str">
            <v>NÃO</v>
          </cell>
          <cell r="Q56" t="str">
            <v>FINALIZADO</v>
          </cell>
          <cell r="R56" t="str">
            <v>21/03</v>
          </cell>
          <cell r="S56" t="str">
            <v>OK</v>
          </cell>
          <cell r="T56" t="str">
            <v>WEBCAM NOVA - RÓTULO NOVO (VOLUMES)</v>
          </cell>
          <cell r="U56" t="str">
            <v>CONCLUIDO</v>
          </cell>
          <cell r="V56" t="str">
            <v>KIT ENVIADO</v>
          </cell>
          <cell r="W56">
            <v>3</v>
          </cell>
          <cell r="X56">
            <v>2024</v>
          </cell>
        </row>
        <row r="57">
          <cell r="A57">
            <v>4505</v>
          </cell>
          <cell r="B57">
            <v>1599</v>
          </cell>
          <cell r="C57" t="str">
            <v>RJ CAMPO GRANDE H</v>
          </cell>
          <cell r="D57" t="str">
            <v>RAIA</v>
          </cell>
          <cell r="E57" t="str">
            <v>RJ</v>
          </cell>
          <cell r="F57">
            <v>45390</v>
          </cell>
          <cell r="G57" t="str">
            <v>SCANSOURCE</v>
          </cell>
          <cell r="H57" t="str">
            <v>LENOVO</v>
          </cell>
          <cell r="I57" t="str">
            <v>CIELO</v>
          </cell>
          <cell r="J57" t="str">
            <v>SIMPRESS</v>
          </cell>
          <cell r="K57" t="str">
            <v>CONFIGURADO</v>
          </cell>
          <cell r="L57" t="str">
            <v>CONFIGURADO</v>
          </cell>
          <cell r="M57" t="str">
            <v>SIM</v>
          </cell>
          <cell r="N57" t="str">
            <v>NÃO</v>
          </cell>
          <cell r="O57" t="str">
            <v>NÃO</v>
          </cell>
          <cell r="P57" t="str">
            <v>NÃO</v>
          </cell>
          <cell r="Q57" t="str">
            <v>FINALIZADO</v>
          </cell>
          <cell r="R57" t="str">
            <v>16/01</v>
          </cell>
          <cell r="S57" t="str">
            <v>OK</v>
          </cell>
          <cell r="T57" t="str">
            <v>CONSULTA NOVO</v>
          </cell>
          <cell r="U57" t="str">
            <v>CONCLUIDO</v>
          </cell>
          <cell r="V57" t="str">
            <v>KIT ENVIADO</v>
          </cell>
          <cell r="W57">
            <v>4</v>
          </cell>
          <cell r="X57">
            <v>2024</v>
          </cell>
        </row>
        <row r="58">
          <cell r="A58">
            <v>4158</v>
          </cell>
          <cell r="B58">
            <v>1469</v>
          </cell>
          <cell r="C58" t="str">
            <v>SAO GONCALO C - SUPER POP</v>
          </cell>
          <cell r="D58" t="str">
            <v>RAIA</v>
          </cell>
          <cell r="E58" t="str">
            <v>RJ</v>
          </cell>
          <cell r="F58">
            <v>45390</v>
          </cell>
          <cell r="G58" t="str">
            <v>SCANSOURCE</v>
          </cell>
          <cell r="H58" t="str">
            <v>LENOVO</v>
          </cell>
          <cell r="I58" t="str">
            <v>CIELO</v>
          </cell>
          <cell r="J58" t="str">
            <v>SIMPRESS</v>
          </cell>
          <cell r="K58" t="str">
            <v>CONFIGURADO</v>
          </cell>
          <cell r="L58" t="str">
            <v>CONFIGURADO</v>
          </cell>
          <cell r="M58" t="str">
            <v>SIM</v>
          </cell>
          <cell r="N58" t="str">
            <v>NÃO</v>
          </cell>
          <cell r="O58" t="str">
            <v>NÃO</v>
          </cell>
          <cell r="P58" t="str">
            <v>NÃO</v>
          </cell>
          <cell r="Q58" t="str">
            <v>FINALIZADO</v>
          </cell>
          <cell r="R58" t="str">
            <v>28/03</v>
          </cell>
          <cell r="S58" t="str">
            <v>OK</v>
          </cell>
          <cell r="U58" t="str">
            <v>CONCLUIDO</v>
          </cell>
          <cell r="V58" t="str">
            <v>KIT ENVIADO</v>
          </cell>
          <cell r="W58">
            <v>4</v>
          </cell>
          <cell r="X58">
            <v>2024</v>
          </cell>
        </row>
        <row r="59">
          <cell r="A59">
            <v>4647</v>
          </cell>
          <cell r="B59">
            <v>2202</v>
          </cell>
          <cell r="C59" t="str">
            <v>JP MANAIRA</v>
          </cell>
          <cell r="D59" t="str">
            <v>DROGASIL</v>
          </cell>
          <cell r="E59" t="str">
            <v>PB</v>
          </cell>
          <cell r="F59">
            <v>45391</v>
          </cell>
          <cell r="G59" t="str">
            <v>SCANSOURCE</v>
          </cell>
          <cell r="H59" t="str">
            <v>LENOVO</v>
          </cell>
          <cell r="I59" t="str">
            <v>PAGBANK</v>
          </cell>
          <cell r="J59" t="str">
            <v>SIMPRESS</v>
          </cell>
          <cell r="K59" t="str">
            <v>CONFIGURADO</v>
          </cell>
          <cell r="L59" t="str">
            <v>CONFIGURADO</v>
          </cell>
          <cell r="M59" t="str">
            <v>SIM</v>
          </cell>
          <cell r="N59" t="str">
            <v>SIM</v>
          </cell>
          <cell r="O59" t="str">
            <v>SIM</v>
          </cell>
          <cell r="P59" t="str">
            <v>NÃO</v>
          </cell>
          <cell r="Q59" t="str">
            <v>FINALIZADO</v>
          </cell>
          <cell r="R59" t="str">
            <v>01/04</v>
          </cell>
          <cell r="S59" t="str">
            <v>OK</v>
          </cell>
          <cell r="U59" t="str">
            <v>CONCLUIDO</v>
          </cell>
          <cell r="V59" t="str">
            <v>KIT ENVIADO</v>
          </cell>
          <cell r="W59">
            <v>4</v>
          </cell>
          <cell r="X59">
            <v>2024</v>
          </cell>
        </row>
        <row r="60">
          <cell r="A60">
            <v>4700</v>
          </cell>
          <cell r="B60">
            <v>2231</v>
          </cell>
          <cell r="C60" t="str">
            <v>GO N HORIZONTE 2</v>
          </cell>
          <cell r="D60" t="str">
            <v>DROGASIL</v>
          </cell>
          <cell r="E60" t="str">
            <v>GO</v>
          </cell>
          <cell r="F60">
            <v>45391</v>
          </cell>
          <cell r="G60" t="str">
            <v>SCANSOURCE</v>
          </cell>
          <cell r="H60" t="str">
            <v>LENOVO</v>
          </cell>
          <cell r="I60" t="str">
            <v>CIELO</v>
          </cell>
          <cell r="J60" t="str">
            <v>SIMPRESS</v>
          </cell>
          <cell r="K60" t="str">
            <v>CONFIGURADO</v>
          </cell>
          <cell r="L60" t="str">
            <v>CONFIGURADO</v>
          </cell>
          <cell r="M60" t="str">
            <v>SIM</v>
          </cell>
          <cell r="N60" t="str">
            <v>SIM</v>
          </cell>
          <cell r="O60" t="str">
            <v>SIM</v>
          </cell>
          <cell r="P60" t="str">
            <v>NÃO</v>
          </cell>
          <cell r="Q60" t="str">
            <v>FINALIZADO</v>
          </cell>
          <cell r="R60" t="str">
            <v>02/04</v>
          </cell>
          <cell r="S60" t="str">
            <v>OK</v>
          </cell>
          <cell r="U60" t="str">
            <v>CONCLUIDO</v>
          </cell>
          <cell r="V60" t="str">
            <v>KIT ENVIADO</v>
          </cell>
          <cell r="W60">
            <v>4</v>
          </cell>
          <cell r="X60">
            <v>2024</v>
          </cell>
        </row>
        <row r="61">
          <cell r="A61">
            <v>4547</v>
          </cell>
          <cell r="B61">
            <v>1620</v>
          </cell>
          <cell r="C61" t="str">
            <v>FL CARVOEIRA A</v>
          </cell>
          <cell r="D61" t="str">
            <v>RAIA</v>
          </cell>
          <cell r="E61" t="str">
            <v>SC</v>
          </cell>
          <cell r="F61">
            <v>45391</v>
          </cell>
          <cell r="G61" t="str">
            <v>SCANSOURCE</v>
          </cell>
          <cell r="H61" t="str">
            <v>LENOVO</v>
          </cell>
          <cell r="I61" t="str">
            <v>CIELO</v>
          </cell>
          <cell r="J61" t="str">
            <v>SIMPRESS</v>
          </cell>
          <cell r="K61" t="str">
            <v>CONFIGURADO</v>
          </cell>
          <cell r="L61" t="str">
            <v>CONFIGURADO</v>
          </cell>
          <cell r="M61" t="str">
            <v>SIM</v>
          </cell>
          <cell r="N61" t="str">
            <v>SIM</v>
          </cell>
          <cell r="O61" t="str">
            <v>SIM</v>
          </cell>
          <cell r="P61" t="str">
            <v>NÃO</v>
          </cell>
          <cell r="Q61" t="str">
            <v>FINALIZADO</v>
          </cell>
          <cell r="R61" t="str">
            <v>03/04</v>
          </cell>
          <cell r="S61" t="str">
            <v>OK</v>
          </cell>
          <cell r="T61" t="str">
            <v>REBRAND RAIA</v>
          </cell>
          <cell r="U61" t="str">
            <v>CONCLUIDO</v>
          </cell>
          <cell r="V61" t="str">
            <v>KIT ENVIADO</v>
          </cell>
          <cell r="W61">
            <v>4</v>
          </cell>
          <cell r="X61">
            <v>2024</v>
          </cell>
        </row>
        <row r="62">
          <cell r="A62">
            <v>4691</v>
          </cell>
          <cell r="B62">
            <v>2227</v>
          </cell>
          <cell r="C62" t="str">
            <v>JUAZEIRO 3</v>
          </cell>
          <cell r="D62" t="str">
            <v>DROGASIL</v>
          </cell>
          <cell r="E62" t="str">
            <v>BA</v>
          </cell>
          <cell r="F62">
            <v>45393</v>
          </cell>
          <cell r="G62" t="str">
            <v>SCANSOURCE</v>
          </cell>
          <cell r="H62" t="str">
            <v>LENOVO</v>
          </cell>
          <cell r="I62" t="str">
            <v>PAGBANK</v>
          </cell>
          <cell r="J62" t="str">
            <v>SIMPRESS</v>
          </cell>
          <cell r="K62" t="str">
            <v>CONFIGURADO</v>
          </cell>
          <cell r="L62" t="str">
            <v>CONFIGURADO</v>
          </cell>
          <cell r="M62" t="str">
            <v>SIM</v>
          </cell>
          <cell r="N62" t="str">
            <v>SIM</v>
          </cell>
          <cell r="O62" t="str">
            <v>SIM</v>
          </cell>
          <cell r="P62" t="str">
            <v>SIM</v>
          </cell>
          <cell r="Q62" t="str">
            <v>FINALIZADO</v>
          </cell>
          <cell r="R62" t="str">
            <v>05/04</v>
          </cell>
          <cell r="S62" t="str">
            <v>OK</v>
          </cell>
          <cell r="U62" t="str">
            <v>CONCLUIDO</v>
          </cell>
          <cell r="V62" t="str">
            <v>KIT ENVIADO</v>
          </cell>
          <cell r="W62">
            <v>4</v>
          </cell>
          <cell r="X62">
            <v>2024</v>
          </cell>
        </row>
        <row r="63">
          <cell r="A63">
            <v>4231</v>
          </cell>
          <cell r="B63">
            <v>1503</v>
          </cell>
          <cell r="C63" t="str">
            <v>IBITINGA B</v>
          </cell>
          <cell r="D63" t="str">
            <v>RAIA</v>
          </cell>
          <cell r="E63" t="str">
            <v>SP</v>
          </cell>
          <cell r="F63">
            <v>45393</v>
          </cell>
          <cell r="G63" t="str">
            <v>SCANSOURCE</v>
          </cell>
          <cell r="H63" t="str">
            <v>LENOVO</v>
          </cell>
          <cell r="I63" t="str">
            <v>CIELO</v>
          </cell>
          <cell r="J63" t="str">
            <v>SIMPRESS</v>
          </cell>
          <cell r="K63" t="str">
            <v>CONFIGURADO</v>
          </cell>
          <cell r="L63" t="str">
            <v>CONFIGURADO</v>
          </cell>
          <cell r="M63" t="str">
            <v>SIM</v>
          </cell>
          <cell r="N63" t="str">
            <v>NÃO</v>
          </cell>
          <cell r="O63" t="str">
            <v>NÃO</v>
          </cell>
          <cell r="P63" t="str">
            <v>NÃO</v>
          </cell>
          <cell r="Q63" t="str">
            <v>FINALIZADO</v>
          </cell>
          <cell r="R63" t="str">
            <v>08/04</v>
          </cell>
          <cell r="S63" t="str">
            <v>OK</v>
          </cell>
          <cell r="U63" t="str">
            <v>CONCLUIDO</v>
          </cell>
          <cell r="V63" t="str">
            <v>KIT ENVIADO</v>
          </cell>
          <cell r="W63">
            <v>4</v>
          </cell>
          <cell r="X63">
            <v>2024</v>
          </cell>
        </row>
        <row r="64">
          <cell r="A64">
            <v>4627</v>
          </cell>
          <cell r="B64">
            <v>2194</v>
          </cell>
          <cell r="C64" t="str">
            <v>BARUERI 3</v>
          </cell>
          <cell r="D64" t="str">
            <v>DROGASIL</v>
          </cell>
          <cell r="E64" t="str">
            <v>SP</v>
          </cell>
          <cell r="F64">
            <v>45394</v>
          </cell>
          <cell r="G64" t="str">
            <v>SCANSOURCE</v>
          </cell>
          <cell r="H64" t="str">
            <v>LENOVO</v>
          </cell>
          <cell r="I64" t="str">
            <v>CIELO</v>
          </cell>
          <cell r="J64" t="str">
            <v>SIMPRESS</v>
          </cell>
          <cell r="K64" t="str">
            <v>CONFIGURADO</v>
          </cell>
          <cell r="L64" t="str">
            <v>CONFIGURADO</v>
          </cell>
          <cell r="M64" t="str">
            <v>SIM</v>
          </cell>
          <cell r="N64" t="str">
            <v>NÃO</v>
          </cell>
          <cell r="O64" t="str">
            <v>SIM</v>
          </cell>
          <cell r="P64" t="str">
            <v>NÃO</v>
          </cell>
          <cell r="Q64" t="str">
            <v>FINALIZADO</v>
          </cell>
          <cell r="R64" t="str">
            <v>09/04</v>
          </cell>
          <cell r="S64" t="str">
            <v>OK</v>
          </cell>
          <cell r="U64" t="str">
            <v>CONCLUIDO</v>
          </cell>
          <cell r="V64" t="str">
            <v>KIT ENVIADO</v>
          </cell>
          <cell r="W64">
            <v>4</v>
          </cell>
          <cell r="X64">
            <v>2024</v>
          </cell>
        </row>
        <row r="65">
          <cell r="A65">
            <v>4301</v>
          </cell>
          <cell r="B65">
            <v>2053</v>
          </cell>
          <cell r="C65" t="str">
            <v>BARREIRAS 3</v>
          </cell>
          <cell r="D65" t="str">
            <v>DROGASIL</v>
          </cell>
          <cell r="E65" t="str">
            <v>BA</v>
          </cell>
          <cell r="F65">
            <v>45397</v>
          </cell>
          <cell r="G65" t="str">
            <v>SCANSOURCE</v>
          </cell>
          <cell r="H65" t="str">
            <v>LENOVO</v>
          </cell>
          <cell r="I65" t="str">
            <v>PAGBANK</v>
          </cell>
          <cell r="J65" t="str">
            <v>SIMPRESS</v>
          </cell>
          <cell r="K65" t="str">
            <v>CONFIGURADO</v>
          </cell>
          <cell r="L65" t="str">
            <v>CONFIGURADO</v>
          </cell>
          <cell r="M65" t="str">
            <v>SIM</v>
          </cell>
          <cell r="N65" t="str">
            <v>SIM</v>
          </cell>
          <cell r="O65" t="str">
            <v>SIM</v>
          </cell>
          <cell r="P65" t="str">
            <v>SIM</v>
          </cell>
          <cell r="Q65" t="str">
            <v>FINALIZADO</v>
          </cell>
          <cell r="R65" t="str">
            <v>10/04</v>
          </cell>
          <cell r="S65" t="str">
            <v>OK</v>
          </cell>
          <cell r="U65" t="str">
            <v>CONCLUIDO</v>
          </cell>
          <cell r="V65" t="str">
            <v>KIT ENVIADO</v>
          </cell>
          <cell r="W65">
            <v>4</v>
          </cell>
          <cell r="X65">
            <v>2024</v>
          </cell>
        </row>
        <row r="66">
          <cell r="A66">
            <v>4771</v>
          </cell>
          <cell r="B66">
            <v>2267</v>
          </cell>
          <cell r="C66" t="str">
            <v>POUSO ALEGRE 5</v>
          </cell>
          <cell r="D66" t="str">
            <v>DROGASIL</v>
          </cell>
          <cell r="E66" t="str">
            <v>MG</v>
          </cell>
          <cell r="F66">
            <v>45397</v>
          </cell>
          <cell r="G66" t="str">
            <v>SCANSOURCE</v>
          </cell>
          <cell r="H66" t="str">
            <v>LENOVO</v>
          </cell>
          <cell r="I66" t="str">
            <v>CIELO</v>
          </cell>
          <cell r="J66" t="str">
            <v>SIMPRESS</v>
          </cell>
          <cell r="K66" t="str">
            <v>CONFIGURADO</v>
          </cell>
          <cell r="L66" t="str">
            <v>CONFIGURADO</v>
          </cell>
          <cell r="M66" t="str">
            <v>SIM</v>
          </cell>
          <cell r="N66" t="str">
            <v>NÃO</v>
          </cell>
          <cell r="O66" t="str">
            <v>SIM</v>
          </cell>
          <cell r="P66" t="str">
            <v>NÃO</v>
          </cell>
          <cell r="Q66" t="str">
            <v>FINALIZADO</v>
          </cell>
          <cell r="R66" t="str">
            <v>11/04</v>
          </cell>
          <cell r="S66" t="str">
            <v>OK</v>
          </cell>
          <cell r="U66" t="str">
            <v>CONCLUIDO</v>
          </cell>
          <cell r="V66" t="str">
            <v>KIT ENVIADO</v>
          </cell>
          <cell r="W66">
            <v>4</v>
          </cell>
          <cell r="X66">
            <v>2024</v>
          </cell>
        </row>
        <row r="67">
          <cell r="A67">
            <v>4657</v>
          </cell>
          <cell r="B67">
            <v>2210</v>
          </cell>
          <cell r="C67" t="str">
            <v>TABOAO DA SERRA 8</v>
          </cell>
          <cell r="D67" t="str">
            <v>DROGASIL</v>
          </cell>
          <cell r="E67" t="str">
            <v>SP</v>
          </cell>
          <cell r="F67">
            <v>45397</v>
          </cell>
          <cell r="G67" t="str">
            <v>SCANSOURCE</v>
          </cell>
          <cell r="H67" t="str">
            <v>LENOVO</v>
          </cell>
          <cell r="I67" t="str">
            <v>CIELO</v>
          </cell>
          <cell r="J67" t="str">
            <v>SIMPRESS</v>
          </cell>
          <cell r="K67" t="str">
            <v>CONFIGURADO</v>
          </cell>
          <cell r="L67" t="str">
            <v>CONFIGURADO</v>
          </cell>
          <cell r="M67" t="str">
            <v>SIM</v>
          </cell>
          <cell r="N67" t="str">
            <v>NÃO</v>
          </cell>
          <cell r="O67" t="str">
            <v>NÃO</v>
          </cell>
          <cell r="P67" t="str">
            <v>NÃO</v>
          </cell>
          <cell r="Q67" t="str">
            <v>FINALIZADO</v>
          </cell>
          <cell r="R67" t="str">
            <v>12/04</v>
          </cell>
          <cell r="S67" t="str">
            <v>OK</v>
          </cell>
          <cell r="U67" t="str">
            <v>CONCLUIDO</v>
          </cell>
          <cell r="V67" t="str">
            <v>KIT ENVIADO</v>
          </cell>
          <cell r="W67">
            <v>4</v>
          </cell>
          <cell r="X67">
            <v>2024</v>
          </cell>
        </row>
        <row r="68">
          <cell r="A68">
            <v>4574</v>
          </cell>
          <cell r="B68">
            <v>1627</v>
          </cell>
          <cell r="C68" t="str">
            <v>BARRETOS E</v>
          </cell>
          <cell r="D68" t="str">
            <v>RAIA</v>
          </cell>
          <cell r="E68" t="str">
            <v>SP</v>
          </cell>
          <cell r="F68">
            <v>45399</v>
          </cell>
          <cell r="G68" t="str">
            <v>SCANSOURCE</v>
          </cell>
          <cell r="H68" t="str">
            <v>LENOVO</v>
          </cell>
          <cell r="I68" t="str">
            <v>CIELO</v>
          </cell>
          <cell r="J68" t="str">
            <v>SIMPRESS</v>
          </cell>
          <cell r="K68" t="str">
            <v>CONFIGURADO</v>
          </cell>
          <cell r="L68" t="str">
            <v>CONFIGURADO</v>
          </cell>
          <cell r="M68" t="str">
            <v>SIM</v>
          </cell>
          <cell r="N68" t="str">
            <v>NÃO</v>
          </cell>
          <cell r="O68" t="str">
            <v>SIM</v>
          </cell>
          <cell r="P68" t="str">
            <v>NÃO</v>
          </cell>
          <cell r="Q68" t="str">
            <v>FINALIZADO</v>
          </cell>
          <cell r="R68" t="str">
            <v>15/04</v>
          </cell>
          <cell r="S68" t="str">
            <v>OK</v>
          </cell>
          <cell r="T68" t="str">
            <v>REBRAND RAIA</v>
          </cell>
          <cell r="U68" t="str">
            <v>CONCLUIDO</v>
          </cell>
          <cell r="V68" t="str">
            <v>KIT ENVIADO</v>
          </cell>
          <cell r="W68">
            <v>4</v>
          </cell>
          <cell r="X68">
            <v>2024</v>
          </cell>
        </row>
        <row r="69">
          <cell r="A69">
            <v>4541</v>
          </cell>
          <cell r="B69">
            <v>2154</v>
          </cell>
          <cell r="C69" t="str">
            <v>SL TURU 3</v>
          </cell>
          <cell r="D69" t="str">
            <v>DROGASIL</v>
          </cell>
          <cell r="E69" t="str">
            <v>MA</v>
          </cell>
          <cell r="F69">
            <v>45401</v>
          </cell>
          <cell r="G69" t="str">
            <v>SCANSOURCE</v>
          </cell>
          <cell r="H69" t="str">
            <v>LENOVO</v>
          </cell>
          <cell r="I69" t="str">
            <v>PAGBANK</v>
          </cell>
          <cell r="J69" t="str">
            <v>SIMPRESS</v>
          </cell>
          <cell r="K69" t="str">
            <v>CONFIGURADO</v>
          </cell>
          <cell r="L69" t="str">
            <v>CONFIGURADO</v>
          </cell>
          <cell r="M69" t="str">
            <v>SIM</v>
          </cell>
          <cell r="N69" t="str">
            <v>SIM</v>
          </cell>
          <cell r="O69" t="str">
            <v>SIM</v>
          </cell>
          <cell r="P69" t="str">
            <v>NÃO</v>
          </cell>
          <cell r="Q69" t="str">
            <v>FINALIZADO</v>
          </cell>
          <cell r="R69" t="str">
            <v>16/04</v>
          </cell>
          <cell r="S69" t="str">
            <v>OK</v>
          </cell>
          <cell r="U69" t="str">
            <v>CONCLUIDO</v>
          </cell>
          <cell r="V69" t="str">
            <v>KIT ENVIADO</v>
          </cell>
          <cell r="W69">
            <v>4</v>
          </cell>
          <cell r="X69">
            <v>2024</v>
          </cell>
        </row>
        <row r="70">
          <cell r="A70">
            <v>4503</v>
          </cell>
          <cell r="B70">
            <v>2138</v>
          </cell>
          <cell r="C70" t="str">
            <v>SPI PRESIDENTE PRUDENTE 14</v>
          </cell>
          <cell r="D70" t="str">
            <v>DROGASIL</v>
          </cell>
          <cell r="E70" t="str">
            <v>SP</v>
          </cell>
          <cell r="F70">
            <v>45404</v>
          </cell>
          <cell r="G70" t="str">
            <v>SCANSOURCE</v>
          </cell>
          <cell r="H70" t="str">
            <v>LENOVO</v>
          </cell>
          <cell r="I70" t="str">
            <v>CIELO</v>
          </cell>
          <cell r="J70" t="str">
            <v>SIMPRESS</v>
          </cell>
          <cell r="K70" t="str">
            <v>CONFIGURADO</v>
          </cell>
          <cell r="L70" t="str">
            <v>CONFIGURADO</v>
          </cell>
          <cell r="M70" t="str">
            <v>SIM</v>
          </cell>
          <cell r="N70" t="str">
            <v>NÃO</v>
          </cell>
          <cell r="O70" t="str">
            <v>SIM</v>
          </cell>
          <cell r="P70" t="str">
            <v>NÃO</v>
          </cell>
          <cell r="Q70" t="str">
            <v>FINALIZADO</v>
          </cell>
          <cell r="R70" t="str">
            <v>27/03</v>
          </cell>
          <cell r="S70" t="str">
            <v>OK</v>
          </cell>
          <cell r="U70" t="str">
            <v>CONCLUIDO</v>
          </cell>
          <cell r="V70" t="str">
            <v>KIT ENVIADO</v>
          </cell>
          <cell r="W70">
            <v>4</v>
          </cell>
          <cell r="X70">
            <v>2024</v>
          </cell>
        </row>
        <row r="71">
          <cell r="A71">
            <v>4602</v>
          </cell>
          <cell r="B71">
            <v>2187</v>
          </cell>
          <cell r="C71" t="str">
            <v>RC BOA VIAGEM 17</v>
          </cell>
          <cell r="D71" t="str">
            <v>DROGASIL</v>
          </cell>
          <cell r="E71" t="str">
            <v>PE</v>
          </cell>
          <cell r="F71">
            <v>45406</v>
          </cell>
          <cell r="G71" t="str">
            <v>SCANSOURCE</v>
          </cell>
          <cell r="H71" t="str">
            <v>LENOVO</v>
          </cell>
          <cell r="I71" t="str">
            <v>PAGBANK</v>
          </cell>
          <cell r="J71" t="str">
            <v>SIMPRESS</v>
          </cell>
          <cell r="K71" t="str">
            <v>CONFIGURADO</v>
          </cell>
          <cell r="L71" t="str">
            <v>CONFIGURADO</v>
          </cell>
          <cell r="M71" t="str">
            <v>SIM</v>
          </cell>
          <cell r="N71" t="str">
            <v>SIM</v>
          </cell>
          <cell r="O71" t="str">
            <v>NÃO</v>
          </cell>
          <cell r="P71" t="str">
            <v>NÃO</v>
          </cell>
          <cell r="Q71" t="str">
            <v>FINALIZADO</v>
          </cell>
          <cell r="R71" t="str">
            <v>17/04</v>
          </cell>
          <cell r="S71" t="str">
            <v>OK</v>
          </cell>
          <cell r="U71" t="str">
            <v>CONCLUIDO</v>
          </cell>
          <cell r="V71" t="str">
            <v>KIT ENVIADO</v>
          </cell>
          <cell r="W71">
            <v>4</v>
          </cell>
          <cell r="X71">
            <v>2024</v>
          </cell>
        </row>
        <row r="72">
          <cell r="A72">
            <v>4670</v>
          </cell>
          <cell r="B72">
            <v>1663</v>
          </cell>
          <cell r="C72" t="str">
            <v>SANTA MARIA F</v>
          </cell>
          <cell r="D72" t="str">
            <v>RAIA</v>
          </cell>
          <cell r="E72" t="str">
            <v>RS</v>
          </cell>
          <cell r="F72">
            <v>45407</v>
          </cell>
          <cell r="G72" t="str">
            <v>SCANSOURCE</v>
          </cell>
          <cell r="H72" t="str">
            <v>LENOVO</v>
          </cell>
          <cell r="I72" t="str">
            <v>CIELO</v>
          </cell>
          <cell r="J72" t="str">
            <v>SIMPRESS</v>
          </cell>
          <cell r="K72" t="str">
            <v>CONFIGURADO</v>
          </cell>
          <cell r="L72" t="str">
            <v>CONFIGURADO</v>
          </cell>
          <cell r="M72" t="str">
            <v>SIM</v>
          </cell>
          <cell r="N72" t="str">
            <v>SIM</v>
          </cell>
          <cell r="O72" t="str">
            <v>SIM</v>
          </cell>
          <cell r="P72" t="str">
            <v>NÃO</v>
          </cell>
          <cell r="Q72" t="str">
            <v>FINALIZADO</v>
          </cell>
          <cell r="R72" t="str">
            <v>19/04</v>
          </cell>
          <cell r="S72" t="str">
            <v>OK</v>
          </cell>
          <cell r="T72" t="str">
            <v>REBRAND RAIA</v>
          </cell>
          <cell r="U72" t="str">
            <v>CONCLUIDO</v>
          </cell>
          <cell r="V72" t="str">
            <v>KIT ENVIADO</v>
          </cell>
          <cell r="W72">
            <v>4</v>
          </cell>
          <cell r="X72">
            <v>2024</v>
          </cell>
        </row>
        <row r="73">
          <cell r="A73">
            <v>4630</v>
          </cell>
          <cell r="B73">
            <v>1651</v>
          </cell>
          <cell r="C73" t="str">
            <v>PASSO FUNDO E</v>
          </cell>
          <cell r="D73" t="str">
            <v>RAIA</v>
          </cell>
          <cell r="E73" t="str">
            <v>RS</v>
          </cell>
          <cell r="F73">
            <v>45407</v>
          </cell>
          <cell r="G73" t="str">
            <v>SCANSOURCE</v>
          </cell>
          <cell r="H73" t="str">
            <v>LENOVO</v>
          </cell>
          <cell r="I73" t="str">
            <v>CIELO</v>
          </cell>
          <cell r="J73" t="str">
            <v>SIMPRESS</v>
          </cell>
          <cell r="K73" t="str">
            <v>CONFIGURADO</v>
          </cell>
          <cell r="L73" t="str">
            <v>CONFIGURADO</v>
          </cell>
          <cell r="M73" t="str">
            <v>SIM</v>
          </cell>
          <cell r="N73" t="str">
            <v>SIM</v>
          </cell>
          <cell r="O73" t="str">
            <v>SIM</v>
          </cell>
          <cell r="P73" t="str">
            <v>NÃO</v>
          </cell>
          <cell r="Q73" t="str">
            <v>FINALIZADO</v>
          </cell>
          <cell r="R73" t="str">
            <v>04/04</v>
          </cell>
          <cell r="S73" t="str">
            <v>OK</v>
          </cell>
          <cell r="T73" t="str">
            <v>REBRAND RAIA, REAPROVEITAMENTO KIT SUZANO - SP</v>
          </cell>
          <cell r="U73" t="str">
            <v>CONCLUIDO</v>
          </cell>
          <cell r="V73" t="str">
            <v>KIT ENVIADO</v>
          </cell>
          <cell r="W73">
            <v>4</v>
          </cell>
          <cell r="X73">
            <v>2024</v>
          </cell>
        </row>
        <row r="74">
          <cell r="A74">
            <v>4621</v>
          </cell>
          <cell r="B74">
            <v>1644</v>
          </cell>
          <cell r="C74" t="str">
            <v>GASPAR A</v>
          </cell>
          <cell r="D74" t="str">
            <v>RAIA</v>
          </cell>
          <cell r="E74" t="str">
            <v>SC</v>
          </cell>
          <cell r="F74">
            <v>45407</v>
          </cell>
          <cell r="G74" t="str">
            <v>SCANSOURCE</v>
          </cell>
          <cell r="H74" t="str">
            <v>LENOVO</v>
          </cell>
          <cell r="I74" t="str">
            <v>CIELO</v>
          </cell>
          <cell r="J74" t="str">
            <v>SIMPRESS</v>
          </cell>
          <cell r="K74" t="str">
            <v>CONFIGURADO</v>
          </cell>
          <cell r="L74" t="str">
            <v>CONFIGURADO</v>
          </cell>
          <cell r="M74" t="str">
            <v>SIM</v>
          </cell>
          <cell r="N74" t="str">
            <v>SIM</v>
          </cell>
          <cell r="O74" t="str">
            <v>NÃO</v>
          </cell>
          <cell r="P74" t="str">
            <v>NÃO</v>
          </cell>
          <cell r="Q74" t="str">
            <v>FINALIZADO</v>
          </cell>
          <cell r="R74" t="str">
            <v>22/04</v>
          </cell>
          <cell r="S74" t="str">
            <v>OK</v>
          </cell>
          <cell r="T74" t="str">
            <v>REBRAND RAIA</v>
          </cell>
          <cell r="U74" t="str">
            <v>CONCLUIDO</v>
          </cell>
          <cell r="V74" t="str">
            <v>KIT ENVIADO</v>
          </cell>
          <cell r="W74">
            <v>4</v>
          </cell>
          <cell r="X74">
            <v>2024</v>
          </cell>
        </row>
        <row r="75">
          <cell r="A75">
            <v>4787</v>
          </cell>
          <cell r="B75">
            <v>2275</v>
          </cell>
          <cell r="C75" t="str">
            <v>SV SABOEIRO 1</v>
          </cell>
          <cell r="D75" t="str">
            <v>DROGASIL</v>
          </cell>
          <cell r="E75" t="str">
            <v>BA</v>
          </cell>
          <cell r="F75">
            <v>45412</v>
          </cell>
          <cell r="G75" t="str">
            <v>SCANSOURCE</v>
          </cell>
          <cell r="H75" t="str">
            <v>LENOVO</v>
          </cell>
          <cell r="I75" t="str">
            <v>PAGBANK</v>
          </cell>
          <cell r="J75" t="str">
            <v>SIMPRESS</v>
          </cell>
          <cell r="K75" t="str">
            <v>CONFIGURADO</v>
          </cell>
          <cell r="L75" t="str">
            <v>CONFIGURADO</v>
          </cell>
          <cell r="M75" t="str">
            <v>SIM</v>
          </cell>
          <cell r="N75" t="str">
            <v>NÃO</v>
          </cell>
          <cell r="O75" t="str">
            <v>NÃO</v>
          </cell>
          <cell r="P75" t="str">
            <v>SIM</v>
          </cell>
          <cell r="Q75" t="str">
            <v>FINALIZADO</v>
          </cell>
          <cell r="R75" t="str">
            <v>18/04</v>
          </cell>
          <cell r="S75" t="str">
            <v>OK</v>
          </cell>
          <cell r="U75" t="str">
            <v>CONCLUIDO</v>
          </cell>
          <cell r="V75" t="str">
            <v>KIT ENVIADO</v>
          </cell>
          <cell r="W75">
            <v>4</v>
          </cell>
          <cell r="X75">
            <v>2024</v>
          </cell>
        </row>
        <row r="76">
          <cell r="A76">
            <v>4766</v>
          </cell>
          <cell r="B76">
            <v>1689</v>
          </cell>
          <cell r="C76" t="str">
            <v>JOINVILLE P</v>
          </cell>
          <cell r="D76" t="str">
            <v>RAIA</v>
          </cell>
          <cell r="E76" t="str">
            <v>SC</v>
          </cell>
          <cell r="F76">
            <v>45414</v>
          </cell>
          <cell r="G76" t="str">
            <v>SCANSOURCE</v>
          </cell>
          <cell r="H76" t="str">
            <v>LENOVO</v>
          </cell>
          <cell r="I76" t="str">
            <v>CIELO</v>
          </cell>
          <cell r="J76" t="str">
            <v>SIMPRESS</v>
          </cell>
          <cell r="K76" t="str">
            <v>CONFIGURADO</v>
          </cell>
          <cell r="L76" t="str">
            <v>CONFIGURADO</v>
          </cell>
          <cell r="M76" t="str">
            <v>SIM</v>
          </cell>
          <cell r="N76" t="str">
            <v>SIM</v>
          </cell>
          <cell r="O76" t="str">
            <v>SIM</v>
          </cell>
          <cell r="P76" t="str">
            <v>NÃO</v>
          </cell>
          <cell r="Q76" t="str">
            <v>FINALIZADO</v>
          </cell>
          <cell r="R76" t="str">
            <v>23/04</v>
          </cell>
          <cell r="S76" t="str">
            <v>OK</v>
          </cell>
          <cell r="T76" t="str">
            <v>REBRAND RAIA, SEM MONITOR LCD CÂMERA</v>
          </cell>
          <cell r="U76" t="str">
            <v>CONCLUIDO</v>
          </cell>
          <cell r="V76" t="str">
            <v>KIT ENVIADO</v>
          </cell>
          <cell r="W76">
            <v>5</v>
          </cell>
          <cell r="X76">
            <v>2024</v>
          </cell>
        </row>
        <row r="77">
          <cell r="A77">
            <v>4743</v>
          </cell>
          <cell r="B77">
            <v>2258</v>
          </cell>
          <cell r="C77" t="str">
            <v>JANAUBA 1</v>
          </cell>
          <cell r="D77" t="str">
            <v>DROGASIL</v>
          </cell>
          <cell r="E77" t="str">
            <v>MG</v>
          </cell>
          <cell r="F77">
            <v>45414</v>
          </cell>
          <cell r="G77" t="str">
            <v>SCANSOURCE</v>
          </cell>
          <cell r="H77" t="str">
            <v>LENOVO</v>
          </cell>
          <cell r="I77" t="str">
            <v>CIELO</v>
          </cell>
          <cell r="J77" t="str">
            <v>SIMPRESS</v>
          </cell>
          <cell r="K77" t="str">
            <v>CONFIGURADO</v>
          </cell>
          <cell r="L77" t="str">
            <v>CONFIGURADO</v>
          </cell>
          <cell r="M77" t="str">
            <v>SIM</v>
          </cell>
          <cell r="N77" t="str">
            <v>NÃO</v>
          </cell>
          <cell r="O77" t="str">
            <v>SIM</v>
          </cell>
          <cell r="P77" t="str">
            <v>NÃO</v>
          </cell>
          <cell r="Q77" t="str">
            <v>FINALIZADO</v>
          </cell>
          <cell r="R77" t="str">
            <v>24/04</v>
          </cell>
          <cell r="S77" t="str">
            <v>OK</v>
          </cell>
          <cell r="T77" t="str">
            <v>SEM MONITOR LCD CÂMERA</v>
          </cell>
          <cell r="U77" t="str">
            <v>CONCLUIDO</v>
          </cell>
          <cell r="V77" t="str">
            <v>KIT ENVIADO</v>
          </cell>
          <cell r="W77">
            <v>5</v>
          </cell>
          <cell r="X77">
            <v>2024</v>
          </cell>
        </row>
        <row r="78">
          <cell r="A78">
            <v>4825</v>
          </cell>
          <cell r="B78">
            <v>2298</v>
          </cell>
          <cell r="C78" t="str">
            <v>ALPHAVILLE 4</v>
          </cell>
          <cell r="D78" t="str">
            <v>DROGASIL</v>
          </cell>
          <cell r="E78" t="str">
            <v>SP</v>
          </cell>
          <cell r="F78">
            <v>45418</v>
          </cell>
          <cell r="G78" t="str">
            <v>SCANSOURCE</v>
          </cell>
          <cell r="H78" t="str">
            <v>LENOVO</v>
          </cell>
          <cell r="I78" t="str">
            <v>CIELO</v>
          </cell>
          <cell r="J78" t="str">
            <v>SIMPRESS</v>
          </cell>
          <cell r="K78" t="str">
            <v>CONFIGURADO</v>
          </cell>
          <cell r="L78" t="str">
            <v>CONFIGURADO</v>
          </cell>
          <cell r="M78" t="str">
            <v>SIM</v>
          </cell>
          <cell r="N78" t="str">
            <v>NÃO</v>
          </cell>
          <cell r="O78" t="str">
            <v>SIM</v>
          </cell>
          <cell r="P78" t="str">
            <v>NÃO</v>
          </cell>
          <cell r="Q78" t="str">
            <v>FINALIZADO</v>
          </cell>
          <cell r="R78" t="str">
            <v>25/04</v>
          </cell>
          <cell r="S78" t="str">
            <v>OK</v>
          </cell>
          <cell r="T78" t="str">
            <v>SEM MONITOR LCD CÂMERA</v>
          </cell>
          <cell r="U78" t="str">
            <v>CONCLUIDO</v>
          </cell>
          <cell r="V78" t="str">
            <v>KIT ENVIADO</v>
          </cell>
          <cell r="W78">
            <v>5</v>
          </cell>
          <cell r="X78">
            <v>2024</v>
          </cell>
        </row>
        <row r="79">
          <cell r="A79">
            <v>4790</v>
          </cell>
          <cell r="B79">
            <v>1696</v>
          </cell>
          <cell r="C79" t="str">
            <v>STA CRUZ PALMEIRA B</v>
          </cell>
          <cell r="D79" t="str">
            <v>RAIA</v>
          </cell>
          <cell r="E79" t="str">
            <v>SP</v>
          </cell>
          <cell r="F79">
            <v>45420</v>
          </cell>
          <cell r="G79" t="str">
            <v>SCANSOURCE</v>
          </cell>
          <cell r="H79" t="str">
            <v>LENOVO</v>
          </cell>
          <cell r="I79" t="str">
            <v>CIELO</v>
          </cell>
          <cell r="J79" t="str">
            <v>SIMPRESS</v>
          </cell>
          <cell r="K79" t="str">
            <v>CONFIGURADO</v>
          </cell>
          <cell r="L79" t="str">
            <v>CONFIGURADO</v>
          </cell>
          <cell r="M79" t="str">
            <v>SIM</v>
          </cell>
          <cell r="N79" t="str">
            <v>NÃO</v>
          </cell>
          <cell r="O79" t="str">
            <v>NÃO</v>
          </cell>
          <cell r="P79" t="str">
            <v>NÃO</v>
          </cell>
          <cell r="Q79" t="str">
            <v>FINALIZADO</v>
          </cell>
          <cell r="R79" t="str">
            <v>26/04</v>
          </cell>
          <cell r="S79" t="str">
            <v>OK</v>
          </cell>
          <cell r="T79" t="str">
            <v>REBRAND RAIA, SEM MONITOR LCD CÂMERA</v>
          </cell>
          <cell r="U79" t="str">
            <v>CONCLUIDO</v>
          </cell>
          <cell r="V79" t="str">
            <v>KIT ENVIADO</v>
          </cell>
          <cell r="W79">
            <v>5</v>
          </cell>
          <cell r="X79">
            <v>2024</v>
          </cell>
        </row>
        <row r="80">
          <cell r="A80">
            <v>4656</v>
          </cell>
          <cell r="B80">
            <v>2209</v>
          </cell>
          <cell r="C80" t="str">
            <v>OSASCO 21</v>
          </cell>
          <cell r="D80" t="str">
            <v>DROGASIL</v>
          </cell>
          <cell r="E80" t="str">
            <v>SP</v>
          </cell>
          <cell r="F80">
            <v>45421</v>
          </cell>
          <cell r="G80" t="str">
            <v>SCANSOURCE</v>
          </cell>
          <cell r="H80" t="str">
            <v>LENOVO</v>
          </cell>
          <cell r="I80" t="str">
            <v>CIELO</v>
          </cell>
          <cell r="J80" t="str">
            <v>SIMPRESS</v>
          </cell>
          <cell r="K80" t="str">
            <v>CONFIGURADO</v>
          </cell>
          <cell r="L80" t="str">
            <v>CONFIGURADO</v>
          </cell>
          <cell r="M80" t="str">
            <v>SIM</v>
          </cell>
          <cell r="N80" t="str">
            <v>NÃO</v>
          </cell>
          <cell r="O80" t="str">
            <v>SIM</v>
          </cell>
          <cell r="P80" t="str">
            <v>NÃO</v>
          </cell>
          <cell r="Q80" t="str">
            <v>FINALIZADO</v>
          </cell>
          <cell r="R80" t="str">
            <v>30/04</v>
          </cell>
          <cell r="S80" t="str">
            <v>OK</v>
          </cell>
          <cell r="T80" t="str">
            <v>SEM MONITOR LCD CÂMERA E COM MONITOR BEMATECH</v>
          </cell>
          <cell r="U80" t="str">
            <v>CONCLUIDO</v>
          </cell>
          <cell r="V80" t="str">
            <v>KIT ENVIADO</v>
          </cell>
          <cell r="W80">
            <v>5</v>
          </cell>
          <cell r="X80">
            <v>2024</v>
          </cell>
        </row>
        <row r="81">
          <cell r="A81">
            <v>4482</v>
          </cell>
          <cell r="B81">
            <v>2127</v>
          </cell>
          <cell r="C81" t="str">
            <v>CP SOUSAS 2</v>
          </cell>
          <cell r="D81" t="str">
            <v>DROGASIL</v>
          </cell>
          <cell r="E81" t="str">
            <v>SP</v>
          </cell>
          <cell r="F81">
            <v>45422</v>
          </cell>
          <cell r="G81" t="str">
            <v>SCANSOURCE</v>
          </cell>
          <cell r="H81" t="str">
            <v>LENOVO</v>
          </cell>
          <cell r="I81" t="str">
            <v>CIELO</v>
          </cell>
          <cell r="J81" t="str">
            <v>SIMPRESS</v>
          </cell>
          <cell r="K81" t="str">
            <v>CONFIGURADO</v>
          </cell>
          <cell r="L81" t="str">
            <v>CONFIGURADO</v>
          </cell>
          <cell r="M81" t="str">
            <v>SIM</v>
          </cell>
          <cell r="N81" t="str">
            <v>NÃO</v>
          </cell>
          <cell r="O81" t="str">
            <v>SIM</v>
          </cell>
          <cell r="P81" t="str">
            <v>NÃO</v>
          </cell>
          <cell r="Q81" t="str">
            <v>FINALIZADO</v>
          </cell>
          <cell r="R81" t="str">
            <v>02/05</v>
          </cell>
          <cell r="S81" t="str">
            <v>OK</v>
          </cell>
          <cell r="T81" t="str">
            <v xml:space="preserve">SEM MONITOR LCD CÂMERA E COM MONITOR E LEITOR TC BEMATECH </v>
          </cell>
          <cell r="U81" t="str">
            <v>CONCLUIDO</v>
          </cell>
          <cell r="V81" t="str">
            <v>KIT ENVIADO</v>
          </cell>
          <cell r="W81">
            <v>5</v>
          </cell>
          <cell r="X81">
            <v>2024</v>
          </cell>
        </row>
        <row r="82">
          <cell r="A82">
            <v>4471</v>
          </cell>
          <cell r="B82">
            <v>1583</v>
          </cell>
          <cell r="C82" t="str">
            <v>SPI SERTAOZINHO</v>
          </cell>
          <cell r="D82" t="str">
            <v>RAIA</v>
          </cell>
          <cell r="E82" t="str">
            <v>SP</v>
          </cell>
          <cell r="F82">
            <v>45425</v>
          </cell>
          <cell r="G82" t="str">
            <v>SCANSOURCE</v>
          </cell>
          <cell r="H82" t="str">
            <v>LENOVO</v>
          </cell>
          <cell r="I82" t="str">
            <v>CIELO</v>
          </cell>
          <cell r="J82" t="str">
            <v>SIMPRESS</v>
          </cell>
          <cell r="K82" t="str">
            <v>CONFIGURADO</v>
          </cell>
          <cell r="L82" t="str">
            <v>CONFIGURADO</v>
          </cell>
          <cell r="M82" t="str">
            <v>SIM</v>
          </cell>
          <cell r="N82" t="str">
            <v>NÃO</v>
          </cell>
          <cell r="O82" t="str">
            <v>SIM</v>
          </cell>
          <cell r="P82" t="str">
            <v>NÃO</v>
          </cell>
          <cell r="Q82" t="str">
            <v>FINALIZADO</v>
          </cell>
          <cell r="R82" t="str">
            <v>03/05</v>
          </cell>
          <cell r="S82" t="str">
            <v>OK</v>
          </cell>
          <cell r="T82" t="str">
            <v>REBRAND RAIA, SEM MONITOR LCD CÂMERA E COM MONITOR E LEITOR DE TC BEMATECH</v>
          </cell>
          <cell r="U82" t="str">
            <v>CONCLUIDO</v>
          </cell>
          <cell r="V82" t="str">
            <v>KIT ENVIADO</v>
          </cell>
          <cell r="W82">
            <v>5</v>
          </cell>
          <cell r="X82">
            <v>2024</v>
          </cell>
        </row>
        <row r="83">
          <cell r="A83">
            <v>4483</v>
          </cell>
          <cell r="B83">
            <v>2128</v>
          </cell>
          <cell r="C83" t="str">
            <v>BARUERI 2</v>
          </cell>
          <cell r="D83" t="str">
            <v>DROGASIL</v>
          </cell>
          <cell r="E83" t="str">
            <v>SP</v>
          </cell>
          <cell r="F83">
            <v>45425</v>
          </cell>
          <cell r="G83" t="str">
            <v>SCANSOURCE</v>
          </cell>
          <cell r="H83" t="str">
            <v>LENOVO</v>
          </cell>
          <cell r="I83" t="str">
            <v>CIELO</v>
          </cell>
          <cell r="J83" t="str">
            <v>SIMPRESS</v>
          </cell>
          <cell r="K83" t="str">
            <v>CONFIGURADO</v>
          </cell>
          <cell r="L83" t="str">
            <v>CONFIGURADO</v>
          </cell>
          <cell r="M83" t="str">
            <v>SIM</v>
          </cell>
          <cell r="N83" t="str">
            <v>NÃO</v>
          </cell>
          <cell r="O83" t="str">
            <v>NÃO</v>
          </cell>
          <cell r="P83" t="str">
            <v>NÃO</v>
          </cell>
          <cell r="Q83" t="str">
            <v>FINALIZADO</v>
          </cell>
          <cell r="R83" t="str">
            <v>06/05</v>
          </cell>
          <cell r="S83" t="str">
            <v>OK</v>
          </cell>
          <cell r="T83" t="str">
            <v xml:space="preserve">SEM MONITOR LCD CÂMERA E COM MONITOR E LEITOR TC BEMATECH </v>
          </cell>
          <cell r="U83" t="str">
            <v>CONCLUIDO</v>
          </cell>
          <cell r="V83" t="str">
            <v>KIT ENVIADO</v>
          </cell>
          <cell r="W83">
            <v>5</v>
          </cell>
          <cell r="X83">
            <v>2024</v>
          </cell>
        </row>
        <row r="84">
          <cell r="A84">
            <v>4270</v>
          </cell>
          <cell r="B84">
            <v>2043</v>
          </cell>
          <cell r="C84" t="str">
            <v>BARREIRAS 2</v>
          </cell>
          <cell r="D84" t="str">
            <v>DROGASIL</v>
          </cell>
          <cell r="E84" t="str">
            <v>BA</v>
          </cell>
          <cell r="F84">
            <v>45426</v>
          </cell>
          <cell r="G84" t="str">
            <v>SCANSOURCE</v>
          </cell>
          <cell r="H84" t="str">
            <v>LENOVO</v>
          </cell>
          <cell r="I84" t="str">
            <v>PAGBANK</v>
          </cell>
          <cell r="J84" t="str">
            <v>SIMPRESS</v>
          </cell>
          <cell r="K84" t="str">
            <v>CONFIGURADO</v>
          </cell>
          <cell r="L84" t="str">
            <v>CONFIGURADO</v>
          </cell>
          <cell r="M84" t="str">
            <v>SIM</v>
          </cell>
          <cell r="N84" t="str">
            <v>SIM</v>
          </cell>
          <cell r="O84" t="str">
            <v>SIM</v>
          </cell>
          <cell r="P84" t="str">
            <v>SIM</v>
          </cell>
          <cell r="Q84" t="str">
            <v>FINALIZADO</v>
          </cell>
          <cell r="R84" t="str">
            <v>06/05</v>
          </cell>
          <cell r="S84" t="str">
            <v>OK</v>
          </cell>
          <cell r="T84" t="str">
            <v>SEM MONITOR LCD CÂMERA</v>
          </cell>
          <cell r="U84" t="str">
            <v>CONCLUIDO</v>
          </cell>
          <cell r="V84" t="str">
            <v>KIT ENVIADO</v>
          </cell>
          <cell r="W84">
            <v>5</v>
          </cell>
          <cell r="X84">
            <v>2024</v>
          </cell>
        </row>
        <row r="85">
          <cell r="A85">
            <v>4244</v>
          </cell>
          <cell r="B85">
            <v>1508</v>
          </cell>
          <cell r="C85" t="str">
            <v>MIRASSOL B</v>
          </cell>
          <cell r="D85" t="str">
            <v>RAIA</v>
          </cell>
          <cell r="E85" t="str">
            <v>SP</v>
          </cell>
          <cell r="F85">
            <v>45427</v>
          </cell>
          <cell r="G85" t="str">
            <v>SCANSOURCE</v>
          </cell>
          <cell r="H85" t="str">
            <v>LENOVO</v>
          </cell>
          <cell r="I85" t="str">
            <v>CIELO</v>
          </cell>
          <cell r="J85" t="str">
            <v>SIMPRESS</v>
          </cell>
          <cell r="K85" t="str">
            <v>CONFIGURADO</v>
          </cell>
          <cell r="L85" t="str">
            <v>CONFIGURADO</v>
          </cell>
          <cell r="M85" t="str">
            <v>SIM</v>
          </cell>
          <cell r="N85" t="str">
            <v>NÃO</v>
          </cell>
          <cell r="O85" t="str">
            <v>SIM</v>
          </cell>
          <cell r="P85" t="str">
            <v>NÃO</v>
          </cell>
          <cell r="Q85" t="str">
            <v>FINALIZADO</v>
          </cell>
          <cell r="R85" t="str">
            <v>10/05</v>
          </cell>
          <cell r="S85" t="str">
            <v>OK</v>
          </cell>
          <cell r="T85" t="str">
            <v xml:space="preserve">SEM MONITOR LCD CÂMERA E COM MONITOR E LEITOR TC BEMATECH - CPU'S SEPARADA POR ANDRÉ </v>
          </cell>
          <cell r="U85" t="str">
            <v>CONCLUIDO</v>
          </cell>
          <cell r="V85" t="str">
            <v>KIT ENVIADO</v>
          </cell>
          <cell r="W85">
            <v>5</v>
          </cell>
          <cell r="X85">
            <v>2024</v>
          </cell>
        </row>
        <row r="86">
          <cell r="A86">
            <v>4779</v>
          </cell>
          <cell r="B86">
            <v>2273</v>
          </cell>
          <cell r="C86" t="str">
            <v>SERRA 8</v>
          </cell>
          <cell r="D86" t="str">
            <v>DROGASIL</v>
          </cell>
          <cell r="E86" t="str">
            <v>ES</v>
          </cell>
          <cell r="F86">
            <v>45428</v>
          </cell>
          <cell r="G86" t="str">
            <v>SCANSOURCE</v>
          </cell>
          <cell r="H86" t="str">
            <v>LENOVO</v>
          </cell>
          <cell r="I86" t="str">
            <v>CIELO</v>
          </cell>
          <cell r="J86" t="str">
            <v>SIMPRESS</v>
          </cell>
          <cell r="K86" t="str">
            <v>CONFIGURADO</v>
          </cell>
          <cell r="L86" t="str">
            <v>CONFIGURADO</v>
          </cell>
          <cell r="M86" t="str">
            <v>SIM</v>
          </cell>
          <cell r="N86" t="str">
            <v>NÃO</v>
          </cell>
          <cell r="O86" t="str">
            <v>SIM</v>
          </cell>
          <cell r="P86" t="str">
            <v>NÃO</v>
          </cell>
          <cell r="Q86" t="str">
            <v>FINALIZADO</v>
          </cell>
          <cell r="R86" t="str">
            <v>08/05</v>
          </cell>
          <cell r="S86" t="str">
            <v>OK</v>
          </cell>
          <cell r="T86" t="str">
            <v>SEM MONITOR LCD CÂMERA</v>
          </cell>
          <cell r="U86" t="str">
            <v>CONCLUIDO</v>
          </cell>
          <cell r="V86" t="str">
            <v>KIT ENVIADO</v>
          </cell>
          <cell r="W86">
            <v>5</v>
          </cell>
          <cell r="X86">
            <v>2024</v>
          </cell>
        </row>
        <row r="87">
          <cell r="A87">
            <v>4546</v>
          </cell>
          <cell r="B87">
            <v>1619</v>
          </cell>
          <cell r="C87" t="str">
            <v>PARATY A</v>
          </cell>
          <cell r="D87" t="str">
            <v>RAIA</v>
          </cell>
          <cell r="E87" t="str">
            <v>RJ</v>
          </cell>
          <cell r="F87">
            <v>45428</v>
          </cell>
          <cell r="G87" t="str">
            <v>SCANSOURCE</v>
          </cell>
          <cell r="H87" t="str">
            <v>POSITIVO</v>
          </cell>
          <cell r="I87" t="str">
            <v>CIELO</v>
          </cell>
          <cell r="J87" t="str">
            <v>SIMPRESS</v>
          </cell>
          <cell r="K87" t="str">
            <v>CONFIGURADO</v>
          </cell>
          <cell r="L87" t="str">
            <v>CONFIGURADO</v>
          </cell>
          <cell r="M87" t="str">
            <v>SIM</v>
          </cell>
          <cell r="N87" t="str">
            <v>NÃO</v>
          </cell>
          <cell r="O87" t="str">
            <v>NÃO</v>
          </cell>
          <cell r="P87" t="str">
            <v>NÃO</v>
          </cell>
          <cell r="Q87" t="str">
            <v>FINALIZADO</v>
          </cell>
          <cell r="R87" t="str">
            <v>14/05</v>
          </cell>
          <cell r="S87" t="str">
            <v>OK</v>
          </cell>
          <cell r="T87" t="str">
            <v>REBRAND RAIA, SEM MONITOR LCD CÂMERA</v>
          </cell>
          <cell r="U87" t="str">
            <v>CONCLUIDO</v>
          </cell>
          <cell r="V87" t="str">
            <v>KIT ENVIADO</v>
          </cell>
          <cell r="W87">
            <v>5</v>
          </cell>
          <cell r="X87">
            <v>2024</v>
          </cell>
        </row>
        <row r="88">
          <cell r="A88">
            <v>4749</v>
          </cell>
          <cell r="B88">
            <v>1682</v>
          </cell>
          <cell r="C88" t="str">
            <v>PONTA GROSSA K</v>
          </cell>
          <cell r="D88" t="str">
            <v>RAIA</v>
          </cell>
          <cell r="E88" t="str">
            <v>PR</v>
          </cell>
          <cell r="F88">
            <v>45428</v>
          </cell>
          <cell r="G88" t="str">
            <v>SCANSOURCE</v>
          </cell>
          <cell r="H88" t="str">
            <v>POSITIVO</v>
          </cell>
          <cell r="I88" t="str">
            <v>CIELO</v>
          </cell>
          <cell r="J88" t="str">
            <v>SIMPRESS</v>
          </cell>
          <cell r="K88" t="str">
            <v>CONFIGURADO</v>
          </cell>
          <cell r="L88" t="str">
            <v>CONFIGURADO</v>
          </cell>
          <cell r="M88" t="str">
            <v>SIM</v>
          </cell>
          <cell r="N88" t="str">
            <v>NÃO</v>
          </cell>
          <cell r="O88" t="str">
            <v>SIM</v>
          </cell>
          <cell r="P88" t="str">
            <v>NÃO</v>
          </cell>
          <cell r="Q88" t="str">
            <v>FINALIZADO</v>
          </cell>
          <cell r="R88" t="str">
            <v>14/05</v>
          </cell>
          <cell r="S88" t="str">
            <v>OK</v>
          </cell>
          <cell r="T88" t="str">
            <v>REBRAND RAIA, SEM MONITOR LCD CÂMERA</v>
          </cell>
          <cell r="U88" t="str">
            <v>CONCLUIDO</v>
          </cell>
          <cell r="V88" t="str">
            <v>KIT ENVIADO</v>
          </cell>
          <cell r="W88">
            <v>5</v>
          </cell>
          <cell r="X88">
            <v>2024</v>
          </cell>
        </row>
        <row r="89">
          <cell r="A89">
            <v>4715</v>
          </cell>
          <cell r="B89">
            <v>1675</v>
          </cell>
          <cell r="C89" t="str">
            <v>S FRANCISCO SUL A</v>
          </cell>
          <cell r="D89" t="str">
            <v>RAIA</v>
          </cell>
          <cell r="E89" t="str">
            <v>SC</v>
          </cell>
          <cell r="F89">
            <v>45432</v>
          </cell>
          <cell r="G89" t="str">
            <v>SCANSOURCE</v>
          </cell>
          <cell r="H89" t="str">
            <v>LENOVO</v>
          </cell>
          <cell r="I89" t="str">
            <v>CIELO</v>
          </cell>
          <cell r="J89" t="str">
            <v>SIMPRESS</v>
          </cell>
          <cell r="K89" t="str">
            <v>CONFIGURADO</v>
          </cell>
          <cell r="L89" t="str">
            <v>CONFIGURADO</v>
          </cell>
          <cell r="M89" t="str">
            <v>SIM</v>
          </cell>
          <cell r="N89" t="str">
            <v>SIM</v>
          </cell>
          <cell r="O89" t="str">
            <v>NÃO</v>
          </cell>
          <cell r="P89" t="str">
            <v>NÃO</v>
          </cell>
          <cell r="Q89" t="str">
            <v>FINALIZADO</v>
          </cell>
          <cell r="R89" t="str">
            <v>07/05</v>
          </cell>
          <cell r="S89" t="str">
            <v>OK</v>
          </cell>
          <cell r="T89" t="str">
            <v>REBRAND RAIA, SEM MONITOR LCD CÂMERA</v>
          </cell>
          <cell r="U89" t="str">
            <v>CONCLUIDO</v>
          </cell>
          <cell r="V89" t="str">
            <v>KIT ENVIADO</v>
          </cell>
          <cell r="W89">
            <v>5</v>
          </cell>
          <cell r="X89">
            <v>2024</v>
          </cell>
        </row>
        <row r="90">
          <cell r="A90">
            <v>4668</v>
          </cell>
          <cell r="B90">
            <v>1661</v>
          </cell>
          <cell r="C90" t="str">
            <v>ITABORAI B</v>
          </cell>
          <cell r="D90" t="str">
            <v>RAIA</v>
          </cell>
          <cell r="E90" t="str">
            <v>RJ</v>
          </cell>
          <cell r="F90">
            <v>45432</v>
          </cell>
          <cell r="G90" t="str">
            <v>SCANSOURCE</v>
          </cell>
          <cell r="H90" t="str">
            <v>LENOVO</v>
          </cell>
          <cell r="I90" t="str">
            <v>CIELO</v>
          </cell>
          <cell r="J90" t="str">
            <v>SIMPRESS</v>
          </cell>
          <cell r="K90" t="str">
            <v>CONFIGURADO</v>
          </cell>
          <cell r="L90" t="str">
            <v>CONFIGURADO</v>
          </cell>
          <cell r="M90" t="str">
            <v>SIM</v>
          </cell>
          <cell r="N90" t="str">
            <v>NÃO</v>
          </cell>
          <cell r="O90" t="str">
            <v>SIM</v>
          </cell>
          <cell r="P90" t="str">
            <v>NÃO</v>
          </cell>
          <cell r="Q90" t="str">
            <v>FINALIZADO</v>
          </cell>
          <cell r="R90" t="str">
            <v>10/05</v>
          </cell>
          <cell r="S90" t="str">
            <v>OK</v>
          </cell>
          <cell r="T90" t="str">
            <v>REBRAND RAIA, SEM MONITOR LCD CÂMERA</v>
          </cell>
          <cell r="U90" t="str">
            <v>CONCLUIDO</v>
          </cell>
          <cell r="V90" t="str">
            <v>KIT ENVIADO</v>
          </cell>
          <cell r="W90">
            <v>5</v>
          </cell>
          <cell r="X90">
            <v>2024</v>
          </cell>
        </row>
        <row r="91">
          <cell r="A91">
            <v>4783</v>
          </cell>
          <cell r="B91">
            <v>2276</v>
          </cell>
          <cell r="C91" t="str">
            <v>GO REC DO BOSQUE 1</v>
          </cell>
          <cell r="D91" t="str">
            <v>DROGASIL</v>
          </cell>
          <cell r="E91" t="str">
            <v>GO</v>
          </cell>
          <cell r="F91">
            <v>45432</v>
          </cell>
          <cell r="G91" t="str">
            <v>SCANSOURCE</v>
          </cell>
          <cell r="H91" t="str">
            <v>POSITIVO</v>
          </cell>
          <cell r="I91" t="str">
            <v>CIELO</v>
          </cell>
          <cell r="J91" t="str">
            <v>SIMPRESS</v>
          </cell>
          <cell r="K91" t="str">
            <v>CONFIGURADO</v>
          </cell>
          <cell r="L91" t="str">
            <v>CONFIGURADO</v>
          </cell>
          <cell r="M91" t="str">
            <v>SIM</v>
          </cell>
          <cell r="N91" t="str">
            <v>SIM</v>
          </cell>
          <cell r="O91" t="str">
            <v>SIM</v>
          </cell>
          <cell r="P91" t="str">
            <v>NÃO</v>
          </cell>
          <cell r="Q91" t="str">
            <v>FINALIZADO</v>
          </cell>
          <cell r="R91" t="str">
            <v>15/05</v>
          </cell>
          <cell r="S91" t="str">
            <v>OK</v>
          </cell>
          <cell r="T91" t="str">
            <v>SEM MONITOR LCD CÂMERA</v>
          </cell>
          <cell r="U91" t="str">
            <v>CONCLUIDO</v>
          </cell>
          <cell r="V91" t="str">
            <v>KIT ENVIADO</v>
          </cell>
          <cell r="W91">
            <v>5</v>
          </cell>
          <cell r="X91">
            <v>2024</v>
          </cell>
        </row>
        <row r="92">
          <cell r="A92">
            <v>4588</v>
          </cell>
          <cell r="B92">
            <v>2182</v>
          </cell>
          <cell r="C92" t="str">
            <v>GO ST SUDOESTE 2</v>
          </cell>
          <cell r="D92" t="str">
            <v>DROGASIL</v>
          </cell>
          <cell r="E92" t="str">
            <v>GO</v>
          </cell>
          <cell r="F92">
            <v>45432</v>
          </cell>
          <cell r="G92" t="str">
            <v>SCANSOURCE</v>
          </cell>
          <cell r="H92" t="str">
            <v>POSITIVO</v>
          </cell>
          <cell r="I92" t="str">
            <v>CIELO</v>
          </cell>
          <cell r="J92" t="str">
            <v>SIMPRESS</v>
          </cell>
          <cell r="K92" t="str">
            <v>CONFIGURADO</v>
          </cell>
          <cell r="L92" t="str">
            <v>CONFIGURADO</v>
          </cell>
          <cell r="M92" t="str">
            <v>SIM</v>
          </cell>
          <cell r="N92" t="str">
            <v>SIM</v>
          </cell>
          <cell r="O92" t="str">
            <v>SIM</v>
          </cell>
          <cell r="P92" t="str">
            <v>NÃO</v>
          </cell>
          <cell r="Q92" t="str">
            <v>FINALIZADO</v>
          </cell>
          <cell r="R92" t="str">
            <v>16/05</v>
          </cell>
          <cell r="S92" t="str">
            <v>OK</v>
          </cell>
          <cell r="T92" t="str">
            <v>SEM MONITOR LCD CÂMERA</v>
          </cell>
          <cell r="U92" t="str">
            <v>CONCLUIDO</v>
          </cell>
          <cell r="V92" t="str">
            <v>KIT ENVIADO</v>
          </cell>
          <cell r="W92">
            <v>5</v>
          </cell>
          <cell r="X92">
            <v>2024</v>
          </cell>
        </row>
        <row r="93">
          <cell r="A93">
            <v>4626</v>
          </cell>
          <cell r="B93">
            <v>1648</v>
          </cell>
          <cell r="C93" t="str">
            <v>SP SANTA CECILIA B</v>
          </cell>
          <cell r="D93" t="str">
            <v>RAIA</v>
          </cell>
          <cell r="E93" t="str">
            <v>SP</v>
          </cell>
          <cell r="F93">
            <v>45433</v>
          </cell>
          <cell r="G93" t="str">
            <v>SCANSOURCE</v>
          </cell>
          <cell r="H93" t="str">
            <v>LENOVO</v>
          </cell>
          <cell r="I93" t="str">
            <v>CIELO</v>
          </cell>
          <cell r="J93" t="str">
            <v>SIMPRESS</v>
          </cell>
          <cell r="K93" t="str">
            <v>CONFIGURADO</v>
          </cell>
          <cell r="L93" t="str">
            <v>CONFIGURADO</v>
          </cell>
          <cell r="M93" t="str">
            <v>SIM</v>
          </cell>
          <cell r="N93" t="str">
            <v>NÃO</v>
          </cell>
          <cell r="O93" t="str">
            <v>SIM</v>
          </cell>
          <cell r="P93" t="str">
            <v>NÃO</v>
          </cell>
          <cell r="Q93" t="str">
            <v>FINALIZADO</v>
          </cell>
          <cell r="R93" t="str">
            <v>09/05</v>
          </cell>
          <cell r="S93" t="str">
            <v>OK</v>
          </cell>
          <cell r="T93" t="str">
            <v>REBRAND RAIA, SEM MONITOR LCD CÂMERA E COM MONITOR E LEITOR DE TC BEMATECH</v>
          </cell>
          <cell r="U93" t="str">
            <v>CONCLUIDO</v>
          </cell>
          <cell r="V93" t="str">
            <v>KIT ENVIADO</v>
          </cell>
          <cell r="W93">
            <v>5</v>
          </cell>
          <cell r="X93">
            <v>2024</v>
          </cell>
        </row>
        <row r="94">
          <cell r="A94">
            <v>4638</v>
          </cell>
          <cell r="B94">
            <v>1654</v>
          </cell>
          <cell r="C94" t="str">
            <v>STA BARBARA OESTE D</v>
          </cell>
          <cell r="D94" t="str">
            <v>RAIA</v>
          </cell>
          <cell r="E94" t="str">
            <v>SP</v>
          </cell>
          <cell r="F94">
            <v>45433</v>
          </cell>
          <cell r="G94" t="str">
            <v>SCANSOURCE</v>
          </cell>
          <cell r="H94" t="str">
            <v>POSITIVO</v>
          </cell>
          <cell r="I94" t="str">
            <v>CIELO</v>
          </cell>
          <cell r="J94" t="str">
            <v>SIMPRESS</v>
          </cell>
          <cell r="K94" t="str">
            <v>CONFIGURADO</v>
          </cell>
          <cell r="L94" t="str">
            <v>CONFIGURADO</v>
          </cell>
          <cell r="M94" t="str">
            <v>SIM</v>
          </cell>
          <cell r="N94" t="str">
            <v>NÃO</v>
          </cell>
          <cell r="O94" t="str">
            <v>NÃO</v>
          </cell>
          <cell r="P94" t="str">
            <v>NÃO</v>
          </cell>
          <cell r="Q94" t="str">
            <v>FINALIZADO</v>
          </cell>
          <cell r="R94" t="str">
            <v>17/05</v>
          </cell>
          <cell r="S94" t="str">
            <v>OK</v>
          </cell>
          <cell r="T94" t="str">
            <v>REBRAND RAIA, SEM MONITOR LCD CÂMERA E COM MONITOR E LEITOR DE TC BEMATECH</v>
          </cell>
          <cell r="U94" t="str">
            <v>CONCLUIDO</v>
          </cell>
          <cell r="V94" t="str">
            <v>KIT ENVIADO</v>
          </cell>
          <cell r="W94">
            <v>5</v>
          </cell>
          <cell r="X94">
            <v>2024</v>
          </cell>
        </row>
        <row r="95">
          <cell r="A95">
            <v>4624</v>
          </cell>
          <cell r="B95">
            <v>1646</v>
          </cell>
          <cell r="C95" t="str">
            <v>ARUJA C</v>
          </cell>
          <cell r="D95" t="str">
            <v>RAIA</v>
          </cell>
          <cell r="E95" t="str">
            <v>SP</v>
          </cell>
          <cell r="F95">
            <v>45433</v>
          </cell>
          <cell r="G95" t="str">
            <v>SCANSOURCE</v>
          </cell>
          <cell r="H95" t="str">
            <v>POSITIVO</v>
          </cell>
          <cell r="I95" t="str">
            <v>CIELO</v>
          </cell>
          <cell r="J95" t="str">
            <v>SIMPRESS</v>
          </cell>
          <cell r="K95" t="str">
            <v>CONFIGURADO</v>
          </cell>
          <cell r="L95" t="str">
            <v>CONFIGURADO</v>
          </cell>
          <cell r="M95" t="str">
            <v>SIM</v>
          </cell>
          <cell r="N95" t="str">
            <v>NÃO</v>
          </cell>
          <cell r="O95" t="str">
            <v>SIM</v>
          </cell>
          <cell r="P95" t="str">
            <v>NÃO</v>
          </cell>
          <cell r="Q95" t="str">
            <v>FINALIZADO</v>
          </cell>
          <cell r="R95" t="str">
            <v>17/05</v>
          </cell>
          <cell r="S95" t="str">
            <v>OK</v>
          </cell>
          <cell r="T95" t="str">
            <v>REBRAND RAIA, SEM MONITOR LCD CÂMERA E COM MONITOR E LEITOR DE TC BEMATECH</v>
          </cell>
          <cell r="U95" t="str">
            <v>CONCLUIDO</v>
          </cell>
          <cell r="V95" t="str">
            <v>KIT ENVIADO</v>
          </cell>
          <cell r="W95">
            <v>5</v>
          </cell>
          <cell r="X95">
            <v>2024</v>
          </cell>
        </row>
        <row r="96">
          <cell r="A96">
            <v>4494</v>
          </cell>
          <cell r="B96">
            <v>1595</v>
          </cell>
          <cell r="C96" t="str">
            <v>RIBEIRAO PRETO AH</v>
          </cell>
          <cell r="D96" t="str">
            <v>RAIA</v>
          </cell>
          <cell r="E96" t="str">
            <v>SP</v>
          </cell>
          <cell r="F96">
            <v>45434</v>
          </cell>
          <cell r="G96" t="str">
            <v>SCANSOURCE</v>
          </cell>
          <cell r="H96" t="str">
            <v>LENOVO</v>
          </cell>
          <cell r="I96" t="str">
            <v>CIELO</v>
          </cell>
          <cell r="J96" t="str">
            <v>SIMPRESS</v>
          </cell>
          <cell r="K96" t="str">
            <v>CONFIGURADO</v>
          </cell>
          <cell r="L96" t="str">
            <v>CONFIGURADO</v>
          </cell>
          <cell r="M96" t="str">
            <v>SIM</v>
          </cell>
          <cell r="N96" t="str">
            <v>NÃO</v>
          </cell>
          <cell r="O96" t="str">
            <v>NÃO</v>
          </cell>
          <cell r="P96" t="str">
            <v>NÃO</v>
          </cell>
          <cell r="Q96" t="str">
            <v>FINALIZADO</v>
          </cell>
          <cell r="R96" t="str">
            <v>21/05</v>
          </cell>
          <cell r="S96" t="str">
            <v>OK</v>
          </cell>
          <cell r="T96" t="str">
            <v>REBRAND RAIA, SEM MONITOR LCD CÂMERA - REAPROVEITAMENTO KIT 2193 APARECIDA GO 9</v>
          </cell>
          <cell r="U96" t="str">
            <v>CONCLUIDO</v>
          </cell>
          <cell r="V96" t="str">
            <v>KIT ENVIADO</v>
          </cell>
          <cell r="W96">
            <v>5</v>
          </cell>
          <cell r="X96">
            <v>2024</v>
          </cell>
        </row>
        <row r="97">
          <cell r="A97">
            <v>4665</v>
          </cell>
          <cell r="B97">
            <v>1658</v>
          </cell>
          <cell r="C97" t="str">
            <v>NOVA IGUACU F</v>
          </cell>
          <cell r="D97" t="str">
            <v>RAIA</v>
          </cell>
          <cell r="E97" t="str">
            <v>RJ</v>
          </cell>
          <cell r="F97">
            <v>45434</v>
          </cell>
          <cell r="G97" t="str">
            <v>SCANSOURCE</v>
          </cell>
          <cell r="H97" t="str">
            <v>LENOVO</v>
          </cell>
          <cell r="I97" t="str">
            <v>CIELO</v>
          </cell>
          <cell r="J97" t="str">
            <v>SIMPRESS</v>
          </cell>
          <cell r="K97" t="str">
            <v>CONFIGURADO</v>
          </cell>
          <cell r="L97" t="str">
            <v>CONFIGURADO</v>
          </cell>
          <cell r="M97" t="str">
            <v>SIM</v>
          </cell>
          <cell r="N97" t="str">
            <v>NÃO</v>
          </cell>
          <cell r="O97" t="str">
            <v>NÃO</v>
          </cell>
          <cell r="P97" t="str">
            <v>NÃO</v>
          </cell>
          <cell r="Q97" t="str">
            <v>FINALIZADO</v>
          </cell>
          <cell r="R97" t="str">
            <v>21/05</v>
          </cell>
          <cell r="S97" t="str">
            <v>OK</v>
          </cell>
          <cell r="T97" t="str">
            <v>REBRAND RAIA, SEM MONITOR LCD CÂMERA - REAPROVEITAMENTO KIT 1474 CAPAO RASO A</v>
          </cell>
          <cell r="U97" t="str">
            <v>CONCLUIDO</v>
          </cell>
          <cell r="V97" t="str">
            <v>KIT ENVIADO</v>
          </cell>
          <cell r="W97">
            <v>5</v>
          </cell>
          <cell r="X97">
            <v>2024</v>
          </cell>
        </row>
        <row r="98">
          <cell r="A98">
            <v>4705</v>
          </cell>
          <cell r="B98">
            <v>2236</v>
          </cell>
          <cell r="C98" t="str">
            <v>PILAR DO SUL 1</v>
          </cell>
          <cell r="D98" t="str">
            <v>DROGASIL</v>
          </cell>
          <cell r="E98" t="str">
            <v>SP</v>
          </cell>
          <cell r="F98">
            <v>45435</v>
          </cell>
          <cell r="G98" t="str">
            <v>SCANSOURCE</v>
          </cell>
          <cell r="H98" t="str">
            <v>POSITIVO</v>
          </cell>
          <cell r="I98" t="str">
            <v>CIELO</v>
          </cell>
          <cell r="J98" t="str">
            <v>SIMPRESS</v>
          </cell>
          <cell r="K98" t="str">
            <v>CONFIGURADO</v>
          </cell>
          <cell r="L98" t="str">
            <v>CONFIGURADO</v>
          </cell>
          <cell r="M98" t="str">
            <v>SIM</v>
          </cell>
          <cell r="N98" t="str">
            <v>NÃO</v>
          </cell>
          <cell r="O98" t="str">
            <v>NÃO</v>
          </cell>
          <cell r="P98" t="str">
            <v>NÃO</v>
          </cell>
          <cell r="Q98" t="str">
            <v>FINALIZADO</v>
          </cell>
          <cell r="R98" t="str">
            <v>22/05</v>
          </cell>
          <cell r="S98" t="str">
            <v>OK</v>
          </cell>
          <cell r="T98" t="str">
            <v>SEM MONITOR LCD CÂMERA, COM MONITOR E LEITOR DE TC BEMATECH - BAIXA SMARTX</v>
          </cell>
          <cell r="U98" t="str">
            <v>CONCLUIDO</v>
          </cell>
          <cell r="V98" t="str">
            <v>KIT ENVIADO</v>
          </cell>
          <cell r="W98">
            <v>5</v>
          </cell>
          <cell r="X98">
            <v>2024</v>
          </cell>
        </row>
        <row r="99">
          <cell r="A99">
            <v>4878</v>
          </cell>
          <cell r="B99">
            <v>2319</v>
          </cell>
          <cell r="C99" t="str">
            <v>SP VILA MEDEIROS</v>
          </cell>
          <cell r="D99" t="str">
            <v>DROGASIL</v>
          </cell>
          <cell r="E99" t="str">
            <v>SP</v>
          </cell>
          <cell r="F99">
            <v>45436</v>
          </cell>
          <cell r="G99" t="str">
            <v>SCANSOURCE</v>
          </cell>
          <cell r="H99" t="str">
            <v>POSITIVO</v>
          </cell>
          <cell r="I99" t="str">
            <v>CIELO</v>
          </cell>
          <cell r="J99" t="str">
            <v>SIMPRESS</v>
          </cell>
          <cell r="K99" t="str">
            <v>CONFIGURADO</v>
          </cell>
          <cell r="L99" t="str">
            <v>CONFIGURADO</v>
          </cell>
          <cell r="M99" t="str">
            <v>SIM</v>
          </cell>
          <cell r="N99" t="str">
            <v>NÃO</v>
          </cell>
          <cell r="O99" t="str">
            <v>SIM</v>
          </cell>
          <cell r="P99" t="str">
            <v>NÃO</v>
          </cell>
          <cell r="Q99" t="str">
            <v>FINALIZADO</v>
          </cell>
          <cell r="R99" t="str">
            <v>24/05</v>
          </cell>
          <cell r="S99" t="str">
            <v>OK</v>
          </cell>
          <cell r="T99" t="str">
            <v>SEM MONITOR LCD CÂMERA, COM LEITOR DE TC BEMATECH - BAIXA SMARTX</v>
          </cell>
          <cell r="U99" t="str">
            <v>CONCLUIDO</v>
          </cell>
          <cell r="V99" t="str">
            <v>KIT ENVIADO</v>
          </cell>
          <cell r="W99">
            <v>5</v>
          </cell>
          <cell r="X99">
            <v>2024</v>
          </cell>
        </row>
        <row r="100">
          <cell r="A100">
            <v>4367</v>
          </cell>
          <cell r="B100">
            <v>1543</v>
          </cell>
          <cell r="C100" t="str">
            <v>CT CAMPO COMPRIDO B</v>
          </cell>
          <cell r="D100" t="str">
            <v>RAIA</v>
          </cell>
          <cell r="E100" t="str">
            <v>PR</v>
          </cell>
          <cell r="F100">
            <v>45439</v>
          </cell>
          <cell r="G100" t="str">
            <v>SCANSOURCE</v>
          </cell>
          <cell r="H100" t="str">
            <v>POSITIVO</v>
          </cell>
          <cell r="I100" t="str">
            <v>CIELO</v>
          </cell>
          <cell r="J100" t="str">
            <v>SIMPRESS</v>
          </cell>
          <cell r="K100" t="str">
            <v>CONFIGURADO</v>
          </cell>
          <cell r="L100" t="str">
            <v>CONFIGURADO</v>
          </cell>
          <cell r="M100" t="str">
            <v>SIM</v>
          </cell>
          <cell r="N100" t="str">
            <v>NÃO</v>
          </cell>
          <cell r="O100" t="str">
            <v>SIM</v>
          </cell>
          <cell r="P100" t="str">
            <v>NÃO</v>
          </cell>
          <cell r="Q100" t="str">
            <v>FINALIZADO</v>
          </cell>
          <cell r="R100" t="str">
            <v>27/05</v>
          </cell>
          <cell r="S100" t="str">
            <v>OK</v>
          </cell>
          <cell r="T100" t="str">
            <v>REBRAND RAIA, SEM MONITOR LCD CÂMERA - BAIXA SMARTX</v>
          </cell>
          <cell r="U100" t="str">
            <v>CONCLUIDO</v>
          </cell>
          <cell r="V100" t="str">
            <v>KIT ENVIADO</v>
          </cell>
          <cell r="W100">
            <v>5</v>
          </cell>
          <cell r="X100">
            <v>2024</v>
          </cell>
        </row>
        <row r="101">
          <cell r="A101">
            <v>4664</v>
          </cell>
          <cell r="B101">
            <v>1657</v>
          </cell>
          <cell r="C101" t="str">
            <v>JACAREZINHO A</v>
          </cell>
          <cell r="D101" t="str">
            <v>RAIA</v>
          </cell>
          <cell r="E101" t="str">
            <v>PR</v>
          </cell>
          <cell r="F101">
            <v>45446</v>
          </cell>
          <cell r="G101" t="str">
            <v>SCANSOURCE</v>
          </cell>
          <cell r="H101" t="str">
            <v>POSITIVO</v>
          </cell>
          <cell r="I101" t="str">
            <v>CIELO</v>
          </cell>
          <cell r="J101" t="str">
            <v>SIMPRESS</v>
          </cell>
          <cell r="K101" t="str">
            <v>CONFIGURADO</v>
          </cell>
          <cell r="L101" t="str">
            <v>CONFIGURADO</v>
          </cell>
          <cell r="M101" t="str">
            <v>SIM</v>
          </cell>
          <cell r="N101" t="str">
            <v>NÃO</v>
          </cell>
          <cell r="O101" t="str">
            <v>NÃO</v>
          </cell>
          <cell r="P101" t="str">
            <v>NÃO</v>
          </cell>
          <cell r="Q101" t="str">
            <v>FINALIZADO</v>
          </cell>
          <cell r="R101" t="str">
            <v>28/05</v>
          </cell>
          <cell r="S101" t="str">
            <v>OK</v>
          </cell>
          <cell r="T101" t="str">
            <v>REBRAND RAIA, SEM MONITOR LCD CÂMERA</v>
          </cell>
          <cell r="U101" t="str">
            <v>CONCLUIDO</v>
          </cell>
          <cell r="V101" t="str">
            <v>KIT ENVIADO</v>
          </cell>
          <cell r="W101">
            <v>6</v>
          </cell>
          <cell r="X101">
            <v>2024</v>
          </cell>
        </row>
        <row r="102">
          <cell r="A102">
            <v>4163</v>
          </cell>
          <cell r="B102">
            <v>1474</v>
          </cell>
          <cell r="C102" t="str">
            <v>CT CAPAO RASO A</v>
          </cell>
          <cell r="D102" t="str">
            <v>RAIA</v>
          </cell>
          <cell r="E102" t="str">
            <v>PR</v>
          </cell>
          <cell r="F102">
            <v>45446</v>
          </cell>
          <cell r="G102" t="str">
            <v>SCANSOURCE</v>
          </cell>
          <cell r="H102" t="str">
            <v>POSITIVO</v>
          </cell>
          <cell r="I102" t="str">
            <v>CIELO</v>
          </cell>
          <cell r="J102" t="str">
            <v>SIMPRESS</v>
          </cell>
          <cell r="K102" t="str">
            <v>CONFIGURADO</v>
          </cell>
          <cell r="L102" t="str">
            <v>NÃO ENVIAR</v>
          </cell>
          <cell r="M102" t="str">
            <v>SIM</v>
          </cell>
          <cell r="N102" t="str">
            <v>NÃO</v>
          </cell>
          <cell r="O102" t="str">
            <v>NÃO</v>
          </cell>
          <cell r="P102" t="str">
            <v>NÃO</v>
          </cell>
          <cell r="Q102" t="str">
            <v>FINALIZADO</v>
          </cell>
          <cell r="R102" t="str">
            <v>29/05</v>
          </cell>
          <cell r="S102" t="str">
            <v>OK</v>
          </cell>
          <cell r="T102" t="str">
            <v>SEM MONITOR LCD CÂMERA</v>
          </cell>
          <cell r="U102" t="str">
            <v>CONCLUIDO</v>
          </cell>
          <cell r="V102" t="str">
            <v>KIT ENVIADO</v>
          </cell>
          <cell r="W102">
            <v>6</v>
          </cell>
          <cell r="X102">
            <v>2024</v>
          </cell>
        </row>
        <row r="103">
          <cell r="A103">
            <v>4637</v>
          </cell>
          <cell r="B103">
            <v>1653</v>
          </cell>
          <cell r="C103" t="str">
            <v>TUPA C</v>
          </cell>
          <cell r="D103" t="str">
            <v>RAIA</v>
          </cell>
          <cell r="E103" t="str">
            <v>SP</v>
          </cell>
          <cell r="F103">
            <v>45447</v>
          </cell>
          <cell r="G103" t="str">
            <v>SCANSOURCE</v>
          </cell>
          <cell r="H103" t="str">
            <v>POSITIVO</v>
          </cell>
          <cell r="I103" t="str">
            <v>CIELO</v>
          </cell>
          <cell r="J103" t="str">
            <v>SIMPRESS</v>
          </cell>
          <cell r="K103" t="str">
            <v>CONFIGURADO</v>
          </cell>
          <cell r="L103" t="str">
            <v>CONFIGURADO</v>
          </cell>
          <cell r="M103" t="str">
            <v>SIM</v>
          </cell>
          <cell r="N103" t="str">
            <v>NÃO</v>
          </cell>
          <cell r="O103" t="str">
            <v>NÃO</v>
          </cell>
          <cell r="P103" t="str">
            <v>NÃO</v>
          </cell>
          <cell r="Q103" t="str">
            <v>FINALIZADO</v>
          </cell>
          <cell r="R103" t="str">
            <v>29/05</v>
          </cell>
          <cell r="S103" t="str">
            <v>OK</v>
          </cell>
          <cell r="T103" t="str">
            <v>REBRAND RAIA, SEM MONITOR LCD CÂMERA</v>
          </cell>
          <cell r="U103" t="str">
            <v>CONCLUIDO</v>
          </cell>
          <cell r="V103" t="str">
            <v>KIT ENVIADO</v>
          </cell>
          <cell r="W103">
            <v>6</v>
          </cell>
          <cell r="X103">
            <v>2024</v>
          </cell>
        </row>
        <row r="104">
          <cell r="A104">
            <v>4709</v>
          </cell>
          <cell r="B104">
            <v>2240</v>
          </cell>
          <cell r="C104" t="str">
            <v>COXIM 1</v>
          </cell>
          <cell r="D104" t="str">
            <v>DROGASIL</v>
          </cell>
          <cell r="E104" t="str">
            <v>MS</v>
          </cell>
          <cell r="F104">
            <v>45447</v>
          </cell>
          <cell r="G104" t="str">
            <v>SCANSOURCE</v>
          </cell>
          <cell r="H104" t="str">
            <v>POSITIVO</v>
          </cell>
          <cell r="I104" t="str">
            <v>CIELO</v>
          </cell>
          <cell r="J104" t="str">
            <v>SIMPRESS</v>
          </cell>
          <cell r="K104" t="str">
            <v>CONFIGURADO</v>
          </cell>
          <cell r="L104" t="str">
            <v>CONFIGURADO</v>
          </cell>
          <cell r="M104" t="str">
            <v>SIM</v>
          </cell>
          <cell r="N104" t="str">
            <v>NÃO</v>
          </cell>
          <cell r="O104" t="str">
            <v>NÃO</v>
          </cell>
          <cell r="P104" t="str">
            <v>NÃO</v>
          </cell>
          <cell r="Q104" t="str">
            <v>FINALIZADO</v>
          </cell>
          <cell r="R104" t="str">
            <v>27/05</v>
          </cell>
          <cell r="S104" t="str">
            <v>OK</v>
          </cell>
          <cell r="T104" t="str">
            <v>SEM MONITOR LCD CÂMER</v>
          </cell>
          <cell r="U104" t="str">
            <v>CONCLUIDO</v>
          </cell>
          <cell r="V104" t="str">
            <v>KIT ENVIADO</v>
          </cell>
          <cell r="W104">
            <v>6</v>
          </cell>
          <cell r="X104">
            <v>2024</v>
          </cell>
        </row>
        <row r="105">
          <cell r="A105">
            <v>4661</v>
          </cell>
          <cell r="B105">
            <v>2214</v>
          </cell>
          <cell r="C105" t="str">
            <v>CAJAZEIRAS 1</v>
          </cell>
          <cell r="D105" t="str">
            <v>DROGASIL</v>
          </cell>
          <cell r="E105" t="str">
            <v>PB</v>
          </cell>
          <cell r="F105">
            <v>45447</v>
          </cell>
          <cell r="G105" t="str">
            <v>SCANSOURCE</v>
          </cell>
          <cell r="H105" t="str">
            <v>POSITIVO</v>
          </cell>
          <cell r="I105" t="str">
            <v>PAGBANK</v>
          </cell>
          <cell r="J105" t="str">
            <v>SIMPRESS</v>
          </cell>
          <cell r="K105" t="str">
            <v>CONFIGURADO</v>
          </cell>
          <cell r="L105" t="str">
            <v>CONFIGURADO</v>
          </cell>
          <cell r="M105" t="str">
            <v>SIM</v>
          </cell>
          <cell r="N105" t="str">
            <v>SIM</v>
          </cell>
          <cell r="O105" t="str">
            <v>SIM</v>
          </cell>
          <cell r="P105" t="str">
            <v>NÃO</v>
          </cell>
          <cell r="Q105" t="str">
            <v>FINALIZADO</v>
          </cell>
          <cell r="R105" t="str">
            <v>22/05</v>
          </cell>
          <cell r="S105" t="str">
            <v>OK</v>
          </cell>
          <cell r="T105" t="str">
            <v>SEM MONITOR LCD CÂMERA</v>
          </cell>
          <cell r="U105" t="str">
            <v>CONCLUIDO</v>
          </cell>
          <cell r="V105" t="str">
            <v>KIT ENVIADO</v>
          </cell>
          <cell r="W105">
            <v>6</v>
          </cell>
          <cell r="X105">
            <v>2024</v>
          </cell>
        </row>
        <row r="106">
          <cell r="A106">
            <v>4481</v>
          </cell>
          <cell r="B106">
            <v>2126</v>
          </cell>
          <cell r="C106" t="str">
            <v>BL MARCO 6</v>
          </cell>
          <cell r="D106" t="str">
            <v>DROGASIL</v>
          </cell>
          <cell r="E106" t="str">
            <v>PA</v>
          </cell>
          <cell r="F106">
            <v>45447</v>
          </cell>
          <cell r="G106" t="str">
            <v>SCANSOURCE</v>
          </cell>
          <cell r="H106" t="str">
            <v>POSITIVO</v>
          </cell>
          <cell r="I106" t="str">
            <v>CIELO</v>
          </cell>
          <cell r="J106" t="str">
            <v>SIMPRESS</v>
          </cell>
          <cell r="K106" t="str">
            <v>CONFIGURADO</v>
          </cell>
          <cell r="L106" t="str">
            <v>CONFIGURADO</v>
          </cell>
          <cell r="M106" t="str">
            <v>SIM</v>
          </cell>
          <cell r="N106" t="str">
            <v>NÃO</v>
          </cell>
          <cell r="O106" t="str">
            <v>NÃO</v>
          </cell>
          <cell r="P106" t="str">
            <v>NÃO</v>
          </cell>
          <cell r="Q106" t="str">
            <v>FINALIZADO</v>
          </cell>
          <cell r="R106" t="str">
            <v>31/05</v>
          </cell>
          <cell r="S106" t="str">
            <v>OK</v>
          </cell>
          <cell r="T106" t="str">
            <v>SEM MONITOR LCD CÂMERA</v>
          </cell>
          <cell r="U106" t="str">
            <v>CONCLUIDO</v>
          </cell>
          <cell r="V106" t="str">
            <v>KIT ENVIADO</v>
          </cell>
          <cell r="W106">
            <v>6</v>
          </cell>
          <cell r="X106">
            <v>2024</v>
          </cell>
        </row>
        <row r="107">
          <cell r="A107">
            <v>4628</v>
          </cell>
          <cell r="B107">
            <v>1649</v>
          </cell>
          <cell r="C107" t="str">
            <v>NAVEGANTES B</v>
          </cell>
          <cell r="D107" t="str">
            <v>RAIA</v>
          </cell>
          <cell r="E107" t="str">
            <v>SC</v>
          </cell>
          <cell r="F107">
            <v>45448</v>
          </cell>
          <cell r="G107" t="str">
            <v>SCANSOURCE</v>
          </cell>
          <cell r="H107" t="str">
            <v>POSITIVO</v>
          </cell>
          <cell r="I107" t="str">
            <v>CIELO</v>
          </cell>
          <cell r="J107" t="str">
            <v>SIMPRESS</v>
          </cell>
          <cell r="K107" t="str">
            <v>CONFIGURADO</v>
          </cell>
          <cell r="L107" t="str">
            <v>CONFIGURADO</v>
          </cell>
          <cell r="M107" t="str">
            <v>SIM</v>
          </cell>
          <cell r="N107" t="str">
            <v>SIM</v>
          </cell>
          <cell r="O107" t="str">
            <v>NÃO</v>
          </cell>
          <cell r="P107" t="str">
            <v>NÃO</v>
          </cell>
          <cell r="Q107" t="str">
            <v>FINALIZADO</v>
          </cell>
          <cell r="R107" t="str">
            <v>31/05</v>
          </cell>
          <cell r="S107" t="str">
            <v>OK</v>
          </cell>
          <cell r="T107" t="str">
            <v>REBRAND RAIA, SEM MONITOR LCD CÂMERA</v>
          </cell>
          <cell r="U107" t="str">
            <v>CONCLUIDO</v>
          </cell>
          <cell r="V107" t="str">
            <v>KIT ENVIADO</v>
          </cell>
          <cell r="W107">
            <v>6</v>
          </cell>
          <cell r="X107">
            <v>2024</v>
          </cell>
        </row>
        <row r="108">
          <cell r="A108">
            <v>4688</v>
          </cell>
          <cell r="B108">
            <v>2224</v>
          </cell>
          <cell r="C108" t="str">
            <v>MARACAJU 1</v>
          </cell>
          <cell r="D108" t="str">
            <v>DROGASIL</v>
          </cell>
          <cell r="E108" t="str">
            <v>MS</v>
          </cell>
          <cell r="F108">
            <v>45449</v>
          </cell>
          <cell r="G108" t="str">
            <v>SCANSOURCE</v>
          </cell>
          <cell r="H108" t="str">
            <v>POSITIVO</v>
          </cell>
          <cell r="I108" t="str">
            <v>CIELO</v>
          </cell>
          <cell r="J108" t="str">
            <v>SIMPRESS</v>
          </cell>
          <cell r="K108" t="str">
            <v>CONFIGURADO</v>
          </cell>
          <cell r="L108" t="str">
            <v>CONFIGURADO</v>
          </cell>
          <cell r="M108" t="str">
            <v>SIM</v>
          </cell>
          <cell r="N108" t="str">
            <v>NÃO</v>
          </cell>
          <cell r="O108" t="str">
            <v>NÃO</v>
          </cell>
          <cell r="P108" t="str">
            <v>NÃO</v>
          </cell>
          <cell r="Q108" t="str">
            <v>FINALIZADO</v>
          </cell>
          <cell r="R108" t="str">
            <v>03/06</v>
          </cell>
          <cell r="S108" t="str">
            <v>OK</v>
          </cell>
          <cell r="T108" t="str">
            <v>SEM MONITOR LCD CÂMERA</v>
          </cell>
          <cell r="U108" t="str">
            <v>CONCLUIDO</v>
          </cell>
          <cell r="V108" t="str">
            <v>KIT ENVIADO</v>
          </cell>
          <cell r="W108">
            <v>6</v>
          </cell>
          <cell r="X108">
            <v>2024</v>
          </cell>
        </row>
        <row r="109">
          <cell r="A109">
            <v>4578</v>
          </cell>
          <cell r="B109">
            <v>1631</v>
          </cell>
          <cell r="C109" t="str">
            <v>AGUAS DE LINDOIA A</v>
          </cell>
          <cell r="D109" t="str">
            <v>RAIA</v>
          </cell>
          <cell r="E109" t="str">
            <v>SP</v>
          </cell>
          <cell r="F109">
            <v>45449</v>
          </cell>
          <cell r="G109" t="str">
            <v>SCANSOURCE</v>
          </cell>
          <cell r="H109" t="str">
            <v>POSITIVO</v>
          </cell>
          <cell r="I109" t="str">
            <v>CIELO</v>
          </cell>
          <cell r="J109" t="str">
            <v>SIMPRESS</v>
          </cell>
          <cell r="K109" t="str">
            <v>CONFIGURADO</v>
          </cell>
          <cell r="L109" t="str">
            <v>CONFIGURADO</v>
          </cell>
          <cell r="M109" t="str">
            <v>SIM</v>
          </cell>
          <cell r="N109" t="str">
            <v>NÃO</v>
          </cell>
          <cell r="O109" t="str">
            <v>NÃO</v>
          </cell>
          <cell r="P109" t="str">
            <v>NÃO</v>
          </cell>
          <cell r="Q109" t="str">
            <v>FINALIZADO</v>
          </cell>
          <cell r="R109" t="str">
            <v>03/06</v>
          </cell>
          <cell r="S109" t="str">
            <v>OK</v>
          </cell>
          <cell r="T109" t="str">
            <v>REBRAND RAIA, SEM MONITOR LCD CÂMERA</v>
          </cell>
          <cell r="U109" t="str">
            <v>CONCLUIDO</v>
          </cell>
          <cell r="V109" t="str">
            <v>KIT ENVIADO</v>
          </cell>
          <cell r="W109">
            <v>6</v>
          </cell>
          <cell r="X109">
            <v>2024</v>
          </cell>
        </row>
        <row r="110">
          <cell r="A110">
            <v>4768</v>
          </cell>
          <cell r="B110">
            <v>2264</v>
          </cell>
          <cell r="C110" t="str">
            <v>RANCHARIA 1</v>
          </cell>
          <cell r="D110" t="str">
            <v>DROGASIL</v>
          </cell>
          <cell r="E110" t="str">
            <v>SP</v>
          </cell>
          <cell r="F110">
            <v>45449</v>
          </cell>
          <cell r="G110" t="str">
            <v>SCANSOURCE</v>
          </cell>
          <cell r="H110" t="str">
            <v>POSITIVO</v>
          </cell>
          <cell r="I110" t="str">
            <v>CIELO</v>
          </cell>
          <cell r="J110" t="str">
            <v>SIMPRESS</v>
          </cell>
          <cell r="K110" t="str">
            <v>CONFIGURADO</v>
          </cell>
          <cell r="L110" t="str">
            <v>CONFIGURADO</v>
          </cell>
          <cell r="M110" t="str">
            <v>SIM</v>
          </cell>
          <cell r="N110" t="str">
            <v>NÃO</v>
          </cell>
          <cell r="O110" t="str">
            <v>NÃO</v>
          </cell>
          <cell r="P110" t="str">
            <v>NÃO</v>
          </cell>
          <cell r="Q110" t="str">
            <v>FINALIZADO</v>
          </cell>
          <cell r="R110" t="str">
            <v>05/06</v>
          </cell>
          <cell r="S110" t="str">
            <v>OK</v>
          </cell>
          <cell r="T110" t="str">
            <v>SEM MONITOR LCD CÂMERA</v>
          </cell>
          <cell r="U110" t="str">
            <v>CONCLUIDO</v>
          </cell>
          <cell r="V110" t="str">
            <v>KIT ENVIADO</v>
          </cell>
          <cell r="W110">
            <v>6</v>
          </cell>
          <cell r="X110">
            <v>2024</v>
          </cell>
        </row>
        <row r="111">
          <cell r="A111">
            <v>4532</v>
          </cell>
          <cell r="B111">
            <v>2149</v>
          </cell>
          <cell r="C111" t="str">
            <v>VILA VELHA 24</v>
          </cell>
          <cell r="D111" t="str">
            <v>DROGASIL</v>
          </cell>
          <cell r="E111" t="str">
            <v>ES</v>
          </cell>
          <cell r="F111">
            <v>45449</v>
          </cell>
          <cell r="G111" t="str">
            <v>SCANSOURCE</v>
          </cell>
          <cell r="H111" t="str">
            <v>POSITIVO</v>
          </cell>
          <cell r="I111" t="str">
            <v>CIELO</v>
          </cell>
          <cell r="J111" t="str">
            <v>SIMPRESS</v>
          </cell>
          <cell r="K111" t="str">
            <v>CONFIGURADO</v>
          </cell>
          <cell r="L111" t="str">
            <v>CONFIGURADO</v>
          </cell>
          <cell r="M111" t="str">
            <v>SIM</v>
          </cell>
          <cell r="N111" t="str">
            <v>NÃO</v>
          </cell>
          <cell r="O111" t="str">
            <v>NÃO</v>
          </cell>
          <cell r="P111" t="str">
            <v>NÃO</v>
          </cell>
          <cell r="Q111" t="str">
            <v>FINALIZADO</v>
          </cell>
          <cell r="R111" t="str">
            <v>05/06</v>
          </cell>
          <cell r="S111" t="str">
            <v>OK</v>
          </cell>
          <cell r="T111" t="str">
            <v>SEM MONITOR LCD CÂMERA</v>
          </cell>
          <cell r="U111" t="str">
            <v>CONCLUIDO</v>
          </cell>
          <cell r="V111" t="str">
            <v>KIT ENVIADO</v>
          </cell>
          <cell r="W111">
            <v>6</v>
          </cell>
          <cell r="X111">
            <v>2024</v>
          </cell>
        </row>
        <row r="112">
          <cell r="A112">
            <v>4215</v>
          </cell>
          <cell r="B112">
            <v>1498</v>
          </cell>
          <cell r="C112" t="str">
            <v>BH PALMARES A</v>
          </cell>
          <cell r="D112" t="str">
            <v>RAIA</v>
          </cell>
          <cell r="E112" t="str">
            <v>MG</v>
          </cell>
          <cell r="F112">
            <v>45449</v>
          </cell>
          <cell r="G112" t="str">
            <v>SCANSOURCE</v>
          </cell>
          <cell r="H112" t="str">
            <v>POSITIVO</v>
          </cell>
          <cell r="I112" t="str">
            <v>CIELO</v>
          </cell>
          <cell r="J112" t="str">
            <v>SIMPRESS</v>
          </cell>
          <cell r="K112" t="str">
            <v>CONFIGURADO</v>
          </cell>
          <cell r="L112" t="str">
            <v>CONFIGURADO</v>
          </cell>
          <cell r="M112" t="str">
            <v>SIM</v>
          </cell>
          <cell r="N112" t="str">
            <v>NÃO</v>
          </cell>
          <cell r="O112" t="str">
            <v>NÃO</v>
          </cell>
          <cell r="P112" t="str">
            <v>NÃO</v>
          </cell>
          <cell r="Q112" t="str">
            <v>FINALIZADO</v>
          </cell>
          <cell r="R112" t="str">
            <v>28/05</v>
          </cell>
          <cell r="S112" t="str">
            <v>OK</v>
          </cell>
          <cell r="T112" t="str">
            <v>REBRAND RAIA, SEM MONITOR LCD CÂMERA</v>
          </cell>
          <cell r="U112" t="str">
            <v>CONCLUIDO</v>
          </cell>
          <cell r="V112" t="str">
            <v>KIT ENVIADO</v>
          </cell>
          <cell r="W112">
            <v>6</v>
          </cell>
          <cell r="X112">
            <v>2024</v>
          </cell>
        </row>
        <row r="113">
          <cell r="A113">
            <v>4742</v>
          </cell>
          <cell r="B113">
            <v>2257</v>
          </cell>
          <cell r="C113" t="str">
            <v>JOAO PINHEIRO 1</v>
          </cell>
          <cell r="D113" t="str">
            <v>DROGASIL</v>
          </cell>
          <cell r="E113" t="str">
            <v>MG</v>
          </cell>
          <cell r="F113">
            <v>45449</v>
          </cell>
          <cell r="G113" t="str">
            <v>SCANSOURCE</v>
          </cell>
          <cell r="H113" t="str">
            <v>POSITIVO</v>
          </cell>
          <cell r="I113" t="str">
            <v>CIELO</v>
          </cell>
          <cell r="J113" t="str">
            <v>SIMPRESS</v>
          </cell>
          <cell r="K113" t="str">
            <v>CONFIGURADO</v>
          </cell>
          <cell r="L113" t="str">
            <v>CONFIGURADO</v>
          </cell>
          <cell r="M113" t="str">
            <v>SIM</v>
          </cell>
          <cell r="N113" t="str">
            <v>NÃO</v>
          </cell>
          <cell r="O113" t="str">
            <v>NÃO</v>
          </cell>
          <cell r="P113" t="str">
            <v>NÃO</v>
          </cell>
          <cell r="Q113" t="str">
            <v>FINALIZADO</v>
          </cell>
          <cell r="R113" t="str">
            <v>06/06</v>
          </cell>
          <cell r="S113" t="str">
            <v>OK</v>
          </cell>
          <cell r="T113" t="str">
            <v>SEM MONITOR LCD CÂMERA</v>
          </cell>
          <cell r="U113" t="str">
            <v>CONCLUIDO</v>
          </cell>
          <cell r="V113" t="str">
            <v>KIT ENVIADO</v>
          </cell>
          <cell r="W113">
            <v>6</v>
          </cell>
          <cell r="X113">
            <v>2024</v>
          </cell>
        </row>
        <row r="114">
          <cell r="A114">
            <v>4690</v>
          </cell>
          <cell r="B114">
            <v>2226</v>
          </cell>
          <cell r="C114" t="str">
            <v>VIT DA CONQUISTA 6</v>
          </cell>
          <cell r="D114" t="str">
            <v>DROGASIL</v>
          </cell>
          <cell r="E114" t="str">
            <v>BA</v>
          </cell>
          <cell r="F114">
            <v>45450</v>
          </cell>
          <cell r="G114" t="str">
            <v>SCANSOURCE</v>
          </cell>
          <cell r="H114" t="str">
            <v>POSITIVO</v>
          </cell>
          <cell r="I114" t="str">
            <v>PAGBANK</v>
          </cell>
          <cell r="J114" t="str">
            <v>SIMPRESS</v>
          </cell>
          <cell r="K114" t="str">
            <v>CONFIGURADO</v>
          </cell>
          <cell r="L114" t="str">
            <v>CONFIGURADO</v>
          </cell>
          <cell r="M114" t="str">
            <v>SIM</v>
          </cell>
          <cell r="N114" t="str">
            <v>SIM</v>
          </cell>
          <cell r="O114" t="str">
            <v>SIM</v>
          </cell>
          <cell r="P114" t="str">
            <v>SIM</v>
          </cell>
          <cell r="Q114" t="str">
            <v>FINALIZADO</v>
          </cell>
          <cell r="R114" t="str">
            <v>06/06</v>
          </cell>
          <cell r="S114" t="str">
            <v>OK</v>
          </cell>
          <cell r="T114" t="str">
            <v>SEM MONITOR LCD CÂMERA</v>
          </cell>
          <cell r="U114" t="str">
            <v>CONCLUIDO</v>
          </cell>
          <cell r="V114" t="str">
            <v>KIT ENVIADO</v>
          </cell>
          <cell r="W114">
            <v>6</v>
          </cell>
          <cell r="X114">
            <v>2024</v>
          </cell>
        </row>
        <row r="115">
          <cell r="A115">
            <v>4650</v>
          </cell>
          <cell r="B115">
            <v>2205</v>
          </cell>
          <cell r="C115" t="str">
            <v>GUARULHOS 10</v>
          </cell>
          <cell r="D115" t="str">
            <v>DROGASIL</v>
          </cell>
          <cell r="E115" t="str">
            <v>SP</v>
          </cell>
          <cell r="F115">
            <v>45450</v>
          </cell>
          <cell r="G115" t="str">
            <v>SCANSOURCE</v>
          </cell>
          <cell r="H115" t="str">
            <v>POSITIVO</v>
          </cell>
          <cell r="I115" t="str">
            <v>CIELO</v>
          </cell>
          <cell r="J115" t="str">
            <v>SIMPRESS</v>
          </cell>
          <cell r="K115" t="str">
            <v>CONFIGURADO</v>
          </cell>
          <cell r="L115" t="str">
            <v>CONFIGURADO</v>
          </cell>
          <cell r="M115" t="str">
            <v>SIM</v>
          </cell>
          <cell r="N115" t="str">
            <v>NÃO</v>
          </cell>
          <cell r="O115" t="str">
            <v>NÃO</v>
          </cell>
          <cell r="P115" t="str">
            <v>NÃO</v>
          </cell>
          <cell r="Q115" t="str">
            <v>FINALIZADO</v>
          </cell>
          <cell r="R115" t="str">
            <v>07/06</v>
          </cell>
          <cell r="S115" t="str">
            <v>OK</v>
          </cell>
          <cell r="T115" t="str">
            <v>SEM MONITOR LCD CÂMERA - TG LENOVO</v>
          </cell>
          <cell r="U115" t="str">
            <v>CONCLUIDO</v>
          </cell>
          <cell r="V115" t="str">
            <v>KIT ENVIADO</v>
          </cell>
          <cell r="W115">
            <v>6</v>
          </cell>
          <cell r="X115">
            <v>2024</v>
          </cell>
        </row>
        <row r="116">
          <cell r="A116">
            <v>4763</v>
          </cell>
          <cell r="B116">
            <v>1686</v>
          </cell>
          <cell r="C116" t="str">
            <v>BRODOWSKI A</v>
          </cell>
          <cell r="D116" t="str">
            <v>RAIA</v>
          </cell>
          <cell r="E116" t="str">
            <v>SP</v>
          </cell>
          <cell r="F116">
            <v>45455</v>
          </cell>
          <cell r="G116" t="str">
            <v>SCANSOURCE</v>
          </cell>
          <cell r="H116" t="str">
            <v>POSITIVO</v>
          </cell>
          <cell r="I116" t="str">
            <v>CIELO</v>
          </cell>
          <cell r="J116" t="str">
            <v>SIMPRESS</v>
          </cell>
          <cell r="K116" t="str">
            <v>CONFIGURADO</v>
          </cell>
          <cell r="L116" t="str">
            <v>CONFIGURADO</v>
          </cell>
          <cell r="M116" t="str">
            <v>SIM</v>
          </cell>
          <cell r="N116" t="str">
            <v>NÃO</v>
          </cell>
          <cell r="O116" t="str">
            <v>NÃO</v>
          </cell>
          <cell r="P116" t="str">
            <v>NÃO</v>
          </cell>
          <cell r="Q116" t="str">
            <v>FINALIZADO</v>
          </cell>
          <cell r="R116" t="str">
            <v>10/06</v>
          </cell>
          <cell r="S116" t="str">
            <v>OK</v>
          </cell>
          <cell r="T116" t="str">
            <v>REBRAND RAIA, SEM MONITOR LCD CÂMERA - OUTRO VOIP- TG LENOVO</v>
          </cell>
          <cell r="U116" t="str">
            <v>CONCLUIDO</v>
          </cell>
          <cell r="V116" t="str">
            <v>KIT ENVIADO</v>
          </cell>
          <cell r="W116">
            <v>6</v>
          </cell>
          <cell r="X116">
            <v>2024</v>
          </cell>
        </row>
        <row r="117">
          <cell r="A117">
            <v>4696</v>
          </cell>
          <cell r="B117">
            <v>1671</v>
          </cell>
          <cell r="C117" t="str">
            <v>RIBEIRAO PRETO AK</v>
          </cell>
          <cell r="D117" t="str">
            <v>RAIA</v>
          </cell>
          <cell r="E117" t="str">
            <v>SP</v>
          </cell>
          <cell r="F117">
            <v>45455</v>
          </cell>
          <cell r="G117" t="str">
            <v>SCANSOURCE</v>
          </cell>
          <cell r="H117" t="str">
            <v>POSITIVO</v>
          </cell>
          <cell r="I117" t="str">
            <v>CIELO</v>
          </cell>
          <cell r="J117" t="str">
            <v>SIMPRESS</v>
          </cell>
          <cell r="K117" t="str">
            <v>CONFIGURADO</v>
          </cell>
          <cell r="L117" t="str">
            <v>CONFIGURADO</v>
          </cell>
          <cell r="M117" t="str">
            <v>SIM</v>
          </cell>
          <cell r="N117" t="str">
            <v>NÃO</v>
          </cell>
          <cell r="O117" t="str">
            <v>SIM</v>
          </cell>
          <cell r="P117" t="str">
            <v>NÃO</v>
          </cell>
          <cell r="Q117" t="str">
            <v>FINALIZADO</v>
          </cell>
          <cell r="R117" t="str">
            <v>11/06</v>
          </cell>
          <cell r="S117" t="str">
            <v>OK</v>
          </cell>
          <cell r="T117" t="str">
            <v>REBRAND RAIA, SEM MONITOR LCD CÂMERA - TG LENOVO</v>
          </cell>
          <cell r="U117" t="str">
            <v>CONCLUIDO</v>
          </cell>
          <cell r="V117" t="str">
            <v>KIT ENVIADO</v>
          </cell>
          <cell r="W117">
            <v>6</v>
          </cell>
          <cell r="X117">
            <v>2024</v>
          </cell>
        </row>
        <row r="118">
          <cell r="A118">
            <v>4817</v>
          </cell>
          <cell r="B118">
            <v>1705</v>
          </cell>
          <cell r="C118" t="str">
            <v>GUARARAPES A</v>
          </cell>
          <cell r="D118" t="str">
            <v>RAIA</v>
          </cell>
          <cell r="E118" t="str">
            <v>SP</v>
          </cell>
          <cell r="F118">
            <v>45457</v>
          </cell>
          <cell r="G118" t="str">
            <v>SCANSOURCE</v>
          </cell>
          <cell r="H118" t="str">
            <v>POSITIVO</v>
          </cell>
          <cell r="I118" t="str">
            <v>CIELO</v>
          </cell>
          <cell r="J118" t="str">
            <v>SIMPRESS</v>
          </cell>
          <cell r="K118" t="str">
            <v>CONFIGURADO</v>
          </cell>
          <cell r="L118" t="str">
            <v>CONFIGURADO</v>
          </cell>
          <cell r="M118" t="str">
            <v>SIM</v>
          </cell>
          <cell r="N118" t="str">
            <v>NÃO</v>
          </cell>
          <cell r="O118" t="str">
            <v>NÃO</v>
          </cell>
          <cell r="P118" t="str">
            <v>NÃO</v>
          </cell>
          <cell r="Q118" t="str">
            <v>FINALIZADO</v>
          </cell>
          <cell r="R118" t="str">
            <v>12/06</v>
          </cell>
          <cell r="S118" t="str">
            <v>OK</v>
          </cell>
          <cell r="T118" t="str">
            <v>REBRAND RAIA, SEM MONITOR LCD CÂMERA</v>
          </cell>
          <cell r="U118" t="str">
            <v>CONCLUIDO</v>
          </cell>
          <cell r="V118" t="str">
            <v>KIT ENVIADO</v>
          </cell>
          <cell r="W118">
            <v>6</v>
          </cell>
          <cell r="X118">
            <v>2024</v>
          </cell>
        </row>
        <row r="119">
          <cell r="A119">
            <v>4824</v>
          </cell>
          <cell r="B119">
            <v>2296</v>
          </cell>
          <cell r="C119" t="str">
            <v>SUZANO 6</v>
          </cell>
          <cell r="D119" t="str">
            <v>DROGASIL</v>
          </cell>
          <cell r="E119" t="str">
            <v>SP</v>
          </cell>
          <cell r="F119">
            <v>45457</v>
          </cell>
          <cell r="G119" t="str">
            <v>SCANSOURCE</v>
          </cell>
          <cell r="H119" t="str">
            <v>POSITIVO</v>
          </cell>
          <cell r="I119" t="str">
            <v>CIELO</v>
          </cell>
          <cell r="J119" t="str">
            <v>SIMPRESS</v>
          </cell>
          <cell r="K119" t="str">
            <v>CONFIGURADO</v>
          </cell>
          <cell r="L119" t="str">
            <v>CONFIGURADO</v>
          </cell>
          <cell r="M119" t="str">
            <v>SIM</v>
          </cell>
          <cell r="N119" t="str">
            <v>NÃO</v>
          </cell>
          <cell r="O119" t="str">
            <v>SIM</v>
          </cell>
          <cell r="P119" t="str">
            <v>NÃO</v>
          </cell>
          <cell r="Q119" t="str">
            <v>FINALIZADO</v>
          </cell>
          <cell r="R119" t="str">
            <v>13/06</v>
          </cell>
          <cell r="S119" t="str">
            <v>OK</v>
          </cell>
          <cell r="T119" t="str">
            <v>SEM MONITOR LCD CÂMERA</v>
          </cell>
          <cell r="U119" t="str">
            <v>CONCLUIDO</v>
          </cell>
          <cell r="V119" t="str">
            <v>KIT ENVIADO</v>
          </cell>
          <cell r="W119">
            <v>6</v>
          </cell>
          <cell r="X119">
            <v>2024</v>
          </cell>
        </row>
        <row r="120">
          <cell r="A120">
            <v>4639</v>
          </cell>
          <cell r="B120">
            <v>2200</v>
          </cell>
          <cell r="C120" t="str">
            <v>ARAGUAINA 5</v>
          </cell>
          <cell r="D120" t="str">
            <v>DROGASIL</v>
          </cell>
          <cell r="E120" t="str">
            <v>TO</v>
          </cell>
          <cell r="F120">
            <v>45457</v>
          </cell>
          <cell r="G120" t="str">
            <v>SCANSOURCE</v>
          </cell>
          <cell r="H120" t="str">
            <v>POSITIVO</v>
          </cell>
          <cell r="I120" t="str">
            <v>CIELO</v>
          </cell>
          <cell r="J120" t="str">
            <v>SIMPRESS</v>
          </cell>
          <cell r="K120" t="str">
            <v>CONFIGURADO</v>
          </cell>
          <cell r="L120" t="str">
            <v>CONFIGURADO</v>
          </cell>
          <cell r="M120" t="str">
            <v>SIM</v>
          </cell>
          <cell r="N120" t="str">
            <v>SIM</v>
          </cell>
          <cell r="O120" t="str">
            <v>SIM</v>
          </cell>
          <cell r="P120" t="str">
            <v>NÃO</v>
          </cell>
          <cell r="Q120" t="str">
            <v>FINALIZADO</v>
          </cell>
          <cell r="R120" t="str">
            <v>14/06</v>
          </cell>
          <cell r="S120" t="str">
            <v>OK</v>
          </cell>
          <cell r="T120" t="str">
            <v>SEM MONITOR LCD CÂMERA</v>
          </cell>
          <cell r="U120" t="str">
            <v>CONCLUIDO</v>
          </cell>
          <cell r="V120" t="str">
            <v>KIT ENVIADO</v>
          </cell>
          <cell r="W120">
            <v>6</v>
          </cell>
          <cell r="X120">
            <v>2024</v>
          </cell>
        </row>
        <row r="121">
          <cell r="A121">
            <v>4727</v>
          </cell>
          <cell r="B121">
            <v>2249</v>
          </cell>
          <cell r="C121" t="str">
            <v>ANAPOLIS 10</v>
          </cell>
          <cell r="D121" t="str">
            <v>DROGASIL</v>
          </cell>
          <cell r="E121" t="str">
            <v>GO</v>
          </cell>
          <cell r="F121">
            <v>45457</v>
          </cell>
          <cell r="G121" t="str">
            <v>SCANSOURCE</v>
          </cell>
          <cell r="H121" t="str">
            <v>POSITIVO</v>
          </cell>
          <cell r="I121" t="str">
            <v>CIELO</v>
          </cell>
          <cell r="J121" t="str">
            <v>SIMPRESS</v>
          </cell>
          <cell r="K121" t="str">
            <v>CONFIGURADO</v>
          </cell>
          <cell r="L121" t="str">
            <v>CONFIGURADO</v>
          </cell>
          <cell r="M121" t="str">
            <v>SIM</v>
          </cell>
          <cell r="N121" t="str">
            <v>SIM</v>
          </cell>
          <cell r="O121" t="str">
            <v>SIM</v>
          </cell>
          <cell r="P121" t="str">
            <v>NÃO</v>
          </cell>
          <cell r="Q121" t="str">
            <v>FINALIZADO</v>
          </cell>
          <cell r="R121" t="str">
            <v>14/06</v>
          </cell>
          <cell r="S121" t="str">
            <v>OK</v>
          </cell>
          <cell r="T121" t="str">
            <v>SEM MONITOR LCD CÂMERA</v>
          </cell>
          <cell r="U121" t="str">
            <v>CONCLUIDO</v>
          </cell>
          <cell r="V121" t="str">
            <v>KIT ENVIADO</v>
          </cell>
          <cell r="W121">
            <v>6</v>
          </cell>
          <cell r="X121">
            <v>2024</v>
          </cell>
        </row>
        <row r="122">
          <cell r="A122">
            <v>4767</v>
          </cell>
          <cell r="B122">
            <v>1690</v>
          </cell>
          <cell r="C122" t="str">
            <v>TELEMACO BORBA B</v>
          </cell>
          <cell r="D122" t="str">
            <v>RAIA</v>
          </cell>
          <cell r="E122" t="str">
            <v>PR</v>
          </cell>
          <cell r="F122">
            <v>45460</v>
          </cell>
          <cell r="G122" t="str">
            <v>SCANSOURCE</v>
          </cell>
          <cell r="H122" t="str">
            <v>POSITIVO</v>
          </cell>
          <cell r="I122" t="str">
            <v>CIELO</v>
          </cell>
          <cell r="J122" t="str">
            <v>SIMPRESS</v>
          </cell>
          <cell r="K122" t="str">
            <v>CONFIGURADO</v>
          </cell>
          <cell r="L122" t="str">
            <v>CONFIGURADO</v>
          </cell>
          <cell r="M122" t="str">
            <v>SIM</v>
          </cell>
          <cell r="N122" t="str">
            <v>NÃO</v>
          </cell>
          <cell r="O122" t="str">
            <v>SIM</v>
          </cell>
          <cell r="P122" t="str">
            <v>NÃO</v>
          </cell>
          <cell r="Q122" t="str">
            <v>FINALIZADO</v>
          </cell>
          <cell r="R122" t="str">
            <v>17/06</v>
          </cell>
          <cell r="S122" t="str">
            <v>OK</v>
          </cell>
          <cell r="T122" t="str">
            <v>REBRAND RAIA, SEM MONITOR LCD CÂMERA</v>
          </cell>
          <cell r="U122" t="str">
            <v>CONCLUIDO</v>
          </cell>
          <cell r="V122" t="str">
            <v>KIT ENVIADO</v>
          </cell>
          <cell r="W122">
            <v>6</v>
          </cell>
          <cell r="X122">
            <v>2024</v>
          </cell>
        </row>
        <row r="123">
          <cell r="A123">
            <v>4496</v>
          </cell>
          <cell r="B123">
            <v>1597</v>
          </cell>
          <cell r="C123" t="str">
            <v>SP JD DA GLORIA A</v>
          </cell>
          <cell r="D123" t="str">
            <v>RAIA</v>
          </cell>
          <cell r="E123" t="str">
            <v>SP</v>
          </cell>
          <cell r="F123">
            <v>45460</v>
          </cell>
          <cell r="G123" t="str">
            <v>SCANSOURCE</v>
          </cell>
          <cell r="H123" t="str">
            <v>POSITIVO</v>
          </cell>
          <cell r="I123" t="str">
            <v>CIELO</v>
          </cell>
          <cell r="J123" t="str">
            <v>SIMPRESS</v>
          </cell>
          <cell r="K123" t="str">
            <v>CONFIGURADO</v>
          </cell>
          <cell r="L123" t="str">
            <v>CONFIGURADO</v>
          </cell>
          <cell r="M123" t="str">
            <v>SIM</v>
          </cell>
          <cell r="N123" t="str">
            <v>NÃO</v>
          </cell>
          <cell r="O123" t="str">
            <v>SIM</v>
          </cell>
          <cell r="P123" t="str">
            <v>NÃO</v>
          </cell>
          <cell r="Q123" t="str">
            <v>FINALIZADO</v>
          </cell>
          <cell r="R123" t="str">
            <v>17/06</v>
          </cell>
          <cell r="S123" t="str">
            <v>OK</v>
          </cell>
          <cell r="T123" t="str">
            <v>REBRAND RAIA, SEM MONITOR LCD CÂMERA</v>
          </cell>
          <cell r="U123" t="str">
            <v>CONCLUIDO</v>
          </cell>
          <cell r="V123" t="str">
            <v>KIT ENVIADO</v>
          </cell>
          <cell r="W123">
            <v>6</v>
          </cell>
          <cell r="X123">
            <v>2024</v>
          </cell>
        </row>
        <row r="124">
          <cell r="A124">
            <v>4475</v>
          </cell>
          <cell r="B124">
            <v>1587</v>
          </cell>
          <cell r="C124" t="str">
            <v>TRAMANDAI A</v>
          </cell>
          <cell r="D124" t="str">
            <v>RAIA</v>
          </cell>
          <cell r="E124" t="str">
            <v>RS</v>
          </cell>
          <cell r="F124">
            <v>45460</v>
          </cell>
          <cell r="G124" t="str">
            <v>SCANSOURCE</v>
          </cell>
          <cell r="H124" t="str">
            <v>POSITIVO</v>
          </cell>
          <cell r="I124" t="str">
            <v>CIELO</v>
          </cell>
          <cell r="J124" t="str">
            <v>SIMPRESS</v>
          </cell>
          <cell r="K124" t="str">
            <v>CONFIGURADO</v>
          </cell>
          <cell r="L124" t="str">
            <v>CONFIGURADO</v>
          </cell>
          <cell r="M124" t="str">
            <v>SIM</v>
          </cell>
          <cell r="N124" t="str">
            <v>SIM</v>
          </cell>
          <cell r="O124" t="str">
            <v>NÃO</v>
          </cell>
          <cell r="P124" t="str">
            <v>NÃO</v>
          </cell>
          <cell r="Q124" t="str">
            <v>FINALIZADO</v>
          </cell>
          <cell r="R124" t="str">
            <v>18/06</v>
          </cell>
          <cell r="S124" t="str">
            <v>OK</v>
          </cell>
          <cell r="T124" t="str">
            <v>REBRAND RAIA, SEM MONITOR LCD CÂMERA</v>
          </cell>
          <cell r="U124" t="str">
            <v>CONCLUIDO</v>
          </cell>
          <cell r="V124" t="str">
            <v>KIT ENVIADO</v>
          </cell>
          <cell r="W124">
            <v>6</v>
          </cell>
          <cell r="X124">
            <v>2024</v>
          </cell>
        </row>
        <row r="125">
          <cell r="A125">
            <v>4694</v>
          </cell>
          <cell r="B125">
            <v>1669</v>
          </cell>
          <cell r="C125" t="str">
            <v>CT CENTRO B</v>
          </cell>
          <cell r="D125" t="str">
            <v>RAIA</v>
          </cell>
          <cell r="E125" t="str">
            <v>PR</v>
          </cell>
          <cell r="F125">
            <v>45460</v>
          </cell>
          <cell r="G125" t="str">
            <v>SCANSOURCE</v>
          </cell>
          <cell r="H125" t="str">
            <v>POSITIVO</v>
          </cell>
          <cell r="I125" t="str">
            <v>CIELO</v>
          </cell>
          <cell r="J125" t="str">
            <v>SIMPRESS</v>
          </cell>
          <cell r="K125" t="str">
            <v>CONFIGURADO</v>
          </cell>
          <cell r="L125" t="str">
            <v>CONFIGURADO</v>
          </cell>
          <cell r="M125" t="str">
            <v>SIM</v>
          </cell>
          <cell r="N125" t="str">
            <v>NÃO</v>
          </cell>
          <cell r="O125" t="str">
            <v>SIM</v>
          </cell>
          <cell r="P125" t="str">
            <v>NÃO</v>
          </cell>
          <cell r="Q125" t="str">
            <v>FINALIZADO</v>
          </cell>
          <cell r="R125" t="str">
            <v>18/06</v>
          </cell>
          <cell r="S125" t="str">
            <v>OK</v>
          </cell>
          <cell r="T125" t="str">
            <v>REBRAND RAIA, SEM MONITOR LCD CÂMERA</v>
          </cell>
          <cell r="U125" t="str">
            <v>CONCLUIDO</v>
          </cell>
          <cell r="V125" t="str">
            <v>KIT ENVIADO</v>
          </cell>
          <cell r="W125">
            <v>6</v>
          </cell>
          <cell r="X125">
            <v>2024</v>
          </cell>
        </row>
        <row r="126">
          <cell r="A126">
            <v>4796</v>
          </cell>
          <cell r="B126">
            <v>1698</v>
          </cell>
          <cell r="C126" t="str">
            <v>RJ COPACABANA J</v>
          </cell>
          <cell r="D126" t="str">
            <v>RAIA</v>
          </cell>
          <cell r="E126" t="str">
            <v>RJ</v>
          </cell>
          <cell r="F126">
            <v>45463</v>
          </cell>
          <cell r="G126" t="str">
            <v>SCANSOURCE</v>
          </cell>
          <cell r="H126" t="str">
            <v>POSITIVO</v>
          </cell>
          <cell r="I126" t="str">
            <v>CIELO</v>
          </cell>
          <cell r="J126" t="str">
            <v>CANON</v>
          </cell>
          <cell r="K126" t="str">
            <v>CONFIGURADO</v>
          </cell>
          <cell r="L126" t="str">
            <v>CONFIGURADO</v>
          </cell>
          <cell r="M126" t="str">
            <v>SIM</v>
          </cell>
          <cell r="N126" t="str">
            <v>NÃO</v>
          </cell>
          <cell r="O126" t="str">
            <v>SIM</v>
          </cell>
          <cell r="P126" t="str">
            <v>NÃO</v>
          </cell>
          <cell r="Q126" t="str">
            <v>FINALIZADO</v>
          </cell>
          <cell r="R126" t="str">
            <v>19/06</v>
          </cell>
          <cell r="S126" t="str">
            <v>OK</v>
          </cell>
          <cell r="T126" t="str">
            <v>REBRAND RAIA, SEM MONITOR LCD CÂMERA - TABLET A09</v>
          </cell>
          <cell r="U126" t="str">
            <v>CONCLUIDO</v>
          </cell>
          <cell r="V126" t="str">
            <v>KIT ENVIADO</v>
          </cell>
          <cell r="W126">
            <v>6</v>
          </cell>
          <cell r="X126">
            <v>2024</v>
          </cell>
        </row>
        <row r="127">
          <cell r="A127">
            <v>4781</v>
          </cell>
          <cell r="B127">
            <v>2274</v>
          </cell>
          <cell r="C127" t="str">
            <v>MN COL ST ANTONIO 1</v>
          </cell>
          <cell r="D127" t="str">
            <v>DROGASIL</v>
          </cell>
          <cell r="E127" t="str">
            <v>AM</v>
          </cell>
          <cell r="F127">
            <v>45463</v>
          </cell>
          <cell r="G127" t="str">
            <v>SCANSOURCE</v>
          </cell>
          <cell r="H127" t="str">
            <v>POSITIVO</v>
          </cell>
          <cell r="I127" t="str">
            <v>CIELO</v>
          </cell>
          <cell r="J127" t="str">
            <v>CANON</v>
          </cell>
          <cell r="K127" t="str">
            <v>CONFIGURADO</v>
          </cell>
          <cell r="L127" t="str">
            <v>CONFIGURADO</v>
          </cell>
          <cell r="M127" t="str">
            <v>SIM</v>
          </cell>
          <cell r="N127" t="str">
            <v>NÃO</v>
          </cell>
          <cell r="O127" t="str">
            <v>SIM</v>
          </cell>
          <cell r="P127" t="str">
            <v>NÃO</v>
          </cell>
          <cell r="Q127" t="str">
            <v>FINALIZADO</v>
          </cell>
          <cell r="R127" t="str">
            <v>19/06</v>
          </cell>
          <cell r="S127" t="str">
            <v>OK</v>
          </cell>
          <cell r="T127" t="str">
            <v>SEM MONITOR LCD CÂMERA</v>
          </cell>
          <cell r="U127" t="str">
            <v>CONCLUIDO</v>
          </cell>
          <cell r="V127" t="str">
            <v>KIT ENVIADO</v>
          </cell>
          <cell r="W127">
            <v>6</v>
          </cell>
          <cell r="X127">
            <v>2024</v>
          </cell>
        </row>
        <row r="128">
          <cell r="A128">
            <v>4671</v>
          </cell>
          <cell r="B128">
            <v>1664</v>
          </cell>
          <cell r="C128" t="str">
            <v>FL CACH BOM JESUS A</v>
          </cell>
          <cell r="D128" t="str">
            <v>RAIA</v>
          </cell>
          <cell r="E128" t="str">
            <v>SC</v>
          </cell>
          <cell r="F128">
            <v>45469</v>
          </cell>
          <cell r="G128" t="str">
            <v>SCANSOURCE</v>
          </cell>
          <cell r="H128" t="str">
            <v>POSITIVO</v>
          </cell>
          <cell r="I128" t="str">
            <v>CIELO</v>
          </cell>
          <cell r="J128" t="str">
            <v>CANON</v>
          </cell>
          <cell r="K128" t="str">
            <v>CONFIGURADO</v>
          </cell>
          <cell r="L128" t="str">
            <v>CONFIGURADO</v>
          </cell>
          <cell r="M128" t="str">
            <v>SIM</v>
          </cell>
          <cell r="N128" t="str">
            <v>SIM</v>
          </cell>
          <cell r="O128" t="str">
            <v>SIM</v>
          </cell>
          <cell r="P128" t="str">
            <v>NÃO</v>
          </cell>
          <cell r="Q128" t="str">
            <v>FINALIZADO</v>
          </cell>
          <cell r="R128" t="str">
            <v>20/06</v>
          </cell>
          <cell r="S128" t="str">
            <v>OK</v>
          </cell>
          <cell r="T128" t="str">
            <v>REBRAND RAIA, SEM MONITOR LCD CÂMERA - TABLET A09</v>
          </cell>
          <cell r="U128" t="str">
            <v>CONCLUIDO</v>
          </cell>
          <cell r="V128" t="str">
            <v>KIT ENVIADO</v>
          </cell>
          <cell r="W128">
            <v>6</v>
          </cell>
          <cell r="X128">
            <v>2024</v>
          </cell>
        </row>
        <row r="129">
          <cell r="A129">
            <v>4785</v>
          </cell>
          <cell r="B129">
            <v>2278</v>
          </cell>
          <cell r="C129" t="str">
            <v>CHAPADAO DO SUL 1</v>
          </cell>
          <cell r="D129" t="str">
            <v>DROGASIL</v>
          </cell>
          <cell r="E129" t="str">
            <v>MS</v>
          </cell>
          <cell r="F129">
            <v>45470</v>
          </cell>
          <cell r="G129" t="str">
            <v>SCANSOURCE</v>
          </cell>
          <cell r="H129" t="str">
            <v>POSITIVO</v>
          </cell>
          <cell r="I129" t="str">
            <v>CIELO</v>
          </cell>
          <cell r="J129" t="str">
            <v>CANON</v>
          </cell>
          <cell r="K129" t="str">
            <v>CONFIGURADO</v>
          </cell>
          <cell r="L129" t="str">
            <v>CONFIGURADO</v>
          </cell>
          <cell r="M129" t="str">
            <v>SIM</v>
          </cell>
          <cell r="N129" t="str">
            <v>NÃO</v>
          </cell>
          <cell r="O129" t="str">
            <v>SIM</v>
          </cell>
          <cell r="P129" t="str">
            <v>NÃO</v>
          </cell>
          <cell r="Q129" t="str">
            <v>FINALIZADO</v>
          </cell>
          <cell r="R129" t="str">
            <v>20/06</v>
          </cell>
          <cell r="S129" t="str">
            <v>OK</v>
          </cell>
          <cell r="T129" t="str">
            <v>SEM MONITOR LCD CÂMERA</v>
          </cell>
          <cell r="U129" t="str">
            <v>CONCLUIDO</v>
          </cell>
          <cell r="V129" t="str">
            <v>KIT ENVIADO</v>
          </cell>
          <cell r="W129">
            <v>6</v>
          </cell>
          <cell r="X129">
            <v>2024</v>
          </cell>
        </row>
        <row r="130">
          <cell r="A130">
            <v>4681</v>
          </cell>
          <cell r="B130">
            <v>2217</v>
          </cell>
          <cell r="C130" t="str">
            <v>ITABUNA 4</v>
          </cell>
          <cell r="D130" t="str">
            <v>DROGASIL</v>
          </cell>
          <cell r="E130" t="str">
            <v>BA</v>
          </cell>
          <cell r="F130">
            <v>45470</v>
          </cell>
          <cell r="G130" t="str">
            <v>SCANSOURCE</v>
          </cell>
          <cell r="H130" t="str">
            <v>POSITIVO</v>
          </cell>
          <cell r="I130" t="str">
            <v>PAGBANK</v>
          </cell>
          <cell r="J130" t="str">
            <v>SIMPRESS</v>
          </cell>
          <cell r="K130" t="str">
            <v>CONFIGURADO</v>
          </cell>
          <cell r="L130" t="str">
            <v>CONFIGURADO</v>
          </cell>
          <cell r="M130" t="str">
            <v>SIM</v>
          </cell>
          <cell r="N130" t="str">
            <v>NÃO</v>
          </cell>
          <cell r="O130" t="str">
            <v>SIM</v>
          </cell>
          <cell r="P130" t="str">
            <v>SIM</v>
          </cell>
          <cell r="Q130" t="str">
            <v>FINALIZADO</v>
          </cell>
          <cell r="R130" t="str">
            <v>18/06</v>
          </cell>
          <cell r="S130" t="str">
            <v>OK</v>
          </cell>
          <cell r="T130" t="str">
            <v>SEM MONITOR LCD CÂMERA</v>
          </cell>
          <cell r="U130" t="str">
            <v>CONCLUIDO</v>
          </cell>
          <cell r="V130" t="str">
            <v>KIT ENVIADO</v>
          </cell>
          <cell r="W130">
            <v>6</v>
          </cell>
          <cell r="X130">
            <v>2024</v>
          </cell>
        </row>
        <row r="131">
          <cell r="A131">
            <v>4663</v>
          </cell>
          <cell r="B131">
            <v>2216</v>
          </cell>
          <cell r="C131" t="str">
            <v>SP VL ST CATARINA 1</v>
          </cell>
          <cell r="D131" t="str">
            <v>DROGASIL</v>
          </cell>
          <cell r="E131" t="str">
            <v>SP</v>
          </cell>
          <cell r="F131">
            <v>45471</v>
          </cell>
          <cell r="G131" t="str">
            <v>SCANSOURCE</v>
          </cell>
          <cell r="H131" t="str">
            <v>POSITIVO</v>
          </cell>
          <cell r="I131" t="str">
            <v>CIELO</v>
          </cell>
          <cell r="J131" t="str">
            <v>CANON</v>
          </cell>
          <cell r="K131" t="str">
            <v>CONFIGURADO</v>
          </cell>
          <cell r="L131" t="str">
            <v>CONFIGURADO</v>
          </cell>
          <cell r="M131" t="str">
            <v>SIM</v>
          </cell>
          <cell r="N131" t="str">
            <v>NÃO</v>
          </cell>
          <cell r="O131" t="str">
            <v>SIM</v>
          </cell>
          <cell r="P131" t="str">
            <v>NÃO</v>
          </cell>
          <cell r="Q131" t="str">
            <v>FINALIZADO</v>
          </cell>
          <cell r="R131" t="str">
            <v>21/06</v>
          </cell>
          <cell r="S131" t="str">
            <v>OK</v>
          </cell>
          <cell r="T131" t="str">
            <v>SEM MONITOR LCD CÂMERA</v>
          </cell>
          <cell r="U131" t="str">
            <v>CONCLUIDO</v>
          </cell>
          <cell r="V131" t="str">
            <v>KIT ENVIADO</v>
          </cell>
          <cell r="W131">
            <v>6</v>
          </cell>
          <cell r="X131">
            <v>2024</v>
          </cell>
        </row>
        <row r="132">
          <cell r="A132">
            <v>4816</v>
          </cell>
          <cell r="B132">
            <v>1704</v>
          </cell>
          <cell r="C132" t="str">
            <v>BROTAS A</v>
          </cell>
          <cell r="D132" t="str">
            <v>RAIA</v>
          </cell>
          <cell r="E132" t="str">
            <v>SP</v>
          </cell>
          <cell r="F132">
            <v>45474</v>
          </cell>
          <cell r="G132" t="str">
            <v>SCANSOURCE</v>
          </cell>
          <cell r="H132" t="str">
            <v>POSITIVO</v>
          </cell>
          <cell r="I132" t="str">
            <v>CIELO</v>
          </cell>
          <cell r="J132" t="str">
            <v>CANON</v>
          </cell>
          <cell r="K132" t="str">
            <v>CONFIGURADO</v>
          </cell>
          <cell r="L132" t="str">
            <v>CONFIGURADO</v>
          </cell>
          <cell r="M132" t="str">
            <v>SIM</v>
          </cell>
          <cell r="N132" t="str">
            <v>NÃO</v>
          </cell>
          <cell r="O132" t="str">
            <v>NÃO</v>
          </cell>
          <cell r="P132" t="str">
            <v>NÃO</v>
          </cell>
          <cell r="Q132" t="str">
            <v>FINALIZADO</v>
          </cell>
          <cell r="R132" t="str">
            <v>24/06</v>
          </cell>
          <cell r="S132" t="str">
            <v>OK</v>
          </cell>
          <cell r="T132" t="str">
            <v>REBRAND RAIA - TABLET A09</v>
          </cell>
          <cell r="U132" t="str">
            <v>CONCLUIDO</v>
          </cell>
          <cell r="V132" t="str">
            <v>KIT ENVIADO</v>
          </cell>
          <cell r="W132">
            <v>7</v>
          </cell>
          <cell r="X132">
            <v>2024</v>
          </cell>
        </row>
        <row r="133">
          <cell r="A133">
            <v>4911</v>
          </cell>
          <cell r="B133">
            <v>2333</v>
          </cell>
          <cell r="C133" t="str">
            <v>SL SANTA EULALIA 1</v>
          </cell>
          <cell r="D133" t="str">
            <v>DROGASIL</v>
          </cell>
          <cell r="E133" t="str">
            <v>MA</v>
          </cell>
          <cell r="F133">
            <v>45478</v>
          </cell>
          <cell r="G133" t="str">
            <v>SCANSOURCE</v>
          </cell>
          <cell r="H133" t="str">
            <v>POSITIVO</v>
          </cell>
          <cell r="I133" t="str">
            <v>PAGBANK</v>
          </cell>
          <cell r="J133" t="str">
            <v>CANON</v>
          </cell>
          <cell r="K133" t="str">
            <v>CONFIGURADO</v>
          </cell>
          <cell r="L133" t="str">
            <v>CONFIGURADO</v>
          </cell>
          <cell r="M133" t="str">
            <v>SIM</v>
          </cell>
          <cell r="N133" t="str">
            <v>SIM</v>
          </cell>
          <cell r="O133" t="str">
            <v>SIM</v>
          </cell>
          <cell r="P133" t="str">
            <v>NÃO</v>
          </cell>
          <cell r="Q133" t="str">
            <v>FINALIZADO</v>
          </cell>
          <cell r="R133" t="str">
            <v>26/06</v>
          </cell>
          <cell r="S133" t="str">
            <v>OK</v>
          </cell>
          <cell r="T133" t="str">
            <v>TABLET A09 - MONITOR GERÊNCIA E B12 DELL</v>
          </cell>
          <cell r="U133" t="str">
            <v>CONCLUIDO</v>
          </cell>
          <cell r="V133" t="str">
            <v>KIT ENVIADO</v>
          </cell>
          <cell r="W133">
            <v>7</v>
          </cell>
          <cell r="X133">
            <v>2024</v>
          </cell>
        </row>
        <row r="134">
          <cell r="A134">
            <v>4619</v>
          </cell>
          <cell r="B134">
            <v>2192</v>
          </cell>
          <cell r="C134" t="str">
            <v>SP VL ROMANA 4</v>
          </cell>
          <cell r="D134" t="str">
            <v>DROGASIL</v>
          </cell>
          <cell r="E134" t="str">
            <v>SP</v>
          </cell>
          <cell r="F134">
            <v>45478</v>
          </cell>
          <cell r="G134" t="str">
            <v>SCANSOURCE</v>
          </cell>
          <cell r="H134" t="str">
            <v>POSITIVO</v>
          </cell>
          <cell r="I134" t="str">
            <v>CIELO</v>
          </cell>
          <cell r="J134" t="str">
            <v>LEXMARK</v>
          </cell>
          <cell r="K134" t="str">
            <v>CONFIGURADO</v>
          </cell>
          <cell r="L134" t="str">
            <v>CONFIGURADO</v>
          </cell>
          <cell r="M134" t="str">
            <v>SIM</v>
          </cell>
          <cell r="N134" t="str">
            <v>NÃO</v>
          </cell>
          <cell r="O134" t="str">
            <v>SIM</v>
          </cell>
          <cell r="P134" t="str">
            <v>NÃO</v>
          </cell>
          <cell r="Q134" t="str">
            <v>FINALIZADO</v>
          </cell>
          <cell r="R134" t="str">
            <v>-</v>
          </cell>
          <cell r="S134" t="str">
            <v>OK</v>
          </cell>
          <cell r="T134" t="str">
            <v>SEPARADO POR ANDRÉ - TABLET A09 - MONITOR LCD DELL - FALTA CELULAR TRADE</v>
          </cell>
          <cell r="U134" t="str">
            <v>CONCLUIDO</v>
          </cell>
          <cell r="V134" t="str">
            <v>KIT ENVIADO</v>
          </cell>
          <cell r="W134">
            <v>7</v>
          </cell>
          <cell r="X134">
            <v>2024</v>
          </cell>
        </row>
        <row r="135">
          <cell r="A135">
            <v>4875</v>
          </cell>
          <cell r="B135">
            <v>2312</v>
          </cell>
          <cell r="C135" t="str">
            <v>GO ST OESTE 6</v>
          </cell>
          <cell r="D135" t="str">
            <v>DROGASIL</v>
          </cell>
          <cell r="E135" t="str">
            <v>GO</v>
          </cell>
          <cell r="F135">
            <v>45481</v>
          </cell>
          <cell r="G135" t="str">
            <v>SCANSOURCE</v>
          </cell>
          <cell r="H135" t="str">
            <v>POSITIVO</v>
          </cell>
          <cell r="I135" t="str">
            <v>CIELO</v>
          </cell>
          <cell r="J135" t="str">
            <v>CANON</v>
          </cell>
          <cell r="K135" t="str">
            <v>CONFIGURADO</v>
          </cell>
          <cell r="L135" t="str">
            <v>CONFIGURADO</v>
          </cell>
          <cell r="M135" t="str">
            <v>SIM</v>
          </cell>
          <cell r="N135" t="str">
            <v>SIM</v>
          </cell>
          <cell r="O135" t="str">
            <v>SIM</v>
          </cell>
          <cell r="P135" t="str">
            <v>NÃO</v>
          </cell>
          <cell r="Q135" t="str">
            <v>FINALIZADO</v>
          </cell>
          <cell r="R135" t="str">
            <v>-</v>
          </cell>
          <cell r="S135" t="str">
            <v>OK</v>
          </cell>
          <cell r="T135" t="str">
            <v>SEPARADO POR ANDRÉ - TABLET A09 - MONITOR LCD DELL - FALTA CELULAR TRADE</v>
          </cell>
          <cell r="U135" t="str">
            <v>CONCLUIDO</v>
          </cell>
          <cell r="V135" t="str">
            <v>KIT ENVIADO</v>
          </cell>
          <cell r="W135">
            <v>7</v>
          </cell>
          <cell r="X135">
            <v>2024</v>
          </cell>
        </row>
        <row r="136">
          <cell r="A136">
            <v>4835</v>
          </cell>
          <cell r="B136">
            <v>1713</v>
          </cell>
          <cell r="C136" t="str">
            <v>CT AGUA VERDE E</v>
          </cell>
          <cell r="D136" t="str">
            <v>RAIA</v>
          </cell>
          <cell r="E136" t="str">
            <v>PR</v>
          </cell>
          <cell r="F136">
            <v>45481</v>
          </cell>
          <cell r="G136" t="str">
            <v>SCANSOURCE</v>
          </cell>
          <cell r="H136" t="str">
            <v>POSITIVO</v>
          </cell>
          <cell r="I136" t="str">
            <v>CIELO</v>
          </cell>
          <cell r="J136" t="str">
            <v>CANON</v>
          </cell>
          <cell r="K136" t="str">
            <v>CONFIGURADO</v>
          </cell>
          <cell r="L136" t="str">
            <v>CONFIGURADO</v>
          </cell>
          <cell r="M136" t="str">
            <v>SIM</v>
          </cell>
          <cell r="N136" t="str">
            <v>NÃO</v>
          </cell>
          <cell r="O136" t="str">
            <v>SIM</v>
          </cell>
          <cell r="P136" t="str">
            <v>NÃO</v>
          </cell>
          <cell r="Q136" t="str">
            <v>FINALIZADO</v>
          </cell>
          <cell r="R136" t="str">
            <v>-</v>
          </cell>
          <cell r="S136" t="str">
            <v>OK</v>
          </cell>
          <cell r="T136" t="str">
            <v>SEPARADO POR ANDRÉ - TABLET A09 - MONITOR LCD DELL - FALTA CELULAR TRADE</v>
          </cell>
          <cell r="U136" t="str">
            <v>CONCLUIDO</v>
          </cell>
          <cell r="V136" t="str">
            <v>KIT ENVIADO</v>
          </cell>
          <cell r="W136">
            <v>7</v>
          </cell>
          <cell r="X136">
            <v>2024</v>
          </cell>
        </row>
        <row r="137">
          <cell r="A137">
            <v>4799</v>
          </cell>
          <cell r="B137">
            <v>2283</v>
          </cell>
          <cell r="C137" t="str">
            <v>VILA VELHA 26</v>
          </cell>
          <cell r="D137" t="str">
            <v>DROGASIL</v>
          </cell>
          <cell r="E137" t="str">
            <v>ES</v>
          </cell>
          <cell r="F137">
            <v>45483</v>
          </cell>
          <cell r="G137" t="str">
            <v>SCANSOURCE</v>
          </cell>
          <cell r="H137" t="str">
            <v>POSITIVO</v>
          </cell>
          <cell r="I137" t="str">
            <v>CIELO</v>
          </cell>
          <cell r="J137" t="str">
            <v>CANON</v>
          </cell>
          <cell r="K137" t="str">
            <v>CONFIGURADO</v>
          </cell>
          <cell r="L137" t="str">
            <v>CONFIGURADO</v>
          </cell>
          <cell r="M137" t="str">
            <v>SIM</v>
          </cell>
          <cell r="N137" t="str">
            <v>NÃO</v>
          </cell>
          <cell r="O137" t="str">
            <v>SIM</v>
          </cell>
          <cell r="P137" t="str">
            <v>NÃO</v>
          </cell>
          <cell r="Q137" t="str">
            <v>FINALIZADO</v>
          </cell>
          <cell r="R137" t="str">
            <v>-</v>
          </cell>
          <cell r="S137" t="str">
            <v>OK</v>
          </cell>
          <cell r="T137" t="str">
            <v>SEPARADO POR ANDRÉ - TABLET A09 - FALTA CELULAR TRADE</v>
          </cell>
          <cell r="U137" t="str">
            <v>CONCLUIDO</v>
          </cell>
          <cell r="V137" t="str">
            <v>KIT ENVIADO</v>
          </cell>
          <cell r="W137">
            <v>7</v>
          </cell>
          <cell r="X137">
            <v>2024</v>
          </cell>
        </row>
        <row r="138">
          <cell r="A138">
            <v>4686</v>
          </cell>
          <cell r="B138">
            <v>2222</v>
          </cell>
          <cell r="C138" t="str">
            <v>SP JACANA 1</v>
          </cell>
          <cell r="D138" t="str">
            <v>DROGASIL</v>
          </cell>
          <cell r="E138" t="str">
            <v>SP</v>
          </cell>
          <cell r="F138">
            <v>45483</v>
          </cell>
          <cell r="G138" t="str">
            <v>SCANSOURCE</v>
          </cell>
          <cell r="H138" t="str">
            <v>POSITIVO</v>
          </cell>
          <cell r="I138" t="str">
            <v>CIELO</v>
          </cell>
          <cell r="J138" t="str">
            <v>LEXMARK</v>
          </cell>
          <cell r="K138" t="str">
            <v>CONFIGURADO</v>
          </cell>
          <cell r="L138" t="str">
            <v>CONFIGURADO</v>
          </cell>
          <cell r="M138" t="str">
            <v>SIM</v>
          </cell>
          <cell r="N138" t="str">
            <v>NÃO</v>
          </cell>
          <cell r="O138" t="str">
            <v>SIM</v>
          </cell>
          <cell r="P138" t="str">
            <v>NÃO</v>
          </cell>
          <cell r="Q138" t="str">
            <v>FINALIZADO</v>
          </cell>
          <cell r="R138" t="str">
            <v>-</v>
          </cell>
          <cell r="S138" t="str">
            <v>OK</v>
          </cell>
          <cell r="T138" t="str">
            <v>SEPARADO POR ANDRÉ - TABLET A09 - FALTA CELULAR TRADE</v>
          </cell>
          <cell r="U138" t="str">
            <v>CONCLUIDO</v>
          </cell>
          <cell r="V138" t="str">
            <v>KIT ENVIADO</v>
          </cell>
          <cell r="W138">
            <v>7</v>
          </cell>
          <cell r="X138">
            <v>2024</v>
          </cell>
        </row>
        <row r="139">
          <cell r="A139">
            <v>4704</v>
          </cell>
          <cell r="B139">
            <v>2235</v>
          </cell>
          <cell r="C139" t="str">
            <v>CAMPO LIMPO PTA 2</v>
          </cell>
          <cell r="D139" t="str">
            <v>DROGASIL</v>
          </cell>
          <cell r="E139" t="str">
            <v>SP</v>
          </cell>
          <cell r="F139">
            <v>45483</v>
          </cell>
          <cell r="G139" t="str">
            <v>SCANSOURCE</v>
          </cell>
          <cell r="H139" t="str">
            <v>POSITIVO</v>
          </cell>
          <cell r="I139" t="str">
            <v>CIELO</v>
          </cell>
          <cell r="J139" t="str">
            <v>LEXMARK</v>
          </cell>
          <cell r="K139" t="str">
            <v>CONFIGURADO</v>
          </cell>
          <cell r="L139" t="str">
            <v>CONFIGURADO</v>
          </cell>
          <cell r="M139" t="str">
            <v>SIM</v>
          </cell>
          <cell r="N139" t="str">
            <v>NÃO</v>
          </cell>
          <cell r="O139" t="str">
            <v>SIM</v>
          </cell>
          <cell r="P139" t="str">
            <v>NÃO</v>
          </cell>
          <cell r="Q139" t="str">
            <v>FINALIZADO</v>
          </cell>
          <cell r="R139" t="str">
            <v>-</v>
          </cell>
          <cell r="S139" t="str">
            <v>OK</v>
          </cell>
          <cell r="T139" t="str">
            <v>SEPARADO POR ANDRÉ - TABLET A09 - FALTA CELULAR TRADE</v>
          </cell>
          <cell r="U139" t="str">
            <v>CONCLUIDO</v>
          </cell>
          <cell r="V139" t="str">
            <v>KIT ENVIADO</v>
          </cell>
          <cell r="W139">
            <v>7</v>
          </cell>
          <cell r="X139">
            <v>2024</v>
          </cell>
        </row>
        <row r="140">
          <cell r="A140">
            <v>4745</v>
          </cell>
          <cell r="B140">
            <v>2260</v>
          </cell>
          <cell r="C140" t="str">
            <v>GO STO ANT DESCOBERTO 1</v>
          </cell>
          <cell r="D140" t="str">
            <v>DROGASIL</v>
          </cell>
          <cell r="E140" t="str">
            <v>GO</v>
          </cell>
          <cell r="F140">
            <v>45484</v>
          </cell>
          <cell r="G140" t="str">
            <v>SCANSOURCE</v>
          </cell>
          <cell r="H140" t="str">
            <v>POSITIVO</v>
          </cell>
          <cell r="I140" t="str">
            <v>CIELO</v>
          </cell>
          <cell r="J140" t="str">
            <v>CANON</v>
          </cell>
          <cell r="K140" t="str">
            <v>CONFIGURADO</v>
          </cell>
          <cell r="L140" t="str">
            <v>CONFIGURADO</v>
          </cell>
          <cell r="M140" t="str">
            <v>SIM</v>
          </cell>
          <cell r="N140" t="str">
            <v>SIM</v>
          </cell>
          <cell r="O140" t="str">
            <v>NÃO</v>
          </cell>
          <cell r="P140" t="str">
            <v>NÃO</v>
          </cell>
          <cell r="Q140" t="str">
            <v>FINALIZADO</v>
          </cell>
          <cell r="R140" t="str">
            <v>10/07</v>
          </cell>
          <cell r="S140" t="str">
            <v>OK</v>
          </cell>
          <cell r="T140" t="str">
            <v>TABLET A09 - FALTA CELULAR TRADE</v>
          </cell>
          <cell r="U140" t="str">
            <v>CONCLUIDO</v>
          </cell>
          <cell r="V140" t="str">
            <v>KIT ENVIADO</v>
          </cell>
          <cell r="W140">
            <v>7</v>
          </cell>
          <cell r="X140">
            <v>2024</v>
          </cell>
        </row>
        <row r="141">
          <cell r="A141">
            <v>4655</v>
          </cell>
          <cell r="B141">
            <v>2208</v>
          </cell>
          <cell r="C141" t="str">
            <v>CAMACARI 5</v>
          </cell>
          <cell r="D141" t="str">
            <v>DROGASIL</v>
          </cell>
          <cell r="E141" t="str">
            <v>BA</v>
          </cell>
          <cell r="F141">
            <v>45485</v>
          </cell>
          <cell r="G141" t="str">
            <v>SCANSOURCE</v>
          </cell>
          <cell r="H141" t="str">
            <v>POSITIVO</v>
          </cell>
          <cell r="I141" t="str">
            <v>PAGBANK</v>
          </cell>
          <cell r="J141" t="str">
            <v>CANON</v>
          </cell>
          <cell r="K141" t="str">
            <v>CONFIGURADO</v>
          </cell>
          <cell r="L141" t="str">
            <v>CONFIGURADO</v>
          </cell>
          <cell r="M141" t="str">
            <v>SIM</v>
          </cell>
          <cell r="N141" t="str">
            <v>SIM</v>
          </cell>
          <cell r="O141" t="str">
            <v>SIM</v>
          </cell>
          <cell r="P141" t="str">
            <v>SIM</v>
          </cell>
          <cell r="Q141" t="str">
            <v>FINALIZADO</v>
          </cell>
          <cell r="R141" t="str">
            <v>10/07</v>
          </cell>
          <cell r="S141" t="str">
            <v>OK</v>
          </cell>
          <cell r="T141" t="str">
            <v>TABLET A09 - FALTA CELULAR TRADE</v>
          </cell>
          <cell r="U141" t="str">
            <v>CONCLUIDO</v>
          </cell>
          <cell r="V141" t="str">
            <v>KIT ENVIADO</v>
          </cell>
          <cell r="W141">
            <v>7</v>
          </cell>
          <cell r="X141">
            <v>2024</v>
          </cell>
        </row>
        <row r="142">
          <cell r="A142">
            <v>4396</v>
          </cell>
          <cell r="B142">
            <v>2091</v>
          </cell>
          <cell r="C142" t="str">
            <v>CP PQ VIA NORTE 1</v>
          </cell>
          <cell r="D142" t="str">
            <v>DROGASIL</v>
          </cell>
          <cell r="E142" t="str">
            <v>SP</v>
          </cell>
          <cell r="F142">
            <v>45485</v>
          </cell>
          <cell r="G142" t="str">
            <v>SCANSOURCE</v>
          </cell>
          <cell r="H142" t="str">
            <v>POSITIVO</v>
          </cell>
          <cell r="I142" t="str">
            <v>CIELO</v>
          </cell>
          <cell r="J142" t="str">
            <v>LEXMARK</v>
          </cell>
          <cell r="K142" t="str">
            <v>CONFIGURADO</v>
          </cell>
          <cell r="L142" t="str">
            <v>CONFIGURADO</v>
          </cell>
          <cell r="M142" t="str">
            <v>SIM</v>
          </cell>
          <cell r="N142" t="str">
            <v>NÃO</v>
          </cell>
          <cell r="O142" t="str">
            <v>NÃO</v>
          </cell>
          <cell r="P142" t="str">
            <v>NÃO</v>
          </cell>
          <cell r="Q142" t="str">
            <v>FINALIZADO</v>
          </cell>
          <cell r="R142" t="str">
            <v>11/07</v>
          </cell>
          <cell r="S142" t="str">
            <v>OK</v>
          </cell>
          <cell r="T142" t="str">
            <v>SEPARADO POR ANDRÉ - TABLET A09 - FALTA CELULAR TRADE</v>
          </cell>
          <cell r="U142" t="str">
            <v>CONCLUIDO</v>
          </cell>
          <cell r="V142" t="str">
            <v>KIT ENVIADO</v>
          </cell>
          <cell r="W142">
            <v>7</v>
          </cell>
          <cell r="X142">
            <v>2024</v>
          </cell>
        </row>
        <row r="143">
          <cell r="A143">
            <v>4500</v>
          </cell>
          <cell r="B143">
            <v>2135</v>
          </cell>
          <cell r="C143" t="str">
            <v>SUZANO 5</v>
          </cell>
          <cell r="D143" t="str">
            <v>DROGASIL</v>
          </cell>
          <cell r="E143" t="str">
            <v>SP</v>
          </cell>
          <cell r="F143">
            <v>45485</v>
          </cell>
          <cell r="G143" t="str">
            <v>SCANSOURCE</v>
          </cell>
          <cell r="H143" t="str">
            <v>POSITIVO</v>
          </cell>
          <cell r="I143" t="str">
            <v>CIELO</v>
          </cell>
          <cell r="J143" t="str">
            <v>CANON</v>
          </cell>
          <cell r="K143" t="str">
            <v>CONFIGURADO</v>
          </cell>
          <cell r="L143" t="str">
            <v>CONFIGURADO</v>
          </cell>
          <cell r="M143" t="str">
            <v>SIM</v>
          </cell>
          <cell r="N143" t="str">
            <v>NÃO</v>
          </cell>
          <cell r="O143" t="str">
            <v>NÃO</v>
          </cell>
          <cell r="P143" t="str">
            <v>NÃO</v>
          </cell>
          <cell r="Q143" t="str">
            <v>FINALIZADO</v>
          </cell>
          <cell r="R143" t="str">
            <v>11/07</v>
          </cell>
          <cell r="S143" t="str">
            <v>OK</v>
          </cell>
          <cell r="T143" t="str">
            <v>SEPARADO POR ANDRÉ - TABLET A09 - FALTA CELULAR TRADE</v>
          </cell>
          <cell r="U143" t="str">
            <v>CONCLUIDO</v>
          </cell>
          <cell r="V143" t="str">
            <v>KIT ENVIADO</v>
          </cell>
          <cell r="W143">
            <v>7</v>
          </cell>
          <cell r="X143">
            <v>2024</v>
          </cell>
        </row>
        <row r="144">
          <cell r="A144">
            <v>4487</v>
          </cell>
          <cell r="B144">
            <v>1590</v>
          </cell>
          <cell r="C144" t="str">
            <v>ITAGUAI B</v>
          </cell>
          <cell r="D144" t="str">
            <v>RAIA</v>
          </cell>
          <cell r="E144" t="str">
            <v>RJ</v>
          </cell>
          <cell r="F144">
            <v>45488</v>
          </cell>
          <cell r="G144" t="str">
            <v>SCANSOURCE</v>
          </cell>
          <cell r="H144" t="str">
            <v>POSITIVO</v>
          </cell>
          <cell r="I144" t="str">
            <v>CIELO</v>
          </cell>
          <cell r="J144" t="str">
            <v>CANON</v>
          </cell>
          <cell r="K144" t="str">
            <v>CONFIGURADO</v>
          </cell>
          <cell r="L144" t="str">
            <v>CONFIGURADO</v>
          </cell>
          <cell r="M144" t="str">
            <v>SIM</v>
          </cell>
          <cell r="N144" t="str">
            <v>NÃO</v>
          </cell>
          <cell r="O144" t="str">
            <v>NÃO</v>
          </cell>
          <cell r="P144" t="str">
            <v>NÃO</v>
          </cell>
          <cell r="Q144" t="str">
            <v>FINALIZADO</v>
          </cell>
          <cell r="R144" t="str">
            <v>12/07</v>
          </cell>
          <cell r="S144" t="str">
            <v>OK</v>
          </cell>
          <cell r="T144" t="str">
            <v>TABLET A09 - FALTA CELULAR TRADE - PDV LENOVO - MONITOR B12 DELL</v>
          </cell>
          <cell r="U144" t="str">
            <v>CONCLUIDO</v>
          </cell>
          <cell r="V144" t="str">
            <v>KIT ENVIADO</v>
          </cell>
          <cell r="W144">
            <v>7</v>
          </cell>
          <cell r="X144">
            <v>2024</v>
          </cell>
        </row>
        <row r="145">
          <cell r="A145">
            <v>4821</v>
          </cell>
          <cell r="B145">
            <v>1709</v>
          </cell>
          <cell r="C145" t="str">
            <v>AMERICANA K</v>
          </cell>
          <cell r="D145" t="str">
            <v>RAIA</v>
          </cell>
          <cell r="E145" t="str">
            <v>SP</v>
          </cell>
          <cell r="F145">
            <v>45488</v>
          </cell>
          <cell r="G145" t="str">
            <v>SCANSOURCE</v>
          </cell>
          <cell r="H145" t="str">
            <v>POSITIVO</v>
          </cell>
          <cell r="I145" t="str">
            <v>CIELO</v>
          </cell>
          <cell r="J145" t="str">
            <v>LEXMARK</v>
          </cell>
          <cell r="K145" t="str">
            <v>CONFIGURADO</v>
          </cell>
          <cell r="L145" t="str">
            <v>CONFIGURADO</v>
          </cell>
          <cell r="M145" t="str">
            <v>SIM</v>
          </cell>
          <cell r="N145" t="str">
            <v>NÃO</v>
          </cell>
          <cell r="O145" t="str">
            <v>SIM</v>
          </cell>
          <cell r="P145" t="str">
            <v>NÃO</v>
          </cell>
          <cell r="Q145" t="str">
            <v>FINALIZADO</v>
          </cell>
          <cell r="R145" t="str">
            <v>12/07</v>
          </cell>
          <cell r="S145" t="str">
            <v>OK</v>
          </cell>
          <cell r="T145" t="str">
            <v>REBRAND RAIA - TABLET A09 - FALTA CELULAR TRADE - PDV LENOVO - MONITOR B12 DELL</v>
          </cell>
          <cell r="U145" t="str">
            <v>CONCLUIDO</v>
          </cell>
          <cell r="V145" t="str">
            <v>KIT ENVIADO</v>
          </cell>
          <cell r="W145">
            <v>7</v>
          </cell>
          <cell r="X145">
            <v>2024</v>
          </cell>
        </row>
        <row r="146">
          <cell r="A146">
            <v>4804</v>
          </cell>
          <cell r="B146">
            <v>2286</v>
          </cell>
          <cell r="C146" t="str">
            <v>DF REC DAS EMAS 2</v>
          </cell>
          <cell r="D146" t="str">
            <v>DROGASIL</v>
          </cell>
          <cell r="E146" t="str">
            <v>DF</v>
          </cell>
          <cell r="F146">
            <v>45490</v>
          </cell>
          <cell r="G146" t="str">
            <v>SCANSOURCE</v>
          </cell>
          <cell r="H146" t="str">
            <v>POSITIVO</v>
          </cell>
          <cell r="I146" t="str">
            <v>CIELO</v>
          </cell>
          <cell r="J146" t="str">
            <v>CANON</v>
          </cell>
          <cell r="K146" t="str">
            <v>CONFIGURADO</v>
          </cell>
          <cell r="L146" t="str">
            <v>CONFIGURADO</v>
          </cell>
          <cell r="M146" t="str">
            <v>SIM</v>
          </cell>
          <cell r="N146" t="str">
            <v>SIM</v>
          </cell>
          <cell r="O146" t="str">
            <v>NÃO</v>
          </cell>
          <cell r="P146" t="str">
            <v>NÃO</v>
          </cell>
          <cell r="Q146" t="str">
            <v>FINALIZADO</v>
          </cell>
          <cell r="R146" t="str">
            <v>15/07</v>
          </cell>
          <cell r="S146" t="str">
            <v>OK</v>
          </cell>
          <cell r="T146" t="str">
            <v>TABLET A09 - FALTA CELULAR TRADE</v>
          </cell>
          <cell r="U146" t="str">
            <v>CONCLUIDO</v>
          </cell>
          <cell r="V146" t="str">
            <v>KIT ENVIADO</v>
          </cell>
          <cell r="W146">
            <v>7</v>
          </cell>
          <cell r="X146">
            <v>2024</v>
          </cell>
        </row>
        <row r="147">
          <cell r="A147">
            <v>4872</v>
          </cell>
          <cell r="B147">
            <v>2309</v>
          </cell>
          <cell r="C147" t="str">
            <v>GUANAMBI 1</v>
          </cell>
          <cell r="D147" t="str">
            <v>DROGASIL</v>
          </cell>
          <cell r="E147" t="str">
            <v>BA</v>
          </cell>
          <cell r="F147">
            <v>45490</v>
          </cell>
          <cell r="G147" t="str">
            <v>SCANSOURCE</v>
          </cell>
          <cell r="H147" t="str">
            <v>POSITIVO</v>
          </cell>
          <cell r="I147" t="str">
            <v>PAGBANK</v>
          </cell>
          <cell r="J147" t="str">
            <v>CANON</v>
          </cell>
          <cell r="K147" t="str">
            <v>CONFIGURADO</v>
          </cell>
          <cell r="L147" t="str">
            <v>CONFIGURADO</v>
          </cell>
          <cell r="M147" t="str">
            <v>SIM</v>
          </cell>
          <cell r="N147" t="str">
            <v>SIM</v>
          </cell>
          <cell r="O147" t="str">
            <v>SIM</v>
          </cell>
          <cell r="P147" t="str">
            <v>SIM</v>
          </cell>
          <cell r="Q147" t="str">
            <v>FINALIZADO</v>
          </cell>
          <cell r="R147" t="str">
            <v>15/07</v>
          </cell>
          <cell r="S147" t="str">
            <v>OK</v>
          </cell>
          <cell r="T147" t="str">
            <v>TABLET A09 - FALTA CELULAR TRADE</v>
          </cell>
          <cell r="U147" t="str">
            <v>CONCLUIDO</v>
          </cell>
          <cell r="V147" t="str">
            <v>KIT ENVIADO</v>
          </cell>
          <cell r="W147">
            <v>7</v>
          </cell>
          <cell r="X147">
            <v>2024</v>
          </cell>
        </row>
        <row r="148">
          <cell r="A148">
            <v>4797</v>
          </cell>
          <cell r="B148">
            <v>1699</v>
          </cell>
          <cell r="C148" t="str">
            <v>JOINVILLE Q</v>
          </cell>
          <cell r="D148" t="str">
            <v>RAIA</v>
          </cell>
          <cell r="E148" t="str">
            <v>SC</v>
          </cell>
          <cell r="F148">
            <v>45492</v>
          </cell>
          <cell r="G148" t="str">
            <v>SCANSOURCE</v>
          </cell>
          <cell r="H148" t="str">
            <v>POSITIVO</v>
          </cell>
          <cell r="I148" t="str">
            <v>CIELO</v>
          </cell>
          <cell r="J148" t="str">
            <v>CANON</v>
          </cell>
          <cell r="K148" t="str">
            <v>CONFIGURADO</v>
          </cell>
          <cell r="L148" t="str">
            <v>CONFIGURADO</v>
          </cell>
          <cell r="M148" t="str">
            <v>SIM</v>
          </cell>
          <cell r="N148" t="str">
            <v>SIM</v>
          </cell>
          <cell r="O148" t="str">
            <v>SIM</v>
          </cell>
          <cell r="P148" t="str">
            <v>NÃO</v>
          </cell>
          <cell r="Q148" t="str">
            <v>FINALIZADO</v>
          </cell>
          <cell r="R148" t="str">
            <v>16/07</v>
          </cell>
          <cell r="S148" t="str">
            <v>OK</v>
          </cell>
          <cell r="T148" t="str">
            <v>REBRAND RAIA - TABLET A09 - FALTA CELULAR TRADE - MONITOR B12 ACER</v>
          </cell>
          <cell r="U148" t="str">
            <v>CONCLUIDO</v>
          </cell>
          <cell r="V148" t="str">
            <v>KIT ENVIADO</v>
          </cell>
          <cell r="W148">
            <v>7</v>
          </cell>
          <cell r="X148">
            <v>2024</v>
          </cell>
        </row>
        <row r="149">
          <cell r="A149">
            <v>4707</v>
          </cell>
          <cell r="B149">
            <v>2238</v>
          </cell>
          <cell r="C149" t="str">
            <v>BL C ICOARACI 1</v>
          </cell>
          <cell r="D149" t="str">
            <v>DROGASIL</v>
          </cell>
          <cell r="E149" t="str">
            <v>PA</v>
          </cell>
          <cell r="F149">
            <v>45495</v>
          </cell>
          <cell r="G149" t="str">
            <v>SCANSOURCE</v>
          </cell>
          <cell r="H149" t="str">
            <v>POSITIVO</v>
          </cell>
          <cell r="I149" t="str">
            <v>CIELO</v>
          </cell>
          <cell r="J149" t="str">
            <v>SIMPRESS</v>
          </cell>
          <cell r="K149" t="str">
            <v>CONFIGURADO</v>
          </cell>
          <cell r="L149" t="str">
            <v>CONFIGURADO</v>
          </cell>
          <cell r="M149" t="str">
            <v>SIM</v>
          </cell>
          <cell r="N149" t="str">
            <v>NÃO</v>
          </cell>
          <cell r="O149" t="str">
            <v>SIM</v>
          </cell>
          <cell r="P149" t="str">
            <v>NÃO</v>
          </cell>
          <cell r="Q149" t="str">
            <v>FINALIZADO</v>
          </cell>
          <cell r="R149" t="str">
            <v>10/07</v>
          </cell>
          <cell r="S149" t="str">
            <v>OK</v>
          </cell>
          <cell r="T149" t="str">
            <v>TABLET A09 - FALTA CELULAR TRADE</v>
          </cell>
          <cell r="U149" t="str">
            <v>CONCLUIDO</v>
          </cell>
          <cell r="V149" t="str">
            <v>KIT ENVIADO</v>
          </cell>
          <cell r="W149">
            <v>7</v>
          </cell>
          <cell r="X149">
            <v>2024</v>
          </cell>
        </row>
        <row r="150">
          <cell r="A150">
            <v>4634</v>
          </cell>
          <cell r="B150">
            <v>2198</v>
          </cell>
          <cell r="C150" t="str">
            <v>CB CARUMBE 1</v>
          </cell>
          <cell r="D150" t="str">
            <v>DROGASIL</v>
          </cell>
          <cell r="E150" t="str">
            <v>MT</v>
          </cell>
          <cell r="F150">
            <v>45495</v>
          </cell>
          <cell r="G150" t="str">
            <v>SCANSOURCE</v>
          </cell>
          <cell r="H150" t="str">
            <v>POSITIVO</v>
          </cell>
          <cell r="I150" t="str">
            <v>CIELO</v>
          </cell>
          <cell r="J150" t="str">
            <v>CANON</v>
          </cell>
          <cell r="K150" t="str">
            <v>CONFIGURADO</v>
          </cell>
          <cell r="L150" t="str">
            <v>CONFIGURADO</v>
          </cell>
          <cell r="M150" t="str">
            <v>SIM</v>
          </cell>
          <cell r="N150" t="str">
            <v>SIM</v>
          </cell>
          <cell r="O150" t="str">
            <v>NÃO</v>
          </cell>
          <cell r="P150" t="str">
            <v>NÃO</v>
          </cell>
          <cell r="Q150" t="str">
            <v>FINALIZADO</v>
          </cell>
          <cell r="R150" t="str">
            <v>18/07</v>
          </cell>
          <cell r="S150" t="str">
            <v>OK</v>
          </cell>
          <cell r="T150" t="str">
            <v>TABLET A09 - FALTA CELULAR TRADE - MONITOR B12 ACER</v>
          </cell>
          <cell r="U150" t="str">
            <v>CONCLUIDO</v>
          </cell>
          <cell r="V150" t="str">
            <v>KIT ENVIADO</v>
          </cell>
          <cell r="W150">
            <v>7</v>
          </cell>
          <cell r="X150">
            <v>2024</v>
          </cell>
        </row>
        <row r="151">
          <cell r="A151">
            <v>4769</v>
          </cell>
          <cell r="B151">
            <v>2265</v>
          </cell>
          <cell r="C151" t="str">
            <v>BL PEDREIRA 3</v>
          </cell>
          <cell r="D151" t="str">
            <v>DROGASIL</v>
          </cell>
          <cell r="E151" t="str">
            <v>PA</v>
          </cell>
          <cell r="F151">
            <v>45495</v>
          </cell>
          <cell r="G151" t="str">
            <v>SCANSOURCE</v>
          </cell>
          <cell r="H151" t="str">
            <v>POSITIVO</v>
          </cell>
          <cell r="I151" t="str">
            <v>CIELO</v>
          </cell>
          <cell r="J151" t="str">
            <v>CANON</v>
          </cell>
          <cell r="K151" t="str">
            <v>CONFIGURADO</v>
          </cell>
          <cell r="L151" t="str">
            <v>CONFIGURADO</v>
          </cell>
          <cell r="M151" t="str">
            <v>SIM</v>
          </cell>
          <cell r="N151" t="str">
            <v>NÃO</v>
          </cell>
          <cell r="O151" t="str">
            <v>SIM</v>
          </cell>
          <cell r="P151" t="str">
            <v>NÃO</v>
          </cell>
          <cell r="Q151" t="str">
            <v>FINALIZADO</v>
          </cell>
          <cell r="R151" t="str">
            <v>22/07</v>
          </cell>
          <cell r="S151" t="str">
            <v>OK</v>
          </cell>
          <cell r="T151" t="str">
            <v>TABLET A09 - MONITOR B12 LENOVO</v>
          </cell>
          <cell r="U151" t="str">
            <v>CONCLUIDO</v>
          </cell>
          <cell r="V151" t="str">
            <v>KIT ENVIADO</v>
          </cell>
          <cell r="W151">
            <v>7</v>
          </cell>
          <cell r="X151">
            <v>2024</v>
          </cell>
        </row>
        <row r="152">
          <cell r="A152">
            <v>4721</v>
          </cell>
          <cell r="B152">
            <v>2243</v>
          </cell>
          <cell r="C152" t="str">
            <v>VALINHOS 5</v>
          </cell>
          <cell r="D152" t="str">
            <v>DROGASIL</v>
          </cell>
          <cell r="E152" t="str">
            <v>SP</v>
          </cell>
          <cell r="F152">
            <v>45496</v>
          </cell>
          <cell r="G152" t="str">
            <v>SCANSOURCE</v>
          </cell>
          <cell r="H152" t="str">
            <v>POSITIVO</v>
          </cell>
          <cell r="I152" t="str">
            <v>CIELO</v>
          </cell>
          <cell r="J152" t="str">
            <v>LEXMARK</v>
          </cell>
          <cell r="K152" t="str">
            <v>CONFIGURADO</v>
          </cell>
          <cell r="L152" t="str">
            <v>CONFIGURADO</v>
          </cell>
          <cell r="M152" t="str">
            <v>SIM</v>
          </cell>
          <cell r="N152" t="str">
            <v>NÃO</v>
          </cell>
          <cell r="O152" t="str">
            <v>SIM</v>
          </cell>
          <cell r="P152" t="str">
            <v>NÃO</v>
          </cell>
          <cell r="Q152" t="str">
            <v>FINALIZADO</v>
          </cell>
          <cell r="R152" t="str">
            <v>19/07</v>
          </cell>
          <cell r="S152" t="str">
            <v>OK</v>
          </cell>
          <cell r="T152" t="str">
            <v>TABLET A09 - FALTA CELULAR TRADE - MONITOR B12 ACER - FALTA WEBCAM</v>
          </cell>
          <cell r="U152" t="str">
            <v>CONCLUIDO</v>
          </cell>
          <cell r="V152" t="str">
            <v>KIT ENVIADO</v>
          </cell>
          <cell r="W152">
            <v>7</v>
          </cell>
          <cell r="X152">
            <v>2024</v>
          </cell>
        </row>
        <row r="153">
          <cell r="A153">
            <v>4876</v>
          </cell>
          <cell r="B153">
            <v>2313</v>
          </cell>
          <cell r="C153" t="str">
            <v>SP SAO DOMINGOS 3</v>
          </cell>
          <cell r="D153" t="str">
            <v>DROGASIL</v>
          </cell>
          <cell r="E153" t="str">
            <v>SP</v>
          </cell>
          <cell r="F153">
            <v>45497</v>
          </cell>
          <cell r="G153" t="str">
            <v>SCANSOURCE</v>
          </cell>
          <cell r="H153" t="str">
            <v>POSITIVO</v>
          </cell>
          <cell r="I153" t="str">
            <v>CIELO</v>
          </cell>
          <cell r="J153" t="str">
            <v>LEXMARK</v>
          </cell>
          <cell r="K153" t="str">
            <v>CONFIGURADO</v>
          </cell>
          <cell r="L153" t="str">
            <v>CONFIGURADO</v>
          </cell>
          <cell r="M153" t="str">
            <v>SIM</v>
          </cell>
          <cell r="N153" t="str">
            <v>NÃO</v>
          </cell>
          <cell r="O153" t="str">
            <v>SIM</v>
          </cell>
          <cell r="P153" t="str">
            <v>NÃO</v>
          </cell>
          <cell r="Q153" t="str">
            <v>FINALIZADO</v>
          </cell>
          <cell r="R153" t="str">
            <v>11/07</v>
          </cell>
          <cell r="S153" t="str">
            <v>OK</v>
          </cell>
          <cell r="T153" t="str">
            <v>TABLET A09 - FALTA CELULAR TRADE</v>
          </cell>
          <cell r="U153" t="str">
            <v>CONCLUIDO</v>
          </cell>
          <cell r="V153" t="str">
            <v>KIT ENVIADO</v>
          </cell>
          <cell r="W153">
            <v>7</v>
          </cell>
          <cell r="X153">
            <v>2024</v>
          </cell>
        </row>
        <row r="154">
          <cell r="A154">
            <v>4376</v>
          </cell>
          <cell r="B154">
            <v>2085</v>
          </cell>
          <cell r="C154" t="str">
            <v>TS GURUPI 1</v>
          </cell>
          <cell r="D154" t="str">
            <v>DROGASIL</v>
          </cell>
          <cell r="E154" t="str">
            <v>PI</v>
          </cell>
          <cell r="F154">
            <v>45504</v>
          </cell>
          <cell r="G154" t="str">
            <v>SCANSOURCE</v>
          </cell>
          <cell r="H154" t="str">
            <v>POSITIVO</v>
          </cell>
          <cell r="I154" t="str">
            <v>PAGBANK</v>
          </cell>
          <cell r="J154" t="str">
            <v>CANON</v>
          </cell>
          <cell r="K154" t="str">
            <v>CONFIGURADO</v>
          </cell>
          <cell r="L154" t="str">
            <v>CONFIGURADO</v>
          </cell>
          <cell r="M154" t="str">
            <v>SIM</v>
          </cell>
          <cell r="N154" t="str">
            <v>SIM</v>
          </cell>
          <cell r="O154" t="str">
            <v>SIM</v>
          </cell>
          <cell r="P154" t="str">
            <v>NÃO</v>
          </cell>
          <cell r="Q154" t="str">
            <v>FINALIZADO</v>
          </cell>
          <cell r="R154" t="str">
            <v>22/07</v>
          </cell>
          <cell r="S154" t="str">
            <v>OK</v>
          </cell>
          <cell r="T154" t="str">
            <v>TABLET A09 - MONITOR B12 LENOVO</v>
          </cell>
          <cell r="U154" t="str">
            <v>CONCLUIDO</v>
          </cell>
          <cell r="V154" t="str">
            <v>KIT ENVIADO</v>
          </cell>
          <cell r="W154">
            <v>7</v>
          </cell>
          <cell r="X154">
            <v>2024</v>
          </cell>
        </row>
        <row r="155">
          <cell r="A155">
            <v>4889</v>
          </cell>
          <cell r="B155">
            <v>1720</v>
          </cell>
          <cell r="C155" t="str">
            <v>LONDRINA T</v>
          </cell>
          <cell r="D155" t="str">
            <v>RAIA</v>
          </cell>
          <cell r="E155" t="str">
            <v>PR</v>
          </cell>
          <cell r="F155">
            <v>45505</v>
          </cell>
          <cell r="G155" t="str">
            <v>SCANSOURCE</v>
          </cell>
          <cell r="H155" t="str">
            <v>POSITIVO</v>
          </cell>
          <cell r="I155" t="str">
            <v>CIELO</v>
          </cell>
          <cell r="J155" t="str">
            <v>LEXMARK</v>
          </cell>
          <cell r="K155" t="str">
            <v>CONFIGURADO</v>
          </cell>
          <cell r="L155" t="str">
            <v>CONFIGURADO</v>
          </cell>
          <cell r="M155" t="str">
            <v>SIM</v>
          </cell>
          <cell r="N155" t="str">
            <v>NÃO</v>
          </cell>
          <cell r="O155" t="str">
            <v>SIM</v>
          </cell>
          <cell r="P155" t="str">
            <v>NÃO</v>
          </cell>
          <cell r="Q155" t="str">
            <v>FINALIZADO</v>
          </cell>
          <cell r="R155" t="str">
            <v>26/07</v>
          </cell>
          <cell r="S155" t="str">
            <v>OK</v>
          </cell>
          <cell r="T155" t="str">
            <v>MONITOR B12 DELL</v>
          </cell>
          <cell r="U155" t="str">
            <v>CONCLUIDO</v>
          </cell>
          <cell r="V155" t="str">
            <v>KIT ENVIADO</v>
          </cell>
          <cell r="W155">
            <v>8</v>
          </cell>
          <cell r="X155">
            <v>2024</v>
          </cell>
        </row>
        <row r="156">
          <cell r="A156">
            <v>4762</v>
          </cell>
          <cell r="B156">
            <v>1685</v>
          </cell>
          <cell r="C156" t="str">
            <v>LIMEIRA I</v>
          </cell>
          <cell r="D156" t="str">
            <v>RAIA</v>
          </cell>
          <cell r="E156" t="str">
            <v>SP</v>
          </cell>
          <cell r="F156">
            <v>45511</v>
          </cell>
          <cell r="G156" t="str">
            <v>SCANSOURCE</v>
          </cell>
          <cell r="H156" t="str">
            <v>POSITIVO</v>
          </cell>
          <cell r="I156" t="str">
            <v>CIELO</v>
          </cell>
          <cell r="J156" t="str">
            <v>LEXMARK</v>
          </cell>
          <cell r="K156" t="str">
            <v>CONFIGURADO</v>
          </cell>
          <cell r="L156" t="str">
            <v>CONFIGURADO</v>
          </cell>
          <cell r="M156" t="str">
            <v>SIM</v>
          </cell>
          <cell r="N156" t="str">
            <v>NÃO</v>
          </cell>
          <cell r="O156" t="str">
            <v>SIM</v>
          </cell>
          <cell r="P156" t="str">
            <v>NÃO</v>
          </cell>
          <cell r="Q156" t="str">
            <v>FINALIZADO</v>
          </cell>
          <cell r="R156" t="str">
            <v>31/07</v>
          </cell>
          <cell r="S156" t="str">
            <v>OK</v>
          </cell>
          <cell r="T156" t="str">
            <v>REBRAND RAIA - MONITOR B12 DELL  - SWITCH FORTINET</v>
          </cell>
          <cell r="U156" t="str">
            <v>CONCLUIDO</v>
          </cell>
          <cell r="V156" t="str">
            <v>KIT ENVIADO</v>
          </cell>
          <cell r="W156">
            <v>8</v>
          </cell>
          <cell r="X156">
            <v>2024</v>
          </cell>
        </row>
        <row r="157">
          <cell r="A157">
            <v>4873</v>
          </cell>
          <cell r="B157">
            <v>2310</v>
          </cell>
          <cell r="C157" t="str">
            <v>DF CEILANDIA 7</v>
          </cell>
          <cell r="D157" t="str">
            <v>DROGASIL</v>
          </cell>
          <cell r="E157" t="str">
            <v>DF</v>
          </cell>
          <cell r="F157">
            <v>45512</v>
          </cell>
          <cell r="G157" t="str">
            <v>SCANSOURCE</v>
          </cell>
          <cell r="H157" t="str">
            <v>POSITIVO</v>
          </cell>
          <cell r="I157" t="str">
            <v>CIELO</v>
          </cell>
          <cell r="J157" t="str">
            <v>LEXMARK</v>
          </cell>
          <cell r="K157" t="str">
            <v>CONFIGURADO</v>
          </cell>
          <cell r="L157" t="str">
            <v>CONFIGURADO</v>
          </cell>
          <cell r="M157" t="str">
            <v>SIM</v>
          </cell>
          <cell r="N157" t="str">
            <v>SIM</v>
          </cell>
          <cell r="O157" t="str">
            <v>SIM</v>
          </cell>
          <cell r="P157" t="str">
            <v>NÃO</v>
          </cell>
          <cell r="Q157" t="str">
            <v>FINALIZADO</v>
          </cell>
          <cell r="R157" t="str">
            <v>29/07</v>
          </cell>
          <cell r="S157" t="str">
            <v>OK</v>
          </cell>
          <cell r="T157" t="str">
            <v>MONITOR B12 DELL - SWITCH FORTINET</v>
          </cell>
          <cell r="U157" t="str">
            <v>CONCLUIDO</v>
          </cell>
          <cell r="V157" t="str">
            <v>KIT ENVIADO</v>
          </cell>
          <cell r="W157">
            <v>8</v>
          </cell>
          <cell r="X157">
            <v>2024</v>
          </cell>
        </row>
        <row r="158">
          <cell r="A158">
            <v>4834</v>
          </cell>
          <cell r="B158">
            <v>1712</v>
          </cell>
          <cell r="C158" t="str">
            <v>CT MERCES C</v>
          </cell>
          <cell r="D158" t="str">
            <v>RAIA</v>
          </cell>
          <cell r="E158" t="str">
            <v>PR</v>
          </cell>
          <cell r="F158">
            <v>45512</v>
          </cell>
          <cell r="G158" t="str">
            <v>SCANSOURCE</v>
          </cell>
          <cell r="H158" t="str">
            <v>POSITIVO</v>
          </cell>
          <cell r="I158" t="str">
            <v>CIELO</v>
          </cell>
          <cell r="J158" t="str">
            <v>LEXMARK</v>
          </cell>
          <cell r="K158" t="str">
            <v>CONFIGURADO</v>
          </cell>
          <cell r="L158" t="str">
            <v>CONFIGURADO</v>
          </cell>
          <cell r="M158" t="str">
            <v>SIM</v>
          </cell>
          <cell r="N158" t="str">
            <v>NÃO</v>
          </cell>
          <cell r="O158" t="str">
            <v>SIM</v>
          </cell>
          <cell r="P158" t="str">
            <v>NÃO</v>
          </cell>
          <cell r="Q158" t="str">
            <v>FINALIZADO</v>
          </cell>
          <cell r="R158" t="str">
            <v>01/08</v>
          </cell>
          <cell r="S158" t="str">
            <v>OK</v>
          </cell>
          <cell r="T158" t="str">
            <v>MONITOR B12 DELL - SWITCH FORTINET</v>
          </cell>
          <cell r="U158" t="str">
            <v>CONCLUIDO</v>
          </cell>
          <cell r="V158" t="str">
            <v>KIT ENVIADO</v>
          </cell>
          <cell r="W158">
            <v>8</v>
          </cell>
          <cell r="X158">
            <v>2024</v>
          </cell>
        </row>
        <row r="159">
          <cell r="A159">
            <v>4635</v>
          </cell>
          <cell r="B159">
            <v>2199</v>
          </cell>
          <cell r="C159" t="str">
            <v>FT GRJ PORTUGAL</v>
          </cell>
          <cell r="D159" t="str">
            <v>DROGASIL</v>
          </cell>
          <cell r="E159" t="str">
            <v>CE</v>
          </cell>
          <cell r="F159">
            <v>45513</v>
          </cell>
          <cell r="G159" t="str">
            <v>SCANSOURCE</v>
          </cell>
          <cell r="H159" t="str">
            <v>POSITIVO</v>
          </cell>
          <cell r="I159" t="str">
            <v>PAGBANK</v>
          </cell>
          <cell r="J159" t="str">
            <v>CANON</v>
          </cell>
          <cell r="K159" t="str">
            <v>CONFIGURADO</v>
          </cell>
          <cell r="L159" t="str">
            <v>CONFIGURADO</v>
          </cell>
          <cell r="M159" t="str">
            <v>SIM</v>
          </cell>
          <cell r="N159" t="str">
            <v>SIM</v>
          </cell>
          <cell r="O159" t="str">
            <v>NÃO</v>
          </cell>
          <cell r="P159" t="str">
            <v>NÃO</v>
          </cell>
          <cell r="Q159" t="str">
            <v>FINALIZADO</v>
          </cell>
          <cell r="R159" t="str">
            <v>02/08</v>
          </cell>
          <cell r="S159" t="str">
            <v>OK</v>
          </cell>
          <cell r="T159" t="str">
            <v>MONITOR B12 ACER - SWITCH FORTINET</v>
          </cell>
          <cell r="U159" t="str">
            <v>CONCLUIDO</v>
          </cell>
          <cell r="V159" t="str">
            <v>KIT ENVIADO</v>
          </cell>
          <cell r="W159">
            <v>8</v>
          </cell>
          <cell r="X159">
            <v>2024</v>
          </cell>
        </row>
        <row r="160">
          <cell r="A160">
            <v>4747</v>
          </cell>
          <cell r="B160">
            <v>1680</v>
          </cell>
          <cell r="C160" t="str">
            <v>BERTIOGA B</v>
          </cell>
          <cell r="D160" t="str">
            <v>RAIA</v>
          </cell>
          <cell r="E160" t="str">
            <v>SP</v>
          </cell>
          <cell r="F160">
            <v>45513</v>
          </cell>
          <cell r="G160" t="str">
            <v>SCANSOURCE</v>
          </cell>
          <cell r="H160" t="str">
            <v>POSITIVO</v>
          </cell>
          <cell r="I160" t="str">
            <v>CIELO</v>
          </cell>
          <cell r="J160" t="str">
            <v>LEXMARK</v>
          </cell>
          <cell r="K160" t="str">
            <v>CONFIGURADO</v>
          </cell>
          <cell r="L160" t="str">
            <v>CONFIGURADO</v>
          </cell>
          <cell r="M160" t="str">
            <v>SIM</v>
          </cell>
          <cell r="N160" t="str">
            <v>NÃO</v>
          </cell>
          <cell r="O160" t="str">
            <v>SIM</v>
          </cell>
          <cell r="P160" t="str">
            <v>NÃO</v>
          </cell>
          <cell r="Q160" t="str">
            <v>FINALIZADO</v>
          </cell>
          <cell r="R160" t="str">
            <v>05/08</v>
          </cell>
          <cell r="S160" t="str">
            <v>OK</v>
          </cell>
          <cell r="T160" t="str">
            <v>REBRAND RAIA - MONITOR B12 DELL - SWITCH FORTINET</v>
          </cell>
          <cell r="U160" t="str">
            <v>CONCLUIDO</v>
          </cell>
          <cell r="V160" t="str">
            <v>KIT ENVIADO</v>
          </cell>
          <cell r="W160">
            <v>8</v>
          </cell>
          <cell r="X160">
            <v>2024</v>
          </cell>
        </row>
        <row r="161">
          <cell r="A161">
            <v>4882</v>
          </cell>
          <cell r="B161">
            <v>2318</v>
          </cell>
          <cell r="C161" t="str">
            <v>ITAQUAQUECETUBA</v>
          </cell>
          <cell r="D161" t="str">
            <v>DROGASIL</v>
          </cell>
          <cell r="E161" t="str">
            <v>SP</v>
          </cell>
          <cell r="F161">
            <v>45518</v>
          </cell>
          <cell r="G161" t="str">
            <v>SCANSOURCE</v>
          </cell>
          <cell r="H161" t="str">
            <v>POSITIVO</v>
          </cell>
          <cell r="I161" t="str">
            <v>CIELO</v>
          </cell>
          <cell r="J161" t="str">
            <v>LEXMARK</v>
          </cell>
          <cell r="K161" t="str">
            <v>CONFIGURADO</v>
          </cell>
          <cell r="L161" t="str">
            <v>CONFIGURADO</v>
          </cell>
          <cell r="M161" t="str">
            <v>SIM</v>
          </cell>
          <cell r="N161" t="str">
            <v>NÃO</v>
          </cell>
          <cell r="O161" t="str">
            <v>NÃO</v>
          </cell>
          <cell r="P161" t="str">
            <v>NÃO</v>
          </cell>
          <cell r="Q161" t="str">
            <v>FINALIZADO</v>
          </cell>
          <cell r="R161" t="str">
            <v>06/08</v>
          </cell>
          <cell r="S161" t="str">
            <v>OK</v>
          </cell>
          <cell r="T161" t="str">
            <v>MONITOR B12 LENOVO - SWITCH FORTINET</v>
          </cell>
          <cell r="U161" t="str">
            <v>CONCLUIDO</v>
          </cell>
          <cell r="V161" t="str">
            <v>KIT ENVIADO</v>
          </cell>
          <cell r="W161">
            <v>8</v>
          </cell>
          <cell r="X161">
            <v>2024</v>
          </cell>
        </row>
        <row r="162">
          <cell r="A162">
            <v>4720</v>
          </cell>
          <cell r="B162">
            <v>1677</v>
          </cell>
          <cell r="C162" t="str">
            <v>PORTO FELIZ B</v>
          </cell>
          <cell r="D162" t="str">
            <v>RAIA</v>
          </cell>
          <cell r="E162" t="str">
            <v>SP</v>
          </cell>
          <cell r="F162">
            <v>45520</v>
          </cell>
          <cell r="G162" t="str">
            <v>SCANSOURCE</v>
          </cell>
          <cell r="H162" t="str">
            <v>POSITIVO</v>
          </cell>
          <cell r="I162" t="str">
            <v>CIELO</v>
          </cell>
          <cell r="J162" t="str">
            <v>LEXMARK</v>
          </cell>
          <cell r="K162" t="str">
            <v>CONFIGURADO</v>
          </cell>
          <cell r="L162" t="str">
            <v>CONFIGURADO</v>
          </cell>
          <cell r="M162" t="str">
            <v>SIM</v>
          </cell>
          <cell r="N162" t="str">
            <v>NÃO</v>
          </cell>
          <cell r="O162" t="str">
            <v>SIM</v>
          </cell>
          <cell r="P162" t="str">
            <v>NÃO</v>
          </cell>
          <cell r="Q162" t="str">
            <v>FINALIZADO</v>
          </cell>
          <cell r="R162" t="str">
            <v>07/08</v>
          </cell>
          <cell r="S162" t="str">
            <v>OK</v>
          </cell>
          <cell r="T162" t="str">
            <v>REBRAND RAIA - MONITOR B12 ACER - SWITCH FORTINET</v>
          </cell>
          <cell r="U162" t="str">
            <v>CONCLUIDO</v>
          </cell>
          <cell r="V162" t="str">
            <v>KIT ENVIADO</v>
          </cell>
          <cell r="W162">
            <v>8</v>
          </cell>
          <cell r="X162">
            <v>2024</v>
          </cell>
        </row>
        <row r="163">
          <cell r="A163">
            <v>4871</v>
          </cell>
          <cell r="B163">
            <v>2306</v>
          </cell>
          <cell r="C163" t="str">
            <v>CG ALVES PEREIRA 1</v>
          </cell>
          <cell r="D163" t="str">
            <v>DROGASIL</v>
          </cell>
          <cell r="E163" t="str">
            <v>MS</v>
          </cell>
          <cell r="F163">
            <v>45523</v>
          </cell>
          <cell r="G163" t="str">
            <v>SCANSOURCE</v>
          </cell>
          <cell r="H163" t="str">
            <v>POSITIVO</v>
          </cell>
          <cell r="I163" t="str">
            <v>CIELO</v>
          </cell>
          <cell r="J163" t="str">
            <v>LEXMARK</v>
          </cell>
          <cell r="K163" t="str">
            <v>CONFIGURADO</v>
          </cell>
          <cell r="L163" t="str">
            <v>CONFIGURADO</v>
          </cell>
          <cell r="M163" t="str">
            <v>SIM</v>
          </cell>
          <cell r="N163" t="str">
            <v>NÃO</v>
          </cell>
          <cell r="O163" t="str">
            <v>SIM</v>
          </cell>
          <cell r="P163" t="str">
            <v>NÃO</v>
          </cell>
          <cell r="Q163" t="str">
            <v>FINALIZADO</v>
          </cell>
          <cell r="R163" t="str">
            <v>13/08</v>
          </cell>
          <cell r="S163" t="str">
            <v>OK</v>
          </cell>
          <cell r="T163" t="str">
            <v>MONITOR B12 ACER - SWITCH FORTINET</v>
          </cell>
          <cell r="U163" t="str">
            <v>CONCLUIDO</v>
          </cell>
          <cell r="V163" t="str">
            <v>KIT ENVIADO</v>
          </cell>
          <cell r="W163">
            <v>8</v>
          </cell>
          <cell r="X163">
            <v>2024</v>
          </cell>
        </row>
        <row r="164">
          <cell r="A164">
            <v>4654</v>
          </cell>
          <cell r="B164">
            <v>1656</v>
          </cell>
          <cell r="C164" t="str">
            <v>NITEROI Y</v>
          </cell>
          <cell r="D164" t="str">
            <v>RAIA</v>
          </cell>
          <cell r="E164" t="str">
            <v>RJ</v>
          </cell>
          <cell r="F164">
            <v>45524</v>
          </cell>
          <cell r="G164" t="str">
            <v>SCANSOURCE</v>
          </cell>
          <cell r="H164" t="str">
            <v>POSITIVO</v>
          </cell>
          <cell r="I164" t="str">
            <v>CIELO</v>
          </cell>
          <cell r="J164" t="str">
            <v>LEXMARK</v>
          </cell>
          <cell r="K164" t="str">
            <v>CONFIGURADO</v>
          </cell>
          <cell r="L164" t="str">
            <v>CONFIGURADO</v>
          </cell>
          <cell r="M164" t="str">
            <v>SIM</v>
          </cell>
          <cell r="N164" t="str">
            <v>NÃO</v>
          </cell>
          <cell r="O164" t="str">
            <v>NÃO</v>
          </cell>
          <cell r="P164" t="str">
            <v>NÃO</v>
          </cell>
          <cell r="Q164" t="str">
            <v>FINALIZADO</v>
          </cell>
          <cell r="R164" t="str">
            <v>14/08</v>
          </cell>
          <cell r="S164" t="str">
            <v>OK</v>
          </cell>
          <cell r="T164" t="str">
            <v>REBRAND RAIA - MONITOR B12 LENOVO - SWITCH FORTINET</v>
          </cell>
          <cell r="U164" t="str">
            <v>CONCLUIDO</v>
          </cell>
          <cell r="V164" t="str">
            <v>KIT ENVIADO</v>
          </cell>
          <cell r="W164">
            <v>8</v>
          </cell>
          <cell r="X164">
            <v>2024</v>
          </cell>
        </row>
        <row r="165">
          <cell r="A165">
            <v>4938</v>
          </cell>
          <cell r="B165">
            <v>2344</v>
          </cell>
          <cell r="C165" t="str">
            <v>DF SOBRADINHO</v>
          </cell>
          <cell r="D165" t="str">
            <v>DROGASIL</v>
          </cell>
          <cell r="E165" t="str">
            <v>DF</v>
          </cell>
          <cell r="F165">
            <v>45526</v>
          </cell>
          <cell r="G165" t="str">
            <v>SCANSOURCE</v>
          </cell>
          <cell r="H165" t="str">
            <v>POSITIVO</v>
          </cell>
          <cell r="I165" t="str">
            <v>CIELO</v>
          </cell>
          <cell r="J165" t="str">
            <v>LEXMARK</v>
          </cell>
          <cell r="K165" t="str">
            <v>CONFIGURADO</v>
          </cell>
          <cell r="L165" t="str">
            <v>CONFIGURADO</v>
          </cell>
          <cell r="M165" t="str">
            <v>SIM</v>
          </cell>
          <cell r="N165" t="str">
            <v>SIM</v>
          </cell>
          <cell r="O165" t="str">
            <v>SIM</v>
          </cell>
          <cell r="P165" t="str">
            <v>NÃO</v>
          </cell>
          <cell r="Q165" t="str">
            <v>FINALIZADO</v>
          </cell>
          <cell r="R165" t="str">
            <v>14/08</v>
          </cell>
          <cell r="S165" t="str">
            <v>OK</v>
          </cell>
          <cell r="T165" t="str">
            <v>MONITOR B12 LENOVO - SWITCH FORTINET</v>
          </cell>
          <cell r="U165" t="str">
            <v>CONCLUIDO</v>
          </cell>
          <cell r="V165" t="str">
            <v>KIT ENVIADO</v>
          </cell>
          <cell r="W165">
            <v>8</v>
          </cell>
          <cell r="X165">
            <v>2024</v>
          </cell>
        </row>
        <row r="166">
          <cell r="A166">
            <v>4887</v>
          </cell>
          <cell r="B166">
            <v>1719</v>
          </cell>
          <cell r="C166" t="str">
            <v xml:space="preserve">SERRANA 2 </v>
          </cell>
          <cell r="D166" t="str">
            <v>RAIA</v>
          </cell>
          <cell r="E166" t="str">
            <v>SP</v>
          </cell>
          <cell r="F166">
            <v>45526</v>
          </cell>
          <cell r="G166" t="str">
            <v>SCANSOURCE</v>
          </cell>
          <cell r="H166" t="str">
            <v>POSITIVO</v>
          </cell>
          <cell r="I166" t="str">
            <v>CIELO</v>
          </cell>
          <cell r="J166" t="str">
            <v>LEXMARK</v>
          </cell>
          <cell r="K166" t="str">
            <v>CONFIGURADO</v>
          </cell>
          <cell r="L166" t="str">
            <v>CONFIGURADO</v>
          </cell>
          <cell r="M166" t="str">
            <v>SIM</v>
          </cell>
          <cell r="N166" t="str">
            <v>NÃO</v>
          </cell>
          <cell r="O166" t="str">
            <v>NÃO</v>
          </cell>
          <cell r="P166" t="str">
            <v>NÃO</v>
          </cell>
          <cell r="Q166" t="str">
            <v>FINALIZADO</v>
          </cell>
          <cell r="R166" t="str">
            <v>15/08</v>
          </cell>
          <cell r="S166" t="str">
            <v>OK</v>
          </cell>
          <cell r="T166" t="str">
            <v>MONITOR B12 LENOVO - SWITCH FORTINET</v>
          </cell>
          <cell r="U166" t="str">
            <v>CONCLUIDO</v>
          </cell>
          <cell r="V166" t="str">
            <v>KIT ENVIADO</v>
          </cell>
          <cell r="W166">
            <v>8</v>
          </cell>
          <cell r="X166">
            <v>2024</v>
          </cell>
        </row>
        <row r="167">
          <cell r="A167">
            <v>4874</v>
          </cell>
          <cell r="B167">
            <v>2314</v>
          </cell>
          <cell r="C167" t="str">
            <v>CARAPICUIBA 5</v>
          </cell>
          <cell r="D167" t="str">
            <v>DROGASIL</v>
          </cell>
          <cell r="E167" t="str">
            <v>SP</v>
          </cell>
          <cell r="F167">
            <v>45526</v>
          </cell>
          <cell r="G167" t="str">
            <v>SCANSOURCE</v>
          </cell>
          <cell r="H167" t="str">
            <v>POSITIVO</v>
          </cell>
          <cell r="I167" t="str">
            <v>CIELO</v>
          </cell>
          <cell r="J167" t="str">
            <v>LEXMARK</v>
          </cell>
          <cell r="K167" t="str">
            <v>CONFIGURADO</v>
          </cell>
          <cell r="L167" t="str">
            <v>CONFIGURADO</v>
          </cell>
          <cell r="M167" t="str">
            <v>SIM</v>
          </cell>
          <cell r="N167" t="str">
            <v>NÃO</v>
          </cell>
          <cell r="O167" t="str">
            <v>SIM</v>
          </cell>
          <cell r="P167" t="str">
            <v>NÃO</v>
          </cell>
          <cell r="Q167" t="str">
            <v>FINALIZADO</v>
          </cell>
          <cell r="R167" t="str">
            <v>15/08</v>
          </cell>
          <cell r="S167" t="str">
            <v>OK</v>
          </cell>
          <cell r="T167" t="str">
            <v>MONITOR B12 LENOVO - SWITCH FORTINET</v>
          </cell>
          <cell r="U167" t="str">
            <v>CONCLUIDO</v>
          </cell>
          <cell r="V167" t="str">
            <v>KIT ENVIADO</v>
          </cell>
          <cell r="W167">
            <v>8</v>
          </cell>
          <cell r="X167">
            <v>2024</v>
          </cell>
        </row>
        <row r="168">
          <cell r="A168">
            <v>4305</v>
          </cell>
          <cell r="B168">
            <v>2057</v>
          </cell>
          <cell r="C168" t="str">
            <v>ITABERAI 1</v>
          </cell>
          <cell r="D168" t="str">
            <v>DROGASIL</v>
          </cell>
          <cell r="E168" t="str">
            <v>GO</v>
          </cell>
          <cell r="F168">
            <v>45526</v>
          </cell>
          <cell r="G168" t="str">
            <v>SCANSOURCE</v>
          </cell>
          <cell r="H168" t="str">
            <v>POSITIVO</v>
          </cell>
          <cell r="I168" t="str">
            <v>CIELO</v>
          </cell>
          <cell r="J168" t="str">
            <v>LEXMARK</v>
          </cell>
          <cell r="K168" t="str">
            <v>CONFIGURADO</v>
          </cell>
          <cell r="L168" t="str">
            <v>CONFIGURADO</v>
          </cell>
          <cell r="M168" t="str">
            <v>SIM</v>
          </cell>
          <cell r="N168" t="str">
            <v>SIM</v>
          </cell>
          <cell r="O168" t="str">
            <v>NÃO</v>
          </cell>
          <cell r="P168" t="str">
            <v>NÃO</v>
          </cell>
          <cell r="Q168" t="str">
            <v>FINALIZADO</v>
          </cell>
          <cell r="R168" t="str">
            <v>16/08</v>
          </cell>
          <cell r="S168" t="str">
            <v>OK</v>
          </cell>
          <cell r="T168" t="str">
            <v>MONITOR B12 LENOVO - SWITCH FORTINET</v>
          </cell>
          <cell r="U168" t="str">
            <v>CONCLUIDO</v>
          </cell>
          <cell r="V168" t="str">
            <v>KIT ENVIADO</v>
          </cell>
          <cell r="W168">
            <v>8</v>
          </cell>
          <cell r="X168">
            <v>2024</v>
          </cell>
        </row>
        <row r="169">
          <cell r="A169">
            <v>4899</v>
          </cell>
          <cell r="B169">
            <v>1724</v>
          </cell>
          <cell r="C169" t="str">
            <v>BARRINHA A</v>
          </cell>
          <cell r="D169" t="str">
            <v>RAIA</v>
          </cell>
          <cell r="E169" t="str">
            <v>SP</v>
          </cell>
          <cell r="F169">
            <v>45526</v>
          </cell>
          <cell r="G169" t="str">
            <v>SCANSOURCE</v>
          </cell>
          <cell r="H169" t="str">
            <v>POSITIVO</v>
          </cell>
          <cell r="I169" t="str">
            <v>CIELO</v>
          </cell>
          <cell r="J169" t="str">
            <v>LEXMARK</v>
          </cell>
          <cell r="K169" t="str">
            <v>CONFIGURADO</v>
          </cell>
          <cell r="L169" t="str">
            <v>CONFIGURADO</v>
          </cell>
          <cell r="M169" t="str">
            <v>SIM</v>
          </cell>
          <cell r="N169" t="str">
            <v>NÃO</v>
          </cell>
          <cell r="O169" t="str">
            <v>NÃO</v>
          </cell>
          <cell r="P169" t="str">
            <v>NÃO</v>
          </cell>
          <cell r="Q169" t="str">
            <v>FINALIZADO</v>
          </cell>
          <cell r="R169" t="str">
            <v>19/08</v>
          </cell>
          <cell r="S169" t="str">
            <v>OK</v>
          </cell>
          <cell r="T169" t="str">
            <v>REBRAND RAIA - MONITOR B12 LENOVO - SWITCH FORTINET</v>
          </cell>
          <cell r="U169" t="str">
            <v>CONCLUIDO</v>
          </cell>
          <cell r="V169" t="str">
            <v>KIT ENVIADO</v>
          </cell>
          <cell r="W169">
            <v>8</v>
          </cell>
          <cell r="X169">
            <v>2024</v>
          </cell>
        </row>
        <row r="170">
          <cell r="A170">
            <v>4903</v>
          </cell>
          <cell r="B170">
            <v>2326</v>
          </cell>
          <cell r="C170" t="str">
            <v>MANACAPURU 1</v>
          </cell>
          <cell r="D170" t="str">
            <v>DROGASIL</v>
          </cell>
          <cell r="E170" t="str">
            <v>AM</v>
          </cell>
          <cell r="F170">
            <v>45526</v>
          </cell>
          <cell r="G170" t="str">
            <v>SCANSOURCE</v>
          </cell>
          <cell r="H170" t="str">
            <v>POSITIVO</v>
          </cell>
          <cell r="I170" t="str">
            <v>CIELO</v>
          </cell>
          <cell r="J170" t="str">
            <v>CANON</v>
          </cell>
          <cell r="K170" t="str">
            <v>CONFIGURADO</v>
          </cell>
          <cell r="L170" t="str">
            <v>CONFIGURADO</v>
          </cell>
          <cell r="M170" t="str">
            <v>NÃO</v>
          </cell>
          <cell r="N170" t="str">
            <v>NÃO</v>
          </cell>
          <cell r="O170" t="str">
            <v>SIM</v>
          </cell>
          <cell r="P170" t="str">
            <v>NÃO</v>
          </cell>
          <cell r="Q170" t="str">
            <v>FINALIZADO</v>
          </cell>
          <cell r="R170" t="str">
            <v>19/08</v>
          </cell>
          <cell r="S170" t="str">
            <v>OK</v>
          </cell>
          <cell r="T170" t="str">
            <v>MONITOR LCD LENOVO, B12 DELL- SWITCH FORTINET</v>
          </cell>
          <cell r="U170" t="str">
            <v>CONCLUIDO</v>
          </cell>
          <cell r="V170" t="str">
            <v>KIT ENVIADO</v>
          </cell>
          <cell r="W170">
            <v>8</v>
          </cell>
          <cell r="X170">
            <v>2024</v>
          </cell>
        </row>
        <row r="171">
          <cell r="A171">
            <v>4972</v>
          </cell>
          <cell r="B171">
            <v>1747</v>
          </cell>
          <cell r="C171" t="str">
            <v>BH SANTA EFIGENIA</v>
          </cell>
          <cell r="D171" t="str">
            <v>RAIA</v>
          </cell>
          <cell r="E171" t="str">
            <v>MG</v>
          </cell>
          <cell r="F171">
            <v>45527</v>
          </cell>
          <cell r="G171" t="str">
            <v>SCANSOURCE</v>
          </cell>
          <cell r="H171" t="str">
            <v>POSITIVO</v>
          </cell>
          <cell r="I171" t="str">
            <v>CIELO</v>
          </cell>
          <cell r="J171" t="str">
            <v>LEXMARK</v>
          </cell>
          <cell r="K171" t="str">
            <v>CONFIGURADO</v>
          </cell>
          <cell r="L171" t="str">
            <v>CONFIGURADO</v>
          </cell>
          <cell r="M171" t="str">
            <v>SIM</v>
          </cell>
          <cell r="N171" t="str">
            <v>SIM</v>
          </cell>
          <cell r="O171" t="str">
            <v>SIM</v>
          </cell>
          <cell r="P171" t="str">
            <v>NÃO</v>
          </cell>
          <cell r="Q171" t="str">
            <v>FINALIZADO</v>
          </cell>
          <cell r="R171" t="str">
            <v>12/08</v>
          </cell>
          <cell r="S171" t="str">
            <v>OK</v>
          </cell>
          <cell r="T171" t="str">
            <v>MONITOR B12 ACER - SWITCH FORTINET</v>
          </cell>
          <cell r="U171" t="str">
            <v>CONCLUIDO</v>
          </cell>
          <cell r="V171" t="str">
            <v>KIT ENVIADO</v>
          </cell>
          <cell r="W171">
            <v>8</v>
          </cell>
          <cell r="X171">
            <v>2024</v>
          </cell>
        </row>
        <row r="172">
          <cell r="A172">
            <v>4386</v>
          </cell>
          <cell r="B172">
            <v>2087</v>
          </cell>
          <cell r="C172" t="str">
            <v>SP PENHA 3</v>
          </cell>
          <cell r="D172" t="str">
            <v>DROGASIL</v>
          </cell>
          <cell r="E172" t="str">
            <v>SP</v>
          </cell>
          <cell r="F172">
            <v>45527</v>
          </cell>
          <cell r="G172" t="str">
            <v>SCANSOURCE</v>
          </cell>
          <cell r="H172" t="str">
            <v>POSITIVO</v>
          </cell>
          <cell r="I172" t="str">
            <v>CIELO</v>
          </cell>
          <cell r="J172" t="str">
            <v>LEXMARK</v>
          </cell>
          <cell r="K172" t="str">
            <v>CONFIGURADO</v>
          </cell>
          <cell r="L172" t="str">
            <v>CONFIGURADO</v>
          </cell>
          <cell r="M172" t="str">
            <v>SIM</v>
          </cell>
          <cell r="N172" t="str">
            <v>NÃO</v>
          </cell>
          <cell r="O172" t="str">
            <v>NÃO</v>
          </cell>
          <cell r="P172" t="str">
            <v>NÃO</v>
          </cell>
          <cell r="Q172" t="str">
            <v>FINALIZADO</v>
          </cell>
          <cell r="R172" t="str">
            <v>19/08</v>
          </cell>
          <cell r="S172" t="str">
            <v>OK</v>
          </cell>
          <cell r="T172" t="str">
            <v>SEPARADA POR JONAS - MONITOR B12 LENOVO - SWITCH FORTINET</v>
          </cell>
          <cell r="U172" t="str">
            <v>CONCLUIDO</v>
          </cell>
          <cell r="V172" t="str">
            <v>KIT ENVIADO</v>
          </cell>
          <cell r="W172">
            <v>8</v>
          </cell>
          <cell r="X172">
            <v>2024</v>
          </cell>
        </row>
        <row r="173">
          <cell r="A173">
            <v>4917</v>
          </cell>
          <cell r="B173">
            <v>2338</v>
          </cell>
          <cell r="C173" t="str">
            <v>ITAPEVA 2</v>
          </cell>
          <cell r="D173" t="str">
            <v>DROGASIL</v>
          </cell>
          <cell r="E173" t="str">
            <v>SP</v>
          </cell>
          <cell r="F173">
            <v>45527</v>
          </cell>
          <cell r="G173" t="str">
            <v>SCANSOURCE</v>
          </cell>
          <cell r="H173" t="str">
            <v>POSITIVO</v>
          </cell>
          <cell r="I173" t="str">
            <v>CIELO</v>
          </cell>
          <cell r="J173" t="str">
            <v>LEXMARK</v>
          </cell>
          <cell r="K173" t="str">
            <v>CONFIGURADO</v>
          </cell>
          <cell r="L173" t="str">
            <v>CONFIGURADO</v>
          </cell>
          <cell r="M173" t="str">
            <v>SIM</v>
          </cell>
          <cell r="N173" t="str">
            <v>NÃO</v>
          </cell>
          <cell r="O173" t="str">
            <v>SIM</v>
          </cell>
          <cell r="P173" t="str">
            <v>NÃO</v>
          </cell>
          <cell r="Q173" t="str">
            <v>FINALIZADO</v>
          </cell>
          <cell r="R173" t="str">
            <v>20/08</v>
          </cell>
          <cell r="S173" t="str">
            <v>OK</v>
          </cell>
          <cell r="T173" t="str">
            <v>MONITOR B12 LENOVO - SWITCH FORTINET</v>
          </cell>
          <cell r="U173" t="str">
            <v>CONCLUIDO</v>
          </cell>
          <cell r="V173" t="str">
            <v>KIT ENVIADO</v>
          </cell>
          <cell r="W173">
            <v>8</v>
          </cell>
          <cell r="X173">
            <v>2024</v>
          </cell>
        </row>
        <row r="174">
          <cell r="A174">
            <v>4599</v>
          </cell>
          <cell r="B174">
            <v>2184</v>
          </cell>
          <cell r="C174" t="str">
            <v>CARAPICUIBA 4</v>
          </cell>
          <cell r="D174" t="str">
            <v>DROGASIL</v>
          </cell>
          <cell r="E174" t="str">
            <v>SP</v>
          </cell>
          <cell r="F174">
            <v>45527</v>
          </cell>
          <cell r="G174" t="str">
            <v>SCANSOURCE</v>
          </cell>
          <cell r="H174" t="str">
            <v>POSITIVO</v>
          </cell>
          <cell r="I174" t="str">
            <v>CIELO</v>
          </cell>
          <cell r="J174" t="str">
            <v>LEXMARK</v>
          </cell>
          <cell r="K174" t="str">
            <v>CONFIGURADO</v>
          </cell>
          <cell r="L174" t="str">
            <v>CONFIGURADO</v>
          </cell>
          <cell r="M174" t="str">
            <v>SIM</v>
          </cell>
          <cell r="N174" t="str">
            <v>NÃO</v>
          </cell>
          <cell r="O174" t="str">
            <v>NÃO</v>
          </cell>
          <cell r="P174" t="str">
            <v>NÃO</v>
          </cell>
          <cell r="Q174" t="str">
            <v>FINALIZADO</v>
          </cell>
          <cell r="R174" t="str">
            <v>20/08</v>
          </cell>
          <cell r="S174" t="str">
            <v>OK</v>
          </cell>
          <cell r="T174" t="str">
            <v>SEPARADA POR JONAS - MONITOR B12 LENOVO - SWITCH FORTINET</v>
          </cell>
          <cell r="U174" t="str">
            <v>CONCLUIDO</v>
          </cell>
          <cell r="V174" t="str">
            <v>KIT ENVIADO</v>
          </cell>
          <cell r="W174">
            <v>8</v>
          </cell>
          <cell r="X174">
            <v>2024</v>
          </cell>
        </row>
        <row r="175">
          <cell r="A175">
            <v>4197</v>
          </cell>
          <cell r="B175">
            <v>1486</v>
          </cell>
          <cell r="C175" t="str">
            <v>CAMPOS DO JORDAO</v>
          </cell>
          <cell r="D175" t="str">
            <v>RAIA</v>
          </cell>
          <cell r="E175" t="str">
            <v>SP</v>
          </cell>
          <cell r="F175">
            <v>45527</v>
          </cell>
          <cell r="G175" t="str">
            <v>SCANSOURCE</v>
          </cell>
          <cell r="H175" t="str">
            <v>POSITIVO</v>
          </cell>
          <cell r="I175" t="str">
            <v>CIELO</v>
          </cell>
          <cell r="J175" t="str">
            <v>LEXMARK</v>
          </cell>
          <cell r="K175" t="str">
            <v>CONFIGURADO</v>
          </cell>
          <cell r="L175" t="str">
            <v>CONFIGURADO</v>
          </cell>
          <cell r="M175" t="str">
            <v>SIM</v>
          </cell>
          <cell r="N175" t="str">
            <v>NÃO</v>
          </cell>
          <cell r="O175" t="str">
            <v>SIM</v>
          </cell>
          <cell r="P175" t="str">
            <v>NÃO</v>
          </cell>
          <cell r="Q175" t="str">
            <v>FINALIZADO</v>
          </cell>
          <cell r="R175" t="str">
            <v>22/08</v>
          </cell>
          <cell r="S175" t="str">
            <v>OK</v>
          </cell>
          <cell r="T175" t="str">
            <v>SEPARADA POR JONAS - REBRAND RAIA - MONITOR B12 DELL - SWITCH FORTINET</v>
          </cell>
          <cell r="U175" t="str">
            <v>CONCLUIDO</v>
          </cell>
          <cell r="V175" t="str">
            <v>KIT ENVIADO</v>
          </cell>
          <cell r="W175">
            <v>8</v>
          </cell>
          <cell r="X175">
            <v>2024</v>
          </cell>
        </row>
        <row r="176">
          <cell r="A176">
            <v>4378</v>
          </cell>
          <cell r="B176">
            <v>1545</v>
          </cell>
          <cell r="C176" t="str">
            <v>PA SAO JOSE A</v>
          </cell>
          <cell r="D176" t="str">
            <v>RAIA</v>
          </cell>
          <cell r="E176" t="str">
            <v>RS</v>
          </cell>
          <cell r="F176">
            <v>45527</v>
          </cell>
          <cell r="G176" t="str">
            <v>SCANSOURCE</v>
          </cell>
          <cell r="H176" t="str">
            <v>POSITIVO</v>
          </cell>
          <cell r="I176" t="str">
            <v>CIELO</v>
          </cell>
          <cell r="J176" t="str">
            <v>LEXMARK</v>
          </cell>
          <cell r="K176" t="str">
            <v>CONFIGURADO</v>
          </cell>
          <cell r="L176" t="str">
            <v>CONFIGURADO</v>
          </cell>
          <cell r="M176" t="str">
            <v>SIM</v>
          </cell>
          <cell r="N176" t="str">
            <v>NÃO</v>
          </cell>
          <cell r="O176" t="str">
            <v>SIM</v>
          </cell>
          <cell r="P176" t="str">
            <v>NÃO</v>
          </cell>
          <cell r="Q176" t="str">
            <v>FINALIZADO</v>
          </cell>
          <cell r="R176" t="str">
            <v>22/08</v>
          </cell>
          <cell r="S176" t="str">
            <v>OK</v>
          </cell>
          <cell r="T176" t="str">
            <v>REBRAND RAIA - MONITOR B12 DELL - SWITCH FORTINET</v>
          </cell>
          <cell r="U176" t="str">
            <v>CONCLUIDO</v>
          </cell>
          <cell r="V176" t="str">
            <v>KIT ENVIADO</v>
          </cell>
          <cell r="W176">
            <v>8</v>
          </cell>
          <cell r="X176">
            <v>2024</v>
          </cell>
        </row>
        <row r="177">
          <cell r="A177">
            <v>4708</v>
          </cell>
          <cell r="B177">
            <v>2239</v>
          </cell>
          <cell r="C177" t="str">
            <v>VARZEA GRANDE 5</v>
          </cell>
          <cell r="D177" t="str">
            <v>DROGASIL</v>
          </cell>
          <cell r="E177" t="str">
            <v>MT</v>
          </cell>
          <cell r="F177">
            <v>45533</v>
          </cell>
          <cell r="G177" t="str">
            <v>SCANSOURCE</v>
          </cell>
          <cell r="H177" t="str">
            <v>POSITIVO</v>
          </cell>
          <cell r="I177" t="str">
            <v>CIELO</v>
          </cell>
          <cell r="J177" t="str">
            <v>LEXMARK</v>
          </cell>
          <cell r="K177" t="str">
            <v>CONFIGURADO</v>
          </cell>
          <cell r="L177" t="str">
            <v>CONFIGURADO</v>
          </cell>
          <cell r="M177" t="str">
            <v>SIM</v>
          </cell>
          <cell r="N177" t="str">
            <v>NÃO</v>
          </cell>
          <cell r="O177" t="str">
            <v>SIM</v>
          </cell>
          <cell r="P177" t="str">
            <v>NÃO</v>
          </cell>
          <cell r="Q177" t="str">
            <v>FINALIZADO</v>
          </cell>
          <cell r="R177" t="str">
            <v>27/08</v>
          </cell>
          <cell r="S177" t="str">
            <v>OK</v>
          </cell>
          <cell r="T177" t="str">
            <v>MONITOR B12 DELL - SWITCH FORTINET</v>
          </cell>
          <cell r="U177" t="str">
            <v>CONCLUIDO</v>
          </cell>
          <cell r="V177" t="str">
            <v>KIT ENVIADO</v>
          </cell>
          <cell r="W177">
            <v>8</v>
          </cell>
          <cell r="X177">
            <v>2024</v>
          </cell>
        </row>
        <row r="178">
          <cell r="A178">
            <v>4506</v>
          </cell>
          <cell r="B178">
            <v>1600</v>
          </cell>
          <cell r="C178" t="str">
            <v>RIBEIRAO PRETO AI</v>
          </cell>
          <cell r="D178" t="str">
            <v>RAIA</v>
          </cell>
          <cell r="E178" t="str">
            <v>SP</v>
          </cell>
          <cell r="F178">
            <v>45534</v>
          </cell>
          <cell r="G178" t="str">
            <v>SCANSOURCE</v>
          </cell>
          <cell r="H178" t="str">
            <v>POSITIVO</v>
          </cell>
          <cell r="I178" t="str">
            <v>CIELO</v>
          </cell>
          <cell r="J178" t="str">
            <v>LEXMARK</v>
          </cell>
          <cell r="K178" t="str">
            <v>CONFIGURADO</v>
          </cell>
          <cell r="L178" t="str">
            <v>CONFIGURADO</v>
          </cell>
          <cell r="M178" t="str">
            <v>SIM</v>
          </cell>
          <cell r="N178" t="str">
            <v>NÃO</v>
          </cell>
          <cell r="O178" t="str">
            <v>NÃO</v>
          </cell>
          <cell r="P178" t="str">
            <v>NÃO</v>
          </cell>
          <cell r="Q178" t="str">
            <v>FINALIZADO</v>
          </cell>
          <cell r="R178" t="str">
            <v>28/08</v>
          </cell>
          <cell r="S178" t="str">
            <v>OK</v>
          </cell>
          <cell r="T178" t="str">
            <v>REBRAND RAIA - MONITOR B12 DELL - SWITCH FORTINET - IMPRESSORA TM-T88V (OFERTA)</v>
          </cell>
          <cell r="U178" t="str">
            <v>CONCLUIDO</v>
          </cell>
          <cell r="V178" t="str">
            <v>KIT ENVIADO</v>
          </cell>
          <cell r="W178">
            <v>8</v>
          </cell>
          <cell r="X178">
            <v>2024</v>
          </cell>
        </row>
        <row r="179">
          <cell r="A179">
            <v>4108</v>
          </cell>
          <cell r="B179">
            <v>1453</v>
          </cell>
          <cell r="C179" t="str">
            <v>CACHOEIRINHA B</v>
          </cell>
          <cell r="D179" t="str">
            <v>RAIA</v>
          </cell>
          <cell r="E179" t="str">
            <v>RS</v>
          </cell>
          <cell r="F179">
            <v>45537</v>
          </cell>
          <cell r="G179" t="str">
            <v>SCANSOURCE</v>
          </cell>
          <cell r="H179" t="str">
            <v>POSITIVO</v>
          </cell>
          <cell r="I179" t="str">
            <v>CIELO</v>
          </cell>
          <cell r="J179" t="str">
            <v>LEXMARK</v>
          </cell>
          <cell r="K179" t="str">
            <v>CONFIGURADO</v>
          </cell>
          <cell r="L179" t="str">
            <v>CONFIGURADO</v>
          </cell>
          <cell r="M179" t="str">
            <v>SIM</v>
          </cell>
          <cell r="N179" t="str">
            <v>SIM</v>
          </cell>
          <cell r="O179" t="str">
            <v>NÃO</v>
          </cell>
          <cell r="P179" t="str">
            <v>NÃO</v>
          </cell>
          <cell r="Q179" t="str">
            <v>FINALIZADO</v>
          </cell>
          <cell r="R179" t="str">
            <v>28/08</v>
          </cell>
          <cell r="S179" t="str">
            <v>OK</v>
          </cell>
          <cell r="T179" t="str">
            <v>SEPARADA POR JONAS - REBRAND RAIA</v>
          </cell>
          <cell r="U179" t="str">
            <v>CONCLUIDO</v>
          </cell>
          <cell r="V179" t="str">
            <v>KIT ENVIADO</v>
          </cell>
          <cell r="W179">
            <v>9</v>
          </cell>
          <cell r="X179">
            <v>2024</v>
          </cell>
        </row>
        <row r="180">
          <cell r="A180">
            <v>4592</v>
          </cell>
          <cell r="B180">
            <v>1638</v>
          </cell>
          <cell r="C180" t="str">
            <v>RJ ANDARAI D</v>
          </cell>
          <cell r="D180" t="str">
            <v>RAIA</v>
          </cell>
          <cell r="E180" t="str">
            <v>RJ</v>
          </cell>
          <cell r="F180">
            <v>45540</v>
          </cell>
          <cell r="G180" t="str">
            <v>SCANSOURCE</v>
          </cell>
          <cell r="H180" t="str">
            <v>POSITIVO</v>
          </cell>
          <cell r="I180" t="str">
            <v>CIELO</v>
          </cell>
          <cell r="J180" t="str">
            <v>LEXMARK</v>
          </cell>
          <cell r="K180" t="str">
            <v>CONFIGURADO</v>
          </cell>
          <cell r="L180" t="str">
            <v>CONFIGURADO</v>
          </cell>
          <cell r="M180" t="str">
            <v>SIM</v>
          </cell>
          <cell r="N180" t="str">
            <v>NÃO</v>
          </cell>
          <cell r="O180" t="str">
            <v>SIM</v>
          </cell>
          <cell r="P180" t="str">
            <v>NÃO</v>
          </cell>
          <cell r="Q180" t="str">
            <v>FINALIZADO</v>
          </cell>
          <cell r="R180" t="str">
            <v>28/08</v>
          </cell>
          <cell r="S180" t="str">
            <v>OK</v>
          </cell>
          <cell r="T180" t="str">
            <v>REBRAND RAIA</v>
          </cell>
          <cell r="U180" t="str">
            <v>CONCLUIDO</v>
          </cell>
          <cell r="W180">
            <v>9</v>
          </cell>
          <cell r="X180">
            <v>2024</v>
          </cell>
        </row>
        <row r="181">
          <cell r="A181">
            <v>4870</v>
          </cell>
          <cell r="B181">
            <v>2307</v>
          </cell>
          <cell r="C181" t="str">
            <v>PARAGOMINAS 2</v>
          </cell>
          <cell r="D181" t="str">
            <v>DROGASIL</v>
          </cell>
          <cell r="E181" t="str">
            <v>PA</v>
          </cell>
          <cell r="F181">
            <v>45541</v>
          </cell>
          <cell r="G181" t="str">
            <v>SCANSOURCE</v>
          </cell>
          <cell r="H181" t="str">
            <v>POSITIVO</v>
          </cell>
          <cell r="I181" t="str">
            <v>CIELO</v>
          </cell>
          <cell r="J181" t="str">
            <v>CANON</v>
          </cell>
          <cell r="K181" t="str">
            <v>CONFIGURADO</v>
          </cell>
          <cell r="L181" t="str">
            <v>CONFIGURADO</v>
          </cell>
          <cell r="M181" t="str">
            <v>SIM</v>
          </cell>
          <cell r="N181" t="str">
            <v>NÃO</v>
          </cell>
          <cell r="O181" t="str">
            <v>SIM</v>
          </cell>
          <cell r="P181" t="str">
            <v>NÃO</v>
          </cell>
          <cell r="Q181" t="str">
            <v>FINALIZADO</v>
          </cell>
          <cell r="R181" t="str">
            <v>29/08</v>
          </cell>
          <cell r="S181" t="str">
            <v>OK</v>
          </cell>
          <cell r="U181" t="str">
            <v>CONCLUIDO</v>
          </cell>
          <cell r="W181">
            <v>9</v>
          </cell>
          <cell r="X181">
            <v>2024</v>
          </cell>
        </row>
        <row r="182">
          <cell r="A182">
            <v>4811</v>
          </cell>
          <cell r="B182">
            <v>2293</v>
          </cell>
          <cell r="C182" t="str">
            <v>JUNDIAI 19</v>
          </cell>
          <cell r="D182" t="str">
            <v>DROGASIL</v>
          </cell>
          <cell r="E182" t="str">
            <v>SP</v>
          </cell>
          <cell r="F182">
            <v>45541</v>
          </cell>
          <cell r="G182" t="str">
            <v>SCANSOURCE</v>
          </cell>
          <cell r="H182" t="str">
            <v>POSITIVO</v>
          </cell>
          <cell r="I182" t="str">
            <v>CIELO</v>
          </cell>
          <cell r="J182" t="str">
            <v>LEXMARK</v>
          </cell>
          <cell r="K182" t="str">
            <v>CONFIGURADO</v>
          </cell>
          <cell r="L182" t="str">
            <v>CONFIGURADO</v>
          </cell>
          <cell r="M182" t="str">
            <v>SIM</v>
          </cell>
          <cell r="N182" t="str">
            <v>NÃO</v>
          </cell>
          <cell r="O182" t="str">
            <v>SIM</v>
          </cell>
          <cell r="P182" t="str">
            <v>NÃO</v>
          </cell>
          <cell r="Q182" t="str">
            <v>FINALIZADO</v>
          </cell>
          <cell r="R182" t="str">
            <v>02/09</v>
          </cell>
          <cell r="S182" t="str">
            <v>OK</v>
          </cell>
          <cell r="T182" t="str">
            <v>IMPRESSORA TM-T88V (OFERTA)</v>
          </cell>
          <cell r="U182" t="str">
            <v>CONCLUIDO</v>
          </cell>
          <cell r="W182">
            <v>9</v>
          </cell>
          <cell r="X182">
            <v>2024</v>
          </cell>
        </row>
        <row r="183">
          <cell r="A183">
            <v>4902</v>
          </cell>
          <cell r="B183">
            <v>1726</v>
          </cell>
          <cell r="C183" t="str">
            <v>ARACATUBA F</v>
          </cell>
          <cell r="D183" t="str">
            <v>RAIA</v>
          </cell>
          <cell r="E183" t="str">
            <v>SP</v>
          </cell>
          <cell r="F183">
            <v>45541</v>
          </cell>
          <cell r="G183" t="str">
            <v>SCANSOURCE</v>
          </cell>
          <cell r="H183" t="str">
            <v>POSITIVO</v>
          </cell>
          <cell r="I183" t="str">
            <v>CIELO</v>
          </cell>
          <cell r="J183" t="str">
            <v>LEXMARK</v>
          </cell>
          <cell r="K183" t="str">
            <v>CONFIGURADO</v>
          </cell>
          <cell r="L183" t="str">
            <v>CONFIGURADO</v>
          </cell>
          <cell r="M183" t="str">
            <v>SIM</v>
          </cell>
          <cell r="N183" t="str">
            <v>NÃO</v>
          </cell>
          <cell r="O183" t="str">
            <v>SIM</v>
          </cell>
          <cell r="P183" t="str">
            <v>NÃO</v>
          </cell>
          <cell r="Q183" t="str">
            <v>FINALIZADO</v>
          </cell>
          <cell r="R183" t="str">
            <v>02/09</v>
          </cell>
          <cell r="S183" t="str">
            <v>OK</v>
          </cell>
          <cell r="T183" t="str">
            <v>REBRAND RAIA</v>
          </cell>
          <cell r="U183" t="str">
            <v>CONCLUIDO</v>
          </cell>
          <cell r="W183">
            <v>9</v>
          </cell>
          <cell r="X183">
            <v>2024</v>
          </cell>
        </row>
        <row r="184">
          <cell r="A184">
            <v>4888</v>
          </cell>
          <cell r="B184">
            <v>2321</v>
          </cell>
          <cell r="C184" t="str">
            <v>PL OESTE 3</v>
          </cell>
          <cell r="D184" t="str">
            <v>DROGASIL</v>
          </cell>
          <cell r="E184" t="str">
            <v>TO</v>
          </cell>
          <cell r="F184">
            <v>45543</v>
          </cell>
          <cell r="G184" t="str">
            <v>SCANSOURCE</v>
          </cell>
          <cell r="I184" t="str">
            <v>CIELO</v>
          </cell>
          <cell r="J184" t="str">
            <v>CANON</v>
          </cell>
          <cell r="K184" t="str">
            <v>CONFIGURADO</v>
          </cell>
          <cell r="L184" t="str">
            <v>CONFIGURADO</v>
          </cell>
          <cell r="M184" t="str">
            <v>SIM</v>
          </cell>
          <cell r="N184" t="str">
            <v>SIM</v>
          </cell>
          <cell r="O184" t="str">
            <v>SIM</v>
          </cell>
          <cell r="P184" t="str">
            <v>NÃO</v>
          </cell>
          <cell r="T184" t="str">
            <v>MONITOR B12</v>
          </cell>
          <cell r="W184">
            <v>9</v>
          </cell>
          <cell r="X184">
            <v>2024</v>
          </cell>
        </row>
        <row r="185">
          <cell r="A185">
            <v>4939</v>
          </cell>
          <cell r="B185">
            <v>2345</v>
          </cell>
          <cell r="C185" t="str">
            <v>GO ST M RONDON</v>
          </cell>
          <cell r="D185" t="str">
            <v>DROGASIL</v>
          </cell>
          <cell r="E185" t="str">
            <v>GO</v>
          </cell>
          <cell r="F185">
            <v>45544</v>
          </cell>
          <cell r="G185" t="str">
            <v>SCANSOURCE</v>
          </cell>
          <cell r="I185" t="str">
            <v>CIELO</v>
          </cell>
          <cell r="J185" t="str">
            <v>LEXMARK</v>
          </cell>
          <cell r="K185" t="str">
            <v>CONFIGURADO</v>
          </cell>
          <cell r="L185" t="str">
            <v>CONFIGURADO</v>
          </cell>
          <cell r="M185" t="str">
            <v>SIM</v>
          </cell>
          <cell r="N185" t="str">
            <v>SIM</v>
          </cell>
          <cell r="O185" t="str">
            <v>SIM</v>
          </cell>
          <cell r="P185" t="str">
            <v>NÃO</v>
          </cell>
          <cell r="T185" t="str">
            <v>MONITOR B12</v>
          </cell>
          <cell r="W185">
            <v>9</v>
          </cell>
          <cell r="X185">
            <v>2024</v>
          </cell>
        </row>
        <row r="186">
          <cell r="A186">
            <v>4733</v>
          </cell>
          <cell r="B186">
            <v>2251</v>
          </cell>
          <cell r="C186" t="str">
            <v>CAIEIRAS 2</v>
          </cell>
          <cell r="D186" t="str">
            <v>DROGASIL</v>
          </cell>
          <cell r="E186" t="str">
            <v>SP</v>
          </cell>
          <cell r="F186">
            <v>45544</v>
          </cell>
          <cell r="G186" t="str">
            <v>SCANSOURCE</v>
          </cell>
          <cell r="I186" t="str">
            <v>CIELO</v>
          </cell>
          <cell r="J186" t="str">
            <v>LEXMARK</v>
          </cell>
          <cell r="K186" t="str">
            <v>CONFIGURADO</v>
          </cell>
          <cell r="L186" t="str">
            <v>CONFIGURADO</v>
          </cell>
          <cell r="M186" t="str">
            <v>SIM</v>
          </cell>
          <cell r="N186" t="str">
            <v>NÃO</v>
          </cell>
          <cell r="O186" t="str">
            <v>SIM</v>
          </cell>
          <cell r="P186" t="str">
            <v>NÃO</v>
          </cell>
          <cell r="T186" t="str">
            <v>MONITOR B12</v>
          </cell>
          <cell r="W186">
            <v>9</v>
          </cell>
          <cell r="X186">
            <v>2024</v>
          </cell>
        </row>
        <row r="187">
          <cell r="A187">
            <v>4533</v>
          </cell>
          <cell r="B187">
            <v>2150</v>
          </cell>
          <cell r="C187" t="str">
            <v>BL UMARIZAL 5</v>
          </cell>
          <cell r="D187" t="str">
            <v>DROGASIL</v>
          </cell>
          <cell r="E187" t="str">
            <v>PA</v>
          </cell>
          <cell r="F187">
            <v>45546</v>
          </cell>
          <cell r="G187" t="str">
            <v>SCANSOURCE</v>
          </cell>
          <cell r="H187" t="str">
            <v>POSITIVO</v>
          </cell>
          <cell r="I187" t="str">
            <v>CIELO</v>
          </cell>
          <cell r="J187" t="str">
            <v>CANON</v>
          </cell>
          <cell r="K187" t="str">
            <v>CONFIGURADO</v>
          </cell>
          <cell r="L187" t="str">
            <v>CONFIGURADO</v>
          </cell>
          <cell r="M187" t="str">
            <v>SIM</v>
          </cell>
          <cell r="N187" t="str">
            <v>NÃO</v>
          </cell>
          <cell r="O187" t="str">
            <v>SIM</v>
          </cell>
          <cell r="P187" t="str">
            <v>NÃO</v>
          </cell>
          <cell r="Q187" t="str">
            <v>FINALIZADO</v>
          </cell>
          <cell r="R187" t="str">
            <v>29/08</v>
          </cell>
          <cell r="S187" t="str">
            <v>OK</v>
          </cell>
          <cell r="T187" t="str">
            <v>SEPARADA POR JONAS</v>
          </cell>
          <cell r="U187" t="str">
            <v>CONCLUIDO</v>
          </cell>
          <cell r="V187" t="str">
            <v>POSTERGADA</v>
          </cell>
          <cell r="W187">
            <v>9</v>
          </cell>
          <cell r="X187">
            <v>2024</v>
          </cell>
        </row>
        <row r="188">
          <cell r="A188">
            <v>4746</v>
          </cell>
          <cell r="B188">
            <v>2261</v>
          </cell>
          <cell r="C188" t="str">
            <v>BL BATISTA CAMPOS 5</v>
          </cell>
          <cell r="D188" t="str">
            <v>DROGASIL</v>
          </cell>
          <cell r="E188" t="str">
            <v>PA</v>
          </cell>
          <cell r="F188">
            <v>45546</v>
          </cell>
          <cell r="G188" t="str">
            <v>SCANSOURCE</v>
          </cell>
          <cell r="H188" t="str">
            <v>POSITIVO</v>
          </cell>
          <cell r="I188" t="str">
            <v>CIELO</v>
          </cell>
          <cell r="J188" t="str">
            <v>CANON</v>
          </cell>
          <cell r="K188" t="str">
            <v>CONFIGURADO</v>
          </cell>
          <cell r="L188" t="str">
            <v>CONFIGURADO</v>
          </cell>
          <cell r="M188" t="str">
            <v>SIM</v>
          </cell>
          <cell r="N188" t="str">
            <v>NÃO</v>
          </cell>
          <cell r="O188" t="str">
            <v>NÃO</v>
          </cell>
          <cell r="P188" t="str">
            <v>NÃO</v>
          </cell>
          <cell r="Q188" t="str">
            <v>FINALIZADO</v>
          </cell>
          <cell r="R188" t="str">
            <v>27/08</v>
          </cell>
          <cell r="S188" t="str">
            <v>OK</v>
          </cell>
          <cell r="T188" t="str">
            <v>MONITOR B12 DELL - SWITCH FORTINET</v>
          </cell>
          <cell r="U188" t="str">
            <v>CONCLUIDO</v>
          </cell>
          <cell r="V188" t="str">
            <v>POSTERGADA</v>
          </cell>
          <cell r="W188">
            <v>9</v>
          </cell>
          <cell r="X188">
            <v>2024</v>
          </cell>
        </row>
        <row r="189">
          <cell r="A189">
            <v>4905</v>
          </cell>
          <cell r="B189">
            <v>2328</v>
          </cell>
          <cell r="C189" t="str">
            <v>PAULISTA 6 - SUPER POP</v>
          </cell>
          <cell r="D189" t="str">
            <v>DROGASIL</v>
          </cell>
          <cell r="E189" t="str">
            <v>PE</v>
          </cell>
          <cell r="F189">
            <v>45546</v>
          </cell>
          <cell r="G189" t="str">
            <v>SCANSOURCE</v>
          </cell>
          <cell r="I189" t="str">
            <v>PAGBANK</v>
          </cell>
          <cell r="J189" t="str">
            <v>CANON</v>
          </cell>
          <cell r="K189" t="str">
            <v>CONFIGURADO</v>
          </cell>
          <cell r="L189" t="str">
            <v>CONFIGURADO</v>
          </cell>
          <cell r="M189" t="str">
            <v>SIM</v>
          </cell>
          <cell r="N189" t="str">
            <v>SIM</v>
          </cell>
          <cell r="O189" t="str">
            <v>NÃO</v>
          </cell>
          <cell r="P189" t="str">
            <v>NÃO</v>
          </cell>
          <cell r="T189" t="str">
            <v>MONITOR B12</v>
          </cell>
          <cell r="W189">
            <v>9</v>
          </cell>
          <cell r="X189">
            <v>2024</v>
          </cell>
        </row>
        <row r="190">
          <cell r="A190">
            <v>4484</v>
          </cell>
          <cell r="B190">
            <v>2129</v>
          </cell>
          <cell r="C190" t="str">
            <v>JANDIRA 2</v>
          </cell>
          <cell r="D190" t="str">
            <v>DROGASIL</v>
          </cell>
          <cell r="E190" t="str">
            <v>SP</v>
          </cell>
          <cell r="F190">
            <v>45546</v>
          </cell>
          <cell r="G190" t="str">
            <v>SCANSOURCE</v>
          </cell>
          <cell r="I190" t="str">
            <v>CIELO</v>
          </cell>
          <cell r="J190" t="str">
            <v>LEXMARK</v>
          </cell>
          <cell r="K190" t="str">
            <v>CONFIGURADO</v>
          </cell>
          <cell r="L190" t="str">
            <v>CONFIGURADO</v>
          </cell>
          <cell r="M190" t="str">
            <v>SIM</v>
          </cell>
          <cell r="N190" t="str">
            <v>NÃO</v>
          </cell>
          <cell r="O190" t="str">
            <v>NÃO</v>
          </cell>
          <cell r="P190" t="str">
            <v>NÃO</v>
          </cell>
          <cell r="T190" t="str">
            <v>MONITOR B12</v>
          </cell>
          <cell r="W190">
            <v>9</v>
          </cell>
          <cell r="X190">
            <v>2024</v>
          </cell>
        </row>
        <row r="191">
          <cell r="A191">
            <v>4879</v>
          </cell>
          <cell r="B191">
            <v>2315</v>
          </cell>
          <cell r="C191" t="str">
            <v>VT BARRO VERMELHO 1</v>
          </cell>
          <cell r="D191" t="str">
            <v>DROGASIL</v>
          </cell>
          <cell r="E191" t="str">
            <v>ES</v>
          </cell>
          <cell r="F191">
            <v>45547</v>
          </cell>
          <cell r="G191" t="str">
            <v>SCANSOURCE</v>
          </cell>
          <cell r="I191" t="str">
            <v>CIELO</v>
          </cell>
          <cell r="J191" t="str">
            <v>LEXMARK</v>
          </cell>
          <cell r="K191" t="str">
            <v>CONFIGURADO</v>
          </cell>
          <cell r="L191" t="str">
            <v>CONFIGURADO</v>
          </cell>
          <cell r="M191" t="str">
            <v>SIM</v>
          </cell>
          <cell r="N191" t="str">
            <v>NÃO</v>
          </cell>
          <cell r="O191" t="str">
            <v>SIM</v>
          </cell>
          <cell r="P191" t="str">
            <v>NÃO</v>
          </cell>
          <cell r="T191" t="str">
            <v>MONITOR B12</v>
          </cell>
          <cell r="W191">
            <v>9</v>
          </cell>
          <cell r="X191">
            <v>2024</v>
          </cell>
        </row>
        <row r="192">
          <cell r="A192">
            <v>4909</v>
          </cell>
          <cell r="B192">
            <v>2332</v>
          </cell>
          <cell r="C192" t="str">
            <v>GURUPI 3</v>
          </cell>
          <cell r="D192" t="str">
            <v>DROGASIL</v>
          </cell>
          <cell r="E192" t="str">
            <v>TO</v>
          </cell>
          <cell r="F192">
            <v>45551</v>
          </cell>
          <cell r="G192" t="str">
            <v>SCANSOURCE</v>
          </cell>
          <cell r="I192" t="str">
            <v>CIELO</v>
          </cell>
          <cell r="J192" t="str">
            <v>LEXMARK</v>
          </cell>
          <cell r="K192" t="str">
            <v>CONFIGURADO</v>
          </cell>
          <cell r="L192" t="str">
            <v>CONFIGURADO</v>
          </cell>
          <cell r="M192" t="str">
            <v>SIM</v>
          </cell>
          <cell r="N192" t="str">
            <v>SIM</v>
          </cell>
          <cell r="O192" t="str">
            <v>SIM</v>
          </cell>
          <cell r="P192" t="str">
            <v>NÃO</v>
          </cell>
          <cell r="T192" t="str">
            <v>MONITOR B12</v>
          </cell>
          <cell r="W192">
            <v>9</v>
          </cell>
          <cell r="X192">
            <v>2024</v>
          </cell>
        </row>
        <row r="193">
          <cell r="A193">
            <v>4936</v>
          </cell>
          <cell r="B193">
            <v>2342</v>
          </cell>
          <cell r="C193" t="str">
            <v>SV PERIPERI 1 - SUPER POP</v>
          </cell>
          <cell r="D193" t="str">
            <v>DROGASIL</v>
          </cell>
          <cell r="E193" t="str">
            <v>BA</v>
          </cell>
          <cell r="F193">
            <v>45551</v>
          </cell>
          <cell r="G193" t="str">
            <v>SCANSOURCE</v>
          </cell>
          <cell r="I193" t="str">
            <v>PAGBANK</v>
          </cell>
          <cell r="J193" t="str">
            <v>LEXMARK</v>
          </cell>
          <cell r="K193" t="str">
            <v>CONFIGURADO</v>
          </cell>
          <cell r="L193" t="str">
            <v>CONFIGURADO</v>
          </cell>
          <cell r="M193" t="str">
            <v>SIM</v>
          </cell>
          <cell r="N193" t="str">
            <v>NÃO</v>
          </cell>
          <cell r="O193" t="str">
            <v>NÃO</v>
          </cell>
          <cell r="P193" t="str">
            <v>SIM</v>
          </cell>
          <cell r="T193" t="str">
            <v>MONITOR B12</v>
          </cell>
          <cell r="W193">
            <v>9</v>
          </cell>
          <cell r="X193">
            <v>2024</v>
          </cell>
        </row>
        <row r="194">
          <cell r="A194">
            <v>4530</v>
          </cell>
          <cell r="B194">
            <v>2147</v>
          </cell>
          <cell r="C194" t="str">
            <v>CARUARU 7</v>
          </cell>
          <cell r="D194" t="str">
            <v>DROGASIL</v>
          </cell>
          <cell r="E194" t="str">
            <v>PE</v>
          </cell>
          <cell r="F194">
            <v>45551</v>
          </cell>
          <cell r="G194" t="str">
            <v>SCANSOURCE</v>
          </cell>
          <cell r="I194" t="str">
            <v>PAGBANK</v>
          </cell>
          <cell r="J194" t="str">
            <v>SIMPRESS</v>
          </cell>
          <cell r="K194" t="str">
            <v>CONFIGURADO</v>
          </cell>
          <cell r="L194" t="str">
            <v>CONFIGURADO</v>
          </cell>
          <cell r="M194" t="str">
            <v>SIM</v>
          </cell>
          <cell r="N194" t="str">
            <v>SIM</v>
          </cell>
          <cell r="O194" t="str">
            <v>SIM</v>
          </cell>
          <cell r="P194" t="str">
            <v>NÃO</v>
          </cell>
          <cell r="W194">
            <v>9</v>
          </cell>
          <cell r="X194">
            <v>2024</v>
          </cell>
        </row>
        <row r="195">
          <cell r="A195">
            <v>4919</v>
          </cell>
          <cell r="B195">
            <v>1727</v>
          </cell>
          <cell r="C195" t="str">
            <v>DUQUE DE CAXIAS F</v>
          </cell>
          <cell r="D195" t="str">
            <v>RAIA</v>
          </cell>
          <cell r="E195" t="str">
            <v>RJ</v>
          </cell>
          <cell r="F195">
            <v>45552</v>
          </cell>
          <cell r="G195" t="str">
            <v>SCANSOURCE</v>
          </cell>
          <cell r="I195" t="str">
            <v>CIELO</v>
          </cell>
          <cell r="J195" t="str">
            <v>LEXMARK</v>
          </cell>
          <cell r="K195" t="str">
            <v>CONFIGURADO</v>
          </cell>
          <cell r="L195" t="str">
            <v>CONFIGURADO</v>
          </cell>
          <cell r="M195" t="str">
            <v>SIM</v>
          </cell>
          <cell r="N195" t="str">
            <v>NÃO</v>
          </cell>
          <cell r="O195" t="str">
            <v>SIM</v>
          </cell>
          <cell r="P195" t="str">
            <v>NÃO</v>
          </cell>
          <cell r="T195" t="str">
            <v>REBRAND RAIA - MONITOR B12</v>
          </cell>
          <cell r="W195">
            <v>9</v>
          </cell>
          <cell r="X195">
            <v>2024</v>
          </cell>
        </row>
        <row r="196">
          <cell r="A196">
            <v>4886</v>
          </cell>
          <cell r="B196">
            <v>1718</v>
          </cell>
          <cell r="C196" t="str">
            <v>ITAPEMA D</v>
          </cell>
          <cell r="D196" t="str">
            <v>RAIA</v>
          </cell>
          <cell r="E196" t="str">
            <v>SC</v>
          </cell>
          <cell r="F196">
            <v>45552</v>
          </cell>
          <cell r="G196" t="str">
            <v>SCANSOURCE</v>
          </cell>
          <cell r="I196" t="str">
            <v>CIELO</v>
          </cell>
          <cell r="J196" t="str">
            <v>LEXMARK</v>
          </cell>
          <cell r="K196" t="str">
            <v>CONFIGURADO</v>
          </cell>
          <cell r="L196" t="str">
            <v>CONFIGURADO</v>
          </cell>
          <cell r="M196" t="str">
            <v>SIM</v>
          </cell>
          <cell r="N196" t="str">
            <v>SIM</v>
          </cell>
          <cell r="O196" t="str">
            <v>SIM</v>
          </cell>
          <cell r="P196" t="str">
            <v>NÃO</v>
          </cell>
          <cell r="T196" t="str">
            <v>REBRAND RAIA - MONITOR B12</v>
          </cell>
          <cell r="W196">
            <v>9</v>
          </cell>
          <cell r="X196">
            <v>2024</v>
          </cell>
        </row>
        <row r="197">
          <cell r="A197">
            <v>4890</v>
          </cell>
          <cell r="B197">
            <v>1721</v>
          </cell>
          <cell r="C197" t="str">
            <v>CT TINGUI A</v>
          </cell>
          <cell r="D197" t="str">
            <v>RAIA</v>
          </cell>
          <cell r="E197" t="str">
            <v>PR</v>
          </cell>
          <cell r="F197">
            <v>45552</v>
          </cell>
          <cell r="G197" t="str">
            <v>SCANSOURCE</v>
          </cell>
          <cell r="I197" t="str">
            <v>CIELO</v>
          </cell>
          <cell r="J197" t="str">
            <v>LEXMARK</v>
          </cell>
          <cell r="K197" t="str">
            <v>CONFIGURADO</v>
          </cell>
          <cell r="L197" t="str">
            <v>CONFIGURADO</v>
          </cell>
          <cell r="M197" t="str">
            <v>SIM</v>
          </cell>
          <cell r="N197" t="str">
            <v>NÃO</v>
          </cell>
          <cell r="O197" t="str">
            <v>SIM</v>
          </cell>
          <cell r="P197" t="str">
            <v>NÃO</v>
          </cell>
          <cell r="T197" t="str">
            <v>REBRAND RAIA - MONITOR B12</v>
          </cell>
          <cell r="W197">
            <v>9</v>
          </cell>
          <cell r="X197">
            <v>2024</v>
          </cell>
        </row>
        <row r="198">
          <cell r="A198">
            <v>4898</v>
          </cell>
          <cell r="B198">
            <v>1723</v>
          </cell>
          <cell r="C198" t="str">
            <v>MARINGA P</v>
          </cell>
          <cell r="D198" t="str">
            <v>RAIA</v>
          </cell>
          <cell r="E198" t="str">
            <v>PR</v>
          </cell>
          <cell r="F198">
            <v>45553</v>
          </cell>
          <cell r="G198" t="str">
            <v>SCANSOURCE</v>
          </cell>
          <cell r="I198" t="str">
            <v>CIELO</v>
          </cell>
          <cell r="J198" t="str">
            <v>LEXMARK</v>
          </cell>
          <cell r="K198" t="str">
            <v>CONFIGURADO</v>
          </cell>
          <cell r="L198" t="str">
            <v>CONFIGURADO</v>
          </cell>
          <cell r="M198" t="str">
            <v>SIM</v>
          </cell>
          <cell r="N198" t="str">
            <v>NÃO</v>
          </cell>
          <cell r="O198" t="str">
            <v>SIM</v>
          </cell>
          <cell r="P198" t="str">
            <v>NÃO</v>
          </cell>
          <cell r="T198" t="str">
            <v>REBRAND RAIA - MONITOR B12</v>
          </cell>
          <cell r="W198">
            <v>9</v>
          </cell>
          <cell r="X198">
            <v>2024</v>
          </cell>
        </row>
        <row r="199">
          <cell r="A199">
            <v>4177</v>
          </cell>
          <cell r="B199">
            <v>1479</v>
          </cell>
          <cell r="C199" t="str">
            <v>LINS C</v>
          </cell>
          <cell r="D199" t="str">
            <v>RAIA</v>
          </cell>
          <cell r="E199" t="str">
            <v>SP</v>
          </cell>
          <cell r="F199">
            <v>45554</v>
          </cell>
          <cell r="G199" t="str">
            <v>SCANSOURCE</v>
          </cell>
          <cell r="I199" t="str">
            <v>CIELO</v>
          </cell>
          <cell r="J199" t="str">
            <v>LEXMARK</v>
          </cell>
          <cell r="K199" t="str">
            <v>CONFIGURADO</v>
          </cell>
          <cell r="L199" t="str">
            <v>CONFIGURADO</v>
          </cell>
          <cell r="M199" t="str">
            <v>SIM</v>
          </cell>
          <cell r="N199" t="str">
            <v>NÃO</v>
          </cell>
          <cell r="O199" t="str">
            <v>NÃO</v>
          </cell>
          <cell r="P199" t="str">
            <v>NÃO</v>
          </cell>
          <cell r="T199" t="str">
            <v>REBRAND RAIA - MONITOR B12</v>
          </cell>
          <cell r="W199">
            <v>9</v>
          </cell>
          <cell r="X199">
            <v>2024</v>
          </cell>
        </row>
        <row r="200">
          <cell r="A200">
            <v>4600</v>
          </cell>
          <cell r="B200">
            <v>2185</v>
          </cell>
          <cell r="C200" t="str">
            <v>RC BMB HEMETERIO 1</v>
          </cell>
          <cell r="D200" t="str">
            <v>DROGASIL</v>
          </cell>
          <cell r="E200" t="str">
            <v>PE</v>
          </cell>
          <cell r="F200">
            <v>45555</v>
          </cell>
          <cell r="G200" t="str">
            <v>SCANSOURCE</v>
          </cell>
          <cell r="I200" t="str">
            <v>PAGBANK</v>
          </cell>
          <cell r="J200" t="str">
            <v>CANON</v>
          </cell>
          <cell r="K200" t="str">
            <v>CONFIGURADO</v>
          </cell>
          <cell r="L200" t="str">
            <v>CONFIGURADO</v>
          </cell>
          <cell r="M200" t="str">
            <v>SIM</v>
          </cell>
          <cell r="N200" t="str">
            <v>SIM</v>
          </cell>
          <cell r="O200" t="str">
            <v>NÃO</v>
          </cell>
          <cell r="P200" t="str">
            <v>NÃO</v>
          </cell>
          <cell r="T200" t="str">
            <v>MONITOR B12</v>
          </cell>
          <cell r="W200">
            <v>9</v>
          </cell>
          <cell r="X200">
            <v>2024</v>
          </cell>
        </row>
        <row r="201">
          <cell r="A201">
            <v>4801</v>
          </cell>
          <cell r="B201">
            <v>2285</v>
          </cell>
          <cell r="C201" t="str">
            <v>SP FREGUESIA DO O 4</v>
          </cell>
          <cell r="D201" t="str">
            <v>DROGASIL</v>
          </cell>
          <cell r="E201" t="str">
            <v>SP</v>
          </cell>
          <cell r="F201">
            <v>45558</v>
          </cell>
          <cell r="G201" t="str">
            <v>SCANSOURCE</v>
          </cell>
          <cell r="I201" t="str">
            <v>CIELO</v>
          </cell>
          <cell r="J201" t="str">
            <v>LEXMARK</v>
          </cell>
          <cell r="K201" t="str">
            <v>NÃO SOLICITADO</v>
          </cell>
          <cell r="L201" t="str">
            <v>NÃO SOLICITADO</v>
          </cell>
          <cell r="M201" t="str">
            <v>SIM</v>
          </cell>
          <cell r="N201" t="str">
            <v>NÃO</v>
          </cell>
          <cell r="O201" t="str">
            <v>SIM</v>
          </cell>
          <cell r="P201" t="str">
            <v>NÃO</v>
          </cell>
          <cell r="T201" t="str">
            <v>MONITOR B12</v>
          </cell>
          <cell r="W201">
            <v>9</v>
          </cell>
          <cell r="X201">
            <v>2024</v>
          </cell>
        </row>
        <row r="202">
          <cell r="A202">
            <v>4582</v>
          </cell>
          <cell r="B202">
            <v>2176</v>
          </cell>
          <cell r="C202" t="str">
            <v>SOROCABA 20</v>
          </cell>
          <cell r="D202" t="str">
            <v>DROGASIL</v>
          </cell>
          <cell r="E202" t="str">
            <v>SP</v>
          </cell>
          <cell r="F202">
            <v>45559</v>
          </cell>
          <cell r="G202" t="str">
            <v>SCANSOURCE</v>
          </cell>
          <cell r="I202" t="str">
            <v>CIELO</v>
          </cell>
          <cell r="J202" t="str">
            <v>LEXMARK</v>
          </cell>
          <cell r="K202" t="str">
            <v>NÃO SOLICITADO</v>
          </cell>
          <cell r="L202" t="str">
            <v>NÃO SOLICITADO</v>
          </cell>
          <cell r="M202" t="str">
            <v>SIM</v>
          </cell>
          <cell r="N202" t="str">
            <v>NÃO</v>
          </cell>
          <cell r="O202" t="str">
            <v>NÃO</v>
          </cell>
          <cell r="P202" t="str">
            <v>NÃO</v>
          </cell>
          <cell r="T202" t="str">
            <v>MONITOR B12</v>
          </cell>
          <cell r="W202">
            <v>9</v>
          </cell>
          <cell r="X202">
            <v>2024</v>
          </cell>
        </row>
      </sheetData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4F0F0-EE7E-4E5D-8CAA-C8E41FF29DF3}" name="TabelaAberturaAtivos" displayName="TabelaAberturaAtivos" ref="A1:K783" totalsRowShown="0" headerRowDxfId="40" headerRowBorderDxfId="38" tableBorderDxfId="39">
  <autoFilter ref="A1:K783" xr:uid="{359FD9A0-8BAE-492C-B28B-9879C17851FF}"/>
  <tableColumns count="11">
    <tableColumn id="1" xr3:uid="{FADE752E-F795-47D2-9D01-D5A177B3ABEF}" name="JAVA" dataDxfId="37" dataCellStyle="Normal 2"/>
    <tableColumn id="2" xr3:uid="{292C0D6D-2C6F-4E33-9D43-176CC6A6F6E3}" name="FILIAL" dataDxfId="36" dataCellStyle="Normal 2">
      <calculatedColumnFormula>IFERROR(VLOOKUP(A2,'[1]2024'!$A$1:$X$202,2,0),"")</calculatedColumnFormula>
    </tableColumn>
    <tableColumn id="3" xr3:uid="{A1674E83-6F88-462A-B7D6-4EC3F1515EC1}" name="BANDEIRA" dataDxfId="35">
      <calculatedColumnFormula>IFERROR(VLOOKUP(A2,'[1]2024'!$A$1:$X$202,4,0),"")</calculatedColumnFormula>
    </tableColumn>
    <tableColumn id="4" xr3:uid="{F049E7E6-AD03-4492-9025-5CDB9896145F}" name="UF" dataDxfId="34">
      <calculatedColumnFormula>IFERROR(VLOOKUP(A2,'[1]2024'!$A$1:$X$202,5,0),"")</calculatedColumnFormula>
    </tableColumn>
    <tableColumn id="5" xr3:uid="{4C03310F-683B-479F-8641-4E224BEA8313}" name="EQUIPAMENTO" dataDxfId="33" dataCellStyle="Normal 2"/>
    <tableColumn id="6" xr3:uid="{188C79C8-1EBE-48C8-93D9-95DABD8F4F26}" name="FORNECEDOR" dataDxfId="32" dataCellStyle="Normal 2"/>
    <tableColumn id="7" xr3:uid="{F8594FFC-8250-4578-A0FB-99ACDCF923C9}" name="ATIVO" dataDxfId="31"/>
    <tableColumn id="8" xr3:uid="{33332EC6-992B-4ABE-B4F8-6D1B3F090BB5}" name="NÚMERO DE SÉRIE" dataDxfId="30"/>
    <tableColumn id="9" xr3:uid="{7F8C44F0-9C6F-466D-AE4B-36B35E8C1599}" name="NF ENTRADA" dataDxfId="29"/>
    <tableColumn id="10" xr3:uid="{5E49D192-429E-4101-A434-F6BD3369B41D}" name="NF SAIDA " dataDxfId="28"/>
    <tableColumn id="11" xr3:uid="{BCE0FDE0-F75C-4EF0-A645-FD5105D0EC51}" name="COLETA" dataDxfId="27">
      <calculatedColumnFormula>IFERROR(VLOOKUP(A2,'[1]2024'!$A$1:$X$202,6,0),"")</calculatedColumnFormula>
    </tableColumn>
  </tableColumns>
  <tableStyleInfo name="PADRÃ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AC012-F7BB-4B87-8229-F3A369455104}" name="TabelaAberturaPerifericos" displayName="TabelaAberturaPerifericos" ref="A1:I208" totalsRowShown="0" headerRowDxfId="11" headerRowBorderDxfId="9" tableBorderDxfId="10">
  <autoFilter ref="A1:I208" xr:uid="{C08C6AC4-2C5A-4EA8-9818-9E1C329ABA5E}"/>
  <tableColumns count="9">
    <tableColumn id="1" xr3:uid="{4729A3CD-50CC-4AB9-A6F8-38E143FC73CB}" name="JAVA" dataDxfId="8" dataCellStyle="Normal 2"/>
    <tableColumn id="2" xr3:uid="{5EAE5FF5-C0C4-450B-B229-D28EAC86D92C}" name="FILIAL" dataDxfId="7" dataCellStyle="Normal 2">
      <calculatedColumnFormula>IFERROR(VLOOKUP(A2,'[1]2024'!$A$1:$X$202,2,0),"")</calculatedColumnFormula>
    </tableColumn>
    <tableColumn id="3" xr3:uid="{DBD3793F-95A8-4278-B758-2F8087ABDF8E}" name="BANDEIRA" dataDxfId="6"/>
    <tableColumn id="4" xr3:uid="{EAD8857C-7109-457D-AC3C-4F0CC6651414}" name="UF" dataDxfId="5"/>
    <tableColumn id="5" xr3:uid="{F4580AE9-7C5C-44C3-956B-EBA5E810E42D}" name="EQUIPAMENTO" dataDxfId="4"/>
    <tableColumn id="6" xr3:uid="{1F277919-E343-4210-AA8F-45400658BB34}" name="FORNECEDOR" dataDxfId="3"/>
    <tableColumn id="7" xr3:uid="{FB65751E-BF10-404C-8E76-D61D2767CBB0}" name="QTD OU Nº SÉRIE" dataDxfId="2"/>
    <tableColumn id="8" xr3:uid="{21BF59A5-6591-4032-9787-C04E5E8C24B4}" name="COLETA" dataDxfId="1">
      <calculatedColumnFormula>IFERROR(VLOOKUP(A2,'[1]2024'!$A$1:$X$202,6,0),"")</calculatedColumnFormula>
    </tableColumn>
    <tableColumn id="9" xr3:uid="{93EE2F09-B7C8-4812-9F53-ED69C5B215A8}" name="Coluna1" dataDxfId="0"/>
  </tableColumns>
  <tableStyleInfo name="PADRÃO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D784"/>
  <sheetViews>
    <sheetView showGridLines="0" zoomScale="85" zoomScaleNormal="85" workbookViewId="0">
      <pane ySplit="1" topLeftCell="A334" activePane="bottomLeft" state="frozen"/>
      <selection pane="bottomLeft" activeCell="D6" sqref="D6"/>
    </sheetView>
  </sheetViews>
  <sheetFormatPr defaultColWidth="8" defaultRowHeight="13.9"/>
  <cols>
    <col min="1" max="1" width="7.75" style="28" customWidth="1"/>
    <col min="2" max="2" width="7.5" style="28" customWidth="1"/>
    <col min="3" max="3" width="13.125" style="29" customWidth="1"/>
    <col min="4" max="4" width="5.625" style="29" customWidth="1"/>
    <col min="5" max="5" width="31.25" style="30" customWidth="1"/>
    <col min="6" max="6" width="18.5" style="31" customWidth="1"/>
    <col min="7" max="7" width="12.125" style="32" customWidth="1"/>
    <col min="8" max="8" width="21.125" style="33" customWidth="1"/>
    <col min="9" max="10" width="11.5" style="32" customWidth="1"/>
    <col min="11" max="11" width="11.875" style="48" customWidth="1"/>
    <col min="12" max="12" width="11.875" style="25" customWidth="1"/>
    <col min="13" max="13" width="13.25" style="26" customWidth="1"/>
    <col min="14" max="14" width="10.5" style="26" customWidth="1"/>
    <col min="15" max="15" width="19.125" style="25" customWidth="1"/>
    <col min="16" max="16" width="8.375" style="25" customWidth="1"/>
    <col min="17" max="264" width="8" style="25"/>
  </cols>
  <sheetData>
    <row r="1" spans="1:11" s="14" customFormat="1" ht="22.15" customHeight="1">
      <c r="A1" s="44" t="s">
        <v>0</v>
      </c>
      <c r="B1" s="45" t="s">
        <v>1</v>
      </c>
      <c r="C1" s="45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7</v>
      </c>
      <c r="I1" s="164" t="s">
        <v>8</v>
      </c>
      <c r="J1" s="164" t="s">
        <v>9</v>
      </c>
      <c r="K1" s="165" t="s">
        <v>10</v>
      </c>
    </row>
    <row r="2" spans="1:11" s="14" customFormat="1" ht="17.100000000000001" customHeight="1">
      <c r="A2" s="66">
        <v>4188</v>
      </c>
      <c r="B2" s="67">
        <f>IFERROR(VLOOKUP(A2,'[1]2024'!$A$1:$X$202,2,0),"")</f>
        <v>2000</v>
      </c>
      <c r="C2" s="141" t="str">
        <f>IFERROR(VLOOKUP(A2,'[1]2024'!$A$1:$X$202,4,0),"")</f>
        <v>DROGASIL</v>
      </c>
      <c r="D2" s="141" t="str">
        <f>IFERROR(VLOOKUP(A2,'[1]2024'!$A$1:$X$202,5,0),"")</f>
        <v>SP</v>
      </c>
      <c r="E2" s="15" t="s">
        <v>11</v>
      </c>
      <c r="F2" s="16" t="s">
        <v>12</v>
      </c>
      <c r="G2" s="142">
        <v>1022330</v>
      </c>
      <c r="H2" s="160" t="s">
        <v>13</v>
      </c>
      <c r="I2" s="154">
        <v>269631</v>
      </c>
      <c r="J2" s="155"/>
      <c r="K2" s="159">
        <f>IFERROR(VLOOKUP(A2,'[1]2024'!$A$1:$X$202,6,0),"")</f>
        <v>45310</v>
      </c>
    </row>
    <row r="3" spans="1:11" s="14" customFormat="1" ht="17.100000000000001" customHeight="1">
      <c r="A3" s="66">
        <v>4188</v>
      </c>
      <c r="B3" s="67">
        <f>IFERROR(VLOOKUP(A3,'[1]2024'!$A$1:$X$202,2,0),"")</f>
        <v>2000</v>
      </c>
      <c r="C3" s="141" t="str">
        <f>IFERROR(VLOOKUP(A3,'[1]2024'!$A$1:$X$202,4,0),"")</f>
        <v>DROGASIL</v>
      </c>
      <c r="D3" s="141" t="str">
        <f>IFERROR(VLOOKUP(A3,'[1]2024'!$A$1:$X$202,5,0),"")</f>
        <v>SP</v>
      </c>
      <c r="E3" s="15" t="s">
        <v>14</v>
      </c>
      <c r="F3" s="16" t="s">
        <v>12</v>
      </c>
      <c r="G3" s="142">
        <v>1022186</v>
      </c>
      <c r="H3" s="160" t="s">
        <v>15</v>
      </c>
      <c r="I3" s="154">
        <v>269614</v>
      </c>
      <c r="J3" s="155"/>
      <c r="K3" s="159">
        <f>IFERROR(VLOOKUP(A3,'[1]2024'!$A$1:$X$202,6,0),"")</f>
        <v>45310</v>
      </c>
    </row>
    <row r="4" spans="1:11" s="14" customFormat="1" ht="17.100000000000001" customHeight="1">
      <c r="A4" s="66">
        <v>4188</v>
      </c>
      <c r="B4" s="67">
        <f>IFERROR(VLOOKUP(A4,'[1]2024'!$A$1:$X$202,2,0),"")</f>
        <v>2000</v>
      </c>
      <c r="C4" s="141" t="str">
        <f>IFERROR(VLOOKUP(A4,'[1]2024'!$A$1:$X$202,4,0),"")</f>
        <v>DROGASIL</v>
      </c>
      <c r="D4" s="141" t="str">
        <f>IFERROR(VLOOKUP(A4,'[1]2024'!$A$1:$X$202,5,0),"")</f>
        <v>SP</v>
      </c>
      <c r="E4" s="15" t="s">
        <v>16</v>
      </c>
      <c r="F4" s="16" t="s">
        <v>12</v>
      </c>
      <c r="G4" s="142">
        <v>1022202</v>
      </c>
      <c r="H4" s="160" t="s">
        <v>17</v>
      </c>
      <c r="I4" s="154">
        <v>269616</v>
      </c>
      <c r="J4" s="155"/>
      <c r="K4" s="159">
        <f>IFERROR(VLOOKUP(A4,'[1]2024'!$A$1:$X$202,6,0),"")</f>
        <v>45310</v>
      </c>
    </row>
    <row r="5" spans="1:11" s="14" customFormat="1" ht="17.100000000000001" customHeight="1">
      <c r="A5" s="66">
        <v>4188</v>
      </c>
      <c r="B5" s="67">
        <f>IFERROR(VLOOKUP(A5,'[1]2024'!$A$1:$X$202,2,0),"")</f>
        <v>2000</v>
      </c>
      <c r="C5" s="141" t="str">
        <f>IFERROR(VLOOKUP(A5,'[1]2024'!$A$1:$X$202,4,0),"")</f>
        <v>DROGASIL</v>
      </c>
      <c r="D5" s="141" t="str">
        <f>IFERROR(VLOOKUP(A5,'[1]2024'!$A$1:$X$202,5,0),"")</f>
        <v>SP</v>
      </c>
      <c r="E5" s="15" t="s">
        <v>18</v>
      </c>
      <c r="F5" s="16" t="s">
        <v>12</v>
      </c>
      <c r="G5" s="142">
        <v>1022184</v>
      </c>
      <c r="H5" s="160" t="s">
        <v>19</v>
      </c>
      <c r="I5" s="154">
        <v>269614</v>
      </c>
      <c r="J5" s="155"/>
      <c r="K5" s="159">
        <f>IFERROR(VLOOKUP(A5,'[1]2024'!$A$1:$X$202,6,0),"")</f>
        <v>45310</v>
      </c>
    </row>
    <row r="6" spans="1:11" s="14" customFormat="1" ht="17.100000000000001" customHeight="1">
      <c r="A6" s="66">
        <v>4188</v>
      </c>
      <c r="B6" s="67">
        <f>IFERROR(VLOOKUP(A6,'[1]2024'!$A$1:$X$202,2,0),"")</f>
        <v>2000</v>
      </c>
      <c r="C6" s="141" t="str">
        <f>IFERROR(VLOOKUP(A6,'[1]2024'!$A$1:$X$202,4,0),"")</f>
        <v>DROGASIL</v>
      </c>
      <c r="D6" s="141" t="str">
        <f>IFERROR(VLOOKUP(A6,'[1]2024'!$A$1:$X$202,5,0),"")</f>
        <v>SP</v>
      </c>
      <c r="E6" s="15" t="s">
        <v>20</v>
      </c>
      <c r="F6" s="16" t="s">
        <v>21</v>
      </c>
      <c r="G6" s="142">
        <v>1040489</v>
      </c>
      <c r="H6" s="160" t="s">
        <v>22</v>
      </c>
      <c r="I6" s="154">
        <v>689648</v>
      </c>
      <c r="J6" s="155"/>
      <c r="K6" s="159">
        <f>IFERROR(VLOOKUP(A6,'[1]2024'!$A$1:$X$202,6,0),"")</f>
        <v>45310</v>
      </c>
    </row>
    <row r="7" spans="1:11" s="14" customFormat="1" ht="17.100000000000001" customHeight="1">
      <c r="A7" s="66">
        <v>4188</v>
      </c>
      <c r="B7" s="67">
        <f>IFERROR(VLOOKUP(A7,'[1]2024'!$A$1:$X$202,2,0),"")</f>
        <v>2000</v>
      </c>
      <c r="C7" s="141" t="str">
        <f>IFERROR(VLOOKUP(A7,'[1]2024'!$A$1:$X$202,4,0),"")</f>
        <v>DROGASIL</v>
      </c>
      <c r="D7" s="141" t="str">
        <f>IFERROR(VLOOKUP(A7,'[1]2024'!$A$1:$X$202,5,0),"")</f>
        <v>SP</v>
      </c>
      <c r="E7" s="15" t="s">
        <v>23</v>
      </c>
      <c r="F7" s="16" t="s">
        <v>21</v>
      </c>
      <c r="G7" s="142">
        <v>1040479</v>
      </c>
      <c r="H7" s="160" t="s">
        <v>24</v>
      </c>
      <c r="I7" s="154">
        <v>689648</v>
      </c>
      <c r="J7" s="155"/>
      <c r="K7" s="159">
        <f>IFERROR(VLOOKUP(A7,'[1]2024'!$A$1:$X$202,6,0),"")</f>
        <v>45310</v>
      </c>
    </row>
    <row r="8" spans="1:11" s="14" customFormat="1" ht="17.100000000000001" customHeight="1">
      <c r="A8" s="66">
        <v>4188</v>
      </c>
      <c r="B8" s="67">
        <f>IFERROR(VLOOKUP(A8,'[1]2024'!$A$1:$X$202,2,0),"")</f>
        <v>2000</v>
      </c>
      <c r="C8" s="141" t="str">
        <f>IFERROR(VLOOKUP(A8,'[1]2024'!$A$1:$X$202,4,0),"")</f>
        <v>DROGASIL</v>
      </c>
      <c r="D8" s="141" t="str">
        <f>IFERROR(VLOOKUP(A8,'[1]2024'!$A$1:$X$202,5,0),"")</f>
        <v>SP</v>
      </c>
      <c r="E8" s="15" t="s">
        <v>25</v>
      </c>
      <c r="F8" s="16" t="s">
        <v>21</v>
      </c>
      <c r="G8" s="142">
        <v>1040483</v>
      </c>
      <c r="H8" s="160" t="s">
        <v>26</v>
      </c>
      <c r="I8" s="154">
        <v>689648</v>
      </c>
      <c r="J8" s="155"/>
      <c r="K8" s="159">
        <f>IFERROR(VLOOKUP(A8,'[1]2024'!$A$1:$X$202,6,0),"")</f>
        <v>45310</v>
      </c>
    </row>
    <row r="9" spans="1:11" s="14" customFormat="1" ht="17.100000000000001" customHeight="1">
      <c r="A9" s="66">
        <v>4188</v>
      </c>
      <c r="B9" s="67">
        <f>IFERROR(VLOOKUP(A9,'[1]2024'!$A$1:$X$202,2,0),"")</f>
        <v>2000</v>
      </c>
      <c r="C9" s="141" t="str">
        <f>IFERROR(VLOOKUP(A9,'[1]2024'!$A$1:$X$202,4,0),"")</f>
        <v>DROGASIL</v>
      </c>
      <c r="D9" s="141" t="str">
        <f>IFERROR(VLOOKUP(A9,'[1]2024'!$A$1:$X$202,5,0),"")</f>
        <v>SP</v>
      </c>
      <c r="E9" s="15" t="s">
        <v>27</v>
      </c>
      <c r="F9" s="16" t="s">
        <v>21</v>
      </c>
      <c r="G9" s="142">
        <v>1040672</v>
      </c>
      <c r="H9" s="160" t="s">
        <v>28</v>
      </c>
      <c r="I9" s="154">
        <v>689648</v>
      </c>
      <c r="J9" s="155"/>
      <c r="K9" s="159">
        <f>IFERROR(VLOOKUP(A9,'[1]2024'!$A$1:$X$202,6,0),"")</f>
        <v>45310</v>
      </c>
    </row>
    <row r="10" spans="1:11" s="14" customFormat="1" ht="17.100000000000001" customHeight="1">
      <c r="A10" s="66">
        <v>4188</v>
      </c>
      <c r="B10" s="67">
        <f>IFERROR(VLOOKUP(A10,'[1]2024'!$A$1:$X$202,2,0),"")</f>
        <v>2000</v>
      </c>
      <c r="C10" s="141" t="str">
        <f>IFERROR(VLOOKUP(A10,'[1]2024'!$A$1:$X$202,4,0),"")</f>
        <v>DROGASIL</v>
      </c>
      <c r="D10" s="141" t="str">
        <f>IFERROR(VLOOKUP(A10,'[1]2024'!$A$1:$X$202,5,0),"")</f>
        <v>SP</v>
      </c>
      <c r="E10" s="15" t="s">
        <v>29</v>
      </c>
      <c r="F10" s="16" t="s">
        <v>21</v>
      </c>
      <c r="G10" s="142">
        <v>1040412</v>
      </c>
      <c r="H10" s="160" t="s">
        <v>30</v>
      </c>
      <c r="I10" s="154">
        <v>689648</v>
      </c>
      <c r="J10" s="155"/>
      <c r="K10" s="159">
        <f>IFERROR(VLOOKUP(A10,'[1]2024'!$A$1:$X$202,6,0),"")</f>
        <v>45310</v>
      </c>
    </row>
    <row r="11" spans="1:11" s="14" customFormat="1" ht="17.100000000000001" customHeight="1">
      <c r="A11" s="66">
        <v>4188</v>
      </c>
      <c r="B11" s="67">
        <f>IFERROR(VLOOKUP(A11,'[1]2024'!$A$1:$X$202,2,0),"")</f>
        <v>2000</v>
      </c>
      <c r="C11" s="141" t="str">
        <f>IFERROR(VLOOKUP(A11,'[1]2024'!$A$1:$X$202,4,0),"")</f>
        <v>DROGASIL</v>
      </c>
      <c r="D11" s="141" t="str">
        <f>IFERROR(VLOOKUP(A11,'[1]2024'!$A$1:$X$202,5,0),"")</f>
        <v>SP</v>
      </c>
      <c r="E11" s="15" t="s">
        <v>31</v>
      </c>
      <c r="F11" s="16" t="s">
        <v>21</v>
      </c>
      <c r="G11" s="142">
        <v>1040659</v>
      </c>
      <c r="H11" s="160" t="s">
        <v>32</v>
      </c>
      <c r="I11" s="154">
        <v>689648</v>
      </c>
      <c r="J11" s="155"/>
      <c r="K11" s="159">
        <f>IFERROR(VLOOKUP(A11,'[1]2024'!$A$1:$X$202,6,0),"")</f>
        <v>45310</v>
      </c>
    </row>
    <row r="12" spans="1:11" s="14" customFormat="1" ht="17.100000000000001" customHeight="1">
      <c r="A12" s="66">
        <v>4188</v>
      </c>
      <c r="B12" s="67">
        <f>IFERROR(VLOOKUP(A12,'[1]2024'!$A$1:$X$202,2,0),"")</f>
        <v>2000</v>
      </c>
      <c r="C12" s="141" t="str">
        <f>IFERROR(VLOOKUP(A12,'[1]2024'!$A$1:$X$202,4,0),"")</f>
        <v>DROGASIL</v>
      </c>
      <c r="D12" s="141" t="str">
        <f>IFERROR(VLOOKUP(A12,'[1]2024'!$A$1:$X$202,5,0),"")</f>
        <v>SP</v>
      </c>
      <c r="E12" s="15" t="s">
        <v>33</v>
      </c>
      <c r="F12" s="16" t="s">
        <v>21</v>
      </c>
      <c r="G12" s="142">
        <v>1040666</v>
      </c>
      <c r="H12" s="160" t="s">
        <v>34</v>
      </c>
      <c r="I12" s="154">
        <v>689635</v>
      </c>
      <c r="J12" s="155"/>
      <c r="K12" s="159">
        <f>IFERROR(VLOOKUP(A12,'[1]2024'!$A$1:$X$202,6,0),"")</f>
        <v>45310</v>
      </c>
    </row>
    <row r="13" spans="1:11" s="14" customFormat="1" ht="17.100000000000001" customHeight="1">
      <c r="A13" s="66">
        <v>4188</v>
      </c>
      <c r="B13" s="67">
        <f>IFERROR(VLOOKUP(A13,'[1]2024'!$A$1:$X$202,2,0),"")</f>
        <v>2000</v>
      </c>
      <c r="C13" s="141" t="str">
        <f>IFERROR(VLOOKUP(A13,'[1]2024'!$A$1:$X$202,4,0),"")</f>
        <v>DROGASIL</v>
      </c>
      <c r="D13" s="141" t="str">
        <f>IFERROR(VLOOKUP(A13,'[1]2024'!$A$1:$X$202,5,0),"")</f>
        <v>SP</v>
      </c>
      <c r="E13" s="15" t="s">
        <v>35</v>
      </c>
      <c r="F13" s="16" t="s">
        <v>21</v>
      </c>
      <c r="G13" s="142">
        <v>1040658</v>
      </c>
      <c r="H13" s="160" t="s">
        <v>36</v>
      </c>
      <c r="I13" s="154">
        <v>689648</v>
      </c>
      <c r="J13" s="155"/>
      <c r="K13" s="159">
        <f>IFERROR(VLOOKUP(A13,'[1]2024'!$A$1:$X$202,6,0),"")</f>
        <v>45310</v>
      </c>
    </row>
    <row r="14" spans="1:11" s="14" customFormat="1" ht="17.100000000000001" customHeight="1">
      <c r="A14" s="66">
        <v>4188</v>
      </c>
      <c r="B14" s="67">
        <f>IFERROR(VLOOKUP(A14,'[1]2024'!$A$1:$X$202,2,0),"")</f>
        <v>2000</v>
      </c>
      <c r="C14" s="141" t="str">
        <f>IFERROR(VLOOKUP(A14,'[1]2024'!$A$1:$X$202,4,0),"")</f>
        <v>DROGASIL</v>
      </c>
      <c r="D14" s="141" t="str">
        <f>IFERROR(VLOOKUP(A14,'[1]2024'!$A$1:$X$202,5,0),"")</f>
        <v>SP</v>
      </c>
      <c r="E14" s="15" t="s">
        <v>37</v>
      </c>
      <c r="F14" s="16" t="s">
        <v>21</v>
      </c>
      <c r="G14" s="142">
        <v>1040478</v>
      </c>
      <c r="H14" s="160" t="s">
        <v>38</v>
      </c>
      <c r="I14" s="154">
        <v>689648</v>
      </c>
      <c r="J14" s="155"/>
      <c r="K14" s="159">
        <f>IFERROR(VLOOKUP(A14,'[1]2024'!$A$1:$X$202,6,0),"")</f>
        <v>45310</v>
      </c>
    </row>
    <row r="15" spans="1:11" s="14" customFormat="1" ht="17.100000000000001" customHeight="1">
      <c r="A15" s="66">
        <v>4188</v>
      </c>
      <c r="B15" s="67">
        <f>IFERROR(VLOOKUP(A15,'[1]2024'!$A$1:$X$202,2,0),"")</f>
        <v>2000</v>
      </c>
      <c r="C15" s="141" t="str">
        <f>IFERROR(VLOOKUP(A15,'[1]2024'!$A$1:$X$202,4,0),"")</f>
        <v>DROGASIL</v>
      </c>
      <c r="D15" s="141" t="str">
        <f>IFERROR(VLOOKUP(A15,'[1]2024'!$A$1:$X$202,5,0),"")</f>
        <v>SP</v>
      </c>
      <c r="E15" s="15" t="s">
        <v>39</v>
      </c>
      <c r="F15" s="16" t="s">
        <v>12</v>
      </c>
      <c r="G15" s="142">
        <v>887847</v>
      </c>
      <c r="H15" s="160" t="s">
        <v>40</v>
      </c>
      <c r="I15" s="154">
        <v>977235</v>
      </c>
      <c r="J15" s="155"/>
      <c r="K15" s="159">
        <f>IFERROR(VLOOKUP(A15,'[1]2024'!$A$1:$X$202,6,0),"")</f>
        <v>45310</v>
      </c>
    </row>
    <row r="16" spans="1:11" s="14" customFormat="1" ht="17.100000000000001" customHeight="1">
      <c r="A16" s="66">
        <v>4188</v>
      </c>
      <c r="B16" s="67">
        <f>IFERROR(VLOOKUP(A16,'[1]2024'!$A$1:$X$202,2,0),"")</f>
        <v>2000</v>
      </c>
      <c r="C16" s="141" t="str">
        <f>IFERROR(VLOOKUP(A16,'[1]2024'!$A$1:$X$202,4,0),"")</f>
        <v>DROGASIL</v>
      </c>
      <c r="D16" s="141" t="str">
        <f>IFERROR(VLOOKUP(A16,'[1]2024'!$A$1:$X$202,5,0),"")</f>
        <v>SP</v>
      </c>
      <c r="E16" s="15" t="s">
        <v>41</v>
      </c>
      <c r="F16" s="16" t="s">
        <v>12</v>
      </c>
      <c r="G16" s="142">
        <v>887808</v>
      </c>
      <c r="H16" s="160" t="s">
        <v>42</v>
      </c>
      <c r="I16" s="154">
        <v>976959</v>
      </c>
      <c r="J16" s="155"/>
      <c r="K16" s="159">
        <f>IFERROR(VLOOKUP(A16,'[1]2024'!$A$1:$X$202,6,0),"")</f>
        <v>45310</v>
      </c>
    </row>
    <row r="17" spans="1:11" s="14" customFormat="1" ht="17.100000000000001" customHeight="1">
      <c r="A17" s="66">
        <v>4188</v>
      </c>
      <c r="B17" s="67">
        <f>IFERROR(VLOOKUP(A17,'[1]2024'!$A$1:$X$202,2,0),"")</f>
        <v>2000</v>
      </c>
      <c r="C17" s="141" t="str">
        <f>IFERROR(VLOOKUP(A17,'[1]2024'!$A$1:$X$202,4,0),"")</f>
        <v>DROGASIL</v>
      </c>
      <c r="D17" s="141" t="str">
        <f>IFERROR(VLOOKUP(A17,'[1]2024'!$A$1:$X$202,5,0),"")</f>
        <v>SP</v>
      </c>
      <c r="E17" s="15" t="s">
        <v>43</v>
      </c>
      <c r="F17" s="16" t="s">
        <v>12</v>
      </c>
      <c r="G17" s="142">
        <v>822827</v>
      </c>
      <c r="H17" s="160" t="s">
        <v>44</v>
      </c>
      <c r="I17" s="154">
        <v>940717</v>
      </c>
      <c r="J17" s="155"/>
      <c r="K17" s="159">
        <f>IFERROR(VLOOKUP(A17,'[1]2024'!$A$1:$X$202,6,0),"")</f>
        <v>45310</v>
      </c>
    </row>
    <row r="18" spans="1:11" s="14" customFormat="1" ht="17.100000000000001" customHeight="1">
      <c r="A18" s="66">
        <v>4188</v>
      </c>
      <c r="B18" s="67">
        <f>IFERROR(VLOOKUP(A18,'[1]2024'!$A$1:$X$202,2,0),"")</f>
        <v>2000</v>
      </c>
      <c r="C18" s="141" t="str">
        <f>IFERROR(VLOOKUP(A18,'[1]2024'!$A$1:$X$202,4,0),"")</f>
        <v>DROGASIL</v>
      </c>
      <c r="D18" s="141" t="str">
        <f>IFERROR(VLOOKUP(A18,'[1]2024'!$A$1:$X$202,5,0),"")</f>
        <v>SP</v>
      </c>
      <c r="E18" s="15" t="s">
        <v>45</v>
      </c>
      <c r="F18" s="16" t="s">
        <v>12</v>
      </c>
      <c r="G18" s="142">
        <v>887809</v>
      </c>
      <c r="H18" s="160" t="s">
        <v>46</v>
      </c>
      <c r="I18" s="154">
        <v>976959</v>
      </c>
      <c r="J18" s="155"/>
      <c r="K18" s="159">
        <f>IFERROR(VLOOKUP(A18,'[1]2024'!$A$1:$X$202,6,0),"")</f>
        <v>45310</v>
      </c>
    </row>
    <row r="19" spans="1:11" s="14" customFormat="1" ht="17.100000000000001" customHeight="1">
      <c r="A19" s="66">
        <v>4188</v>
      </c>
      <c r="B19" s="67">
        <f>IFERROR(VLOOKUP(A19,'[1]2024'!$A$1:$X$202,2,0),"")</f>
        <v>2000</v>
      </c>
      <c r="C19" s="141" t="str">
        <f>IFERROR(VLOOKUP(A19,'[1]2024'!$A$1:$X$202,4,0),"")</f>
        <v>DROGASIL</v>
      </c>
      <c r="D19" s="141" t="str">
        <f>IFERROR(VLOOKUP(A19,'[1]2024'!$A$1:$X$202,5,0),"")</f>
        <v>SP</v>
      </c>
      <c r="E19" s="15" t="s">
        <v>47</v>
      </c>
      <c r="F19" s="16" t="s">
        <v>48</v>
      </c>
      <c r="G19" s="142">
        <v>1029732</v>
      </c>
      <c r="H19" s="160" t="s">
        <v>49</v>
      </c>
      <c r="I19" s="154">
        <v>37274</v>
      </c>
      <c r="J19" s="155"/>
      <c r="K19" s="159">
        <f>IFERROR(VLOOKUP(A19,'[1]2024'!$A$1:$X$202,6,0),"")</f>
        <v>45310</v>
      </c>
    </row>
    <row r="20" spans="1:11" s="14" customFormat="1" ht="17.100000000000001" customHeight="1">
      <c r="A20" s="66">
        <v>4188</v>
      </c>
      <c r="B20" s="67">
        <f>IFERROR(VLOOKUP(A20,'[1]2024'!$A$1:$X$202,2,0),"")</f>
        <v>2000</v>
      </c>
      <c r="C20" s="141" t="str">
        <f>IFERROR(VLOOKUP(A20,'[1]2024'!$A$1:$X$202,4,0),"")</f>
        <v>DROGASIL</v>
      </c>
      <c r="D20" s="141" t="str">
        <f>IFERROR(VLOOKUP(A20,'[1]2024'!$A$1:$X$202,5,0),"")</f>
        <v>SP</v>
      </c>
      <c r="E20" s="15" t="s">
        <v>50</v>
      </c>
      <c r="F20" s="16" t="s">
        <v>48</v>
      </c>
      <c r="G20" s="142">
        <v>1029731</v>
      </c>
      <c r="H20" s="160" t="s">
        <v>51</v>
      </c>
      <c r="I20" s="154">
        <v>37274</v>
      </c>
      <c r="J20" s="155"/>
      <c r="K20" s="159">
        <f>IFERROR(VLOOKUP(A20,'[1]2024'!$A$1:$X$202,6,0),"")</f>
        <v>45310</v>
      </c>
    </row>
    <row r="21" spans="1:11" s="14" customFormat="1" ht="17.100000000000001" customHeight="1">
      <c r="A21" s="66">
        <v>4188</v>
      </c>
      <c r="B21" s="67">
        <f>IFERROR(VLOOKUP(A21,'[1]2024'!$A$1:$X$202,2,0),"")</f>
        <v>2000</v>
      </c>
      <c r="C21" s="141" t="str">
        <f>IFERROR(VLOOKUP(A21,'[1]2024'!$A$1:$X$202,4,0),"")</f>
        <v>DROGASIL</v>
      </c>
      <c r="D21" s="141" t="str">
        <f>IFERROR(VLOOKUP(A21,'[1]2024'!$A$1:$X$202,5,0),"")</f>
        <v>SP</v>
      </c>
      <c r="E21" s="15" t="s">
        <v>52</v>
      </c>
      <c r="F21" s="16" t="s">
        <v>12</v>
      </c>
      <c r="G21" s="142">
        <v>956620</v>
      </c>
      <c r="H21" s="160" t="s">
        <v>53</v>
      </c>
      <c r="I21" s="154">
        <v>37527</v>
      </c>
      <c r="J21" s="155"/>
      <c r="K21" s="159">
        <f>IFERROR(VLOOKUP(A21,'[1]2024'!$A$1:$X$202,6,0),"")</f>
        <v>45310</v>
      </c>
    </row>
    <row r="22" spans="1:11" s="14" customFormat="1" ht="17.100000000000001" customHeight="1">
      <c r="A22" s="66">
        <v>4188</v>
      </c>
      <c r="B22" s="67">
        <f>IFERROR(VLOOKUP(A22,'[1]2024'!$A$1:$X$202,2,0),"")</f>
        <v>2000</v>
      </c>
      <c r="C22" s="141" t="str">
        <f>IFERROR(VLOOKUP(A22,'[1]2024'!$A$1:$X$202,4,0),"")</f>
        <v>DROGASIL</v>
      </c>
      <c r="D22" s="141" t="str">
        <f>IFERROR(VLOOKUP(A22,'[1]2024'!$A$1:$X$202,5,0),"")</f>
        <v>SP</v>
      </c>
      <c r="E22" s="15" t="s">
        <v>54</v>
      </c>
      <c r="F22" s="16" t="s">
        <v>12</v>
      </c>
      <c r="G22" s="142">
        <v>957995</v>
      </c>
      <c r="H22" s="160" t="s">
        <v>55</v>
      </c>
      <c r="I22" s="154">
        <v>39280</v>
      </c>
      <c r="J22" s="155"/>
      <c r="K22" s="159">
        <f>IFERROR(VLOOKUP(A22,'[1]2024'!$A$1:$X$202,6,0),"")</f>
        <v>45310</v>
      </c>
    </row>
    <row r="23" spans="1:11" s="14" customFormat="1" ht="17.100000000000001" customHeight="1">
      <c r="A23" s="66">
        <v>4188</v>
      </c>
      <c r="B23" s="67">
        <f>IFERROR(VLOOKUP(A23,'[1]2024'!$A$1:$X$202,2,0),"")</f>
        <v>2000</v>
      </c>
      <c r="C23" s="141" t="str">
        <f>IFERROR(VLOOKUP(A23,'[1]2024'!$A$1:$X$202,4,0),"")</f>
        <v>DROGASIL</v>
      </c>
      <c r="D23" s="141" t="str">
        <f>IFERROR(VLOOKUP(A23,'[1]2024'!$A$1:$X$202,5,0),"")</f>
        <v>SP</v>
      </c>
      <c r="E23" s="15" t="s">
        <v>56</v>
      </c>
      <c r="F23" s="16" t="s">
        <v>12</v>
      </c>
      <c r="G23" s="142">
        <v>957955</v>
      </c>
      <c r="H23" s="160" t="s">
        <v>57</v>
      </c>
      <c r="I23" s="154">
        <v>39299</v>
      </c>
      <c r="J23" s="155"/>
      <c r="K23" s="159">
        <f>IFERROR(VLOOKUP(A23,'[1]2024'!$A$1:$X$202,6,0),"")</f>
        <v>45310</v>
      </c>
    </row>
    <row r="24" spans="1:11" s="14" customFormat="1" ht="17.100000000000001" customHeight="1">
      <c r="A24" s="66">
        <v>4188</v>
      </c>
      <c r="B24" s="67">
        <f>IFERROR(VLOOKUP(A24,'[1]2024'!$A$1:$X$202,2,0),"")</f>
        <v>2000</v>
      </c>
      <c r="C24" s="141" t="str">
        <f>IFERROR(VLOOKUP(A24,'[1]2024'!$A$1:$X$202,4,0),"")</f>
        <v>DROGASIL</v>
      </c>
      <c r="D24" s="141" t="str">
        <f>IFERROR(VLOOKUP(A24,'[1]2024'!$A$1:$X$202,5,0),"")</f>
        <v>SP</v>
      </c>
      <c r="E24" s="15" t="s">
        <v>58</v>
      </c>
      <c r="F24" s="16" t="s">
        <v>12</v>
      </c>
      <c r="G24" s="142">
        <v>958083</v>
      </c>
      <c r="H24" s="160" t="s">
        <v>59</v>
      </c>
      <c r="I24" s="154">
        <v>39284</v>
      </c>
      <c r="J24" s="155"/>
      <c r="K24" s="159">
        <f>IFERROR(VLOOKUP(A24,'[1]2024'!$A$1:$X$202,6,0),"")</f>
        <v>45310</v>
      </c>
    </row>
    <row r="25" spans="1:11" s="14" customFormat="1" ht="17.100000000000001" customHeight="1">
      <c r="A25" s="66">
        <v>4188</v>
      </c>
      <c r="B25" s="67">
        <f>IFERROR(VLOOKUP(A25,'[1]2024'!$A$1:$X$202,2,0),"")</f>
        <v>2000</v>
      </c>
      <c r="C25" s="141" t="str">
        <f>IFERROR(VLOOKUP(A25,'[1]2024'!$A$1:$X$202,4,0),"")</f>
        <v>DROGASIL</v>
      </c>
      <c r="D25" s="141" t="str">
        <f>IFERROR(VLOOKUP(A25,'[1]2024'!$A$1:$X$202,5,0),"")</f>
        <v>SP</v>
      </c>
      <c r="E25" s="15" t="s">
        <v>60</v>
      </c>
      <c r="F25" s="16" t="s">
        <v>61</v>
      </c>
      <c r="G25" s="142">
        <v>938030</v>
      </c>
      <c r="H25" s="160" t="s">
        <v>62</v>
      </c>
      <c r="I25" s="154">
        <v>67635</v>
      </c>
      <c r="J25" s="155"/>
      <c r="K25" s="159">
        <f>IFERROR(VLOOKUP(A25,'[1]2024'!$A$1:$X$202,6,0),"")</f>
        <v>45310</v>
      </c>
    </row>
    <row r="26" spans="1:11" s="14" customFormat="1" ht="17.100000000000001" customHeight="1">
      <c r="A26" s="66">
        <v>4188</v>
      </c>
      <c r="B26" s="67">
        <f>IFERROR(VLOOKUP(A26,'[1]2024'!$A$1:$X$202,2,0),"")</f>
        <v>2000</v>
      </c>
      <c r="C26" s="141" t="str">
        <f>IFERROR(VLOOKUP(A26,'[1]2024'!$A$1:$X$202,4,0),"")</f>
        <v>DROGASIL</v>
      </c>
      <c r="D26" s="141" t="str">
        <f>IFERROR(VLOOKUP(A26,'[1]2024'!$A$1:$X$202,5,0),"")</f>
        <v>SP</v>
      </c>
      <c r="E26" s="15" t="s">
        <v>63</v>
      </c>
      <c r="F26" s="16" t="s">
        <v>61</v>
      </c>
      <c r="G26" s="142">
        <v>938031</v>
      </c>
      <c r="H26" s="160" t="s">
        <v>64</v>
      </c>
      <c r="I26" s="154">
        <v>67635</v>
      </c>
      <c r="J26" s="155"/>
      <c r="K26" s="159">
        <f>IFERROR(VLOOKUP(A26,'[1]2024'!$A$1:$X$202,6,0),"")</f>
        <v>45310</v>
      </c>
    </row>
    <row r="27" spans="1:11" s="14" customFormat="1" ht="17.100000000000001" customHeight="1">
      <c r="A27" s="66">
        <v>4188</v>
      </c>
      <c r="B27" s="67">
        <f>IFERROR(VLOOKUP(A27,'[1]2024'!$A$1:$X$202,2,0),"")</f>
        <v>2000</v>
      </c>
      <c r="C27" s="141" t="str">
        <f>IFERROR(VLOOKUP(A27,'[1]2024'!$A$1:$X$202,4,0),"")</f>
        <v>DROGASIL</v>
      </c>
      <c r="D27" s="141" t="str">
        <f>IFERROR(VLOOKUP(A27,'[1]2024'!$A$1:$X$202,5,0),"")</f>
        <v>SP</v>
      </c>
      <c r="E27" s="15" t="s">
        <v>65</v>
      </c>
      <c r="F27" s="16" t="s">
        <v>66</v>
      </c>
      <c r="G27" s="142">
        <v>939439</v>
      </c>
      <c r="H27" s="160" t="s">
        <v>67</v>
      </c>
      <c r="I27" s="154">
        <v>385222</v>
      </c>
      <c r="J27" s="155"/>
      <c r="K27" s="159">
        <f>IFERROR(VLOOKUP(A27,'[1]2024'!$A$1:$X$202,6,0),"")</f>
        <v>45310</v>
      </c>
    </row>
    <row r="28" spans="1:11" s="14" customFormat="1" ht="17.100000000000001" customHeight="1">
      <c r="A28" s="66">
        <v>4188</v>
      </c>
      <c r="B28" s="67">
        <f>IFERROR(VLOOKUP(A28,'[1]2024'!$A$1:$X$202,2,0),"")</f>
        <v>2000</v>
      </c>
      <c r="C28" s="141" t="str">
        <f>IFERROR(VLOOKUP(A28,'[1]2024'!$A$1:$X$202,4,0),"")</f>
        <v>DROGASIL</v>
      </c>
      <c r="D28" s="141" t="str">
        <f>IFERROR(VLOOKUP(A28,'[1]2024'!$A$1:$X$202,5,0),"")</f>
        <v>SP</v>
      </c>
      <c r="E28" s="15" t="s">
        <v>68</v>
      </c>
      <c r="F28" s="16" t="s">
        <v>69</v>
      </c>
      <c r="G28" s="142">
        <v>938268</v>
      </c>
      <c r="H28" s="160" t="s">
        <v>70</v>
      </c>
      <c r="I28" s="154">
        <v>27815</v>
      </c>
      <c r="J28" s="155"/>
      <c r="K28" s="159">
        <f>IFERROR(VLOOKUP(A28,'[1]2024'!$A$1:$X$202,6,0),"")</f>
        <v>45310</v>
      </c>
    </row>
    <row r="29" spans="1:11" s="14" customFormat="1" ht="17.100000000000001" customHeight="1">
      <c r="A29" s="66">
        <v>4188</v>
      </c>
      <c r="B29" s="67">
        <f>IFERROR(VLOOKUP(A29,'[1]2024'!$A$1:$X$202,2,0),"")</f>
        <v>2000</v>
      </c>
      <c r="C29" s="141" t="str">
        <f>IFERROR(VLOOKUP(A29,'[1]2024'!$A$1:$X$202,4,0),"")</f>
        <v>DROGASIL</v>
      </c>
      <c r="D29" s="141" t="str">
        <f>IFERROR(VLOOKUP(A29,'[1]2024'!$A$1:$X$202,5,0),"")</f>
        <v>SP</v>
      </c>
      <c r="E29" s="15" t="s">
        <v>71</v>
      </c>
      <c r="F29" s="16" t="s">
        <v>69</v>
      </c>
      <c r="G29" s="142">
        <v>938308</v>
      </c>
      <c r="H29" s="160" t="s">
        <v>72</v>
      </c>
      <c r="I29" s="154">
        <v>27842</v>
      </c>
      <c r="J29" s="155"/>
      <c r="K29" s="159">
        <f>IFERROR(VLOOKUP(A29,'[1]2024'!$A$1:$X$202,6,0),"")</f>
        <v>45310</v>
      </c>
    </row>
    <row r="30" spans="1:11" s="14" customFormat="1" ht="17.100000000000001" customHeight="1">
      <c r="A30" s="66">
        <v>4188</v>
      </c>
      <c r="B30" s="67">
        <f>IFERROR(VLOOKUP(A30,'[1]2024'!$A$1:$X$202,2,0),"")</f>
        <v>2000</v>
      </c>
      <c r="C30" s="141" t="str">
        <f>IFERROR(VLOOKUP(A30,'[1]2024'!$A$1:$X$202,4,0),"")</f>
        <v>DROGASIL</v>
      </c>
      <c r="D30" s="141" t="str">
        <f>IFERROR(VLOOKUP(A30,'[1]2024'!$A$1:$X$202,5,0),"")</f>
        <v>SP</v>
      </c>
      <c r="E30" s="15" t="s">
        <v>73</v>
      </c>
      <c r="F30" s="16" t="s">
        <v>21</v>
      </c>
      <c r="G30" s="142">
        <v>1040835</v>
      </c>
      <c r="H30" s="160" t="s">
        <v>74</v>
      </c>
      <c r="I30" s="154">
        <v>697411</v>
      </c>
      <c r="J30" s="155"/>
      <c r="K30" s="159">
        <f>IFERROR(VLOOKUP(A30,'[1]2024'!$A$1:$X$202,6,0),"")</f>
        <v>45310</v>
      </c>
    </row>
    <row r="31" spans="1:11" ht="17.100000000000001" customHeight="1">
      <c r="A31" s="66">
        <v>4188</v>
      </c>
      <c r="B31" s="67">
        <f>IFERROR(VLOOKUP(A31,'[1]2024'!$A$1:$X$202,2,0),"")</f>
        <v>2000</v>
      </c>
      <c r="C31" s="141" t="str">
        <f>IFERROR(VLOOKUP(A31,'[1]2024'!$A$1:$X$202,4,0),"")</f>
        <v>DROGASIL</v>
      </c>
      <c r="D31" s="141" t="str">
        <f>IFERROR(VLOOKUP(A31,'[1]2024'!$A$1:$X$202,5,0),"")</f>
        <v>SP</v>
      </c>
      <c r="E31" s="15" t="s">
        <v>75</v>
      </c>
      <c r="F31" s="16" t="s">
        <v>21</v>
      </c>
      <c r="G31" s="142">
        <v>1040789</v>
      </c>
      <c r="H31" s="160" t="s">
        <v>76</v>
      </c>
      <c r="I31" s="154">
        <v>697408</v>
      </c>
      <c r="J31" s="155"/>
      <c r="K31" s="159">
        <f>IFERROR(VLOOKUP(A31,'[1]2024'!$A$1:$X$202,6,0),"")</f>
        <v>45310</v>
      </c>
    </row>
    <row r="32" spans="1:11" s="14" customFormat="1" ht="17.100000000000001" customHeight="1">
      <c r="A32" s="66">
        <v>4188</v>
      </c>
      <c r="B32" s="67">
        <f>IFERROR(VLOOKUP(A32,'[1]2024'!$A$1:$X$202,2,0),"")</f>
        <v>2000</v>
      </c>
      <c r="C32" s="141" t="str">
        <f>IFERROR(VLOOKUP(A32,'[1]2024'!$A$1:$X$202,4,0),"")</f>
        <v>DROGASIL</v>
      </c>
      <c r="D32" s="141" t="str">
        <f>IFERROR(VLOOKUP(A32,'[1]2024'!$A$1:$X$202,5,0),"")</f>
        <v>SP</v>
      </c>
      <c r="E32" s="15" t="s">
        <v>77</v>
      </c>
      <c r="F32" s="16" t="s">
        <v>78</v>
      </c>
      <c r="G32" s="142">
        <v>1033833</v>
      </c>
      <c r="H32" s="160" t="s">
        <v>79</v>
      </c>
      <c r="I32" s="154">
        <v>23269</v>
      </c>
      <c r="J32" s="155"/>
      <c r="K32" s="159">
        <f>IFERROR(VLOOKUP(A32,'[1]2024'!$A$1:$X$202,6,0),"")</f>
        <v>45310</v>
      </c>
    </row>
    <row r="33" spans="1:15" s="27" customFormat="1" ht="17.100000000000001" customHeight="1">
      <c r="A33" s="66">
        <v>4188</v>
      </c>
      <c r="B33" s="67">
        <f>IFERROR(VLOOKUP(A33,'[1]2024'!$A$1:$X$202,2,0),"")</f>
        <v>2000</v>
      </c>
      <c r="C33" s="141" t="str">
        <f>IFERROR(VLOOKUP(A33,'[1]2024'!$A$1:$X$202,4,0),"")</f>
        <v>DROGASIL</v>
      </c>
      <c r="D33" s="141" t="str">
        <f>IFERROR(VLOOKUP(A33,'[1]2024'!$A$1:$X$202,5,0),"")</f>
        <v>SP</v>
      </c>
      <c r="E33" s="15" t="s">
        <v>80</v>
      </c>
      <c r="F33" s="16" t="s">
        <v>81</v>
      </c>
      <c r="G33" s="142">
        <v>936843</v>
      </c>
      <c r="H33" s="160" t="s">
        <v>82</v>
      </c>
      <c r="I33" s="154">
        <v>13320</v>
      </c>
      <c r="J33" s="155"/>
      <c r="K33" s="159">
        <f>IFERROR(VLOOKUP(A33,'[1]2024'!$A$1:$X$202,6,0),"")</f>
        <v>45310</v>
      </c>
    </row>
    <row r="34" spans="1:15" s="27" customFormat="1" ht="17.100000000000001" customHeight="1">
      <c r="A34" s="66">
        <v>4188</v>
      </c>
      <c r="B34" s="67">
        <f>IFERROR(VLOOKUP(A34,'[1]2024'!$A$1:$X$202,2,0),"")</f>
        <v>2000</v>
      </c>
      <c r="C34" s="141" t="str">
        <f>IFERROR(VLOOKUP(A34,'[1]2024'!$A$1:$X$202,4,0),"")</f>
        <v>DROGASIL</v>
      </c>
      <c r="D34" s="141" t="str">
        <f>IFERROR(VLOOKUP(A34,'[1]2024'!$A$1:$X$202,5,0),"")</f>
        <v>SP</v>
      </c>
      <c r="E34" s="15" t="s">
        <v>83</v>
      </c>
      <c r="F34" s="16" t="s">
        <v>21</v>
      </c>
      <c r="G34" s="142">
        <v>1040824</v>
      </c>
      <c r="H34" s="160" t="s">
        <v>84</v>
      </c>
      <c r="I34" s="154">
        <v>687410</v>
      </c>
      <c r="J34" s="155"/>
      <c r="K34" s="159">
        <f>IFERROR(VLOOKUP(A34,'[1]2024'!$A$1:$X$202,6,0),"")</f>
        <v>45310</v>
      </c>
    </row>
    <row r="35" spans="1:15" s="14" customFormat="1" ht="17.100000000000001" customHeight="1">
      <c r="A35" s="66">
        <v>4188</v>
      </c>
      <c r="B35" s="67">
        <f>IFERROR(VLOOKUP(A35,'[1]2024'!$A$1:$X$202,2,0),"")</f>
        <v>2000</v>
      </c>
      <c r="C35" s="141" t="str">
        <f>IFERROR(VLOOKUP(A35,'[1]2024'!$A$1:$X$202,4,0),"")</f>
        <v>DROGASIL</v>
      </c>
      <c r="D35" s="141" t="str">
        <f>IFERROR(VLOOKUP(A35,'[1]2024'!$A$1:$X$202,5,0),"")</f>
        <v>SP</v>
      </c>
      <c r="E35" s="15" t="s">
        <v>77</v>
      </c>
      <c r="F35" s="16" t="s">
        <v>78</v>
      </c>
      <c r="G35" s="142">
        <v>1033832</v>
      </c>
      <c r="H35" s="160" t="s">
        <v>85</v>
      </c>
      <c r="I35" s="154">
        <v>23269</v>
      </c>
      <c r="J35" s="155"/>
      <c r="K35" s="159">
        <f>IFERROR(VLOOKUP(A35,'[1]2024'!$A$1:$X$202,6,0),"")</f>
        <v>45310</v>
      </c>
    </row>
    <row r="36" spans="1:15" s="27" customFormat="1" ht="17.100000000000001" customHeight="1">
      <c r="A36" s="66">
        <v>4188</v>
      </c>
      <c r="B36" s="67">
        <f>IFERROR(VLOOKUP(A36,'[1]2024'!$A$1:$X$202,2,0),"")</f>
        <v>2000</v>
      </c>
      <c r="C36" s="141" t="str">
        <f>IFERROR(VLOOKUP(A36,'[1]2024'!$A$1:$X$202,4,0),"")</f>
        <v>DROGASIL</v>
      </c>
      <c r="D36" s="141" t="str">
        <f>IFERROR(VLOOKUP(A36,'[1]2024'!$A$1:$X$202,5,0),"")</f>
        <v>SP</v>
      </c>
      <c r="E36" s="15" t="s">
        <v>80</v>
      </c>
      <c r="F36" s="16" t="s">
        <v>81</v>
      </c>
      <c r="G36" s="142">
        <v>936851</v>
      </c>
      <c r="H36" s="160" t="s">
        <v>86</v>
      </c>
      <c r="I36" s="154">
        <v>13320</v>
      </c>
      <c r="J36" s="155"/>
      <c r="K36" s="159">
        <f>IFERROR(VLOOKUP(A36,'[1]2024'!$A$1:$X$202,6,0),"")</f>
        <v>45310</v>
      </c>
    </row>
    <row r="37" spans="1:15" s="27" customFormat="1" ht="17.100000000000001" customHeight="1">
      <c r="A37" s="66">
        <v>4188</v>
      </c>
      <c r="B37" s="67">
        <f>IFERROR(VLOOKUP(A37,'[1]2024'!$A$1:$X$202,2,0),"")</f>
        <v>2000</v>
      </c>
      <c r="C37" s="141" t="str">
        <f>IFERROR(VLOOKUP(A37,'[1]2024'!$A$1:$X$202,4,0),"")</f>
        <v>DROGASIL</v>
      </c>
      <c r="D37" s="141" t="str">
        <f>IFERROR(VLOOKUP(A37,'[1]2024'!$A$1:$X$202,5,0),"")</f>
        <v>SP</v>
      </c>
      <c r="E37" s="15" t="s">
        <v>87</v>
      </c>
      <c r="F37" s="16" t="s">
        <v>21</v>
      </c>
      <c r="G37" s="142">
        <v>1040312</v>
      </c>
      <c r="H37" s="160" t="s">
        <v>88</v>
      </c>
      <c r="I37" s="154">
        <v>689631</v>
      </c>
      <c r="J37" s="155"/>
      <c r="K37" s="159">
        <f>IFERROR(VLOOKUP(A37,'[1]2024'!$A$1:$X$202,6,0),"")</f>
        <v>45310</v>
      </c>
    </row>
    <row r="38" spans="1:15" s="14" customFormat="1" ht="17.100000000000001" customHeight="1">
      <c r="A38" s="66">
        <v>4188</v>
      </c>
      <c r="B38" s="67">
        <f>IFERROR(VLOOKUP(A38,'[1]2024'!$A$1:$X$202,2,0),"")</f>
        <v>2000</v>
      </c>
      <c r="C38" s="141" t="str">
        <f>IFERROR(VLOOKUP(A38,'[1]2024'!$A$1:$X$202,4,0),"")</f>
        <v>DROGASIL</v>
      </c>
      <c r="D38" s="141" t="str">
        <f>IFERROR(VLOOKUP(A38,'[1]2024'!$A$1:$X$202,5,0),"")</f>
        <v>SP</v>
      </c>
      <c r="E38" s="15" t="s">
        <v>77</v>
      </c>
      <c r="F38" s="16" t="s">
        <v>78</v>
      </c>
      <c r="G38" s="142">
        <v>1033834</v>
      </c>
      <c r="H38" s="160" t="s">
        <v>89</v>
      </c>
      <c r="I38" s="154">
        <v>23269</v>
      </c>
      <c r="J38" s="155"/>
      <c r="K38" s="159">
        <f>IFERROR(VLOOKUP(A38,'[1]2024'!$A$1:$X$202,6,0),"")</f>
        <v>45310</v>
      </c>
    </row>
    <row r="39" spans="1:15" s="27" customFormat="1" ht="17.100000000000001" customHeight="1">
      <c r="A39" s="66">
        <v>4188</v>
      </c>
      <c r="B39" s="67">
        <f>IFERROR(VLOOKUP(A39,'[1]2024'!$A$1:$X$202,2,0),"")</f>
        <v>2000</v>
      </c>
      <c r="C39" s="141" t="str">
        <f>IFERROR(VLOOKUP(A39,'[1]2024'!$A$1:$X$202,4,0),"")</f>
        <v>DROGASIL</v>
      </c>
      <c r="D39" s="141" t="str">
        <f>IFERROR(VLOOKUP(A39,'[1]2024'!$A$1:$X$202,5,0),"")</f>
        <v>SP</v>
      </c>
      <c r="E39" s="15" t="s">
        <v>80</v>
      </c>
      <c r="F39" s="16" t="s">
        <v>81</v>
      </c>
      <c r="G39" s="142">
        <v>936840</v>
      </c>
      <c r="H39" s="160" t="s">
        <v>90</v>
      </c>
      <c r="I39" s="154">
        <v>13320</v>
      </c>
      <c r="J39" s="155"/>
      <c r="K39" s="159">
        <f>IFERROR(VLOOKUP(A39,'[1]2024'!$A$1:$X$202,6,0),"")</f>
        <v>45310</v>
      </c>
    </row>
    <row r="40" spans="1:15" s="27" customFormat="1" ht="17.100000000000001" customHeight="1">
      <c r="A40" s="66">
        <v>4188</v>
      </c>
      <c r="B40" s="67">
        <f>IFERROR(VLOOKUP(A40,'[1]2024'!$A$1:$X$202,2,0),"")</f>
        <v>2000</v>
      </c>
      <c r="C40" s="141" t="str">
        <f>IFERROR(VLOOKUP(A40,'[1]2024'!$A$1:$X$202,4,0),"")</f>
        <v>DROGASIL</v>
      </c>
      <c r="D40" s="141" t="str">
        <f>IFERROR(VLOOKUP(A40,'[1]2024'!$A$1:$X$202,5,0),"")</f>
        <v>SP</v>
      </c>
      <c r="E40" s="15" t="s">
        <v>91</v>
      </c>
      <c r="F40" s="16" t="s">
        <v>21</v>
      </c>
      <c r="G40" s="142">
        <v>1040803</v>
      </c>
      <c r="H40" s="160" t="s">
        <v>92</v>
      </c>
      <c r="I40" s="154">
        <v>697411</v>
      </c>
      <c r="J40" s="155"/>
      <c r="K40" s="159">
        <f>IFERROR(VLOOKUP(A40,'[1]2024'!$A$1:$X$202,6,0),"")</f>
        <v>45310</v>
      </c>
    </row>
    <row r="41" spans="1:15" s="14" customFormat="1" ht="17.100000000000001" customHeight="1">
      <c r="A41" s="66">
        <v>4188</v>
      </c>
      <c r="B41" s="67">
        <f>IFERROR(VLOOKUP(A41,'[1]2024'!$A$1:$X$202,2,0),"")</f>
        <v>2000</v>
      </c>
      <c r="C41" s="141" t="str">
        <f>IFERROR(VLOOKUP(A41,'[1]2024'!$A$1:$X$202,4,0),"")</f>
        <v>DROGASIL</v>
      </c>
      <c r="D41" s="141" t="str">
        <f>IFERROR(VLOOKUP(A41,'[1]2024'!$A$1:$X$202,5,0),"")</f>
        <v>SP</v>
      </c>
      <c r="E41" s="15" t="s">
        <v>77</v>
      </c>
      <c r="F41" s="16" t="s">
        <v>78</v>
      </c>
      <c r="G41" s="142">
        <v>1033831</v>
      </c>
      <c r="H41" s="160" t="s">
        <v>93</v>
      </c>
      <c r="I41" s="154">
        <v>23269</v>
      </c>
      <c r="J41" s="155"/>
      <c r="K41" s="159">
        <f>IFERROR(VLOOKUP(A41,'[1]2024'!$A$1:$X$202,6,0),"")</f>
        <v>45310</v>
      </c>
    </row>
    <row r="42" spans="1:15" s="27" customFormat="1" ht="17.100000000000001" customHeight="1">
      <c r="A42" s="66">
        <v>4188</v>
      </c>
      <c r="B42" s="67">
        <f>IFERROR(VLOOKUP(A42,'[1]2024'!$A$1:$X$202,2,0),"")</f>
        <v>2000</v>
      </c>
      <c r="C42" s="141" t="str">
        <f>IFERROR(VLOOKUP(A42,'[1]2024'!$A$1:$X$202,4,0),"")</f>
        <v>DROGASIL</v>
      </c>
      <c r="D42" s="141" t="str">
        <f>IFERROR(VLOOKUP(A42,'[1]2024'!$A$1:$X$202,5,0),"")</f>
        <v>SP</v>
      </c>
      <c r="E42" s="15" t="s">
        <v>80</v>
      </c>
      <c r="F42" s="16" t="s">
        <v>81</v>
      </c>
      <c r="G42" s="142">
        <v>936844</v>
      </c>
      <c r="H42" s="160" t="s">
        <v>94</v>
      </c>
      <c r="I42" s="154">
        <v>13320</v>
      </c>
      <c r="J42" s="155"/>
      <c r="K42" s="159">
        <f>IFERROR(VLOOKUP(A42,'[1]2024'!$A$1:$X$202,6,0),"")</f>
        <v>45310</v>
      </c>
    </row>
    <row r="43" spans="1:15" s="27" customFormat="1" ht="17.100000000000001" customHeight="1">
      <c r="A43" s="66">
        <v>4188</v>
      </c>
      <c r="B43" s="67">
        <f>IFERROR(VLOOKUP(A43,'[1]2024'!$A$1:$X$202,2,0),"")</f>
        <v>2000</v>
      </c>
      <c r="C43" s="141" t="str">
        <f>IFERROR(VLOOKUP(A43,'[1]2024'!$A$1:$X$202,4,0),"")</f>
        <v>DROGASIL</v>
      </c>
      <c r="D43" s="141" t="str">
        <f>IFERROR(VLOOKUP(A43,'[1]2024'!$A$1:$X$202,5,0),"")</f>
        <v>SP</v>
      </c>
      <c r="E43" s="15" t="s">
        <v>95</v>
      </c>
      <c r="F43" s="16" t="s">
        <v>21</v>
      </c>
      <c r="G43" s="142">
        <v>1018308</v>
      </c>
      <c r="H43" s="160" t="s">
        <v>96</v>
      </c>
      <c r="I43" s="154">
        <v>691076</v>
      </c>
      <c r="J43" s="155"/>
      <c r="K43" s="159">
        <f>IFERROR(VLOOKUP(A43,'[1]2024'!$A$1:$X$202,6,0),"")</f>
        <v>45310</v>
      </c>
    </row>
    <row r="44" spans="1:15" ht="17.100000000000001" customHeight="1">
      <c r="A44" s="66">
        <v>4188</v>
      </c>
      <c r="B44" s="67">
        <f>IFERROR(VLOOKUP(A44,'[1]2024'!$A$1:$X$202,2,0),"")</f>
        <v>2000</v>
      </c>
      <c r="C44" s="141" t="str">
        <f>IFERROR(VLOOKUP(A44,'[1]2024'!$A$1:$X$202,4,0),"")</f>
        <v>DROGASIL</v>
      </c>
      <c r="D44" s="141" t="str">
        <f>IFERROR(VLOOKUP(A44,'[1]2024'!$A$1:$X$202,5,0),"")</f>
        <v>SP</v>
      </c>
      <c r="E44" s="15" t="s">
        <v>97</v>
      </c>
      <c r="F44" s="16" t="s">
        <v>21</v>
      </c>
      <c r="G44" s="142">
        <v>1018332</v>
      </c>
      <c r="H44" s="160" t="s">
        <v>98</v>
      </c>
      <c r="I44" s="154">
        <v>691127</v>
      </c>
      <c r="J44" s="155"/>
      <c r="K44" s="159">
        <f>IFERROR(VLOOKUP(A44,'[1]2024'!$A$1:$X$202,6,0),"")</f>
        <v>45310</v>
      </c>
    </row>
    <row r="45" spans="1:15" ht="17.100000000000001" customHeight="1">
      <c r="A45" s="66">
        <v>4188</v>
      </c>
      <c r="B45" s="67">
        <f>IFERROR(VLOOKUP(A45,'[1]2024'!$A$1:$X$202,2,0),"")</f>
        <v>2000</v>
      </c>
      <c r="C45" s="141" t="str">
        <f>IFERROR(VLOOKUP(A45,'[1]2024'!$A$1:$X$202,4,0),"")</f>
        <v>DROGASIL</v>
      </c>
      <c r="D45" s="141" t="str">
        <f>IFERROR(VLOOKUP(A45,'[1]2024'!$A$1:$X$202,5,0),"")</f>
        <v>SP</v>
      </c>
      <c r="E45" s="15" t="s">
        <v>99</v>
      </c>
      <c r="F45" s="16" t="s">
        <v>12</v>
      </c>
      <c r="G45" s="142">
        <v>957062</v>
      </c>
      <c r="H45" s="160" t="s">
        <v>100</v>
      </c>
      <c r="I45" s="154">
        <v>98726</v>
      </c>
      <c r="J45" s="155"/>
      <c r="K45" s="159">
        <f>IFERROR(VLOOKUP(A45,'[1]2024'!$A$1:$X$202,6,0),"")</f>
        <v>45310</v>
      </c>
    </row>
    <row r="46" spans="1:15" ht="17.100000000000001" customHeight="1">
      <c r="A46" s="66">
        <v>4188</v>
      </c>
      <c r="B46" s="67">
        <f>IFERROR(VLOOKUP(A46,'[1]2024'!$A$1:$X$202,2,0),"")</f>
        <v>2000</v>
      </c>
      <c r="C46" s="141" t="str">
        <f>IFERROR(VLOOKUP(A46,'[1]2024'!$A$1:$X$202,4,0),"")</f>
        <v>DROGASIL</v>
      </c>
      <c r="D46" s="141" t="str">
        <f>IFERROR(VLOOKUP(A46,'[1]2024'!$A$1:$X$202,5,0),"")</f>
        <v>SP</v>
      </c>
      <c r="E46" s="15" t="s">
        <v>101</v>
      </c>
      <c r="F46" s="16"/>
      <c r="G46" s="142">
        <v>937950</v>
      </c>
      <c r="H46" s="160" t="s">
        <v>102</v>
      </c>
      <c r="I46" s="154">
        <v>633</v>
      </c>
      <c r="J46" s="155"/>
      <c r="K46" s="159">
        <f>IFERROR(VLOOKUP(A46,'[1]2024'!$A$1:$X$202,6,0),"")</f>
        <v>45310</v>
      </c>
      <c r="O46" s="26"/>
    </row>
    <row r="47" spans="1:15" ht="17.100000000000001" customHeight="1">
      <c r="A47" s="66">
        <v>4188</v>
      </c>
      <c r="B47" s="67">
        <f>IFERROR(VLOOKUP(A47,'[1]2024'!$A$1:$X$202,2,0),"")</f>
        <v>2000</v>
      </c>
      <c r="C47" s="141" t="str">
        <f>IFERROR(VLOOKUP(A47,'[1]2024'!$A$1:$X$202,4,0),"")</f>
        <v>DROGASIL</v>
      </c>
      <c r="D47" s="141" t="str">
        <f>IFERROR(VLOOKUP(A47,'[1]2024'!$A$1:$X$202,5,0),"")</f>
        <v>SP</v>
      </c>
      <c r="E47" s="15" t="s">
        <v>103</v>
      </c>
      <c r="F47" s="16" t="s">
        <v>21</v>
      </c>
      <c r="G47" s="142">
        <v>1018303</v>
      </c>
      <c r="H47" s="160" t="s">
        <v>104</v>
      </c>
      <c r="I47" s="154">
        <v>691136</v>
      </c>
      <c r="J47" s="155"/>
      <c r="K47" s="159">
        <f>IFERROR(VLOOKUP(A47,'[1]2024'!$A$1:$X$202,6,0),"")</f>
        <v>45310</v>
      </c>
      <c r="O47" s="26"/>
    </row>
    <row r="48" spans="1:15" ht="17.100000000000001" customHeight="1">
      <c r="A48" s="66">
        <v>4188</v>
      </c>
      <c r="B48" s="67">
        <f>IFERROR(VLOOKUP(A48,'[1]2024'!$A$1:$X$202,2,0),"")</f>
        <v>2000</v>
      </c>
      <c r="C48" s="141" t="str">
        <f>IFERROR(VLOOKUP(A48,'[1]2024'!$A$1:$X$202,4,0),"")</f>
        <v>DROGASIL</v>
      </c>
      <c r="D48" s="141" t="str">
        <f>IFERROR(VLOOKUP(A48,'[1]2024'!$A$1:$X$202,5,0),"")</f>
        <v>SP</v>
      </c>
      <c r="E48" s="15" t="s">
        <v>105</v>
      </c>
      <c r="F48" s="16" t="s">
        <v>21</v>
      </c>
      <c r="G48" s="142">
        <v>1040716</v>
      </c>
      <c r="H48" s="160" t="s">
        <v>106</v>
      </c>
      <c r="I48" s="154">
        <v>697449</v>
      </c>
      <c r="J48" s="155"/>
      <c r="K48" s="159">
        <f>IFERROR(VLOOKUP(A48,'[1]2024'!$A$1:$X$202,6,0),"")</f>
        <v>45310</v>
      </c>
      <c r="O48" s="26"/>
    </row>
    <row r="49" spans="1:15" ht="17.100000000000001" customHeight="1">
      <c r="A49" s="66">
        <v>4188</v>
      </c>
      <c r="B49" s="67">
        <f>IFERROR(VLOOKUP(A49,'[1]2024'!$A$1:$X$202,2,0),"")</f>
        <v>2000</v>
      </c>
      <c r="C49" s="141" t="str">
        <f>IFERROR(VLOOKUP(A49,'[1]2024'!$A$1:$X$202,4,0),"")</f>
        <v>DROGASIL</v>
      </c>
      <c r="D49" s="141" t="str">
        <f>IFERROR(VLOOKUP(A49,'[1]2024'!$A$1:$X$202,5,0),"")</f>
        <v>SP</v>
      </c>
      <c r="E49" s="15" t="s">
        <v>107</v>
      </c>
      <c r="F49" s="16" t="s">
        <v>12</v>
      </c>
      <c r="G49" s="142">
        <v>957304</v>
      </c>
      <c r="H49" s="160" t="s">
        <v>108</v>
      </c>
      <c r="I49" s="154">
        <v>38485</v>
      </c>
      <c r="J49" s="155"/>
      <c r="K49" s="159">
        <f>IFERROR(VLOOKUP(A49,'[1]2024'!$A$1:$X$202,6,0),"")</f>
        <v>45310</v>
      </c>
      <c r="O49" s="26"/>
    </row>
    <row r="50" spans="1:15" ht="17.100000000000001" customHeight="1">
      <c r="A50" s="66">
        <v>4188</v>
      </c>
      <c r="B50" s="67">
        <f>IFERROR(VLOOKUP(A50,'[1]2024'!$A$1:$X$202,2,0),"")</f>
        <v>2000</v>
      </c>
      <c r="C50" s="141" t="str">
        <f>IFERROR(VLOOKUP(A50,'[1]2024'!$A$1:$X$202,4,0),"")</f>
        <v>DROGASIL</v>
      </c>
      <c r="D50" s="141" t="str">
        <f>IFERROR(VLOOKUP(A50,'[1]2024'!$A$1:$X$202,5,0),"")</f>
        <v>SP</v>
      </c>
      <c r="E50" s="15" t="s">
        <v>109</v>
      </c>
      <c r="F50" s="16" t="s">
        <v>21</v>
      </c>
      <c r="G50" s="142">
        <v>1040700</v>
      </c>
      <c r="H50" s="160" t="s">
        <v>110</v>
      </c>
      <c r="I50" s="154">
        <v>697449</v>
      </c>
      <c r="J50" s="155"/>
      <c r="K50" s="159">
        <f>IFERROR(VLOOKUP(A50,'[1]2024'!$A$1:$X$202,6,0),"")</f>
        <v>45310</v>
      </c>
      <c r="O50" s="26"/>
    </row>
    <row r="51" spans="1:15" ht="17.100000000000001" customHeight="1">
      <c r="A51" s="66">
        <v>4188</v>
      </c>
      <c r="B51" s="67">
        <f>IFERROR(VLOOKUP(A51,'[1]2024'!$A$1:$X$202,2,0),"")</f>
        <v>2000</v>
      </c>
      <c r="C51" s="141" t="str">
        <f>IFERROR(VLOOKUP(A51,'[1]2024'!$A$1:$X$202,4,0),"")</f>
        <v>DROGASIL</v>
      </c>
      <c r="D51" s="141" t="str">
        <f>IFERROR(VLOOKUP(A51,'[1]2024'!$A$1:$X$202,5,0),"")</f>
        <v>SP</v>
      </c>
      <c r="E51" s="15" t="s">
        <v>107</v>
      </c>
      <c r="F51" s="16" t="s">
        <v>12</v>
      </c>
      <c r="G51" s="142">
        <v>957305</v>
      </c>
      <c r="H51" s="160" t="s">
        <v>111</v>
      </c>
      <c r="I51" s="154">
        <v>38485</v>
      </c>
      <c r="J51" s="155"/>
      <c r="K51" s="159">
        <f>IFERROR(VLOOKUP(A51,'[1]2024'!$A$1:$X$202,6,0),"")</f>
        <v>45310</v>
      </c>
      <c r="O51" s="26"/>
    </row>
    <row r="52" spans="1:15" ht="17.100000000000001" customHeight="1">
      <c r="A52" s="66">
        <v>4188</v>
      </c>
      <c r="B52" s="67">
        <f>IFERROR(VLOOKUP(A52,'[1]2024'!$A$1:$X$202,2,0),"")</f>
        <v>2000</v>
      </c>
      <c r="C52" s="141" t="str">
        <f>IFERROR(VLOOKUP(A52,'[1]2024'!$A$1:$X$202,4,0),"")</f>
        <v>DROGASIL</v>
      </c>
      <c r="D52" s="141" t="str">
        <f>IFERROR(VLOOKUP(A52,'[1]2024'!$A$1:$X$202,5,0),"")</f>
        <v>SP</v>
      </c>
      <c r="E52" s="15" t="s">
        <v>112</v>
      </c>
      <c r="F52" s="16" t="s">
        <v>21</v>
      </c>
      <c r="G52" s="142">
        <v>1040744</v>
      </c>
      <c r="H52" s="160" t="s">
        <v>113</v>
      </c>
      <c r="I52" s="154">
        <v>697459</v>
      </c>
      <c r="J52" s="155"/>
      <c r="K52" s="159">
        <f>IFERROR(VLOOKUP(A52,'[1]2024'!$A$1:$X$202,6,0),"")</f>
        <v>45310</v>
      </c>
      <c r="O52" s="26"/>
    </row>
    <row r="53" spans="1:15" ht="17.100000000000001" customHeight="1">
      <c r="A53" s="66">
        <v>4188</v>
      </c>
      <c r="B53" s="67">
        <f>IFERROR(VLOOKUP(A53,'[1]2024'!$A$1:$X$202,2,0),"")</f>
        <v>2000</v>
      </c>
      <c r="C53" s="141" t="str">
        <f>IFERROR(VLOOKUP(A53,'[1]2024'!$A$1:$X$202,4,0),"")</f>
        <v>DROGASIL</v>
      </c>
      <c r="D53" s="141" t="str">
        <f>IFERROR(VLOOKUP(A53,'[1]2024'!$A$1:$X$202,5,0),"")</f>
        <v>SP</v>
      </c>
      <c r="E53" s="15" t="s">
        <v>107</v>
      </c>
      <c r="F53" s="16" t="s">
        <v>12</v>
      </c>
      <c r="G53" s="142">
        <v>957308</v>
      </c>
      <c r="H53" s="160" t="s">
        <v>114</v>
      </c>
      <c r="I53" s="154">
        <v>38485</v>
      </c>
      <c r="J53" s="155"/>
      <c r="K53" s="159">
        <f>IFERROR(VLOOKUP(A53,'[1]2024'!$A$1:$X$202,6,0),"")</f>
        <v>45310</v>
      </c>
      <c r="O53" s="26"/>
    </row>
    <row r="54" spans="1:15" ht="17.100000000000001" customHeight="1">
      <c r="A54" s="66">
        <v>4188</v>
      </c>
      <c r="B54" s="67">
        <f>IFERROR(VLOOKUP(A54,'[1]2024'!$A$1:$X$202,2,0),"")</f>
        <v>2000</v>
      </c>
      <c r="C54" s="141" t="str">
        <f>IFERROR(VLOOKUP(A54,'[1]2024'!$A$1:$X$202,4,0),"")</f>
        <v>DROGASIL</v>
      </c>
      <c r="D54" s="141" t="str">
        <f>IFERROR(VLOOKUP(A54,'[1]2024'!$A$1:$X$202,5,0),"")</f>
        <v>SP</v>
      </c>
      <c r="E54" s="15" t="s">
        <v>115</v>
      </c>
      <c r="F54" s="16" t="s">
        <v>21</v>
      </c>
      <c r="G54" s="142">
        <v>1040343</v>
      </c>
      <c r="H54" s="160" t="s">
        <v>116</v>
      </c>
      <c r="I54" s="154">
        <v>689642</v>
      </c>
      <c r="J54" s="155"/>
      <c r="K54" s="159">
        <f>IFERROR(VLOOKUP(A54,'[1]2024'!$A$1:$X$202,6,0),"")</f>
        <v>45310</v>
      </c>
      <c r="O54" s="26"/>
    </row>
    <row r="55" spans="1:15" ht="17.100000000000001" customHeight="1">
      <c r="A55" s="66">
        <v>4188</v>
      </c>
      <c r="B55" s="67">
        <f>IFERROR(VLOOKUP(A55,'[1]2024'!$A$1:$X$202,2,0),"")</f>
        <v>2000</v>
      </c>
      <c r="C55" s="141" t="str">
        <f>IFERROR(VLOOKUP(A55,'[1]2024'!$A$1:$X$202,4,0),"")</f>
        <v>DROGASIL</v>
      </c>
      <c r="D55" s="141" t="str">
        <f>IFERROR(VLOOKUP(A55,'[1]2024'!$A$1:$X$202,5,0),"")</f>
        <v>SP</v>
      </c>
      <c r="E55" s="15" t="s">
        <v>107</v>
      </c>
      <c r="F55" s="16" t="s">
        <v>12</v>
      </c>
      <c r="G55" s="142">
        <v>957309</v>
      </c>
      <c r="H55" s="160" t="s">
        <v>117</v>
      </c>
      <c r="I55" s="154">
        <v>38485</v>
      </c>
      <c r="J55" s="155"/>
      <c r="K55" s="159">
        <f>IFERROR(VLOOKUP(A55,'[1]2024'!$A$1:$X$202,6,0),"")</f>
        <v>45310</v>
      </c>
      <c r="O55" s="26"/>
    </row>
    <row r="56" spans="1:15" ht="17.100000000000001" customHeight="1">
      <c r="A56" s="66">
        <v>4188</v>
      </c>
      <c r="B56" s="67">
        <f>IFERROR(VLOOKUP(A56,'[1]2024'!$A$1:$X$202,2,0),"")</f>
        <v>2000</v>
      </c>
      <c r="C56" s="141" t="str">
        <f>IFERROR(VLOOKUP(A56,'[1]2024'!$A$1:$X$202,4,0),"")</f>
        <v>DROGASIL</v>
      </c>
      <c r="D56" s="141" t="str">
        <f>IFERROR(VLOOKUP(A56,'[1]2024'!$A$1:$X$202,5,0),"")</f>
        <v>SP</v>
      </c>
      <c r="E56" s="15" t="s">
        <v>118</v>
      </c>
      <c r="F56" s="16" t="s">
        <v>12</v>
      </c>
      <c r="G56" s="142">
        <v>933227</v>
      </c>
      <c r="H56" s="160" t="s">
        <v>119</v>
      </c>
      <c r="I56" s="154">
        <v>258420</v>
      </c>
      <c r="J56" s="155"/>
      <c r="K56" s="159">
        <f>IFERROR(VLOOKUP(A56,'[1]2024'!$A$1:$X$202,6,0),"")</f>
        <v>45310</v>
      </c>
      <c r="O56" s="26"/>
    </row>
    <row r="57" spans="1:15" ht="17.100000000000001" customHeight="1">
      <c r="A57" s="66">
        <v>4188</v>
      </c>
      <c r="B57" s="67">
        <f>IFERROR(VLOOKUP(A57,'[1]2024'!$A$1:$X$202,2,0),"")</f>
        <v>2000</v>
      </c>
      <c r="C57" s="141" t="str">
        <f>IFERROR(VLOOKUP(A57,'[1]2024'!$A$1:$X$202,4,0),"")</f>
        <v>DROGASIL</v>
      </c>
      <c r="D57" s="141" t="str">
        <f>IFERROR(VLOOKUP(A57,'[1]2024'!$A$1:$X$202,5,0),"")</f>
        <v>SP</v>
      </c>
      <c r="E57" s="15" t="s">
        <v>120</v>
      </c>
      <c r="F57" s="16" t="s">
        <v>12</v>
      </c>
      <c r="G57" s="142">
        <v>1021987</v>
      </c>
      <c r="H57" s="160" t="s">
        <v>121</v>
      </c>
      <c r="I57" s="154">
        <v>267155</v>
      </c>
      <c r="J57" s="155"/>
      <c r="K57" s="159">
        <f>IFERROR(VLOOKUP(A57,'[1]2024'!$A$1:$X$202,6,0),"")</f>
        <v>45310</v>
      </c>
      <c r="O57" s="26"/>
    </row>
    <row r="58" spans="1:15" ht="17.100000000000001" customHeight="1">
      <c r="A58" s="66">
        <v>4188</v>
      </c>
      <c r="B58" s="67">
        <f>IFERROR(VLOOKUP(A58,'[1]2024'!$A$1:$X$202,2,0),"")</f>
        <v>2000</v>
      </c>
      <c r="C58" s="141" t="str">
        <f>IFERROR(VLOOKUP(A58,'[1]2024'!$A$1:$X$202,4,0),"")</f>
        <v>DROGASIL</v>
      </c>
      <c r="D58" s="141" t="str">
        <f>IFERROR(VLOOKUP(A58,'[1]2024'!$A$1:$X$202,5,0),"")</f>
        <v>SP</v>
      </c>
      <c r="E58" s="15" t="s">
        <v>122</v>
      </c>
      <c r="F58" s="16" t="s">
        <v>12</v>
      </c>
      <c r="G58" s="142">
        <v>1021476</v>
      </c>
      <c r="H58" s="160" t="s">
        <v>123</v>
      </c>
      <c r="I58" s="154">
        <v>264038</v>
      </c>
      <c r="J58" s="155"/>
      <c r="K58" s="159">
        <f>IFERROR(VLOOKUP(A58,'[1]2024'!$A$1:$X$202,6,0),"")</f>
        <v>45310</v>
      </c>
      <c r="O58" s="26"/>
    </row>
    <row r="59" spans="1:15" ht="17.100000000000001" customHeight="1">
      <c r="A59" s="66">
        <v>4188</v>
      </c>
      <c r="B59" s="67">
        <f>IFERROR(VLOOKUP(A59,'[1]2024'!$A$1:$X$202,2,0),"")</f>
        <v>2000</v>
      </c>
      <c r="C59" s="141" t="str">
        <f>IFERROR(VLOOKUP(A59,'[1]2024'!$A$1:$X$202,4,0),"")</f>
        <v>DROGASIL</v>
      </c>
      <c r="D59" s="141" t="str">
        <f>IFERROR(VLOOKUP(A59,'[1]2024'!$A$1:$X$202,5,0),"")</f>
        <v>SP</v>
      </c>
      <c r="E59" s="15" t="s">
        <v>124</v>
      </c>
      <c r="F59" s="16" t="s">
        <v>12</v>
      </c>
      <c r="G59" s="142">
        <v>933170</v>
      </c>
      <c r="H59" s="160" t="s">
        <v>125</v>
      </c>
      <c r="I59" s="154">
        <v>258431</v>
      </c>
      <c r="J59" s="155"/>
      <c r="K59" s="159">
        <f>IFERROR(VLOOKUP(A59,'[1]2024'!$A$1:$X$202,6,0),"")</f>
        <v>45310</v>
      </c>
    </row>
    <row r="60" spans="1:15" ht="17.100000000000001" customHeight="1">
      <c r="A60" s="66">
        <v>4188</v>
      </c>
      <c r="B60" s="67">
        <f>IFERROR(VLOOKUP(A60,'[1]2024'!$A$1:$X$202,2,0),"")</f>
        <v>2000</v>
      </c>
      <c r="C60" s="141" t="str">
        <f>IFERROR(VLOOKUP(A60,'[1]2024'!$A$1:$X$202,4,0),"")</f>
        <v>DROGASIL</v>
      </c>
      <c r="D60" s="141" t="str">
        <f>IFERROR(VLOOKUP(A60,'[1]2024'!$A$1:$X$202,5,0),"")</f>
        <v>SP</v>
      </c>
      <c r="E60" s="15" t="s">
        <v>126</v>
      </c>
      <c r="F60" s="16" t="s">
        <v>12</v>
      </c>
      <c r="G60" s="142">
        <v>1021727</v>
      </c>
      <c r="H60" s="160" t="s">
        <v>127</v>
      </c>
      <c r="I60" s="154">
        <v>267131</v>
      </c>
      <c r="J60" s="155"/>
      <c r="K60" s="159">
        <f>IFERROR(VLOOKUP(A60,'[1]2024'!$A$1:$X$202,6,0),"")</f>
        <v>45310</v>
      </c>
    </row>
    <row r="61" spans="1:15" ht="17.100000000000001" customHeight="1">
      <c r="A61" s="66">
        <v>4188</v>
      </c>
      <c r="B61" s="67">
        <f>IFERROR(VLOOKUP(A61,'[1]2024'!$A$1:$X$202,2,0),"")</f>
        <v>2000</v>
      </c>
      <c r="C61" s="141" t="str">
        <f>IFERROR(VLOOKUP(A61,'[1]2024'!$A$1:$X$202,4,0),"")</f>
        <v>DROGASIL</v>
      </c>
      <c r="D61" s="141" t="str">
        <f>IFERROR(VLOOKUP(A61,'[1]2024'!$A$1:$X$202,5,0),"")</f>
        <v>SP</v>
      </c>
      <c r="E61" s="15" t="s">
        <v>128</v>
      </c>
      <c r="F61" s="16" t="s">
        <v>12</v>
      </c>
      <c r="G61" s="142">
        <v>1021403</v>
      </c>
      <c r="H61" s="160" t="s">
        <v>129</v>
      </c>
      <c r="I61" s="154">
        <v>264050</v>
      </c>
      <c r="J61" s="155"/>
      <c r="K61" s="159">
        <f>IFERROR(VLOOKUP(A61,'[1]2024'!$A$1:$X$202,6,0),"")</f>
        <v>45310</v>
      </c>
    </row>
    <row r="62" spans="1:15" ht="17.100000000000001" customHeight="1">
      <c r="A62" s="66">
        <v>4188</v>
      </c>
      <c r="B62" s="67">
        <f>IFERROR(VLOOKUP(A62,'[1]2024'!$A$1:$X$202,2,0),"")</f>
        <v>2000</v>
      </c>
      <c r="C62" s="141" t="str">
        <f>IFERROR(VLOOKUP(A62,'[1]2024'!$A$1:$X$202,4,0),"")</f>
        <v>DROGASIL</v>
      </c>
      <c r="D62" s="141" t="str">
        <f>IFERROR(VLOOKUP(A62,'[1]2024'!$A$1:$X$202,5,0),"")</f>
        <v>SP</v>
      </c>
      <c r="E62" s="15" t="s">
        <v>130</v>
      </c>
      <c r="F62" s="16" t="s">
        <v>12</v>
      </c>
      <c r="G62" s="142">
        <v>936209</v>
      </c>
      <c r="H62" s="160" t="s">
        <v>131</v>
      </c>
      <c r="I62" s="154">
        <v>261731</v>
      </c>
      <c r="J62" s="155"/>
      <c r="K62" s="159">
        <f>IFERROR(VLOOKUP(A62,'[1]2024'!$A$1:$X$202,6,0),"")</f>
        <v>45310</v>
      </c>
    </row>
    <row r="63" spans="1:15" ht="17.100000000000001" customHeight="1">
      <c r="A63" s="66">
        <v>4188</v>
      </c>
      <c r="B63" s="67">
        <f>IFERROR(VLOOKUP(A63,'[1]2024'!$A$1:$X$202,2,0),"")</f>
        <v>2000</v>
      </c>
      <c r="C63" s="141" t="str">
        <f>IFERROR(VLOOKUP(A63,'[1]2024'!$A$1:$X$202,4,0),"")</f>
        <v>DROGASIL</v>
      </c>
      <c r="D63" s="141" t="str">
        <f>IFERROR(VLOOKUP(A63,'[1]2024'!$A$1:$X$202,5,0),"")</f>
        <v>SP</v>
      </c>
      <c r="E63" s="15" t="s">
        <v>132</v>
      </c>
      <c r="F63" s="16" t="s">
        <v>12</v>
      </c>
      <c r="G63" s="142">
        <v>936208</v>
      </c>
      <c r="H63" s="160" t="s">
        <v>133</v>
      </c>
      <c r="I63" s="154">
        <v>261731</v>
      </c>
      <c r="J63" s="155"/>
      <c r="K63" s="159">
        <f>IFERROR(VLOOKUP(A63,'[1]2024'!$A$1:$X$202,6,0),"")</f>
        <v>45310</v>
      </c>
    </row>
    <row r="64" spans="1:15" ht="17.100000000000001" customHeight="1">
      <c r="A64" s="66">
        <v>4188</v>
      </c>
      <c r="B64" s="67">
        <f>IFERROR(VLOOKUP(A64,'[1]2024'!$A$1:$X$202,2,0),"")</f>
        <v>2000</v>
      </c>
      <c r="C64" s="141" t="str">
        <f>IFERROR(VLOOKUP(A64,'[1]2024'!$A$1:$X$202,4,0),"")</f>
        <v>DROGASIL</v>
      </c>
      <c r="D64" s="141" t="str">
        <f>IFERROR(VLOOKUP(A64,'[1]2024'!$A$1:$X$202,5,0),"")</f>
        <v>SP</v>
      </c>
      <c r="E64" s="15" t="s">
        <v>134</v>
      </c>
      <c r="F64" s="16" t="s">
        <v>12</v>
      </c>
      <c r="G64" s="142">
        <v>936212</v>
      </c>
      <c r="H64" s="160" t="s">
        <v>135</v>
      </c>
      <c r="I64" s="154">
        <v>261731</v>
      </c>
      <c r="J64" s="155"/>
      <c r="K64" s="159">
        <f>IFERROR(VLOOKUP(A64,'[1]2024'!$A$1:$X$202,6,0),"")</f>
        <v>45310</v>
      </c>
    </row>
    <row r="65" spans="1:264" ht="17.100000000000001" customHeight="1">
      <c r="A65" s="66">
        <v>4188</v>
      </c>
      <c r="B65" s="67">
        <f>IFERROR(VLOOKUP(A65,'[1]2024'!$A$1:$X$202,2,0),"")</f>
        <v>2000</v>
      </c>
      <c r="C65" s="141" t="str">
        <f>IFERROR(VLOOKUP(A65,'[1]2024'!$A$1:$X$202,4,0),"")</f>
        <v>DROGASIL</v>
      </c>
      <c r="D65" s="141" t="str">
        <f>IFERROR(VLOOKUP(A65,'[1]2024'!$A$1:$X$202,5,0),"")</f>
        <v>SP</v>
      </c>
      <c r="E65" s="15" t="s">
        <v>136</v>
      </c>
      <c r="F65" s="16" t="s">
        <v>12</v>
      </c>
      <c r="G65" s="142">
        <v>936210</v>
      </c>
      <c r="H65" s="160" t="s">
        <v>137</v>
      </c>
      <c r="I65" s="154">
        <v>261731</v>
      </c>
      <c r="J65" s="155"/>
      <c r="K65" s="159">
        <f>IFERROR(VLOOKUP(A65,'[1]2024'!$A$1:$X$202,6,0),"")</f>
        <v>45310</v>
      </c>
    </row>
    <row r="66" spans="1:264" ht="17.100000000000001" customHeight="1">
      <c r="A66" s="66">
        <v>4251</v>
      </c>
      <c r="B66" s="67">
        <f>IFERROR(VLOOKUP(A66,'[1]2024'!$A$1:$X$202,2,0),"")</f>
        <v>2029</v>
      </c>
      <c r="C66" s="141" t="str">
        <f>IFERROR(VLOOKUP(A66,'[1]2024'!$A$1:$X$202,4,0),"")</f>
        <v>DROGASIL</v>
      </c>
      <c r="D66" s="141" t="str">
        <f>IFERROR(VLOOKUP(A66,'[1]2024'!$A$1:$X$202,5,0),"")</f>
        <v>SP</v>
      </c>
      <c r="E66" s="15" t="s">
        <v>11</v>
      </c>
      <c r="F66" s="16" t="s">
        <v>12</v>
      </c>
      <c r="G66" s="142">
        <v>1022345</v>
      </c>
      <c r="H66" s="143" t="s">
        <v>138</v>
      </c>
      <c r="I66" s="144">
        <v>269633</v>
      </c>
      <c r="J66" s="145"/>
      <c r="K66" s="167">
        <f>IFERROR(VLOOKUP(A66,'[1]2024'!$A$1:$X$202,6,0),"")</f>
        <v>45303</v>
      </c>
    </row>
    <row r="67" spans="1:264" s="153" customFormat="1" ht="17.100000000000001" customHeight="1">
      <c r="A67" s="66">
        <v>4251</v>
      </c>
      <c r="B67" s="67">
        <f>IFERROR(VLOOKUP(A67,'[1]2024'!$A$1:$X$202,2,0),"")</f>
        <v>2029</v>
      </c>
      <c r="C67" s="141" t="str">
        <f>IFERROR(VLOOKUP(A67,'[1]2024'!$A$1:$X$202,4,0),"")</f>
        <v>DROGASIL</v>
      </c>
      <c r="D67" s="141" t="str">
        <f>IFERROR(VLOOKUP(A67,'[1]2024'!$A$1:$X$202,5,0),"")</f>
        <v>SP</v>
      </c>
      <c r="E67" s="15" t="s">
        <v>14</v>
      </c>
      <c r="F67" s="16" t="s">
        <v>12</v>
      </c>
      <c r="G67" s="142">
        <v>1022123</v>
      </c>
      <c r="H67" s="143" t="s">
        <v>139</v>
      </c>
      <c r="I67" s="144">
        <v>269572</v>
      </c>
      <c r="J67" s="145"/>
      <c r="K67" s="167">
        <f>IFERROR(VLOOKUP(A67,'[1]2024'!$A$1:$X$202,6,0),"")</f>
        <v>45303</v>
      </c>
      <c r="L67" s="151"/>
      <c r="M67" s="152"/>
      <c r="N67" s="152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  <c r="CT67" s="151"/>
      <c r="CU67" s="151"/>
      <c r="CV67" s="151"/>
      <c r="CW67" s="151"/>
      <c r="CX67" s="151"/>
      <c r="CY67" s="151"/>
      <c r="CZ67" s="151"/>
      <c r="DA67" s="151"/>
      <c r="DB67" s="151"/>
      <c r="DC67" s="151"/>
      <c r="DD67" s="151"/>
      <c r="DE67" s="151"/>
      <c r="DF67" s="151"/>
      <c r="DG67" s="151"/>
      <c r="DH67" s="151"/>
      <c r="DI67" s="151"/>
      <c r="DJ67" s="151"/>
      <c r="DK67" s="151"/>
      <c r="DL67" s="151"/>
      <c r="DM67" s="151"/>
      <c r="DN67" s="151"/>
      <c r="DO67" s="151"/>
      <c r="DP67" s="151"/>
      <c r="DQ67" s="151"/>
      <c r="DR67" s="151"/>
      <c r="DS67" s="151"/>
      <c r="DT67" s="151"/>
      <c r="DU67" s="151"/>
      <c r="DV67" s="151"/>
      <c r="DW67" s="151"/>
      <c r="DX67" s="151"/>
      <c r="DY67" s="151"/>
      <c r="DZ67" s="151"/>
      <c r="EA67" s="151"/>
      <c r="EB67" s="151"/>
      <c r="EC67" s="151"/>
      <c r="ED67" s="151"/>
      <c r="EE67" s="151"/>
      <c r="EF67" s="151"/>
      <c r="EG67" s="151"/>
      <c r="EH67" s="151"/>
      <c r="EI67" s="151"/>
      <c r="EJ67" s="151"/>
      <c r="EK67" s="151"/>
      <c r="EL67" s="151"/>
      <c r="EM67" s="151"/>
      <c r="EN67" s="151"/>
      <c r="EO67" s="151"/>
      <c r="EP67" s="151"/>
      <c r="EQ67" s="151"/>
      <c r="ER67" s="151"/>
      <c r="ES67" s="151"/>
      <c r="ET67" s="151"/>
      <c r="EU67" s="151"/>
      <c r="EV67" s="151"/>
      <c r="EW67" s="151"/>
      <c r="EX67" s="151"/>
      <c r="EY67" s="151"/>
      <c r="EZ67" s="151"/>
      <c r="FA67" s="151"/>
      <c r="FB67" s="151"/>
      <c r="FC67" s="151"/>
      <c r="FD67" s="151"/>
      <c r="FE67" s="151"/>
      <c r="FF67" s="151"/>
      <c r="FG67" s="151"/>
      <c r="FH67" s="151"/>
      <c r="FI67" s="151"/>
      <c r="FJ67" s="151"/>
      <c r="FK67" s="151"/>
      <c r="FL67" s="151"/>
      <c r="FM67" s="151"/>
      <c r="FN67" s="151"/>
      <c r="FO67" s="151"/>
      <c r="FP67" s="151"/>
      <c r="FQ67" s="151"/>
      <c r="FR67" s="151"/>
      <c r="FS67" s="151"/>
      <c r="FT67" s="151"/>
      <c r="FU67" s="151"/>
      <c r="FV67" s="151"/>
      <c r="FW67" s="151"/>
      <c r="FX67" s="151"/>
      <c r="FY67" s="151"/>
      <c r="FZ67" s="151"/>
      <c r="GA67" s="151"/>
      <c r="GB67" s="151"/>
      <c r="GC67" s="151"/>
      <c r="GD67" s="151"/>
      <c r="GE67" s="151"/>
      <c r="GF67" s="151"/>
      <c r="GG67" s="151"/>
      <c r="GH67" s="151"/>
      <c r="GI67" s="151"/>
      <c r="GJ67" s="151"/>
      <c r="GK67" s="151"/>
      <c r="GL67" s="151"/>
      <c r="GM67" s="151"/>
      <c r="GN67" s="151"/>
      <c r="GO67" s="151"/>
      <c r="GP67" s="151"/>
      <c r="GQ67" s="151"/>
      <c r="GR67" s="151"/>
      <c r="GS67" s="151"/>
      <c r="GT67" s="151"/>
      <c r="GU67" s="151"/>
      <c r="GV67" s="151"/>
      <c r="GW67" s="151"/>
      <c r="GX67" s="151"/>
      <c r="GY67" s="151"/>
      <c r="GZ67" s="151"/>
      <c r="HA67" s="151"/>
      <c r="HB67" s="151"/>
      <c r="HC67" s="151"/>
      <c r="HD67" s="151"/>
      <c r="HE67" s="151"/>
      <c r="HF67" s="151"/>
      <c r="HG67" s="151"/>
      <c r="HH67" s="151"/>
      <c r="HI67" s="151"/>
      <c r="HJ67" s="151"/>
      <c r="HK67" s="151"/>
      <c r="HL67" s="151"/>
      <c r="HM67" s="151"/>
      <c r="HN67" s="151"/>
      <c r="HO67" s="151"/>
      <c r="HP67" s="151"/>
      <c r="HQ67" s="151"/>
      <c r="HR67" s="151"/>
      <c r="HS67" s="151"/>
      <c r="HT67" s="151"/>
      <c r="HU67" s="151"/>
      <c r="HV67" s="151"/>
      <c r="HW67" s="151"/>
      <c r="HX67" s="151"/>
      <c r="HY67" s="151"/>
      <c r="HZ67" s="151"/>
      <c r="IA67" s="151"/>
      <c r="IB67" s="151"/>
      <c r="IC67" s="151"/>
      <c r="ID67" s="151"/>
      <c r="IE67" s="151"/>
      <c r="IF67" s="151"/>
      <c r="IG67" s="151"/>
      <c r="IH67" s="151"/>
      <c r="II67" s="151"/>
      <c r="IJ67" s="151"/>
      <c r="IK67" s="151"/>
      <c r="IL67" s="151"/>
      <c r="IM67" s="151"/>
      <c r="IN67" s="151"/>
      <c r="IO67" s="151"/>
      <c r="IP67" s="151"/>
      <c r="IQ67" s="151"/>
      <c r="IR67" s="151"/>
      <c r="IS67" s="151"/>
      <c r="IT67" s="151"/>
      <c r="IU67" s="151"/>
      <c r="IV67" s="151"/>
      <c r="IW67" s="151"/>
      <c r="IX67" s="151"/>
      <c r="IY67" s="151"/>
      <c r="IZ67" s="151"/>
      <c r="JA67" s="151"/>
      <c r="JB67" s="151"/>
      <c r="JC67" s="151"/>
      <c r="JD67" s="151"/>
    </row>
    <row r="68" spans="1:264" ht="17.100000000000001" customHeight="1">
      <c r="A68" s="66">
        <v>4251</v>
      </c>
      <c r="B68" s="67">
        <f>IFERROR(VLOOKUP(A68,'[1]2024'!$A$1:$X$202,2,0),"")</f>
        <v>2029</v>
      </c>
      <c r="C68" s="141" t="str">
        <f>IFERROR(VLOOKUP(A68,'[1]2024'!$A$1:$X$202,4,0),"")</f>
        <v>DROGASIL</v>
      </c>
      <c r="D68" s="141" t="str">
        <f>IFERROR(VLOOKUP(A68,'[1]2024'!$A$1:$X$202,5,0),"")</f>
        <v>SP</v>
      </c>
      <c r="E68" s="15" t="s">
        <v>16</v>
      </c>
      <c r="F68" s="16" t="s">
        <v>12</v>
      </c>
      <c r="G68" s="142">
        <v>1022346</v>
      </c>
      <c r="H68" s="143" t="s">
        <v>140</v>
      </c>
      <c r="I68" s="144">
        <v>269633</v>
      </c>
      <c r="J68" s="145"/>
      <c r="K68" s="167">
        <f>IFERROR(VLOOKUP(A68,'[1]2024'!$A$1:$X$202,6,0),"")</f>
        <v>45303</v>
      </c>
    </row>
    <row r="69" spans="1:264" ht="15">
      <c r="A69" s="66">
        <v>4251</v>
      </c>
      <c r="B69" s="67">
        <f>IFERROR(VLOOKUP(A69,'[1]2024'!$A$1:$X$202,2,0),"")</f>
        <v>2029</v>
      </c>
      <c r="C69" s="141" t="str">
        <f>IFERROR(VLOOKUP(A69,'[1]2024'!$A$1:$X$202,4,0),"")</f>
        <v>DROGASIL</v>
      </c>
      <c r="D69" s="141" t="str">
        <f>IFERROR(VLOOKUP(A69,'[1]2024'!$A$1:$X$202,5,0),"")</f>
        <v>SP</v>
      </c>
      <c r="E69" s="15" t="s">
        <v>18</v>
      </c>
      <c r="F69" s="16" t="s">
        <v>12</v>
      </c>
      <c r="G69" s="142">
        <v>1022465</v>
      </c>
      <c r="H69" s="143" t="s">
        <v>141</v>
      </c>
      <c r="I69" s="144">
        <v>269646</v>
      </c>
      <c r="J69" s="145"/>
      <c r="K69" s="167">
        <f>IFERROR(VLOOKUP(A69,'[1]2024'!$A$1:$X$202,6,0),"")</f>
        <v>45303</v>
      </c>
    </row>
    <row r="70" spans="1:264" ht="15">
      <c r="A70" s="66">
        <v>4251</v>
      </c>
      <c r="B70" s="67">
        <f>IFERROR(VLOOKUP(A70,'[1]2024'!$A$1:$X$202,2,0),"")</f>
        <v>2029</v>
      </c>
      <c r="C70" s="141" t="str">
        <f>IFERROR(VLOOKUP(A70,'[1]2024'!$A$1:$X$202,4,0),"")</f>
        <v>DROGASIL</v>
      </c>
      <c r="D70" s="141" t="str">
        <f>IFERROR(VLOOKUP(A70,'[1]2024'!$A$1:$X$202,5,0),"")</f>
        <v>SP</v>
      </c>
      <c r="E70" s="15" t="s">
        <v>20</v>
      </c>
      <c r="F70" s="16" t="s">
        <v>21</v>
      </c>
      <c r="G70" s="142">
        <v>1040630</v>
      </c>
      <c r="H70" s="143" t="s">
        <v>142</v>
      </c>
      <c r="I70" s="144">
        <v>691094</v>
      </c>
      <c r="J70" s="145"/>
      <c r="K70" s="167">
        <f>IFERROR(VLOOKUP(A70,'[1]2024'!$A$1:$X$202,6,0),"")</f>
        <v>45303</v>
      </c>
    </row>
    <row r="71" spans="1:264" ht="15">
      <c r="A71" s="66">
        <v>4251</v>
      </c>
      <c r="B71" s="67">
        <f>IFERROR(VLOOKUP(A71,'[1]2024'!$A$1:$X$202,2,0),"")</f>
        <v>2029</v>
      </c>
      <c r="C71" s="141" t="str">
        <f>IFERROR(VLOOKUP(A71,'[1]2024'!$A$1:$X$202,4,0),"")</f>
        <v>DROGASIL</v>
      </c>
      <c r="D71" s="141" t="str">
        <f>IFERROR(VLOOKUP(A71,'[1]2024'!$A$1:$X$202,5,0),"")</f>
        <v>SP</v>
      </c>
      <c r="E71" s="15" t="s">
        <v>23</v>
      </c>
      <c r="F71" s="16" t="s">
        <v>21</v>
      </c>
      <c r="G71" s="142">
        <v>1040511</v>
      </c>
      <c r="H71" s="143" t="s">
        <v>143</v>
      </c>
      <c r="I71" s="144">
        <v>691075</v>
      </c>
      <c r="J71" s="145"/>
      <c r="K71" s="167">
        <f>IFERROR(VLOOKUP(A71,'[1]2024'!$A$1:$X$202,6,0),"")</f>
        <v>45303</v>
      </c>
    </row>
    <row r="72" spans="1:264" ht="15">
      <c r="A72" s="66">
        <v>4251</v>
      </c>
      <c r="B72" s="67">
        <f>IFERROR(VLOOKUP(A72,'[1]2024'!$A$1:$X$202,2,0),"")</f>
        <v>2029</v>
      </c>
      <c r="C72" s="141" t="str">
        <f>IFERROR(VLOOKUP(A72,'[1]2024'!$A$1:$X$202,4,0),"")</f>
        <v>DROGASIL</v>
      </c>
      <c r="D72" s="141" t="str">
        <f>IFERROR(VLOOKUP(A72,'[1]2024'!$A$1:$X$202,5,0),"")</f>
        <v>SP</v>
      </c>
      <c r="E72" s="15" t="s">
        <v>25</v>
      </c>
      <c r="F72" s="16" t="s">
        <v>21</v>
      </c>
      <c r="G72" s="142">
        <v>1040625</v>
      </c>
      <c r="H72" s="143" t="s">
        <v>144</v>
      </c>
      <c r="I72" s="144">
        <v>691088</v>
      </c>
      <c r="J72" s="145"/>
      <c r="K72" s="167">
        <f>IFERROR(VLOOKUP(A72,'[1]2024'!$A$1:$X$202,6,0),"")</f>
        <v>45303</v>
      </c>
    </row>
    <row r="73" spans="1:264" ht="15">
      <c r="A73" s="66">
        <v>4251</v>
      </c>
      <c r="B73" s="67">
        <f>IFERROR(VLOOKUP(A73,'[1]2024'!$A$1:$X$202,2,0),"")</f>
        <v>2029</v>
      </c>
      <c r="C73" s="141" t="str">
        <f>IFERROR(VLOOKUP(A73,'[1]2024'!$A$1:$X$202,4,0),"")</f>
        <v>DROGASIL</v>
      </c>
      <c r="D73" s="141" t="str">
        <f>IFERROR(VLOOKUP(A73,'[1]2024'!$A$1:$X$202,5,0),"")</f>
        <v>SP</v>
      </c>
      <c r="E73" s="15" t="s">
        <v>27</v>
      </c>
      <c r="F73" s="16" t="s">
        <v>21</v>
      </c>
      <c r="G73" s="142">
        <v>1040619</v>
      </c>
      <c r="H73" s="143" t="s">
        <v>145</v>
      </c>
      <c r="I73" s="144">
        <v>691077</v>
      </c>
      <c r="J73" s="145"/>
      <c r="K73" s="167">
        <f>IFERROR(VLOOKUP(A73,'[1]2024'!$A$1:$X$202,6,0),"")</f>
        <v>45303</v>
      </c>
    </row>
    <row r="74" spans="1:264" ht="15">
      <c r="A74" s="66">
        <v>4251</v>
      </c>
      <c r="B74" s="67">
        <f>IFERROR(VLOOKUP(A74,'[1]2024'!$A$1:$X$202,2,0),"")</f>
        <v>2029</v>
      </c>
      <c r="C74" s="141" t="str">
        <f>IFERROR(VLOOKUP(A74,'[1]2024'!$A$1:$X$202,4,0),"")</f>
        <v>DROGASIL</v>
      </c>
      <c r="D74" s="141" t="str">
        <f>IFERROR(VLOOKUP(A74,'[1]2024'!$A$1:$X$202,5,0),"")</f>
        <v>SP</v>
      </c>
      <c r="E74" s="15" t="s">
        <v>29</v>
      </c>
      <c r="F74" s="16" t="s">
        <v>21</v>
      </c>
      <c r="G74" s="142">
        <v>1040502</v>
      </c>
      <c r="H74" s="143" t="s">
        <v>146</v>
      </c>
      <c r="I74" s="144">
        <v>691119</v>
      </c>
      <c r="J74" s="145"/>
      <c r="K74" s="167">
        <f>IFERROR(VLOOKUP(A74,'[1]2024'!$A$1:$X$202,6,0),"")</f>
        <v>45303</v>
      </c>
    </row>
    <row r="75" spans="1:264" ht="15">
      <c r="A75" s="66">
        <v>4251</v>
      </c>
      <c r="B75" s="67">
        <f>IFERROR(VLOOKUP(A75,'[1]2024'!$A$1:$X$202,2,0),"")</f>
        <v>2029</v>
      </c>
      <c r="C75" s="141" t="str">
        <f>IFERROR(VLOOKUP(A75,'[1]2024'!$A$1:$X$202,4,0),"")</f>
        <v>DROGASIL</v>
      </c>
      <c r="D75" s="141" t="str">
        <f>IFERROR(VLOOKUP(A75,'[1]2024'!$A$1:$X$202,5,0),"")</f>
        <v>SP</v>
      </c>
      <c r="E75" s="15" t="s">
        <v>31</v>
      </c>
      <c r="F75" s="16" t="s">
        <v>21</v>
      </c>
      <c r="G75" s="142">
        <v>1040543</v>
      </c>
      <c r="H75" s="143" t="s">
        <v>147</v>
      </c>
      <c r="I75" s="144">
        <v>691136</v>
      </c>
      <c r="J75" s="145"/>
      <c r="K75" s="167">
        <f>IFERROR(VLOOKUP(A75,'[1]2024'!$A$1:$X$202,6,0),"")</f>
        <v>45303</v>
      </c>
    </row>
    <row r="76" spans="1:264" ht="15">
      <c r="A76" s="66">
        <v>4251</v>
      </c>
      <c r="B76" s="67">
        <f>IFERROR(VLOOKUP(A76,'[1]2024'!$A$1:$X$202,2,0),"")</f>
        <v>2029</v>
      </c>
      <c r="C76" s="141" t="str">
        <f>IFERROR(VLOOKUP(A76,'[1]2024'!$A$1:$X$202,4,0),"")</f>
        <v>DROGASIL</v>
      </c>
      <c r="D76" s="141" t="str">
        <f>IFERROR(VLOOKUP(A76,'[1]2024'!$A$1:$X$202,5,0),"")</f>
        <v>SP</v>
      </c>
      <c r="E76" s="15" t="s">
        <v>33</v>
      </c>
      <c r="F76" s="16" t="s">
        <v>21</v>
      </c>
      <c r="G76" s="142">
        <v>1040631</v>
      </c>
      <c r="H76" s="143" t="s">
        <v>148</v>
      </c>
      <c r="I76" s="144">
        <v>691104</v>
      </c>
      <c r="J76" s="145"/>
      <c r="K76" s="167">
        <f>IFERROR(VLOOKUP(A76,'[1]2024'!$A$1:$X$202,6,0),"")</f>
        <v>45303</v>
      </c>
    </row>
    <row r="77" spans="1:264" ht="15">
      <c r="A77" s="66">
        <v>4251</v>
      </c>
      <c r="B77" s="67">
        <f>IFERROR(VLOOKUP(A77,'[1]2024'!$A$1:$X$202,2,0),"")</f>
        <v>2029</v>
      </c>
      <c r="C77" s="141" t="str">
        <f>IFERROR(VLOOKUP(A77,'[1]2024'!$A$1:$X$202,4,0),"")</f>
        <v>DROGASIL</v>
      </c>
      <c r="D77" s="141" t="str">
        <f>IFERROR(VLOOKUP(A77,'[1]2024'!$A$1:$X$202,5,0),"")</f>
        <v>SP</v>
      </c>
      <c r="E77" s="15" t="s">
        <v>35</v>
      </c>
      <c r="F77" s="16" t="s">
        <v>21</v>
      </c>
      <c r="G77" s="142">
        <v>1040549</v>
      </c>
      <c r="H77" s="143" t="s">
        <v>149</v>
      </c>
      <c r="I77" s="144">
        <v>691128</v>
      </c>
      <c r="J77" s="145"/>
      <c r="K77" s="167">
        <f>IFERROR(VLOOKUP(A77,'[1]2024'!$A$1:$X$202,6,0),"")</f>
        <v>45303</v>
      </c>
    </row>
    <row r="78" spans="1:264" ht="15">
      <c r="A78" s="66">
        <v>4251</v>
      </c>
      <c r="B78" s="67">
        <f>IFERROR(VLOOKUP(A78,'[1]2024'!$A$1:$X$202,2,0),"")</f>
        <v>2029</v>
      </c>
      <c r="C78" s="141" t="str">
        <f>IFERROR(VLOOKUP(A78,'[1]2024'!$A$1:$X$202,4,0),"")</f>
        <v>DROGASIL</v>
      </c>
      <c r="D78" s="141" t="str">
        <f>IFERROR(VLOOKUP(A78,'[1]2024'!$A$1:$X$202,5,0),"")</f>
        <v>SP</v>
      </c>
      <c r="E78" s="15" t="s">
        <v>37</v>
      </c>
      <c r="F78" s="16" t="s">
        <v>21</v>
      </c>
      <c r="G78" s="142">
        <v>1040499</v>
      </c>
      <c r="H78" s="143" t="s">
        <v>150</v>
      </c>
      <c r="I78" s="144">
        <v>691122</v>
      </c>
      <c r="J78" s="145"/>
      <c r="K78" s="167">
        <f>IFERROR(VLOOKUP(A78,'[1]2024'!$A$1:$X$202,6,0),"")</f>
        <v>45303</v>
      </c>
    </row>
    <row r="79" spans="1:264" ht="15">
      <c r="A79" s="66">
        <v>4251</v>
      </c>
      <c r="B79" s="67">
        <f>IFERROR(VLOOKUP(A79,'[1]2024'!$A$1:$X$202,2,0),"")</f>
        <v>2029</v>
      </c>
      <c r="C79" s="141" t="str">
        <f>IFERROR(VLOOKUP(A79,'[1]2024'!$A$1:$X$202,4,0),"")</f>
        <v>DROGASIL</v>
      </c>
      <c r="D79" s="141" t="str">
        <f>IFERROR(VLOOKUP(A79,'[1]2024'!$A$1:$X$202,5,0),"")</f>
        <v>SP</v>
      </c>
      <c r="E79" s="15" t="s">
        <v>39</v>
      </c>
      <c r="F79" s="16" t="s">
        <v>12</v>
      </c>
      <c r="G79" s="142">
        <v>956624</v>
      </c>
      <c r="H79" s="143" t="s">
        <v>151</v>
      </c>
      <c r="I79" s="144">
        <v>96162</v>
      </c>
      <c r="J79" s="145"/>
      <c r="K79" s="167">
        <f>IFERROR(VLOOKUP(A79,'[1]2024'!$A$1:$X$202,6,0),"")</f>
        <v>45303</v>
      </c>
    </row>
    <row r="80" spans="1:264" ht="15">
      <c r="A80" s="66">
        <v>4251</v>
      </c>
      <c r="B80" s="67">
        <f>IFERROR(VLOOKUP(A80,'[1]2024'!$A$1:$X$202,2,0),"")</f>
        <v>2029</v>
      </c>
      <c r="C80" s="141" t="str">
        <f>IFERROR(VLOOKUP(A80,'[1]2024'!$A$1:$X$202,4,0),"")</f>
        <v>DROGASIL</v>
      </c>
      <c r="D80" s="141" t="str">
        <f>IFERROR(VLOOKUP(A80,'[1]2024'!$A$1:$X$202,5,0),"")</f>
        <v>SP</v>
      </c>
      <c r="E80" s="15" t="s">
        <v>41</v>
      </c>
      <c r="F80" s="16" t="s">
        <v>12</v>
      </c>
      <c r="G80" s="142">
        <v>956596</v>
      </c>
      <c r="H80" s="143" t="s">
        <v>152</v>
      </c>
      <c r="I80" s="144">
        <v>96163</v>
      </c>
      <c r="J80" s="145"/>
      <c r="K80" s="167">
        <f>IFERROR(VLOOKUP(A80,'[1]2024'!$A$1:$X$202,6,0),"")</f>
        <v>45303</v>
      </c>
    </row>
    <row r="81" spans="1:11" ht="15">
      <c r="A81" s="66">
        <v>4251</v>
      </c>
      <c r="B81" s="67">
        <f>IFERROR(VLOOKUP(A81,'[1]2024'!$A$1:$X$202,2,0),"")</f>
        <v>2029</v>
      </c>
      <c r="C81" s="141" t="str">
        <f>IFERROR(VLOOKUP(A81,'[1]2024'!$A$1:$X$202,4,0),"")</f>
        <v>DROGASIL</v>
      </c>
      <c r="D81" s="141" t="str">
        <f>IFERROR(VLOOKUP(A81,'[1]2024'!$A$1:$X$202,5,0),"")</f>
        <v>SP</v>
      </c>
      <c r="E81" s="15" t="s">
        <v>43</v>
      </c>
      <c r="F81" s="16" t="s">
        <v>12</v>
      </c>
      <c r="G81" s="142">
        <v>956553</v>
      </c>
      <c r="H81" s="143" t="s">
        <v>153</v>
      </c>
      <c r="I81" s="144">
        <v>96170</v>
      </c>
      <c r="J81" s="145"/>
      <c r="K81" s="167">
        <f>IFERROR(VLOOKUP(A81,'[1]2024'!$A$1:$X$202,6,0),"")</f>
        <v>45303</v>
      </c>
    </row>
    <row r="82" spans="1:11" ht="15">
      <c r="A82" s="66">
        <v>4251</v>
      </c>
      <c r="B82" s="67">
        <f>IFERROR(VLOOKUP(A82,'[1]2024'!$A$1:$X$202,2,0),"")</f>
        <v>2029</v>
      </c>
      <c r="C82" s="141" t="str">
        <f>IFERROR(VLOOKUP(A82,'[1]2024'!$A$1:$X$202,4,0),"")</f>
        <v>DROGASIL</v>
      </c>
      <c r="D82" s="141" t="str">
        <f>IFERROR(VLOOKUP(A82,'[1]2024'!$A$1:$X$202,5,0),"")</f>
        <v>SP</v>
      </c>
      <c r="E82" s="15" t="s">
        <v>45</v>
      </c>
      <c r="F82" s="16" t="s">
        <v>12</v>
      </c>
      <c r="G82" s="142">
        <v>956568</v>
      </c>
      <c r="H82" s="143" t="s">
        <v>154</v>
      </c>
      <c r="I82" s="144">
        <v>96169</v>
      </c>
      <c r="J82" s="145"/>
      <c r="K82" s="167">
        <f>IFERROR(VLOOKUP(A82,'[1]2024'!$A$1:$X$202,6,0),"")</f>
        <v>45303</v>
      </c>
    </row>
    <row r="83" spans="1:11" ht="15">
      <c r="A83" s="66">
        <v>4251</v>
      </c>
      <c r="B83" s="67">
        <f>IFERROR(VLOOKUP(A83,'[1]2024'!$A$1:$X$202,2,0),"")</f>
        <v>2029</v>
      </c>
      <c r="C83" s="141" t="str">
        <f>IFERROR(VLOOKUP(A83,'[1]2024'!$A$1:$X$202,4,0),"")</f>
        <v>DROGASIL</v>
      </c>
      <c r="D83" s="141" t="str">
        <f>IFERROR(VLOOKUP(A83,'[1]2024'!$A$1:$X$202,5,0),"")</f>
        <v>SP</v>
      </c>
      <c r="E83" s="15" t="s">
        <v>155</v>
      </c>
      <c r="F83" s="16" t="s">
        <v>12</v>
      </c>
      <c r="G83" s="142">
        <v>955402</v>
      </c>
      <c r="H83" s="143" t="s">
        <v>156</v>
      </c>
      <c r="I83" s="144">
        <v>90464</v>
      </c>
      <c r="J83" s="145"/>
      <c r="K83" s="167">
        <f>IFERROR(VLOOKUP(A83,'[1]2024'!$A$1:$X$202,6,0),"")</f>
        <v>45303</v>
      </c>
    </row>
    <row r="84" spans="1:11" ht="15">
      <c r="A84" s="66">
        <v>4251</v>
      </c>
      <c r="B84" s="67">
        <f>IFERROR(VLOOKUP(A84,'[1]2024'!$A$1:$X$202,2,0),"")</f>
        <v>2029</v>
      </c>
      <c r="C84" s="141" t="str">
        <f>IFERROR(VLOOKUP(A84,'[1]2024'!$A$1:$X$202,4,0),"")</f>
        <v>DROGASIL</v>
      </c>
      <c r="D84" s="141" t="str">
        <f>IFERROR(VLOOKUP(A84,'[1]2024'!$A$1:$X$202,5,0),"")</f>
        <v>SP</v>
      </c>
      <c r="E84" s="15" t="s">
        <v>157</v>
      </c>
      <c r="F84" s="16" t="s">
        <v>12</v>
      </c>
      <c r="G84" s="142">
        <v>955394</v>
      </c>
      <c r="H84" s="143" t="s">
        <v>158</v>
      </c>
      <c r="I84" s="144">
        <v>90461</v>
      </c>
      <c r="J84" s="145"/>
      <c r="K84" s="167">
        <f>IFERROR(VLOOKUP(A84,'[1]2024'!$A$1:$X$202,6,0),"")</f>
        <v>45303</v>
      </c>
    </row>
    <row r="85" spans="1:11" ht="15">
      <c r="A85" s="66">
        <v>4251</v>
      </c>
      <c r="B85" s="67">
        <f>IFERROR(VLOOKUP(A85,'[1]2024'!$A$1:$X$202,2,0),"")</f>
        <v>2029</v>
      </c>
      <c r="C85" s="141" t="str">
        <f>IFERROR(VLOOKUP(A85,'[1]2024'!$A$1:$X$202,4,0),"")</f>
        <v>DROGASIL</v>
      </c>
      <c r="D85" s="141" t="str">
        <f>IFERROR(VLOOKUP(A85,'[1]2024'!$A$1:$X$202,5,0),"")</f>
        <v>SP</v>
      </c>
      <c r="E85" s="15" t="s">
        <v>159</v>
      </c>
      <c r="F85" s="16" t="s">
        <v>12</v>
      </c>
      <c r="G85" s="142">
        <v>955303</v>
      </c>
      <c r="H85" s="143" t="s">
        <v>160</v>
      </c>
      <c r="I85" s="144">
        <v>90448</v>
      </c>
      <c r="J85" s="145"/>
      <c r="K85" s="167">
        <f>IFERROR(VLOOKUP(A85,'[1]2024'!$A$1:$X$202,6,0),"")</f>
        <v>45303</v>
      </c>
    </row>
    <row r="86" spans="1:11" ht="15">
      <c r="A86" s="66">
        <v>4251</v>
      </c>
      <c r="B86" s="67">
        <f>IFERROR(VLOOKUP(A86,'[1]2024'!$A$1:$X$202,2,0),"")</f>
        <v>2029</v>
      </c>
      <c r="C86" s="141" t="str">
        <f>IFERROR(VLOOKUP(A86,'[1]2024'!$A$1:$X$202,4,0),"")</f>
        <v>DROGASIL</v>
      </c>
      <c r="D86" s="141" t="str">
        <f>IFERROR(VLOOKUP(A86,'[1]2024'!$A$1:$X$202,5,0),"")</f>
        <v>SP</v>
      </c>
      <c r="E86" s="15" t="s">
        <v>161</v>
      </c>
      <c r="F86" s="16" t="s">
        <v>12</v>
      </c>
      <c r="G86" s="142">
        <v>955421</v>
      </c>
      <c r="H86" s="143" t="s">
        <v>162</v>
      </c>
      <c r="I86" s="144">
        <v>90491</v>
      </c>
      <c r="J86" s="145"/>
      <c r="K86" s="167">
        <f>IFERROR(VLOOKUP(A86,'[1]2024'!$A$1:$X$202,6,0),"")</f>
        <v>45303</v>
      </c>
    </row>
    <row r="87" spans="1:11" ht="15">
      <c r="A87" s="66">
        <v>4251</v>
      </c>
      <c r="B87" s="67">
        <f>IFERROR(VLOOKUP(A87,'[1]2024'!$A$1:$X$202,2,0),"")</f>
        <v>2029</v>
      </c>
      <c r="C87" s="141" t="str">
        <f>IFERROR(VLOOKUP(A87,'[1]2024'!$A$1:$X$202,4,0),"")</f>
        <v>DROGASIL</v>
      </c>
      <c r="D87" s="141" t="str">
        <f>IFERROR(VLOOKUP(A87,'[1]2024'!$A$1:$X$202,5,0),"")</f>
        <v>SP</v>
      </c>
      <c r="E87" s="15" t="s">
        <v>163</v>
      </c>
      <c r="F87" s="16" t="s">
        <v>12</v>
      </c>
      <c r="G87" s="142">
        <v>955345</v>
      </c>
      <c r="H87" s="143" t="s">
        <v>164</v>
      </c>
      <c r="I87" s="144">
        <v>90462</v>
      </c>
      <c r="J87" s="145"/>
      <c r="K87" s="167">
        <f>IFERROR(VLOOKUP(A87,'[1]2024'!$A$1:$X$202,6,0),"")</f>
        <v>45303</v>
      </c>
    </row>
    <row r="88" spans="1:11" ht="15">
      <c r="A88" s="66">
        <v>4251</v>
      </c>
      <c r="B88" s="67">
        <f>IFERROR(VLOOKUP(A88,'[1]2024'!$A$1:$X$202,2,0),"")</f>
        <v>2029</v>
      </c>
      <c r="C88" s="141" t="str">
        <f>IFERROR(VLOOKUP(A88,'[1]2024'!$A$1:$X$202,4,0),"")</f>
        <v>DROGASIL</v>
      </c>
      <c r="D88" s="141" t="str">
        <f>IFERROR(VLOOKUP(A88,'[1]2024'!$A$1:$X$202,5,0),"")</f>
        <v>SP</v>
      </c>
      <c r="E88" s="15" t="s">
        <v>47</v>
      </c>
      <c r="F88" s="16" t="s">
        <v>48</v>
      </c>
      <c r="G88" s="142">
        <v>1029745</v>
      </c>
      <c r="H88" s="143" t="s">
        <v>165</v>
      </c>
      <c r="I88" s="144">
        <v>37304</v>
      </c>
      <c r="J88" s="145"/>
      <c r="K88" s="167">
        <f>IFERROR(VLOOKUP(A88,'[1]2024'!$A$1:$X$202,6,0),"")</f>
        <v>45303</v>
      </c>
    </row>
    <row r="89" spans="1:11" ht="15">
      <c r="A89" s="66">
        <v>4251</v>
      </c>
      <c r="B89" s="67">
        <f>IFERROR(VLOOKUP(A89,'[1]2024'!$A$1:$X$202,2,0),"")</f>
        <v>2029</v>
      </c>
      <c r="C89" s="141" t="str">
        <f>IFERROR(VLOOKUP(A89,'[1]2024'!$A$1:$X$202,4,0),"")</f>
        <v>DROGASIL</v>
      </c>
      <c r="D89" s="141" t="str">
        <f>IFERROR(VLOOKUP(A89,'[1]2024'!$A$1:$X$202,5,0),"")</f>
        <v>SP</v>
      </c>
      <c r="E89" s="15" t="s">
        <v>50</v>
      </c>
      <c r="F89" s="16" t="s">
        <v>48</v>
      </c>
      <c r="G89" s="142">
        <v>1029743</v>
      </c>
      <c r="H89" s="143" t="s">
        <v>166</v>
      </c>
      <c r="I89" s="144">
        <v>37304</v>
      </c>
      <c r="J89" s="145"/>
      <c r="K89" s="167">
        <f>IFERROR(VLOOKUP(A89,'[1]2024'!$A$1:$X$202,6,0),"")</f>
        <v>45303</v>
      </c>
    </row>
    <row r="90" spans="1:11" ht="15">
      <c r="A90" s="66">
        <v>4251</v>
      </c>
      <c r="B90" s="67">
        <f>IFERROR(VLOOKUP(A90,'[1]2024'!$A$1:$X$202,2,0),"")</f>
        <v>2029</v>
      </c>
      <c r="C90" s="141" t="str">
        <f>IFERROR(VLOOKUP(A90,'[1]2024'!$A$1:$X$202,4,0),"")</f>
        <v>DROGASIL</v>
      </c>
      <c r="D90" s="141" t="str">
        <f>IFERROR(VLOOKUP(A90,'[1]2024'!$A$1:$X$202,5,0),"")</f>
        <v>SP</v>
      </c>
      <c r="E90" s="15" t="s">
        <v>52</v>
      </c>
      <c r="F90" s="16" t="s">
        <v>12</v>
      </c>
      <c r="G90" s="142">
        <v>957881</v>
      </c>
      <c r="H90" s="143" t="s">
        <v>167</v>
      </c>
      <c r="I90" s="144">
        <v>39257</v>
      </c>
      <c r="J90" s="145"/>
      <c r="K90" s="167">
        <f>IFERROR(VLOOKUP(A90,'[1]2024'!$A$1:$X$202,6,0),"")</f>
        <v>45303</v>
      </c>
    </row>
    <row r="91" spans="1:11" ht="15">
      <c r="A91" s="66">
        <v>4251</v>
      </c>
      <c r="B91" s="67">
        <f>IFERROR(VLOOKUP(A91,'[1]2024'!$A$1:$X$202,2,0),"")</f>
        <v>2029</v>
      </c>
      <c r="C91" s="141" t="str">
        <f>IFERROR(VLOOKUP(A91,'[1]2024'!$A$1:$X$202,4,0),"")</f>
        <v>DROGASIL</v>
      </c>
      <c r="D91" s="141" t="str">
        <f>IFERROR(VLOOKUP(A91,'[1]2024'!$A$1:$X$202,5,0),"")</f>
        <v>SP</v>
      </c>
      <c r="E91" s="15" t="s">
        <v>54</v>
      </c>
      <c r="F91" s="16" t="s">
        <v>12</v>
      </c>
      <c r="G91" s="142">
        <v>957878</v>
      </c>
      <c r="H91" s="143" t="s">
        <v>168</v>
      </c>
      <c r="I91" s="144">
        <v>39257</v>
      </c>
      <c r="J91" s="145"/>
      <c r="K91" s="167">
        <f>IFERROR(VLOOKUP(A91,'[1]2024'!$A$1:$X$202,6,0),"")</f>
        <v>45303</v>
      </c>
    </row>
    <row r="92" spans="1:11" ht="15">
      <c r="A92" s="66">
        <v>4251</v>
      </c>
      <c r="B92" s="67">
        <f>IFERROR(VLOOKUP(A92,'[1]2024'!$A$1:$X$202,2,0),"")</f>
        <v>2029</v>
      </c>
      <c r="C92" s="141" t="str">
        <f>IFERROR(VLOOKUP(A92,'[1]2024'!$A$1:$X$202,4,0),"")</f>
        <v>DROGASIL</v>
      </c>
      <c r="D92" s="141" t="str">
        <f>IFERROR(VLOOKUP(A92,'[1]2024'!$A$1:$X$202,5,0),"")</f>
        <v>SP</v>
      </c>
      <c r="E92" s="15" t="s">
        <v>56</v>
      </c>
      <c r="F92" s="16" t="s">
        <v>12</v>
      </c>
      <c r="G92" s="142">
        <v>957880</v>
      </c>
      <c r="H92" s="143" t="s">
        <v>169</v>
      </c>
      <c r="I92" s="144">
        <v>39257</v>
      </c>
      <c r="J92" s="145"/>
      <c r="K92" s="167">
        <f>IFERROR(VLOOKUP(A92,'[1]2024'!$A$1:$X$202,6,0),"")</f>
        <v>45303</v>
      </c>
    </row>
    <row r="93" spans="1:11" ht="15">
      <c r="A93" s="66">
        <v>4251</v>
      </c>
      <c r="B93" s="67">
        <f>IFERROR(VLOOKUP(A93,'[1]2024'!$A$1:$X$202,2,0),"")</f>
        <v>2029</v>
      </c>
      <c r="C93" s="141" t="str">
        <f>IFERROR(VLOOKUP(A93,'[1]2024'!$A$1:$X$202,4,0),"")</f>
        <v>DROGASIL</v>
      </c>
      <c r="D93" s="141" t="str">
        <f>IFERROR(VLOOKUP(A93,'[1]2024'!$A$1:$X$202,5,0),"")</f>
        <v>SP</v>
      </c>
      <c r="E93" s="15" t="s">
        <v>58</v>
      </c>
      <c r="F93" s="16" t="s">
        <v>12</v>
      </c>
      <c r="G93" s="142">
        <v>957879</v>
      </c>
      <c r="H93" s="143" t="s">
        <v>170</v>
      </c>
      <c r="I93" s="144">
        <v>39257</v>
      </c>
      <c r="J93" s="145"/>
      <c r="K93" s="167">
        <f>IFERROR(VLOOKUP(A93,'[1]2024'!$A$1:$X$202,6,0),"")</f>
        <v>45303</v>
      </c>
    </row>
    <row r="94" spans="1:11" ht="15">
      <c r="A94" s="66">
        <v>4251</v>
      </c>
      <c r="B94" s="67">
        <f>IFERROR(VLOOKUP(A94,'[1]2024'!$A$1:$X$202,2,0),"")</f>
        <v>2029</v>
      </c>
      <c r="C94" s="141" t="str">
        <f>IFERROR(VLOOKUP(A94,'[1]2024'!$A$1:$X$202,4,0),"")</f>
        <v>DROGASIL</v>
      </c>
      <c r="D94" s="141" t="str">
        <f>IFERROR(VLOOKUP(A94,'[1]2024'!$A$1:$X$202,5,0),"")</f>
        <v>SP</v>
      </c>
      <c r="E94" s="15" t="s">
        <v>171</v>
      </c>
      <c r="F94" s="16" t="s">
        <v>12</v>
      </c>
      <c r="G94" s="142">
        <v>935054</v>
      </c>
      <c r="H94" s="143" t="s">
        <v>172</v>
      </c>
      <c r="I94" s="144">
        <v>36018</v>
      </c>
      <c r="J94" s="145"/>
      <c r="K94" s="167">
        <f>IFERROR(VLOOKUP(A94,'[1]2024'!$A$1:$X$202,6,0),"")</f>
        <v>45303</v>
      </c>
    </row>
    <row r="95" spans="1:11" ht="15">
      <c r="A95" s="66">
        <v>4251</v>
      </c>
      <c r="B95" s="67">
        <f>IFERROR(VLOOKUP(A95,'[1]2024'!$A$1:$X$202,2,0),"")</f>
        <v>2029</v>
      </c>
      <c r="C95" s="141" t="str">
        <f>IFERROR(VLOOKUP(A95,'[1]2024'!$A$1:$X$202,4,0),"")</f>
        <v>DROGASIL</v>
      </c>
      <c r="D95" s="141" t="str">
        <f>IFERROR(VLOOKUP(A95,'[1]2024'!$A$1:$X$202,5,0),"")</f>
        <v>SP</v>
      </c>
      <c r="E95" s="15" t="s">
        <v>173</v>
      </c>
      <c r="F95" s="16" t="s">
        <v>12</v>
      </c>
      <c r="G95" s="142">
        <v>935050</v>
      </c>
      <c r="H95" s="143" t="s">
        <v>174</v>
      </c>
      <c r="I95" s="144">
        <v>36018</v>
      </c>
      <c r="J95" s="145"/>
      <c r="K95" s="167">
        <f>IFERROR(VLOOKUP(A95,'[1]2024'!$A$1:$X$202,6,0),"")</f>
        <v>45303</v>
      </c>
    </row>
    <row r="96" spans="1:11" ht="15">
      <c r="A96" s="66">
        <v>4251</v>
      </c>
      <c r="B96" s="67">
        <f>IFERROR(VLOOKUP(A96,'[1]2024'!$A$1:$X$202,2,0),"")</f>
        <v>2029</v>
      </c>
      <c r="C96" s="141" t="str">
        <f>IFERROR(VLOOKUP(A96,'[1]2024'!$A$1:$X$202,4,0),"")</f>
        <v>DROGASIL</v>
      </c>
      <c r="D96" s="141" t="str">
        <f>IFERROR(VLOOKUP(A96,'[1]2024'!$A$1:$X$202,5,0),"")</f>
        <v>SP</v>
      </c>
      <c r="E96" s="15" t="s">
        <v>175</v>
      </c>
      <c r="F96" s="16" t="s">
        <v>12</v>
      </c>
      <c r="G96" s="142">
        <v>935044</v>
      </c>
      <c r="H96" s="143" t="s">
        <v>176</v>
      </c>
      <c r="I96" s="144">
        <v>36018</v>
      </c>
      <c r="J96" s="145"/>
      <c r="K96" s="167">
        <f>IFERROR(VLOOKUP(A96,'[1]2024'!$A$1:$X$202,6,0),"")</f>
        <v>45303</v>
      </c>
    </row>
    <row r="97" spans="1:11" ht="15">
      <c r="A97" s="66">
        <v>4251</v>
      </c>
      <c r="B97" s="67">
        <f>IFERROR(VLOOKUP(A97,'[1]2024'!$A$1:$X$202,2,0),"")</f>
        <v>2029</v>
      </c>
      <c r="C97" s="141" t="str">
        <f>IFERROR(VLOOKUP(A97,'[1]2024'!$A$1:$X$202,4,0),"")</f>
        <v>DROGASIL</v>
      </c>
      <c r="D97" s="141" t="str">
        <f>IFERROR(VLOOKUP(A97,'[1]2024'!$A$1:$X$202,5,0),"")</f>
        <v>SP</v>
      </c>
      <c r="E97" s="15" t="s">
        <v>177</v>
      </c>
      <c r="F97" s="16" t="s">
        <v>12</v>
      </c>
      <c r="G97" s="142">
        <v>934965</v>
      </c>
      <c r="H97" s="143" t="s">
        <v>178</v>
      </c>
      <c r="I97" s="144">
        <v>36018</v>
      </c>
      <c r="J97" s="145"/>
      <c r="K97" s="167">
        <f>IFERROR(VLOOKUP(A97,'[1]2024'!$A$1:$X$202,6,0),"")</f>
        <v>45303</v>
      </c>
    </row>
    <row r="98" spans="1:11" ht="15">
      <c r="A98" s="66">
        <v>4251</v>
      </c>
      <c r="B98" s="67">
        <f>IFERROR(VLOOKUP(A98,'[1]2024'!$A$1:$X$202,2,0),"")</f>
        <v>2029</v>
      </c>
      <c r="C98" s="141" t="str">
        <f>IFERROR(VLOOKUP(A98,'[1]2024'!$A$1:$X$202,4,0),"")</f>
        <v>DROGASIL</v>
      </c>
      <c r="D98" s="141" t="str">
        <f>IFERROR(VLOOKUP(A98,'[1]2024'!$A$1:$X$202,5,0),"")</f>
        <v>SP</v>
      </c>
      <c r="E98" s="15" t="s">
        <v>179</v>
      </c>
      <c r="F98" s="16" t="s">
        <v>12</v>
      </c>
      <c r="G98" s="142">
        <v>935057</v>
      </c>
      <c r="H98" s="143" t="s">
        <v>180</v>
      </c>
      <c r="I98" s="144">
        <v>36018</v>
      </c>
      <c r="J98" s="145"/>
      <c r="K98" s="167">
        <f>IFERROR(VLOOKUP(A98,'[1]2024'!$A$1:$X$202,6,0),"")</f>
        <v>45303</v>
      </c>
    </row>
    <row r="99" spans="1:11" ht="15">
      <c r="A99" s="66">
        <v>4251</v>
      </c>
      <c r="B99" s="67">
        <f>IFERROR(VLOOKUP(A99,'[1]2024'!$A$1:$X$202,2,0),"")</f>
        <v>2029</v>
      </c>
      <c r="C99" s="141" t="str">
        <f>IFERROR(VLOOKUP(A99,'[1]2024'!$A$1:$X$202,4,0),"")</f>
        <v>DROGASIL</v>
      </c>
      <c r="D99" s="141" t="str">
        <f>IFERROR(VLOOKUP(A99,'[1]2024'!$A$1:$X$202,5,0),"")</f>
        <v>SP</v>
      </c>
      <c r="E99" s="15" t="s">
        <v>60</v>
      </c>
      <c r="F99" s="16" t="s">
        <v>61</v>
      </c>
      <c r="G99" s="142">
        <v>938217</v>
      </c>
      <c r="H99" s="143" t="s">
        <v>181</v>
      </c>
      <c r="I99" s="144">
        <v>67616</v>
      </c>
      <c r="J99" s="145"/>
      <c r="K99" s="167">
        <f>IFERROR(VLOOKUP(A99,'[1]2024'!$A$1:$X$202,6,0),"")</f>
        <v>45303</v>
      </c>
    </row>
    <row r="100" spans="1:11" ht="15">
      <c r="A100" s="66">
        <v>4251</v>
      </c>
      <c r="B100" s="67">
        <f>IFERROR(VLOOKUP(A100,'[1]2024'!$A$1:$X$202,2,0),"")</f>
        <v>2029</v>
      </c>
      <c r="C100" s="141" t="str">
        <f>IFERROR(VLOOKUP(A100,'[1]2024'!$A$1:$X$202,4,0),"")</f>
        <v>DROGASIL</v>
      </c>
      <c r="D100" s="141" t="str">
        <f>IFERROR(VLOOKUP(A100,'[1]2024'!$A$1:$X$202,5,0),"")</f>
        <v>SP</v>
      </c>
      <c r="E100" s="15" t="s">
        <v>63</v>
      </c>
      <c r="F100" s="16" t="s">
        <v>61</v>
      </c>
      <c r="G100" s="142">
        <v>938216</v>
      </c>
      <c r="H100" s="143" t="s">
        <v>182</v>
      </c>
      <c r="I100" s="144">
        <v>67616</v>
      </c>
      <c r="J100" s="145"/>
      <c r="K100" s="167">
        <f>IFERROR(VLOOKUP(A100,'[1]2024'!$A$1:$X$202,6,0),"")</f>
        <v>45303</v>
      </c>
    </row>
    <row r="101" spans="1:11" ht="15">
      <c r="A101" s="66">
        <v>4251</v>
      </c>
      <c r="B101" s="67">
        <f>IFERROR(VLOOKUP(A101,'[1]2024'!$A$1:$X$202,2,0),"")</f>
        <v>2029</v>
      </c>
      <c r="C101" s="141" t="str">
        <f>IFERROR(VLOOKUP(A101,'[1]2024'!$A$1:$X$202,4,0),"")</f>
        <v>DROGASIL</v>
      </c>
      <c r="D101" s="141" t="str">
        <f>IFERROR(VLOOKUP(A101,'[1]2024'!$A$1:$X$202,5,0),"")</f>
        <v>SP</v>
      </c>
      <c r="E101" s="15" t="s">
        <v>65</v>
      </c>
      <c r="F101" s="16" t="s">
        <v>66</v>
      </c>
      <c r="G101" s="142"/>
      <c r="H101" s="143"/>
      <c r="I101" s="144"/>
      <c r="J101" s="145"/>
      <c r="K101" s="167">
        <f>IFERROR(VLOOKUP(A101,'[1]2024'!$A$1:$X$202,6,0),"")</f>
        <v>45303</v>
      </c>
    </row>
    <row r="102" spans="1:11" ht="15">
      <c r="A102" s="66">
        <v>4251</v>
      </c>
      <c r="B102" s="67">
        <f>IFERROR(VLOOKUP(A102,'[1]2024'!$A$1:$X$202,2,0),"")</f>
        <v>2029</v>
      </c>
      <c r="C102" s="141" t="str">
        <f>IFERROR(VLOOKUP(A102,'[1]2024'!$A$1:$X$202,4,0),"")</f>
        <v>DROGASIL</v>
      </c>
      <c r="D102" s="141" t="str">
        <f>IFERROR(VLOOKUP(A102,'[1]2024'!$A$1:$X$202,5,0),"")</f>
        <v>SP</v>
      </c>
      <c r="E102" s="15" t="s">
        <v>68</v>
      </c>
      <c r="F102" s="16" t="s">
        <v>69</v>
      </c>
      <c r="G102" s="142">
        <v>937537</v>
      </c>
      <c r="H102" s="143" t="s">
        <v>183</v>
      </c>
      <c r="I102" s="144">
        <v>27202</v>
      </c>
      <c r="J102" s="145"/>
      <c r="K102" s="167">
        <f>IFERROR(VLOOKUP(A102,'[1]2024'!$A$1:$X$202,6,0),"")</f>
        <v>45303</v>
      </c>
    </row>
    <row r="103" spans="1:11" ht="15">
      <c r="A103" s="66">
        <v>4251</v>
      </c>
      <c r="B103" s="67">
        <f>IFERROR(VLOOKUP(A103,'[1]2024'!$A$1:$X$202,2,0),"")</f>
        <v>2029</v>
      </c>
      <c r="C103" s="141" t="str">
        <f>IFERROR(VLOOKUP(A103,'[1]2024'!$A$1:$X$202,4,0),"")</f>
        <v>DROGASIL</v>
      </c>
      <c r="D103" s="141" t="str">
        <f>IFERROR(VLOOKUP(A103,'[1]2024'!$A$1:$X$202,5,0),"")</f>
        <v>SP</v>
      </c>
      <c r="E103" s="15" t="s">
        <v>71</v>
      </c>
      <c r="F103" s="16" t="s">
        <v>69</v>
      </c>
      <c r="G103" s="142">
        <v>937538</v>
      </c>
      <c r="H103" s="143" t="s">
        <v>184</v>
      </c>
      <c r="I103" s="144">
        <v>27202</v>
      </c>
      <c r="J103" s="145"/>
      <c r="K103" s="167">
        <f>IFERROR(VLOOKUP(A103,'[1]2024'!$A$1:$X$202,6,0),"")</f>
        <v>45303</v>
      </c>
    </row>
    <row r="104" spans="1:11" ht="15">
      <c r="A104" s="66">
        <v>4251</v>
      </c>
      <c r="B104" s="67">
        <f>IFERROR(VLOOKUP(A104,'[1]2024'!$A$1:$X$202,2,0),"")</f>
        <v>2029</v>
      </c>
      <c r="C104" s="141" t="str">
        <f>IFERROR(VLOOKUP(A104,'[1]2024'!$A$1:$X$202,4,0),"")</f>
        <v>DROGASIL</v>
      </c>
      <c r="D104" s="141" t="str">
        <f>IFERROR(VLOOKUP(A104,'[1]2024'!$A$1:$X$202,5,0),"")</f>
        <v>SP</v>
      </c>
      <c r="E104" s="15" t="s">
        <v>73</v>
      </c>
      <c r="F104" s="16" t="s">
        <v>21</v>
      </c>
      <c r="G104" s="142">
        <v>1040283</v>
      </c>
      <c r="H104" s="143" t="s">
        <v>185</v>
      </c>
      <c r="I104" s="144">
        <v>689634</v>
      </c>
      <c r="J104" s="145"/>
      <c r="K104" s="167">
        <f>IFERROR(VLOOKUP(A104,'[1]2024'!$A$1:$X$202,6,0),"")</f>
        <v>45303</v>
      </c>
    </row>
    <row r="105" spans="1:11" ht="15">
      <c r="A105" s="66">
        <v>4251</v>
      </c>
      <c r="B105" s="67">
        <f>IFERROR(VLOOKUP(A105,'[1]2024'!$A$1:$X$202,2,0),"")</f>
        <v>2029</v>
      </c>
      <c r="C105" s="141" t="str">
        <f>IFERROR(VLOOKUP(A105,'[1]2024'!$A$1:$X$202,4,0),"")</f>
        <v>DROGASIL</v>
      </c>
      <c r="D105" s="141" t="str">
        <f>IFERROR(VLOOKUP(A105,'[1]2024'!$A$1:$X$202,5,0),"")</f>
        <v>SP</v>
      </c>
      <c r="E105" s="15" t="s">
        <v>75</v>
      </c>
      <c r="F105" s="16" t="s">
        <v>21</v>
      </c>
      <c r="G105" s="142">
        <v>1040335</v>
      </c>
      <c r="H105" s="143" t="s">
        <v>186</v>
      </c>
      <c r="I105" s="144">
        <v>689632</v>
      </c>
      <c r="J105" s="145"/>
      <c r="K105" s="167">
        <f>IFERROR(VLOOKUP(A105,'[1]2024'!$A$1:$X$202,6,0),"")</f>
        <v>45303</v>
      </c>
    </row>
    <row r="106" spans="1:11" ht="15">
      <c r="A106" s="66">
        <v>4251</v>
      </c>
      <c r="B106" s="67">
        <f>IFERROR(VLOOKUP(A106,'[1]2024'!$A$1:$X$202,2,0),"")</f>
        <v>2029</v>
      </c>
      <c r="C106" s="141" t="str">
        <f>IFERROR(VLOOKUP(A106,'[1]2024'!$A$1:$X$202,4,0),"")</f>
        <v>DROGASIL</v>
      </c>
      <c r="D106" s="141" t="str">
        <f>IFERROR(VLOOKUP(A106,'[1]2024'!$A$1:$X$202,5,0),"")</f>
        <v>SP</v>
      </c>
      <c r="E106" s="15" t="s">
        <v>77</v>
      </c>
      <c r="F106" s="16" t="s">
        <v>78</v>
      </c>
      <c r="G106" s="142">
        <v>890781</v>
      </c>
      <c r="H106" s="143" t="s">
        <v>187</v>
      </c>
      <c r="I106" s="144">
        <v>22816</v>
      </c>
      <c r="J106" s="145"/>
      <c r="K106" s="167">
        <f>IFERROR(VLOOKUP(A106,'[1]2024'!$A$1:$X$202,6,0),"")</f>
        <v>45303</v>
      </c>
    </row>
    <row r="107" spans="1:11" ht="15">
      <c r="A107" s="66">
        <v>4251</v>
      </c>
      <c r="B107" s="67">
        <f>IFERROR(VLOOKUP(A107,'[1]2024'!$A$1:$X$202,2,0),"")</f>
        <v>2029</v>
      </c>
      <c r="C107" s="141" t="str">
        <f>IFERROR(VLOOKUP(A107,'[1]2024'!$A$1:$X$202,4,0),"")</f>
        <v>DROGASIL</v>
      </c>
      <c r="D107" s="141" t="str">
        <f>IFERROR(VLOOKUP(A107,'[1]2024'!$A$1:$X$202,5,0),"")</f>
        <v>SP</v>
      </c>
      <c r="E107" s="15" t="s">
        <v>80</v>
      </c>
      <c r="F107" s="16" t="s">
        <v>81</v>
      </c>
      <c r="G107" s="142">
        <v>938102</v>
      </c>
      <c r="H107" s="143" t="s">
        <v>188</v>
      </c>
      <c r="I107" s="144">
        <v>13979</v>
      </c>
      <c r="J107" s="145"/>
      <c r="K107" s="167">
        <f>IFERROR(VLOOKUP(A107,'[1]2024'!$A$1:$X$202,6,0),"")</f>
        <v>45303</v>
      </c>
    </row>
    <row r="108" spans="1:11" ht="15">
      <c r="A108" s="66">
        <v>4251</v>
      </c>
      <c r="B108" s="67">
        <f>IFERROR(VLOOKUP(A108,'[1]2024'!$A$1:$X$202,2,0),"")</f>
        <v>2029</v>
      </c>
      <c r="C108" s="141" t="str">
        <f>IFERROR(VLOOKUP(A108,'[1]2024'!$A$1:$X$202,4,0),"")</f>
        <v>DROGASIL</v>
      </c>
      <c r="D108" s="141" t="str">
        <f>IFERROR(VLOOKUP(A108,'[1]2024'!$A$1:$X$202,5,0),"")</f>
        <v>SP</v>
      </c>
      <c r="E108" s="15" t="s">
        <v>83</v>
      </c>
      <c r="F108" s="16" t="s">
        <v>21</v>
      </c>
      <c r="G108" s="142">
        <v>1040265</v>
      </c>
      <c r="H108" s="143" t="s">
        <v>189</v>
      </c>
      <c r="I108" s="144">
        <v>689627</v>
      </c>
      <c r="J108" s="145"/>
      <c r="K108" s="167">
        <f>IFERROR(VLOOKUP(A108,'[1]2024'!$A$1:$X$202,6,0),"")</f>
        <v>45303</v>
      </c>
    </row>
    <row r="109" spans="1:11" ht="15">
      <c r="A109" s="66">
        <v>4251</v>
      </c>
      <c r="B109" s="67">
        <f>IFERROR(VLOOKUP(A109,'[1]2024'!$A$1:$X$202,2,0),"")</f>
        <v>2029</v>
      </c>
      <c r="C109" s="141" t="str">
        <f>IFERROR(VLOOKUP(A109,'[1]2024'!$A$1:$X$202,4,0),"")</f>
        <v>DROGASIL</v>
      </c>
      <c r="D109" s="141" t="str">
        <f>IFERROR(VLOOKUP(A109,'[1]2024'!$A$1:$X$202,5,0),"")</f>
        <v>SP</v>
      </c>
      <c r="E109" s="15" t="s">
        <v>77</v>
      </c>
      <c r="F109" s="16" t="s">
        <v>78</v>
      </c>
      <c r="G109" s="142">
        <v>890779</v>
      </c>
      <c r="H109" s="143" t="s">
        <v>190</v>
      </c>
      <c r="I109" s="144">
        <v>22816</v>
      </c>
      <c r="J109" s="145"/>
      <c r="K109" s="167">
        <f>IFERROR(VLOOKUP(A109,'[1]2024'!$A$1:$X$202,6,0),"")</f>
        <v>45303</v>
      </c>
    </row>
    <row r="110" spans="1:11" ht="15">
      <c r="A110" s="66">
        <v>4251</v>
      </c>
      <c r="B110" s="67">
        <f>IFERROR(VLOOKUP(A110,'[1]2024'!$A$1:$X$202,2,0),"")</f>
        <v>2029</v>
      </c>
      <c r="C110" s="141" t="str">
        <f>IFERROR(VLOOKUP(A110,'[1]2024'!$A$1:$X$202,4,0),"")</f>
        <v>DROGASIL</v>
      </c>
      <c r="D110" s="141" t="str">
        <f>IFERROR(VLOOKUP(A110,'[1]2024'!$A$1:$X$202,5,0),"")</f>
        <v>SP</v>
      </c>
      <c r="E110" s="15" t="s">
        <v>80</v>
      </c>
      <c r="F110" s="16" t="s">
        <v>81</v>
      </c>
      <c r="G110" s="142">
        <v>938101</v>
      </c>
      <c r="H110" s="143" t="s">
        <v>191</v>
      </c>
      <c r="I110" s="144">
        <v>13979</v>
      </c>
      <c r="J110" s="145"/>
      <c r="K110" s="167">
        <f>IFERROR(VLOOKUP(A110,'[1]2024'!$A$1:$X$202,6,0),"")</f>
        <v>45303</v>
      </c>
    </row>
    <row r="111" spans="1:11" ht="15">
      <c r="A111" s="66">
        <v>4251</v>
      </c>
      <c r="B111" s="67">
        <f>IFERROR(VLOOKUP(A111,'[1]2024'!$A$1:$X$202,2,0),"")</f>
        <v>2029</v>
      </c>
      <c r="C111" s="141" t="str">
        <f>IFERROR(VLOOKUP(A111,'[1]2024'!$A$1:$X$202,4,0),"")</f>
        <v>DROGASIL</v>
      </c>
      <c r="D111" s="141" t="str">
        <f>IFERROR(VLOOKUP(A111,'[1]2024'!$A$1:$X$202,5,0),"")</f>
        <v>SP</v>
      </c>
      <c r="E111" s="15" t="s">
        <v>87</v>
      </c>
      <c r="F111" s="16" t="s">
        <v>21</v>
      </c>
      <c r="G111" s="142">
        <v>1040337</v>
      </c>
      <c r="H111" s="143" t="s">
        <v>192</v>
      </c>
      <c r="I111" s="144">
        <v>689635</v>
      </c>
      <c r="J111" s="145"/>
      <c r="K111" s="167">
        <f>IFERROR(VLOOKUP(A111,'[1]2024'!$A$1:$X$202,6,0),"")</f>
        <v>45303</v>
      </c>
    </row>
    <row r="112" spans="1:11" ht="15">
      <c r="A112" s="66">
        <v>4251</v>
      </c>
      <c r="B112" s="67">
        <f>IFERROR(VLOOKUP(A112,'[1]2024'!$A$1:$X$202,2,0),"")</f>
        <v>2029</v>
      </c>
      <c r="C112" s="141" t="str">
        <f>IFERROR(VLOOKUP(A112,'[1]2024'!$A$1:$X$202,4,0),"")</f>
        <v>DROGASIL</v>
      </c>
      <c r="D112" s="141" t="str">
        <f>IFERROR(VLOOKUP(A112,'[1]2024'!$A$1:$X$202,5,0),"")</f>
        <v>SP</v>
      </c>
      <c r="E112" s="15" t="s">
        <v>77</v>
      </c>
      <c r="F112" s="16" t="s">
        <v>78</v>
      </c>
      <c r="G112" s="142">
        <v>890780</v>
      </c>
      <c r="H112" s="143" t="s">
        <v>193</v>
      </c>
      <c r="I112" s="144">
        <v>22816</v>
      </c>
      <c r="J112" s="145"/>
      <c r="K112" s="167">
        <f>IFERROR(VLOOKUP(A112,'[1]2024'!$A$1:$X$202,6,0),"")</f>
        <v>45303</v>
      </c>
    </row>
    <row r="113" spans="1:11" ht="15">
      <c r="A113" s="66">
        <v>4251</v>
      </c>
      <c r="B113" s="67">
        <f>IFERROR(VLOOKUP(A113,'[1]2024'!$A$1:$X$202,2,0),"")</f>
        <v>2029</v>
      </c>
      <c r="C113" s="141" t="str">
        <f>IFERROR(VLOOKUP(A113,'[1]2024'!$A$1:$X$202,4,0),"")</f>
        <v>DROGASIL</v>
      </c>
      <c r="D113" s="141" t="str">
        <f>IFERROR(VLOOKUP(A113,'[1]2024'!$A$1:$X$202,5,0),"")</f>
        <v>SP</v>
      </c>
      <c r="E113" s="15" t="s">
        <v>80</v>
      </c>
      <c r="F113" s="16" t="s">
        <v>81</v>
      </c>
      <c r="G113" s="142">
        <v>938099</v>
      </c>
      <c r="H113" s="143" t="s">
        <v>194</v>
      </c>
      <c r="I113" s="144">
        <v>13979</v>
      </c>
      <c r="J113" s="145"/>
      <c r="K113" s="167">
        <f>IFERROR(VLOOKUP(A113,'[1]2024'!$A$1:$X$202,6,0),"")</f>
        <v>45303</v>
      </c>
    </row>
    <row r="114" spans="1:11" ht="15">
      <c r="A114" s="66">
        <v>4251</v>
      </c>
      <c r="B114" s="67">
        <f>IFERROR(VLOOKUP(A114,'[1]2024'!$A$1:$X$202,2,0),"")</f>
        <v>2029</v>
      </c>
      <c r="C114" s="141" t="str">
        <f>IFERROR(VLOOKUP(A114,'[1]2024'!$A$1:$X$202,4,0),"")</f>
        <v>DROGASIL</v>
      </c>
      <c r="D114" s="141" t="str">
        <f>IFERROR(VLOOKUP(A114,'[1]2024'!$A$1:$X$202,5,0),"")</f>
        <v>SP</v>
      </c>
      <c r="E114" s="15" t="s">
        <v>91</v>
      </c>
      <c r="F114" s="16" t="s">
        <v>21</v>
      </c>
      <c r="G114" s="142">
        <v>1040329</v>
      </c>
      <c r="H114" s="143" t="s">
        <v>195</v>
      </c>
      <c r="I114" s="144">
        <v>689626</v>
      </c>
      <c r="J114" s="145"/>
      <c r="K114" s="167">
        <f>IFERROR(VLOOKUP(A114,'[1]2024'!$A$1:$X$202,6,0),"")</f>
        <v>45303</v>
      </c>
    </row>
    <row r="115" spans="1:11" ht="15">
      <c r="A115" s="66">
        <v>4251</v>
      </c>
      <c r="B115" s="67">
        <f>IFERROR(VLOOKUP(A115,'[1]2024'!$A$1:$X$202,2,0),"")</f>
        <v>2029</v>
      </c>
      <c r="C115" s="141" t="str">
        <f>IFERROR(VLOOKUP(A115,'[1]2024'!$A$1:$X$202,4,0),"")</f>
        <v>DROGASIL</v>
      </c>
      <c r="D115" s="141" t="str">
        <f>IFERROR(VLOOKUP(A115,'[1]2024'!$A$1:$X$202,5,0),"")</f>
        <v>SP</v>
      </c>
      <c r="E115" s="15" t="s">
        <v>77</v>
      </c>
      <c r="F115" s="16" t="s">
        <v>78</v>
      </c>
      <c r="G115" s="142">
        <v>890778</v>
      </c>
      <c r="H115" s="143" t="s">
        <v>196</v>
      </c>
      <c r="I115" s="144">
        <v>22816</v>
      </c>
      <c r="J115" s="145"/>
      <c r="K115" s="167">
        <f>IFERROR(VLOOKUP(A115,'[1]2024'!$A$1:$X$202,6,0),"")</f>
        <v>45303</v>
      </c>
    </row>
    <row r="116" spans="1:11" ht="15">
      <c r="A116" s="66">
        <v>4251</v>
      </c>
      <c r="B116" s="67">
        <f>IFERROR(VLOOKUP(A116,'[1]2024'!$A$1:$X$202,2,0),"")</f>
        <v>2029</v>
      </c>
      <c r="C116" s="141" t="str">
        <f>IFERROR(VLOOKUP(A116,'[1]2024'!$A$1:$X$202,4,0),"")</f>
        <v>DROGASIL</v>
      </c>
      <c r="D116" s="141" t="str">
        <f>IFERROR(VLOOKUP(A116,'[1]2024'!$A$1:$X$202,5,0),"")</f>
        <v>SP</v>
      </c>
      <c r="E116" s="15" t="s">
        <v>80</v>
      </c>
      <c r="F116" s="16" t="s">
        <v>81</v>
      </c>
      <c r="G116" s="142">
        <v>938100</v>
      </c>
      <c r="H116" s="143" t="s">
        <v>197</v>
      </c>
      <c r="I116" s="144">
        <v>13979</v>
      </c>
      <c r="J116" s="145"/>
      <c r="K116" s="167">
        <f>IFERROR(VLOOKUP(A116,'[1]2024'!$A$1:$X$202,6,0),"")</f>
        <v>45303</v>
      </c>
    </row>
    <row r="117" spans="1:11" ht="15">
      <c r="A117" s="66">
        <v>4251</v>
      </c>
      <c r="B117" s="67">
        <f>IFERROR(VLOOKUP(A117,'[1]2024'!$A$1:$X$202,2,0),"")</f>
        <v>2029</v>
      </c>
      <c r="C117" s="141" t="str">
        <f>IFERROR(VLOOKUP(A117,'[1]2024'!$A$1:$X$202,4,0),"")</f>
        <v>DROGASIL</v>
      </c>
      <c r="D117" s="141" t="str">
        <f>IFERROR(VLOOKUP(A117,'[1]2024'!$A$1:$X$202,5,0),"")</f>
        <v>SP</v>
      </c>
      <c r="E117" s="15" t="s">
        <v>95</v>
      </c>
      <c r="F117" s="16" t="s">
        <v>21</v>
      </c>
      <c r="G117" s="142">
        <v>1018024</v>
      </c>
      <c r="H117" s="143" t="s">
        <v>198</v>
      </c>
      <c r="I117" s="144">
        <v>659545</v>
      </c>
      <c r="J117" s="145"/>
      <c r="K117" s="167">
        <f>IFERROR(VLOOKUP(A117,'[1]2024'!$A$1:$X$202,6,0),"")</f>
        <v>45303</v>
      </c>
    </row>
    <row r="118" spans="1:11" ht="15">
      <c r="A118" s="66">
        <v>4251</v>
      </c>
      <c r="B118" s="67">
        <f>IFERROR(VLOOKUP(A118,'[1]2024'!$A$1:$X$202,2,0),"")</f>
        <v>2029</v>
      </c>
      <c r="C118" s="141" t="str">
        <f>IFERROR(VLOOKUP(A118,'[1]2024'!$A$1:$X$202,4,0),"")</f>
        <v>DROGASIL</v>
      </c>
      <c r="D118" s="141" t="str">
        <f>IFERROR(VLOOKUP(A118,'[1]2024'!$A$1:$X$202,5,0),"")</f>
        <v>SP</v>
      </c>
      <c r="E118" s="15" t="s">
        <v>97</v>
      </c>
      <c r="F118" s="16" t="s">
        <v>21</v>
      </c>
      <c r="G118" s="142">
        <v>1018002</v>
      </c>
      <c r="H118" s="143" t="s">
        <v>199</v>
      </c>
      <c r="I118" s="144">
        <v>659364</v>
      </c>
      <c r="J118" s="145"/>
      <c r="K118" s="167">
        <f>IFERROR(VLOOKUP(A118,'[1]2024'!$A$1:$X$202,6,0),"")</f>
        <v>45303</v>
      </c>
    </row>
    <row r="119" spans="1:11" ht="15">
      <c r="A119" s="66">
        <v>4251</v>
      </c>
      <c r="B119" s="67">
        <f>IFERROR(VLOOKUP(A119,'[1]2024'!$A$1:$X$202,2,0),"")</f>
        <v>2029</v>
      </c>
      <c r="C119" s="141" t="str">
        <f>IFERROR(VLOOKUP(A119,'[1]2024'!$A$1:$X$202,4,0),"")</f>
        <v>DROGASIL</v>
      </c>
      <c r="D119" s="141" t="str">
        <f>IFERROR(VLOOKUP(A119,'[1]2024'!$A$1:$X$202,5,0),"")</f>
        <v>SP</v>
      </c>
      <c r="E119" s="15" t="s">
        <v>200</v>
      </c>
      <c r="F119" s="16" t="s">
        <v>12</v>
      </c>
      <c r="G119" s="142">
        <v>956996</v>
      </c>
      <c r="H119" s="143" t="s">
        <v>201</v>
      </c>
      <c r="I119" s="144">
        <v>98756</v>
      </c>
      <c r="J119" s="145"/>
      <c r="K119" s="167">
        <f>IFERROR(VLOOKUP(A119,'[1]2024'!$A$1:$X$202,6,0),"")</f>
        <v>45303</v>
      </c>
    </row>
    <row r="120" spans="1:11" ht="15">
      <c r="A120" s="66">
        <v>4251</v>
      </c>
      <c r="B120" s="67">
        <f>IFERROR(VLOOKUP(A120,'[1]2024'!$A$1:$X$202,2,0),"")</f>
        <v>2029</v>
      </c>
      <c r="C120" s="141" t="str">
        <f>IFERROR(VLOOKUP(A120,'[1]2024'!$A$1:$X$202,4,0),"")</f>
        <v>DROGASIL</v>
      </c>
      <c r="D120" s="141" t="str">
        <f>IFERROR(VLOOKUP(A120,'[1]2024'!$A$1:$X$202,5,0),"")</f>
        <v>SP</v>
      </c>
      <c r="E120" s="15" t="s">
        <v>99</v>
      </c>
      <c r="F120" s="16" t="s">
        <v>12</v>
      </c>
      <c r="G120" s="142"/>
      <c r="H120" s="143"/>
      <c r="I120" s="144"/>
      <c r="J120" s="145"/>
      <c r="K120" s="167">
        <f>IFERROR(VLOOKUP(A120,'[1]2024'!$A$1:$X$202,6,0),"")</f>
        <v>45303</v>
      </c>
    </row>
    <row r="121" spans="1:11" ht="15">
      <c r="A121" s="66">
        <v>4251</v>
      </c>
      <c r="B121" s="67">
        <f>IFERROR(VLOOKUP(A121,'[1]2024'!$A$1:$X$202,2,0),"")</f>
        <v>2029</v>
      </c>
      <c r="C121" s="141" t="str">
        <f>IFERROR(VLOOKUP(A121,'[1]2024'!$A$1:$X$202,4,0),"")</f>
        <v>DROGASIL</v>
      </c>
      <c r="D121" s="141" t="str">
        <f>IFERROR(VLOOKUP(A121,'[1]2024'!$A$1:$X$202,5,0),"")</f>
        <v>SP</v>
      </c>
      <c r="E121" s="15" t="s">
        <v>101</v>
      </c>
      <c r="F121" s="16" t="s">
        <v>202</v>
      </c>
      <c r="G121" s="142">
        <v>937890</v>
      </c>
      <c r="H121" s="143" t="s">
        <v>203</v>
      </c>
      <c r="I121" s="144">
        <v>600</v>
      </c>
      <c r="J121" s="145"/>
      <c r="K121" s="167">
        <f>IFERROR(VLOOKUP(A121,'[1]2024'!$A$1:$X$202,6,0),"")</f>
        <v>45303</v>
      </c>
    </row>
    <row r="122" spans="1:11" ht="15">
      <c r="A122" s="66">
        <v>4251</v>
      </c>
      <c r="B122" s="67">
        <f>IFERROR(VLOOKUP(A122,'[1]2024'!$A$1:$X$202,2,0),"")</f>
        <v>2029</v>
      </c>
      <c r="C122" s="141" t="str">
        <f>IFERROR(VLOOKUP(A122,'[1]2024'!$A$1:$X$202,4,0),"")</f>
        <v>DROGASIL</v>
      </c>
      <c r="D122" s="141" t="str">
        <f>IFERROR(VLOOKUP(A122,'[1]2024'!$A$1:$X$202,5,0),"")</f>
        <v>SP</v>
      </c>
      <c r="E122" s="15" t="s">
        <v>103</v>
      </c>
      <c r="F122" s="16" t="s">
        <v>21</v>
      </c>
      <c r="G122" s="142">
        <v>1018113</v>
      </c>
      <c r="H122" s="143" t="s">
        <v>204</v>
      </c>
      <c r="I122" s="144">
        <v>659364</v>
      </c>
      <c r="J122" s="145"/>
      <c r="K122" s="167">
        <f>IFERROR(VLOOKUP(A122,'[1]2024'!$A$1:$X$202,6,0),"")</f>
        <v>45303</v>
      </c>
    </row>
    <row r="123" spans="1:11" ht="15">
      <c r="A123" s="66">
        <v>4251</v>
      </c>
      <c r="B123" s="67">
        <f>IFERROR(VLOOKUP(A123,'[1]2024'!$A$1:$X$202,2,0),"")</f>
        <v>2029</v>
      </c>
      <c r="C123" s="141" t="str">
        <f>IFERROR(VLOOKUP(A123,'[1]2024'!$A$1:$X$202,4,0),"")</f>
        <v>DROGASIL</v>
      </c>
      <c r="D123" s="141" t="str">
        <f>IFERROR(VLOOKUP(A123,'[1]2024'!$A$1:$X$202,5,0),"")</f>
        <v>SP</v>
      </c>
      <c r="E123" s="15" t="s">
        <v>205</v>
      </c>
      <c r="F123" s="16" t="s">
        <v>21</v>
      </c>
      <c r="G123" s="142">
        <v>1040850</v>
      </c>
      <c r="H123" s="143" t="s">
        <v>206</v>
      </c>
      <c r="I123" s="144">
        <v>697366</v>
      </c>
      <c r="J123" s="145"/>
      <c r="K123" s="167">
        <f>IFERROR(VLOOKUP(A123,'[1]2024'!$A$1:$X$202,6,0),"")</f>
        <v>45303</v>
      </c>
    </row>
    <row r="124" spans="1:11" ht="15">
      <c r="A124" s="66">
        <v>4251</v>
      </c>
      <c r="B124" s="67">
        <f>IFERROR(VLOOKUP(A124,'[1]2024'!$A$1:$X$202,2,0),"")</f>
        <v>2029</v>
      </c>
      <c r="C124" s="141" t="str">
        <f>IFERROR(VLOOKUP(A124,'[1]2024'!$A$1:$X$202,4,0),"")</f>
        <v>DROGASIL</v>
      </c>
      <c r="D124" s="141" t="str">
        <f>IFERROR(VLOOKUP(A124,'[1]2024'!$A$1:$X$202,5,0),"")</f>
        <v>SP</v>
      </c>
      <c r="E124" s="15" t="s">
        <v>77</v>
      </c>
      <c r="F124" s="16" t="s">
        <v>78</v>
      </c>
      <c r="G124" s="142">
        <v>1033798</v>
      </c>
      <c r="H124" s="143" t="s">
        <v>207</v>
      </c>
      <c r="I124" s="144">
        <v>23260</v>
      </c>
      <c r="J124" s="145"/>
      <c r="K124" s="167">
        <f>IFERROR(VLOOKUP(A124,'[1]2024'!$A$1:$X$202,6,0),"")</f>
        <v>45303</v>
      </c>
    </row>
    <row r="125" spans="1:11" ht="15">
      <c r="A125" s="66">
        <v>4251</v>
      </c>
      <c r="B125" s="67">
        <f>IFERROR(VLOOKUP(A125,'[1]2024'!$A$1:$X$202,2,0),"")</f>
        <v>2029</v>
      </c>
      <c r="C125" s="141" t="str">
        <f>IFERROR(VLOOKUP(A125,'[1]2024'!$A$1:$X$202,4,0),"")</f>
        <v>DROGASIL</v>
      </c>
      <c r="D125" s="141" t="str">
        <f>IFERROR(VLOOKUP(A125,'[1]2024'!$A$1:$X$202,5,0),"")</f>
        <v>SP</v>
      </c>
      <c r="E125" s="15" t="s">
        <v>80</v>
      </c>
      <c r="F125" s="16" t="s">
        <v>81</v>
      </c>
      <c r="G125" s="142">
        <v>936299</v>
      </c>
      <c r="H125" s="143" t="s">
        <v>208</v>
      </c>
      <c r="I125" s="144">
        <v>14992</v>
      </c>
      <c r="J125" s="145"/>
      <c r="K125" s="167">
        <f>IFERROR(VLOOKUP(A125,'[1]2024'!$A$1:$X$202,6,0),"")</f>
        <v>45303</v>
      </c>
    </row>
    <row r="126" spans="1:11" ht="15">
      <c r="A126" s="66">
        <v>4251</v>
      </c>
      <c r="B126" s="67">
        <f>IFERROR(VLOOKUP(A126,'[1]2024'!$A$1:$X$202,2,0),"")</f>
        <v>2029</v>
      </c>
      <c r="C126" s="141" t="str">
        <f>IFERROR(VLOOKUP(A126,'[1]2024'!$A$1:$X$202,4,0),"")</f>
        <v>DROGASIL</v>
      </c>
      <c r="D126" s="141" t="str">
        <f>IFERROR(VLOOKUP(A126,'[1]2024'!$A$1:$X$202,5,0),"")</f>
        <v>SP</v>
      </c>
      <c r="E126" s="15" t="s">
        <v>209</v>
      </c>
      <c r="F126" s="16" t="s">
        <v>21</v>
      </c>
      <c r="G126" s="142">
        <v>1040735</v>
      </c>
      <c r="H126" s="143" t="s">
        <v>210</v>
      </c>
      <c r="I126" s="144">
        <v>697470</v>
      </c>
      <c r="J126" s="145"/>
      <c r="K126" s="167">
        <f>IFERROR(VLOOKUP(A126,'[1]2024'!$A$1:$X$202,6,0),"")</f>
        <v>45303</v>
      </c>
    </row>
    <row r="127" spans="1:11" ht="15">
      <c r="A127" s="66">
        <v>4251</v>
      </c>
      <c r="B127" s="67">
        <f>IFERROR(VLOOKUP(A127,'[1]2024'!$A$1:$X$202,2,0),"")</f>
        <v>2029</v>
      </c>
      <c r="C127" s="141" t="str">
        <f>IFERROR(VLOOKUP(A127,'[1]2024'!$A$1:$X$202,4,0),"")</f>
        <v>DROGASIL</v>
      </c>
      <c r="D127" s="141" t="str">
        <f>IFERROR(VLOOKUP(A127,'[1]2024'!$A$1:$X$202,5,0),"")</f>
        <v>SP</v>
      </c>
      <c r="E127" s="15" t="s">
        <v>77</v>
      </c>
      <c r="F127" s="16" t="s">
        <v>78</v>
      </c>
      <c r="G127" s="142">
        <v>1033797</v>
      </c>
      <c r="H127" s="143" t="s">
        <v>211</v>
      </c>
      <c r="I127" s="144">
        <v>23260</v>
      </c>
      <c r="J127" s="145"/>
      <c r="K127" s="167">
        <f>IFERROR(VLOOKUP(A127,'[1]2024'!$A$1:$X$202,6,0),"")</f>
        <v>45303</v>
      </c>
    </row>
    <row r="128" spans="1:11" ht="15">
      <c r="A128" s="66">
        <v>4251</v>
      </c>
      <c r="B128" s="67">
        <f>IFERROR(VLOOKUP(A128,'[1]2024'!$A$1:$X$202,2,0),"")</f>
        <v>2029</v>
      </c>
      <c r="C128" s="141" t="str">
        <f>IFERROR(VLOOKUP(A128,'[1]2024'!$A$1:$X$202,4,0),"")</f>
        <v>DROGASIL</v>
      </c>
      <c r="D128" s="141" t="str">
        <f>IFERROR(VLOOKUP(A128,'[1]2024'!$A$1:$X$202,5,0),"")</f>
        <v>SP</v>
      </c>
      <c r="E128" s="15" t="s">
        <v>80</v>
      </c>
      <c r="F128" s="16" t="s">
        <v>81</v>
      </c>
      <c r="G128" s="142">
        <v>936858</v>
      </c>
      <c r="H128" s="143" t="s">
        <v>212</v>
      </c>
      <c r="I128" s="144">
        <v>13315</v>
      </c>
      <c r="J128" s="145"/>
      <c r="K128" s="167">
        <f>IFERROR(VLOOKUP(A128,'[1]2024'!$A$1:$X$202,6,0),"")</f>
        <v>45303</v>
      </c>
    </row>
    <row r="129" spans="1:11" ht="15">
      <c r="A129" s="66">
        <v>4251</v>
      </c>
      <c r="B129" s="67">
        <f>IFERROR(VLOOKUP(A129,'[1]2024'!$A$1:$X$202,2,0),"")</f>
        <v>2029</v>
      </c>
      <c r="C129" s="141" t="str">
        <f>IFERROR(VLOOKUP(A129,'[1]2024'!$A$1:$X$202,4,0),"")</f>
        <v>DROGASIL</v>
      </c>
      <c r="D129" s="141" t="str">
        <f>IFERROR(VLOOKUP(A129,'[1]2024'!$A$1:$X$202,5,0),"")</f>
        <v>SP</v>
      </c>
      <c r="E129" s="15" t="s">
        <v>213</v>
      </c>
      <c r="F129" s="16" t="s">
        <v>21</v>
      </c>
      <c r="G129" s="142">
        <v>1040757</v>
      </c>
      <c r="H129" s="143" t="s">
        <v>214</v>
      </c>
      <c r="I129" s="144">
        <v>697461</v>
      </c>
      <c r="J129" s="145"/>
      <c r="K129" s="167">
        <f>IFERROR(VLOOKUP(A129,'[1]2024'!$A$1:$X$202,6,0),"")</f>
        <v>45303</v>
      </c>
    </row>
    <row r="130" spans="1:11" ht="15">
      <c r="A130" s="66">
        <v>4251</v>
      </c>
      <c r="B130" s="67">
        <f>IFERROR(VLOOKUP(A130,'[1]2024'!$A$1:$X$202,2,0),"")</f>
        <v>2029</v>
      </c>
      <c r="C130" s="141" t="str">
        <f>IFERROR(VLOOKUP(A130,'[1]2024'!$A$1:$X$202,4,0),"")</f>
        <v>DROGASIL</v>
      </c>
      <c r="D130" s="141" t="str">
        <f>IFERROR(VLOOKUP(A130,'[1]2024'!$A$1:$X$202,5,0),"")</f>
        <v>SP</v>
      </c>
      <c r="E130" s="15" t="s">
        <v>77</v>
      </c>
      <c r="F130" s="16" t="s">
        <v>78</v>
      </c>
      <c r="G130" s="142">
        <v>1033795</v>
      </c>
      <c r="H130" s="143" t="s">
        <v>215</v>
      </c>
      <c r="I130" s="144">
        <v>23260</v>
      </c>
      <c r="J130" s="145"/>
      <c r="K130" s="167">
        <f>IFERROR(VLOOKUP(A130,'[1]2024'!$A$1:$X$202,6,0),"")</f>
        <v>45303</v>
      </c>
    </row>
    <row r="131" spans="1:11" ht="15">
      <c r="A131" s="66">
        <v>4251</v>
      </c>
      <c r="B131" s="67">
        <f>IFERROR(VLOOKUP(A131,'[1]2024'!$A$1:$X$202,2,0),"")</f>
        <v>2029</v>
      </c>
      <c r="C131" s="141" t="str">
        <f>IFERROR(VLOOKUP(A131,'[1]2024'!$A$1:$X$202,4,0),"")</f>
        <v>DROGASIL</v>
      </c>
      <c r="D131" s="141" t="str">
        <f>IFERROR(VLOOKUP(A131,'[1]2024'!$A$1:$X$202,5,0),"")</f>
        <v>SP</v>
      </c>
      <c r="E131" s="15" t="s">
        <v>80</v>
      </c>
      <c r="F131" s="16" t="s">
        <v>81</v>
      </c>
      <c r="G131" s="142">
        <v>936886</v>
      </c>
      <c r="H131" s="143" t="s">
        <v>216</v>
      </c>
      <c r="I131" s="144">
        <v>13315</v>
      </c>
      <c r="J131" s="145"/>
      <c r="K131" s="167">
        <f>IFERROR(VLOOKUP(A131,'[1]2024'!$A$1:$X$202,6,0),"")</f>
        <v>45303</v>
      </c>
    </row>
    <row r="132" spans="1:11" ht="15">
      <c r="A132" s="66">
        <v>4251</v>
      </c>
      <c r="B132" s="67">
        <f>IFERROR(VLOOKUP(A132,'[1]2024'!$A$1:$X$202,2,0),"")</f>
        <v>2029</v>
      </c>
      <c r="C132" s="141" t="str">
        <f>IFERROR(VLOOKUP(A132,'[1]2024'!$A$1:$X$202,4,0),"")</f>
        <v>DROGASIL</v>
      </c>
      <c r="D132" s="141" t="str">
        <f>IFERROR(VLOOKUP(A132,'[1]2024'!$A$1:$X$202,5,0),"")</f>
        <v>SP</v>
      </c>
      <c r="E132" s="15" t="s">
        <v>217</v>
      </c>
      <c r="F132" s="16" t="s">
        <v>21</v>
      </c>
      <c r="G132" s="142">
        <v>1040720</v>
      </c>
      <c r="H132" s="143" t="s">
        <v>218</v>
      </c>
      <c r="I132" s="144">
        <v>697464</v>
      </c>
      <c r="J132" s="145"/>
      <c r="K132" s="167">
        <f>IFERROR(VLOOKUP(A132,'[1]2024'!$A$1:$X$202,6,0),"")</f>
        <v>45303</v>
      </c>
    </row>
    <row r="133" spans="1:11" ht="15">
      <c r="A133" s="66">
        <v>4251</v>
      </c>
      <c r="B133" s="67">
        <f>IFERROR(VLOOKUP(A133,'[1]2024'!$A$1:$X$202,2,0),"")</f>
        <v>2029</v>
      </c>
      <c r="C133" s="141" t="str">
        <f>IFERROR(VLOOKUP(A133,'[1]2024'!$A$1:$X$202,4,0),"")</f>
        <v>DROGASIL</v>
      </c>
      <c r="D133" s="141" t="str">
        <f>IFERROR(VLOOKUP(A133,'[1]2024'!$A$1:$X$202,5,0),"")</f>
        <v>SP</v>
      </c>
      <c r="E133" s="15" t="s">
        <v>77</v>
      </c>
      <c r="F133" s="16" t="s">
        <v>78</v>
      </c>
      <c r="G133" s="142">
        <v>1033796</v>
      </c>
      <c r="H133" s="143" t="s">
        <v>219</v>
      </c>
      <c r="I133" s="144">
        <v>23260</v>
      </c>
      <c r="J133" s="145"/>
      <c r="K133" s="167">
        <f>IFERROR(VLOOKUP(A133,'[1]2024'!$A$1:$X$202,6,0),"")</f>
        <v>45303</v>
      </c>
    </row>
    <row r="134" spans="1:11" ht="15">
      <c r="A134" s="66">
        <v>4251</v>
      </c>
      <c r="B134" s="67">
        <f>IFERROR(VLOOKUP(A134,'[1]2024'!$A$1:$X$202,2,0),"")</f>
        <v>2029</v>
      </c>
      <c r="C134" s="141" t="str">
        <f>IFERROR(VLOOKUP(A134,'[1]2024'!$A$1:$X$202,4,0),"")</f>
        <v>DROGASIL</v>
      </c>
      <c r="D134" s="141" t="str">
        <f>IFERROR(VLOOKUP(A134,'[1]2024'!$A$1:$X$202,5,0),"")</f>
        <v>SP</v>
      </c>
      <c r="E134" s="15" t="s">
        <v>80</v>
      </c>
      <c r="F134" s="16" t="s">
        <v>81</v>
      </c>
      <c r="G134" s="142">
        <v>936881</v>
      </c>
      <c r="H134" s="160" t="s">
        <v>220</v>
      </c>
      <c r="I134" s="154">
        <v>13315</v>
      </c>
      <c r="J134" s="155"/>
      <c r="K134" s="159">
        <f>IFERROR(VLOOKUP(A134,'[1]2024'!$A$1:$X$202,6,0),"")</f>
        <v>45303</v>
      </c>
    </row>
    <row r="135" spans="1:11" ht="15">
      <c r="A135" s="66">
        <v>4251</v>
      </c>
      <c r="B135" s="146">
        <f>IFERROR(VLOOKUP(A135,'[1]2024'!$A$1:$X$202,2,0),"")</f>
        <v>2029</v>
      </c>
      <c r="C135" s="147" t="str">
        <f>IFERROR(VLOOKUP(A135,'[1]2024'!$A$1:$X$202,4,0),"")</f>
        <v>DROGASIL</v>
      </c>
      <c r="D135" s="147" t="str">
        <f>IFERROR(VLOOKUP(A135,'[1]2024'!$A$1:$X$202,5,0),"")</f>
        <v>SP</v>
      </c>
      <c r="E135" s="148" t="s">
        <v>221</v>
      </c>
      <c r="F135" s="149" t="s">
        <v>21</v>
      </c>
      <c r="G135" s="150">
        <v>1039965</v>
      </c>
      <c r="H135" s="161" t="s">
        <v>222</v>
      </c>
      <c r="I135" s="156">
        <v>603339</v>
      </c>
      <c r="J135" s="156"/>
      <c r="K135" s="159">
        <f>IFERROR(VLOOKUP(A135,'[1]2024'!$A$1:$X$202,6,0),"")</f>
        <v>45303</v>
      </c>
    </row>
    <row r="136" spans="1:11" ht="15">
      <c r="A136" s="66">
        <v>4251</v>
      </c>
      <c r="B136" s="36">
        <f>IFERROR(VLOOKUP(A136,'[1]2024'!$A$1:$X$202,2,0),"")</f>
        <v>2029</v>
      </c>
      <c r="C136" s="54" t="str">
        <f>IFERROR(VLOOKUP(A136,'[1]2024'!$A$1:$X$202,4,0),"")</f>
        <v>DROGASIL</v>
      </c>
      <c r="D136" s="54" t="str">
        <f>IFERROR(VLOOKUP(A136,'[1]2024'!$A$1:$X$202,5,0),"")</f>
        <v>SP</v>
      </c>
      <c r="E136" s="80" t="s">
        <v>77</v>
      </c>
      <c r="F136" s="81" t="s">
        <v>78</v>
      </c>
      <c r="G136" s="82">
        <v>1013118</v>
      </c>
      <c r="H136" s="162" t="s">
        <v>223</v>
      </c>
      <c r="I136" s="157">
        <v>23240</v>
      </c>
      <c r="J136" s="158"/>
      <c r="K136" s="159">
        <f>IFERROR(VLOOKUP(A136,'[1]2024'!$A$1:$X$202,6,0),"")</f>
        <v>45303</v>
      </c>
    </row>
    <row r="137" spans="1:11" ht="15">
      <c r="A137" s="66">
        <v>4251</v>
      </c>
      <c r="B137" s="36">
        <f>IFERROR(VLOOKUP(A137,'[1]2024'!$A$1:$X$202,2,0),"")</f>
        <v>2029</v>
      </c>
      <c r="C137" s="54" t="str">
        <f>IFERROR(VLOOKUP(A137,'[1]2024'!$A$1:$X$202,4,0),"")</f>
        <v>DROGASIL</v>
      </c>
      <c r="D137" s="54" t="str">
        <f>IFERROR(VLOOKUP(A137,'[1]2024'!$A$1:$X$202,5,0),"")</f>
        <v>SP</v>
      </c>
      <c r="E137" s="20" t="s">
        <v>80</v>
      </c>
      <c r="F137" s="21" t="s">
        <v>81</v>
      </c>
      <c r="G137" s="22">
        <v>936873</v>
      </c>
      <c r="H137" s="163" t="s">
        <v>224</v>
      </c>
      <c r="I137" s="157">
        <v>13315</v>
      </c>
      <c r="J137" s="136"/>
      <c r="K137" s="159">
        <f>IFERROR(VLOOKUP(A137,'[1]2024'!$A$1:$X$202,6,0),"")</f>
        <v>45303</v>
      </c>
    </row>
    <row r="138" spans="1:11" ht="15">
      <c r="A138" s="66">
        <v>4251</v>
      </c>
      <c r="B138" s="36">
        <f>IFERROR(VLOOKUP(A138,'[1]2024'!$A$1:$X$202,2,0),"")</f>
        <v>2029</v>
      </c>
      <c r="C138" s="54" t="str">
        <f>IFERROR(VLOOKUP(A138,'[1]2024'!$A$1:$X$202,4,0),"")</f>
        <v>DROGASIL</v>
      </c>
      <c r="D138" s="54" t="str">
        <f>IFERROR(VLOOKUP(A138,'[1]2024'!$A$1:$X$202,5,0),"")</f>
        <v>SP</v>
      </c>
      <c r="E138" s="20" t="s">
        <v>107</v>
      </c>
      <c r="F138" s="21" t="s">
        <v>12</v>
      </c>
      <c r="G138" s="22">
        <v>935806</v>
      </c>
      <c r="H138" s="163" t="s">
        <v>225</v>
      </c>
      <c r="I138" s="157">
        <v>36107</v>
      </c>
      <c r="J138" s="136"/>
      <c r="K138" s="159">
        <f>IFERROR(VLOOKUP(A138,'[1]2024'!$A$1:$X$202,6,0),"")</f>
        <v>45303</v>
      </c>
    </row>
    <row r="139" spans="1:11" ht="15">
      <c r="A139" s="66">
        <v>4251</v>
      </c>
      <c r="B139" s="36">
        <f>IFERROR(VLOOKUP(A139,'[1]2024'!$A$1:$X$202,2,0),"")</f>
        <v>2029</v>
      </c>
      <c r="C139" s="54" t="str">
        <f>IFERROR(VLOOKUP(A139,'[1]2024'!$A$1:$X$202,4,0),"")</f>
        <v>DROGASIL</v>
      </c>
      <c r="D139" s="54" t="str">
        <f>IFERROR(VLOOKUP(A139,'[1]2024'!$A$1:$X$202,5,0),"")</f>
        <v>SP</v>
      </c>
      <c r="E139" s="20" t="s">
        <v>107</v>
      </c>
      <c r="F139" s="21" t="s">
        <v>12</v>
      </c>
      <c r="G139" s="22">
        <v>935803</v>
      </c>
      <c r="H139" s="23" t="s">
        <v>226</v>
      </c>
      <c r="I139" s="83">
        <v>36107</v>
      </c>
      <c r="J139" s="166"/>
      <c r="K139" s="159">
        <f>IFERROR(VLOOKUP(A139,'[1]2024'!$A$1:$X$202,6,0),"")</f>
        <v>45303</v>
      </c>
    </row>
    <row r="140" spans="1:11" ht="15">
      <c r="A140" s="66">
        <v>4251</v>
      </c>
      <c r="B140" s="36">
        <f>IFERROR(VLOOKUP(A140,'[1]2024'!$A$1:$X$202,2,0),"")</f>
        <v>2029</v>
      </c>
      <c r="C140" s="54" t="str">
        <f>IFERROR(VLOOKUP(A140,'[1]2024'!$A$1:$X$202,4,0),"")</f>
        <v>DROGASIL</v>
      </c>
      <c r="D140" s="54" t="str">
        <f>IFERROR(VLOOKUP(A140,'[1]2024'!$A$1:$X$202,5,0),"")</f>
        <v>SP</v>
      </c>
      <c r="E140" s="20" t="s">
        <v>107</v>
      </c>
      <c r="F140" s="21" t="s">
        <v>12</v>
      </c>
      <c r="G140" s="22">
        <v>935805</v>
      </c>
      <c r="H140" s="23" t="s">
        <v>227</v>
      </c>
      <c r="I140" s="24">
        <v>36107</v>
      </c>
      <c r="J140" s="59"/>
      <c r="K140" s="159">
        <f>IFERROR(VLOOKUP(A140,'[1]2024'!$A$1:$X$202,6,0),"")</f>
        <v>45303</v>
      </c>
    </row>
    <row r="141" spans="1:11" ht="15">
      <c r="A141" s="66">
        <v>4251</v>
      </c>
      <c r="B141" s="36">
        <f>IFERROR(VLOOKUP(A141,'[1]2024'!$A$1:$X$202,2,0),"")</f>
        <v>2029</v>
      </c>
      <c r="C141" s="54" t="str">
        <f>IFERROR(VLOOKUP(A141,'[1]2024'!$A$1:$X$202,4,0),"")</f>
        <v>DROGASIL</v>
      </c>
      <c r="D141" s="54" t="str">
        <f>IFERROR(VLOOKUP(A141,'[1]2024'!$A$1:$X$202,5,0),"")</f>
        <v>SP</v>
      </c>
      <c r="E141" s="20" t="s">
        <v>107</v>
      </c>
      <c r="F141" s="21" t="s">
        <v>12</v>
      </c>
      <c r="G141" s="22">
        <v>935804</v>
      </c>
      <c r="H141" s="23" t="s">
        <v>228</v>
      </c>
      <c r="I141" s="24">
        <v>36107</v>
      </c>
      <c r="J141" s="59"/>
      <c r="K141" s="159">
        <f>IFERROR(VLOOKUP(A141,'[1]2024'!$A$1:$X$202,6,0),"")</f>
        <v>45303</v>
      </c>
    </row>
    <row r="142" spans="1:11" ht="15">
      <c r="A142" s="66">
        <v>4251</v>
      </c>
      <c r="B142" s="36">
        <f>IFERROR(VLOOKUP(A142,'[1]2024'!$A$1:$X$202,2,0),"")</f>
        <v>2029</v>
      </c>
      <c r="C142" s="54" t="str">
        <f>IFERROR(VLOOKUP(A142,'[1]2024'!$A$1:$X$202,4,0),"")</f>
        <v>DROGASIL</v>
      </c>
      <c r="D142" s="54" t="str">
        <f>IFERROR(VLOOKUP(A142,'[1]2024'!$A$1:$X$202,5,0),"")</f>
        <v>SP</v>
      </c>
      <c r="E142" s="20" t="s">
        <v>118</v>
      </c>
      <c r="F142" s="21" t="s">
        <v>12</v>
      </c>
      <c r="G142" s="22">
        <v>935615</v>
      </c>
      <c r="H142" s="23" t="s">
        <v>229</v>
      </c>
      <c r="I142" s="24">
        <v>261909</v>
      </c>
      <c r="J142" s="59"/>
      <c r="K142" s="159">
        <f>IFERROR(VLOOKUP(A142,'[1]2024'!$A$1:$X$202,6,0),"")</f>
        <v>45303</v>
      </c>
    </row>
    <row r="143" spans="1:11" ht="15">
      <c r="A143" s="66">
        <v>4251</v>
      </c>
      <c r="B143" s="36">
        <f>IFERROR(VLOOKUP(A143,'[1]2024'!$A$1:$X$202,2,0),"")</f>
        <v>2029</v>
      </c>
      <c r="C143" s="54" t="str">
        <f>IFERROR(VLOOKUP(A143,'[1]2024'!$A$1:$X$202,4,0),"")</f>
        <v>DROGASIL</v>
      </c>
      <c r="D143" s="54" t="str">
        <f>IFERROR(VLOOKUP(A143,'[1]2024'!$A$1:$X$202,5,0),"")</f>
        <v>SP</v>
      </c>
      <c r="E143" s="20" t="s">
        <v>120</v>
      </c>
      <c r="F143" s="21" t="s">
        <v>12</v>
      </c>
      <c r="G143" s="22">
        <v>935531</v>
      </c>
      <c r="H143" s="23" t="s">
        <v>230</v>
      </c>
      <c r="I143" s="24">
        <v>261916</v>
      </c>
      <c r="J143" s="59"/>
      <c r="K143" s="159">
        <f>IFERROR(VLOOKUP(A143,'[1]2024'!$A$1:$X$202,6,0),"")</f>
        <v>45303</v>
      </c>
    </row>
    <row r="144" spans="1:11" ht="15">
      <c r="A144" s="66">
        <v>4251</v>
      </c>
      <c r="B144" s="36">
        <f>IFERROR(VLOOKUP(A144,'[1]2024'!$A$1:$X$202,2,0),"")</f>
        <v>2029</v>
      </c>
      <c r="C144" s="54" t="str">
        <f>IFERROR(VLOOKUP(A144,'[1]2024'!$A$1:$X$202,4,0),"")</f>
        <v>DROGASIL</v>
      </c>
      <c r="D144" s="54" t="str">
        <f>IFERROR(VLOOKUP(A144,'[1]2024'!$A$1:$X$202,5,0),"")</f>
        <v>SP</v>
      </c>
      <c r="E144" s="20" t="s">
        <v>122</v>
      </c>
      <c r="F144" s="21" t="s">
        <v>12</v>
      </c>
      <c r="G144" s="22">
        <v>1021978</v>
      </c>
      <c r="H144" s="23" t="s">
        <v>231</v>
      </c>
      <c r="I144" s="24">
        <v>267154</v>
      </c>
      <c r="J144" s="59"/>
      <c r="K144" s="159">
        <f>IFERROR(VLOOKUP(A144,'[1]2024'!$A$1:$X$202,6,0),"")</f>
        <v>45303</v>
      </c>
    </row>
    <row r="145" spans="1:11" ht="15">
      <c r="A145" s="66">
        <v>4251</v>
      </c>
      <c r="B145" s="36">
        <f>IFERROR(VLOOKUP(A145,'[1]2024'!$A$1:$X$202,2,0),"")</f>
        <v>2029</v>
      </c>
      <c r="C145" s="54" t="str">
        <f>IFERROR(VLOOKUP(A145,'[1]2024'!$A$1:$X$202,4,0),"")</f>
        <v>DROGASIL</v>
      </c>
      <c r="D145" s="54" t="str">
        <f>IFERROR(VLOOKUP(A145,'[1]2024'!$A$1:$X$202,5,0),"")</f>
        <v>SP</v>
      </c>
      <c r="E145" s="20" t="s">
        <v>124</v>
      </c>
      <c r="F145" s="21" t="s">
        <v>12</v>
      </c>
      <c r="G145" s="22">
        <v>1021880</v>
      </c>
      <c r="H145" s="23" t="s">
        <v>232</v>
      </c>
      <c r="I145" s="24">
        <v>267143</v>
      </c>
      <c r="J145" s="58"/>
      <c r="K145" s="159">
        <f>IFERROR(VLOOKUP(A145,'[1]2024'!$A$1:$X$202,6,0),"")</f>
        <v>45303</v>
      </c>
    </row>
    <row r="146" spans="1:11" ht="15">
      <c r="A146" s="66">
        <v>4251</v>
      </c>
      <c r="B146" s="36">
        <f>IFERROR(VLOOKUP(A146,'[1]2024'!$A$1:$X$202,2,0),"")</f>
        <v>2029</v>
      </c>
      <c r="C146" s="54" t="str">
        <f>IFERROR(VLOOKUP(A146,'[1]2024'!$A$1:$X$202,4,0),"")</f>
        <v>DROGASIL</v>
      </c>
      <c r="D146" s="54" t="str">
        <f>IFERROR(VLOOKUP(A146,'[1]2024'!$A$1:$X$202,5,0),"")</f>
        <v>SP</v>
      </c>
      <c r="E146" s="20" t="s">
        <v>233</v>
      </c>
      <c r="F146" s="21" t="s">
        <v>12</v>
      </c>
      <c r="G146" s="22">
        <v>1021771</v>
      </c>
      <c r="H146" s="23" t="s">
        <v>234</v>
      </c>
      <c r="I146" s="24">
        <v>267134</v>
      </c>
      <c r="J146" s="58"/>
      <c r="K146" s="159">
        <f>IFERROR(VLOOKUP(A146,'[1]2024'!$A$1:$X$202,6,0),"")</f>
        <v>45303</v>
      </c>
    </row>
    <row r="147" spans="1:11" ht="15">
      <c r="A147" s="66">
        <v>4251</v>
      </c>
      <c r="B147" s="36">
        <f>IFERROR(VLOOKUP(A147,'[1]2024'!$A$1:$X$202,2,0),"")</f>
        <v>2029</v>
      </c>
      <c r="C147" s="54" t="str">
        <f>IFERROR(VLOOKUP(A147,'[1]2024'!$A$1:$X$202,4,0),"")</f>
        <v>DROGASIL</v>
      </c>
      <c r="D147" s="54" t="str">
        <f>IFERROR(VLOOKUP(A147,'[1]2024'!$A$1:$X$202,5,0),"")</f>
        <v>SP</v>
      </c>
      <c r="E147" s="20" t="s">
        <v>235</v>
      </c>
      <c r="F147" s="21" t="s">
        <v>12</v>
      </c>
      <c r="G147" s="22">
        <v>1021980</v>
      </c>
      <c r="H147" s="23" t="s">
        <v>236</v>
      </c>
      <c r="I147" s="24">
        <v>267154</v>
      </c>
      <c r="J147" s="58"/>
      <c r="K147" s="159">
        <f>IFERROR(VLOOKUP(A147,'[1]2024'!$A$1:$X$202,6,0),"")</f>
        <v>45303</v>
      </c>
    </row>
    <row r="148" spans="1:11" ht="15">
      <c r="A148" s="66">
        <v>4251</v>
      </c>
      <c r="B148" s="36">
        <f>IFERROR(VLOOKUP(A148,'[1]2024'!$A$1:$X$202,2,0),"")</f>
        <v>2029</v>
      </c>
      <c r="C148" s="54" t="str">
        <f>IFERROR(VLOOKUP(A148,'[1]2024'!$A$1:$X$202,4,0),"")</f>
        <v>DROGASIL</v>
      </c>
      <c r="D148" s="54" t="str">
        <f>IFERROR(VLOOKUP(A148,'[1]2024'!$A$1:$X$202,5,0),"")</f>
        <v>SP</v>
      </c>
      <c r="E148" s="20" t="s">
        <v>237</v>
      </c>
      <c r="F148" s="21" t="s">
        <v>12</v>
      </c>
      <c r="G148" s="22">
        <v>1021892</v>
      </c>
      <c r="H148" s="23" t="s">
        <v>238</v>
      </c>
      <c r="I148" s="24">
        <v>267144</v>
      </c>
      <c r="J148" s="58"/>
      <c r="K148" s="159">
        <f>IFERROR(VLOOKUP(A148,'[1]2024'!$A$1:$X$202,6,0),"")</f>
        <v>45303</v>
      </c>
    </row>
    <row r="149" spans="1:11" ht="15">
      <c r="A149" s="66">
        <v>4251</v>
      </c>
      <c r="B149" s="36">
        <f>IFERROR(VLOOKUP(A149,'[1]2024'!$A$1:$X$202,2,0),"")</f>
        <v>2029</v>
      </c>
      <c r="C149" s="54" t="str">
        <f>IFERROR(VLOOKUP(A149,'[1]2024'!$A$1:$X$202,4,0),"")</f>
        <v>DROGASIL</v>
      </c>
      <c r="D149" s="54" t="str">
        <f>IFERROR(VLOOKUP(A149,'[1]2024'!$A$1:$X$202,5,0),"")</f>
        <v>SP</v>
      </c>
      <c r="E149" s="20" t="s">
        <v>239</v>
      </c>
      <c r="F149" s="21" t="s">
        <v>12</v>
      </c>
      <c r="G149" s="22">
        <v>935608</v>
      </c>
      <c r="H149" s="23" t="s">
        <v>240</v>
      </c>
      <c r="I149" s="24">
        <v>261740</v>
      </c>
      <c r="J149" s="59"/>
      <c r="K149" s="159">
        <f>IFERROR(VLOOKUP(A149,'[1]2024'!$A$1:$X$202,6,0),"")</f>
        <v>45303</v>
      </c>
    </row>
    <row r="150" spans="1:11" ht="15">
      <c r="A150" s="66">
        <v>4251</v>
      </c>
      <c r="B150" s="36">
        <f>IFERROR(VLOOKUP(A150,'[1]2024'!$A$1:$X$202,2,0),"")</f>
        <v>2029</v>
      </c>
      <c r="C150" s="54" t="str">
        <f>IFERROR(VLOOKUP(A150,'[1]2024'!$A$1:$X$202,4,0),"")</f>
        <v>DROGASIL</v>
      </c>
      <c r="D150" s="54" t="str">
        <f>IFERROR(VLOOKUP(A150,'[1]2024'!$A$1:$X$202,5,0),"")</f>
        <v>SP</v>
      </c>
      <c r="E150" s="20" t="s">
        <v>241</v>
      </c>
      <c r="F150" s="21" t="s">
        <v>12</v>
      </c>
      <c r="G150" s="22">
        <v>933186</v>
      </c>
      <c r="H150" s="23" t="s">
        <v>242</v>
      </c>
      <c r="I150" s="24">
        <v>258430</v>
      </c>
      <c r="J150" s="58"/>
      <c r="K150" s="159">
        <f>IFERROR(VLOOKUP(A150,'[1]2024'!$A$1:$X$202,6,0),"")</f>
        <v>45303</v>
      </c>
    </row>
    <row r="151" spans="1:11" ht="15">
      <c r="A151" s="66">
        <v>4251</v>
      </c>
      <c r="B151" s="36">
        <f>IFERROR(VLOOKUP(A151,'[1]2024'!$A$1:$X$202,2,0),"")</f>
        <v>2029</v>
      </c>
      <c r="C151" s="54" t="str">
        <f>IFERROR(VLOOKUP(A151,'[1]2024'!$A$1:$X$202,4,0),"")</f>
        <v>DROGASIL</v>
      </c>
      <c r="D151" s="54" t="str">
        <f>IFERROR(VLOOKUP(A151,'[1]2024'!$A$1:$X$202,5,0),"")</f>
        <v>SP</v>
      </c>
      <c r="E151" s="20" t="s">
        <v>126</v>
      </c>
      <c r="F151" s="21" t="s">
        <v>12</v>
      </c>
      <c r="G151" s="22">
        <v>1022016</v>
      </c>
      <c r="H151" s="23" t="s">
        <v>243</v>
      </c>
      <c r="I151" s="24">
        <v>267158</v>
      </c>
      <c r="J151" s="58"/>
      <c r="K151" s="159">
        <f>IFERROR(VLOOKUP(A151,'[1]2024'!$A$1:$X$202,6,0),"")</f>
        <v>45303</v>
      </c>
    </row>
    <row r="152" spans="1:11" ht="15">
      <c r="A152" s="66">
        <v>4251</v>
      </c>
      <c r="B152" s="36">
        <f>IFERROR(VLOOKUP(A152,'[1]2024'!$A$1:$X$202,2,0),"")</f>
        <v>2029</v>
      </c>
      <c r="C152" s="54" t="str">
        <f>IFERROR(VLOOKUP(A152,'[1]2024'!$A$1:$X$202,4,0),"")</f>
        <v>DROGASIL</v>
      </c>
      <c r="D152" s="54" t="str">
        <f>IFERROR(VLOOKUP(A152,'[1]2024'!$A$1:$X$202,5,0),"")</f>
        <v>SP</v>
      </c>
      <c r="E152" s="20" t="s">
        <v>128</v>
      </c>
      <c r="F152" s="21" t="s">
        <v>12</v>
      </c>
      <c r="G152" s="22">
        <v>938565</v>
      </c>
      <c r="H152" s="23" t="s">
        <v>244</v>
      </c>
      <c r="I152" s="24">
        <v>263464</v>
      </c>
      <c r="J152" s="58"/>
      <c r="K152" s="159">
        <f>IFERROR(VLOOKUP(A152,'[1]2024'!$A$1:$X$202,6,0),"")</f>
        <v>45303</v>
      </c>
    </row>
    <row r="153" spans="1:11" ht="15">
      <c r="A153" s="66">
        <v>4251</v>
      </c>
      <c r="B153" s="36">
        <f>IFERROR(VLOOKUP(A153,'[1]2024'!$A$1:$X$202,2,0),"")</f>
        <v>2029</v>
      </c>
      <c r="C153" s="54" t="str">
        <f>IFERROR(VLOOKUP(A153,'[1]2024'!$A$1:$X$202,4,0),"")</f>
        <v>DROGASIL</v>
      </c>
      <c r="D153" s="54" t="str">
        <f>IFERROR(VLOOKUP(A153,'[1]2024'!$A$1:$X$202,5,0),"")</f>
        <v>SP</v>
      </c>
      <c r="E153" s="20" t="s">
        <v>130</v>
      </c>
      <c r="F153" s="21" t="s">
        <v>12</v>
      </c>
      <c r="G153" s="22">
        <v>937600</v>
      </c>
      <c r="H153" s="23" t="s">
        <v>245</v>
      </c>
      <c r="I153" s="24">
        <v>261741</v>
      </c>
      <c r="J153" s="59"/>
      <c r="K153" s="159">
        <f>IFERROR(VLOOKUP(A153,'[1]2024'!$A$1:$X$202,6,0),"")</f>
        <v>45303</v>
      </c>
    </row>
    <row r="154" spans="1:11" ht="15">
      <c r="A154" s="66">
        <v>4251</v>
      </c>
      <c r="B154" s="36">
        <f>IFERROR(VLOOKUP(A154,'[1]2024'!$A$1:$X$202,2,0),"")</f>
        <v>2029</v>
      </c>
      <c r="C154" s="54" t="str">
        <f>IFERROR(VLOOKUP(A154,'[1]2024'!$A$1:$X$202,4,0),"")</f>
        <v>DROGASIL</v>
      </c>
      <c r="D154" s="54" t="str">
        <f>IFERROR(VLOOKUP(A154,'[1]2024'!$A$1:$X$202,5,0),"")</f>
        <v>SP</v>
      </c>
      <c r="E154" s="20" t="s">
        <v>132</v>
      </c>
      <c r="F154" s="21" t="s">
        <v>12</v>
      </c>
      <c r="G154" s="22">
        <v>937601</v>
      </c>
      <c r="H154" s="23" t="s">
        <v>246</v>
      </c>
      <c r="I154" s="24">
        <v>261741</v>
      </c>
      <c r="J154" s="58"/>
      <c r="K154" s="159">
        <f>IFERROR(VLOOKUP(A154,'[1]2024'!$A$1:$X$202,6,0),"")</f>
        <v>45303</v>
      </c>
    </row>
    <row r="155" spans="1:11" ht="15">
      <c r="A155" s="66">
        <v>4251</v>
      </c>
      <c r="B155" s="36">
        <f>IFERROR(VLOOKUP(A155,'[1]2024'!$A$1:$X$202,2,0),"")</f>
        <v>2029</v>
      </c>
      <c r="C155" s="54" t="str">
        <f>IFERROR(VLOOKUP(A155,'[1]2024'!$A$1:$X$202,4,0),"")</f>
        <v>DROGASIL</v>
      </c>
      <c r="D155" s="54" t="str">
        <f>IFERROR(VLOOKUP(A155,'[1]2024'!$A$1:$X$202,5,0),"")</f>
        <v>SP</v>
      </c>
      <c r="E155" s="20" t="s">
        <v>134</v>
      </c>
      <c r="F155" s="21" t="s">
        <v>12</v>
      </c>
      <c r="G155" s="22">
        <v>937603</v>
      </c>
      <c r="H155" s="23" t="s">
        <v>247</v>
      </c>
      <c r="I155" s="24">
        <v>261741</v>
      </c>
      <c r="J155" s="59"/>
      <c r="K155" s="159">
        <f>IFERROR(VLOOKUP(A155,'[1]2024'!$A$1:$X$202,6,0),"")</f>
        <v>45303</v>
      </c>
    </row>
    <row r="156" spans="1:11" ht="15">
      <c r="A156" s="66">
        <v>4251</v>
      </c>
      <c r="B156" s="36">
        <f>IFERROR(VLOOKUP(A156,'[1]2024'!$A$1:$X$202,2,0),"")</f>
        <v>2029</v>
      </c>
      <c r="C156" s="54" t="str">
        <f>IFERROR(VLOOKUP(A156,'[1]2024'!$A$1:$X$202,4,0),"")</f>
        <v>DROGASIL</v>
      </c>
      <c r="D156" s="54" t="str">
        <f>IFERROR(VLOOKUP(A156,'[1]2024'!$A$1:$X$202,5,0),"")</f>
        <v>SP</v>
      </c>
      <c r="E156" s="20" t="s">
        <v>136</v>
      </c>
      <c r="F156" s="21" t="s">
        <v>12</v>
      </c>
      <c r="G156" s="22">
        <v>937604</v>
      </c>
      <c r="H156" s="23" t="s">
        <v>248</v>
      </c>
      <c r="I156" s="24">
        <v>261741</v>
      </c>
      <c r="J156" s="58"/>
      <c r="K156" s="159">
        <f>IFERROR(VLOOKUP(A156,'[1]2024'!$A$1:$X$202,6,0),"")</f>
        <v>45303</v>
      </c>
    </row>
    <row r="157" spans="1:11" ht="15">
      <c r="A157" s="66">
        <v>4251</v>
      </c>
      <c r="B157" s="36">
        <f>IFERROR(VLOOKUP(A157,'[1]2024'!$A$1:$X$202,2,0),"")</f>
        <v>2029</v>
      </c>
      <c r="C157" s="54" t="str">
        <f>IFERROR(VLOOKUP(A157,'[1]2024'!$A$1:$X$202,4,0),"")</f>
        <v>DROGASIL</v>
      </c>
      <c r="D157" s="54" t="str">
        <f>IFERROR(VLOOKUP(A157,'[1]2024'!$A$1:$X$202,5,0),"")</f>
        <v>SP</v>
      </c>
      <c r="E157" s="20" t="s">
        <v>249</v>
      </c>
      <c r="F157" s="21" t="s">
        <v>12</v>
      </c>
      <c r="G157" s="22">
        <v>936176</v>
      </c>
      <c r="H157" s="23" t="s">
        <v>250</v>
      </c>
      <c r="I157" s="24">
        <v>261738</v>
      </c>
      <c r="J157" s="58"/>
      <c r="K157" s="159">
        <f>IFERROR(VLOOKUP(A157,'[1]2024'!$A$1:$X$202,6,0),"")</f>
        <v>45303</v>
      </c>
    </row>
    <row r="158" spans="1:11" ht="15">
      <c r="A158" s="66">
        <v>4251</v>
      </c>
      <c r="B158" s="36">
        <f>IFERROR(VLOOKUP(A158,'[1]2024'!$A$1:$X$202,2,0),"")</f>
        <v>2029</v>
      </c>
      <c r="C158" s="54" t="str">
        <f>IFERROR(VLOOKUP(A158,'[1]2024'!$A$1:$X$202,4,0),"")</f>
        <v>DROGASIL</v>
      </c>
      <c r="D158" s="54" t="str">
        <f>IFERROR(VLOOKUP(A158,'[1]2024'!$A$1:$X$202,5,0),"")</f>
        <v>SP</v>
      </c>
      <c r="E158" s="20" t="s">
        <v>251</v>
      </c>
      <c r="F158" s="21" t="s">
        <v>12</v>
      </c>
      <c r="G158" s="22">
        <v>936175</v>
      </c>
      <c r="H158" s="23" t="s">
        <v>252</v>
      </c>
      <c r="I158" s="24">
        <v>261738</v>
      </c>
      <c r="J158" s="58"/>
      <c r="K158" s="159">
        <f>IFERROR(VLOOKUP(A158,'[1]2024'!$A$1:$X$202,6,0),"")</f>
        <v>45303</v>
      </c>
    </row>
    <row r="159" spans="1:11" ht="15">
      <c r="A159" s="66">
        <v>4251</v>
      </c>
      <c r="B159" s="36">
        <f>IFERROR(VLOOKUP(A159,'[1]2024'!$A$1:$X$202,2,0),"")</f>
        <v>2029</v>
      </c>
      <c r="C159" s="54" t="str">
        <f>IFERROR(VLOOKUP(A159,'[1]2024'!$A$1:$X$202,4,0),"")</f>
        <v>DROGASIL</v>
      </c>
      <c r="D159" s="54" t="str">
        <f>IFERROR(VLOOKUP(A159,'[1]2024'!$A$1:$X$202,5,0),"")</f>
        <v>SP</v>
      </c>
      <c r="E159" s="20" t="s">
        <v>253</v>
      </c>
      <c r="F159" s="21" t="s">
        <v>12</v>
      </c>
      <c r="G159" s="22">
        <v>936177</v>
      </c>
      <c r="H159" s="23" t="s">
        <v>254</v>
      </c>
      <c r="I159" s="24">
        <v>261738</v>
      </c>
      <c r="J159" s="59"/>
      <c r="K159" s="159">
        <f>IFERROR(VLOOKUP(A159,'[1]2024'!$A$1:$X$202,6,0),"")</f>
        <v>45303</v>
      </c>
    </row>
    <row r="160" spans="1:11" ht="15">
      <c r="A160" s="66">
        <v>4251</v>
      </c>
      <c r="B160" s="36">
        <f>IFERROR(VLOOKUP(A160,'[1]2024'!$A$1:$X$202,2,0),"")</f>
        <v>2029</v>
      </c>
      <c r="C160" s="54" t="str">
        <f>IFERROR(VLOOKUP(A160,'[1]2024'!$A$1:$X$202,4,0),"")</f>
        <v>DROGASIL</v>
      </c>
      <c r="D160" s="54" t="str">
        <f>IFERROR(VLOOKUP(A160,'[1]2024'!$A$1:$X$202,5,0),"")</f>
        <v>SP</v>
      </c>
      <c r="E160" s="20" t="s">
        <v>255</v>
      </c>
      <c r="F160" s="21" t="s">
        <v>12</v>
      </c>
      <c r="G160" s="22">
        <v>936174</v>
      </c>
      <c r="H160" s="23" t="s">
        <v>256</v>
      </c>
      <c r="I160" s="24">
        <v>261738</v>
      </c>
      <c r="J160" s="58"/>
      <c r="K160" s="159">
        <f>IFERROR(VLOOKUP(A160,'[1]2024'!$A$1:$X$202,6,0),"")</f>
        <v>45303</v>
      </c>
    </row>
    <row r="161" spans="1:11" ht="15">
      <c r="A161" s="66">
        <v>4251</v>
      </c>
      <c r="B161" s="36">
        <f>IFERROR(VLOOKUP(A161,'[1]2024'!$A$1:$X$202,2,0),"")</f>
        <v>2029</v>
      </c>
      <c r="C161" s="54" t="str">
        <f>IFERROR(VLOOKUP(A161,'[1]2024'!$A$1:$X$202,4,0),"")</f>
        <v>DROGASIL</v>
      </c>
      <c r="D161" s="54" t="str">
        <f>IFERROR(VLOOKUP(A161,'[1]2024'!$A$1:$X$202,5,0),"")</f>
        <v>SP</v>
      </c>
      <c r="E161" s="20" t="s">
        <v>257</v>
      </c>
      <c r="F161" s="21" t="s">
        <v>12</v>
      </c>
      <c r="G161" s="22">
        <v>936173</v>
      </c>
      <c r="H161" s="23" t="s">
        <v>258</v>
      </c>
      <c r="I161" s="24">
        <v>261738</v>
      </c>
      <c r="J161" s="60"/>
      <c r="K161" s="159">
        <f>IFERROR(VLOOKUP(A161,'[1]2024'!$A$1:$X$202,6,0),"")</f>
        <v>45303</v>
      </c>
    </row>
    <row r="162" spans="1:11" ht="15">
      <c r="A162" s="66">
        <v>4404</v>
      </c>
      <c r="B162" s="36">
        <f>IFERROR(VLOOKUP(A162,'[1]2024'!$A$1:$X$202,2,0),"")</f>
        <v>2099</v>
      </c>
      <c r="C162" s="54" t="str">
        <f>IFERROR(VLOOKUP(A162,'[1]2024'!$A$1:$X$202,4,0),"")</f>
        <v>DROGASIL</v>
      </c>
      <c r="D162" s="54" t="str">
        <f>IFERROR(VLOOKUP(A162,'[1]2024'!$A$1:$X$202,5,0),"")</f>
        <v>MG</v>
      </c>
      <c r="E162" s="20" t="s">
        <v>11</v>
      </c>
      <c r="F162" s="21" t="s">
        <v>12</v>
      </c>
      <c r="G162" s="22">
        <v>1021402</v>
      </c>
      <c r="H162" s="23" t="s">
        <v>259</v>
      </c>
      <c r="I162" s="24">
        <v>264050</v>
      </c>
      <c r="J162" s="59"/>
      <c r="K162" s="159">
        <f>IFERROR(VLOOKUP(A162,'[1]2024'!$A$1:$X$202,6,0),"")</f>
        <v>45302</v>
      </c>
    </row>
    <row r="163" spans="1:11" ht="15">
      <c r="A163" s="66">
        <v>4404</v>
      </c>
      <c r="B163" s="36">
        <f>IFERROR(VLOOKUP(A163,'[1]2024'!$A$1:$X$202,2,0),"")</f>
        <v>2099</v>
      </c>
      <c r="C163" s="54" t="str">
        <f>IFERROR(VLOOKUP(A163,'[1]2024'!$A$1:$X$202,4,0),"")</f>
        <v>DROGASIL</v>
      </c>
      <c r="D163" s="54" t="str">
        <f>IFERROR(VLOOKUP(A163,'[1]2024'!$A$1:$X$202,5,0),"")</f>
        <v>MG</v>
      </c>
      <c r="E163" s="20" t="s">
        <v>14</v>
      </c>
      <c r="F163" s="21" t="s">
        <v>12</v>
      </c>
      <c r="G163" s="22">
        <v>1022300</v>
      </c>
      <c r="H163" s="23" t="s">
        <v>260</v>
      </c>
      <c r="I163" s="24">
        <v>269628</v>
      </c>
      <c r="J163" s="58"/>
      <c r="K163" s="159">
        <f>IFERROR(VLOOKUP(A163,'[1]2024'!$A$1:$X$202,6,0),"")</f>
        <v>45302</v>
      </c>
    </row>
    <row r="164" spans="1:11" ht="15">
      <c r="A164" s="66">
        <v>4404</v>
      </c>
      <c r="B164" s="36">
        <f>IFERROR(VLOOKUP(A164,'[1]2024'!$A$1:$X$202,2,0),"")</f>
        <v>2099</v>
      </c>
      <c r="C164" s="54" t="str">
        <f>IFERROR(VLOOKUP(A164,'[1]2024'!$A$1:$X$202,4,0),"")</f>
        <v>DROGASIL</v>
      </c>
      <c r="D164" s="54" t="str">
        <f>IFERROR(VLOOKUP(A164,'[1]2024'!$A$1:$X$202,5,0),"")</f>
        <v>MG</v>
      </c>
      <c r="E164" s="20" t="s">
        <v>16</v>
      </c>
      <c r="F164" s="21" t="s">
        <v>12</v>
      </c>
      <c r="G164" s="84">
        <v>976114</v>
      </c>
      <c r="H164" s="85" t="s">
        <v>261</v>
      </c>
      <c r="I164" s="24">
        <v>258083</v>
      </c>
      <c r="J164" s="59"/>
      <c r="K164" s="159">
        <f>IFERROR(VLOOKUP(A164,'[1]2024'!$A$1:$X$202,6,0),"")</f>
        <v>45302</v>
      </c>
    </row>
    <row r="165" spans="1:11" ht="15">
      <c r="A165" s="66">
        <v>4404</v>
      </c>
      <c r="B165" s="36">
        <f>IFERROR(VLOOKUP(A165,'[1]2024'!$A$1:$X$202,2,0),"")</f>
        <v>2099</v>
      </c>
      <c r="C165" s="54" t="str">
        <f>IFERROR(VLOOKUP(A165,'[1]2024'!$A$1:$X$202,4,0),"")</f>
        <v>DROGASIL</v>
      </c>
      <c r="D165" s="54" t="str">
        <f>IFERROR(VLOOKUP(A165,'[1]2024'!$A$1:$X$202,5,0),"")</f>
        <v>MG</v>
      </c>
      <c r="E165" s="20" t="s">
        <v>18</v>
      </c>
      <c r="F165" s="21" t="s">
        <v>12</v>
      </c>
      <c r="G165" s="22">
        <v>1022428</v>
      </c>
      <c r="H165" s="23" t="s">
        <v>262</v>
      </c>
      <c r="I165" s="24">
        <v>269642</v>
      </c>
      <c r="J165" s="59"/>
      <c r="K165" s="159">
        <f>IFERROR(VLOOKUP(A165,'[1]2024'!$A$1:$X$202,6,0),"")</f>
        <v>45302</v>
      </c>
    </row>
    <row r="166" spans="1:11" ht="15">
      <c r="A166" s="66">
        <v>4404</v>
      </c>
      <c r="B166" s="36">
        <f>IFERROR(VLOOKUP(A166,'[1]2024'!$A$1:$X$202,2,0),"")</f>
        <v>2099</v>
      </c>
      <c r="C166" s="54" t="str">
        <f>IFERROR(VLOOKUP(A166,'[1]2024'!$A$1:$X$202,4,0),"")</f>
        <v>DROGASIL</v>
      </c>
      <c r="D166" s="54" t="str">
        <f>IFERROR(VLOOKUP(A166,'[1]2024'!$A$1:$X$202,5,0),"")</f>
        <v>MG</v>
      </c>
      <c r="E166" s="20" t="s">
        <v>20</v>
      </c>
      <c r="F166" s="21" t="s">
        <v>21</v>
      </c>
      <c r="G166" s="22">
        <v>1040505</v>
      </c>
      <c r="H166" s="23" t="s">
        <v>263</v>
      </c>
      <c r="I166" s="24">
        <v>691126</v>
      </c>
      <c r="J166" s="58"/>
      <c r="K166" s="159">
        <f>IFERROR(VLOOKUP(A166,'[1]2024'!$A$1:$X$202,6,0),"")</f>
        <v>45302</v>
      </c>
    </row>
    <row r="167" spans="1:11" ht="15">
      <c r="A167" s="66">
        <v>4404</v>
      </c>
      <c r="B167" s="36">
        <f>IFERROR(VLOOKUP(A167,'[1]2024'!$A$1:$X$202,2,0),"")</f>
        <v>2099</v>
      </c>
      <c r="C167" s="54" t="str">
        <f>IFERROR(VLOOKUP(A167,'[1]2024'!$A$1:$X$202,4,0),"")</f>
        <v>DROGASIL</v>
      </c>
      <c r="D167" s="54" t="str">
        <f>IFERROR(VLOOKUP(A167,'[1]2024'!$A$1:$X$202,5,0),"")</f>
        <v>MG</v>
      </c>
      <c r="E167" s="20" t="s">
        <v>23</v>
      </c>
      <c r="F167" s="86" t="s">
        <v>21</v>
      </c>
      <c r="G167" s="22">
        <v>1040671</v>
      </c>
      <c r="H167" s="23" t="s">
        <v>264</v>
      </c>
      <c r="I167" s="24"/>
      <c r="J167" s="58"/>
      <c r="K167" s="159">
        <f>IFERROR(VLOOKUP(A167,'[1]2024'!$A$1:$X$202,6,0),"")</f>
        <v>45302</v>
      </c>
    </row>
    <row r="168" spans="1:11" ht="15">
      <c r="A168" s="66">
        <v>4404</v>
      </c>
      <c r="B168" s="36">
        <f>IFERROR(VLOOKUP(A168,'[1]2024'!$A$1:$X$202,2,0),"")</f>
        <v>2099</v>
      </c>
      <c r="C168" s="54" t="str">
        <f>IFERROR(VLOOKUP(A168,'[1]2024'!$A$1:$X$202,4,0),"")</f>
        <v>DROGASIL</v>
      </c>
      <c r="D168" s="54" t="str">
        <f>IFERROR(VLOOKUP(A168,'[1]2024'!$A$1:$X$202,5,0),"")</f>
        <v>MG</v>
      </c>
      <c r="E168" s="20" t="s">
        <v>25</v>
      </c>
      <c r="F168" s="21" t="s">
        <v>21</v>
      </c>
      <c r="G168" s="22">
        <v>1040622</v>
      </c>
      <c r="H168" s="23" t="s">
        <v>265</v>
      </c>
      <c r="I168" s="24">
        <v>691075</v>
      </c>
      <c r="J168" s="59"/>
      <c r="K168" s="159">
        <f>IFERROR(VLOOKUP(A168,'[1]2024'!$A$1:$X$202,6,0),"")</f>
        <v>45302</v>
      </c>
    </row>
    <row r="169" spans="1:11" ht="15">
      <c r="A169" s="66">
        <v>4404</v>
      </c>
      <c r="B169" s="36">
        <f>IFERROR(VLOOKUP(A169,'[1]2024'!$A$1:$X$202,2,0),"")</f>
        <v>2099</v>
      </c>
      <c r="C169" s="54" t="str">
        <f>IFERROR(VLOOKUP(A169,'[1]2024'!$A$1:$X$202,4,0),"")</f>
        <v>DROGASIL</v>
      </c>
      <c r="D169" s="54" t="str">
        <f>IFERROR(VLOOKUP(A169,'[1]2024'!$A$1:$X$202,5,0),"")</f>
        <v>MG</v>
      </c>
      <c r="E169" s="20" t="s">
        <v>27</v>
      </c>
      <c r="F169" s="21" t="s">
        <v>21</v>
      </c>
      <c r="G169" s="22">
        <v>1040518</v>
      </c>
      <c r="H169" s="23" t="s">
        <v>266</v>
      </c>
      <c r="I169" s="24">
        <v>691119</v>
      </c>
      <c r="J169" s="58"/>
      <c r="K169" s="159">
        <f>IFERROR(VLOOKUP(A169,'[1]2024'!$A$1:$X$202,6,0),"")</f>
        <v>45302</v>
      </c>
    </row>
    <row r="170" spans="1:11" ht="15">
      <c r="A170" s="66">
        <v>4404</v>
      </c>
      <c r="B170" s="36">
        <f>IFERROR(VLOOKUP(A170,'[1]2024'!$A$1:$X$202,2,0),"")</f>
        <v>2099</v>
      </c>
      <c r="C170" s="54" t="str">
        <f>IFERROR(VLOOKUP(A170,'[1]2024'!$A$1:$X$202,4,0),"")</f>
        <v>DROGASIL</v>
      </c>
      <c r="D170" s="54" t="str">
        <f>IFERROR(VLOOKUP(A170,'[1]2024'!$A$1:$X$202,5,0),"")</f>
        <v>MG</v>
      </c>
      <c r="E170" s="20" t="s">
        <v>29</v>
      </c>
      <c r="F170" s="86" t="s">
        <v>21</v>
      </c>
      <c r="G170" s="22">
        <v>1040514</v>
      </c>
      <c r="H170" s="23" t="s">
        <v>267</v>
      </c>
      <c r="I170" s="24">
        <v>691074</v>
      </c>
      <c r="J170" s="58"/>
      <c r="K170" s="159">
        <f>IFERROR(VLOOKUP(A170,'[1]2024'!$A$1:$X$202,6,0),"")</f>
        <v>45302</v>
      </c>
    </row>
    <row r="171" spans="1:11" ht="15">
      <c r="A171" s="66">
        <v>4404</v>
      </c>
      <c r="B171" s="36">
        <f>IFERROR(VLOOKUP(A171,'[1]2024'!$A$1:$X$202,2,0),"")</f>
        <v>2099</v>
      </c>
      <c r="C171" s="54" t="str">
        <f>IFERROR(VLOOKUP(A171,'[1]2024'!$A$1:$X$202,4,0),"")</f>
        <v>DROGASIL</v>
      </c>
      <c r="D171" s="54" t="str">
        <f>IFERROR(VLOOKUP(A171,'[1]2024'!$A$1:$X$202,5,0),"")</f>
        <v>MG</v>
      </c>
      <c r="E171" s="20" t="s">
        <v>31</v>
      </c>
      <c r="F171" s="21" t="s">
        <v>21</v>
      </c>
      <c r="G171" s="22">
        <v>1040635</v>
      </c>
      <c r="H171" s="23" t="s">
        <v>268</v>
      </c>
      <c r="I171" s="24">
        <v>691090</v>
      </c>
      <c r="J171" s="59"/>
      <c r="K171" s="159">
        <f>IFERROR(VLOOKUP(A171,'[1]2024'!$A$1:$X$202,6,0),"")</f>
        <v>45302</v>
      </c>
    </row>
    <row r="172" spans="1:11" ht="15">
      <c r="A172" s="66">
        <v>4404</v>
      </c>
      <c r="B172" s="36">
        <f>IFERROR(VLOOKUP(A172,'[1]2024'!$A$1:$X$202,2,0),"")</f>
        <v>2099</v>
      </c>
      <c r="C172" s="54" t="str">
        <f>IFERROR(VLOOKUP(A172,'[1]2024'!$A$1:$X$202,4,0),"")</f>
        <v>DROGASIL</v>
      </c>
      <c r="D172" s="54" t="str">
        <f>IFERROR(VLOOKUP(A172,'[1]2024'!$A$1:$X$202,5,0),"")</f>
        <v>MG</v>
      </c>
      <c r="E172" s="20" t="s">
        <v>33</v>
      </c>
      <c r="F172" s="21" t="s">
        <v>21</v>
      </c>
      <c r="G172" s="22">
        <v>1040519</v>
      </c>
      <c r="H172" s="23" t="s">
        <v>269</v>
      </c>
      <c r="I172" s="24"/>
      <c r="J172" s="58"/>
      <c r="K172" s="159">
        <f>IFERROR(VLOOKUP(A172,'[1]2024'!$A$1:$X$202,6,0),"")</f>
        <v>45302</v>
      </c>
    </row>
    <row r="173" spans="1:11" ht="15">
      <c r="A173" s="66">
        <v>4404</v>
      </c>
      <c r="B173" s="36">
        <f>IFERROR(VLOOKUP(A173,'[1]2024'!$A$1:$X$202,2,0),"")</f>
        <v>2099</v>
      </c>
      <c r="C173" s="54" t="str">
        <f>IFERROR(VLOOKUP(A173,'[1]2024'!$A$1:$X$202,4,0),"")</f>
        <v>DROGASIL</v>
      </c>
      <c r="D173" s="54" t="str">
        <f>IFERROR(VLOOKUP(A173,'[1]2024'!$A$1:$X$202,5,0),"")</f>
        <v>MG</v>
      </c>
      <c r="E173" s="20" t="s">
        <v>35</v>
      </c>
      <c r="F173" s="86" t="s">
        <v>21</v>
      </c>
      <c r="G173" s="22">
        <v>1040541</v>
      </c>
      <c r="H173" s="23" t="s">
        <v>270</v>
      </c>
      <c r="I173" s="24">
        <v>691120</v>
      </c>
      <c r="J173" s="58"/>
      <c r="K173" s="159">
        <f>IFERROR(VLOOKUP(A173,'[1]2024'!$A$1:$X$202,6,0),"")</f>
        <v>45302</v>
      </c>
    </row>
    <row r="174" spans="1:11" ht="15">
      <c r="A174" s="66">
        <v>4404</v>
      </c>
      <c r="B174" s="36">
        <f>IFERROR(VLOOKUP(A174,'[1]2024'!$A$1:$X$202,2,0),"")</f>
        <v>2099</v>
      </c>
      <c r="C174" s="54" t="str">
        <f>IFERROR(VLOOKUP(A174,'[1]2024'!$A$1:$X$202,4,0),"")</f>
        <v>DROGASIL</v>
      </c>
      <c r="D174" s="54" t="str">
        <f>IFERROR(VLOOKUP(A174,'[1]2024'!$A$1:$X$202,5,0),"")</f>
        <v>MG</v>
      </c>
      <c r="E174" s="20" t="s">
        <v>37</v>
      </c>
      <c r="F174" s="21" t="s">
        <v>21</v>
      </c>
      <c r="G174" s="22">
        <v>1040494</v>
      </c>
      <c r="H174" s="23" t="s">
        <v>271</v>
      </c>
      <c r="I174" s="24">
        <v>691125</v>
      </c>
      <c r="J174" s="59"/>
      <c r="K174" s="159">
        <f>IFERROR(VLOOKUP(A174,'[1]2024'!$A$1:$X$202,6,0),"")</f>
        <v>45302</v>
      </c>
    </row>
    <row r="175" spans="1:11" ht="15">
      <c r="A175" s="66">
        <v>4404</v>
      </c>
      <c r="B175" s="36">
        <f>IFERROR(VLOOKUP(A175,'[1]2024'!$A$1:$X$202,2,0),"")</f>
        <v>2099</v>
      </c>
      <c r="C175" s="54" t="str">
        <f>IFERROR(VLOOKUP(A175,'[1]2024'!$A$1:$X$202,4,0),"")</f>
        <v>DROGASIL</v>
      </c>
      <c r="D175" s="54" t="str">
        <f>IFERROR(VLOOKUP(A175,'[1]2024'!$A$1:$X$202,5,0),"")</f>
        <v>MG</v>
      </c>
      <c r="E175" s="20" t="s">
        <v>272</v>
      </c>
      <c r="F175" s="21" t="s">
        <v>21</v>
      </c>
      <c r="G175" s="22">
        <v>1040527</v>
      </c>
      <c r="H175" s="23" t="s">
        <v>273</v>
      </c>
      <c r="I175" s="24">
        <v>691120</v>
      </c>
      <c r="J175" s="58"/>
      <c r="K175" s="159">
        <f>IFERROR(VLOOKUP(A175,'[1]2024'!$A$1:$X$202,6,0),"")</f>
        <v>45302</v>
      </c>
    </row>
    <row r="176" spans="1:11" ht="15">
      <c r="A176" s="66">
        <v>4404</v>
      </c>
      <c r="B176" s="36">
        <f>IFERROR(VLOOKUP(A176,'[1]2024'!$A$1:$X$202,2,0),"")</f>
        <v>2099</v>
      </c>
      <c r="C176" s="54" t="str">
        <f>IFERROR(VLOOKUP(A176,'[1]2024'!$A$1:$X$202,4,0),"")</f>
        <v>DROGASIL</v>
      </c>
      <c r="D176" s="54" t="str">
        <f>IFERROR(VLOOKUP(A176,'[1]2024'!$A$1:$X$202,5,0),"")</f>
        <v>MG</v>
      </c>
      <c r="E176" s="20" t="s">
        <v>39</v>
      </c>
      <c r="F176" s="86" t="s">
        <v>12</v>
      </c>
      <c r="G176" s="22">
        <v>956875</v>
      </c>
      <c r="H176" s="23" t="s">
        <v>274</v>
      </c>
      <c r="I176" s="24">
        <v>96160</v>
      </c>
      <c r="J176" s="58"/>
      <c r="K176" s="159">
        <f>IFERROR(VLOOKUP(A176,'[1]2024'!$A$1:$X$202,6,0),"")</f>
        <v>45302</v>
      </c>
    </row>
    <row r="177" spans="1:11" ht="15">
      <c r="A177" s="66">
        <v>4404</v>
      </c>
      <c r="B177" s="36">
        <f>IFERROR(VLOOKUP(A177,'[1]2024'!$A$1:$X$202,2,0),"")</f>
        <v>2099</v>
      </c>
      <c r="C177" s="54" t="str">
        <f>IFERROR(VLOOKUP(A177,'[1]2024'!$A$1:$X$202,4,0),"")</f>
        <v>DROGASIL</v>
      </c>
      <c r="D177" s="54" t="str">
        <f>IFERROR(VLOOKUP(A177,'[1]2024'!$A$1:$X$202,5,0),"")</f>
        <v>MG</v>
      </c>
      <c r="E177" s="20" t="s">
        <v>41</v>
      </c>
      <c r="F177" s="86" t="s">
        <v>12</v>
      </c>
      <c r="G177" s="22">
        <v>956637</v>
      </c>
      <c r="H177" s="23" t="s">
        <v>275</v>
      </c>
      <c r="I177" s="24">
        <v>96158</v>
      </c>
      <c r="J177" s="59"/>
      <c r="K177" s="159">
        <f>IFERROR(VLOOKUP(A177,'[1]2024'!$A$1:$X$202,6,0),"")</f>
        <v>45302</v>
      </c>
    </row>
    <row r="178" spans="1:11" ht="15">
      <c r="A178" s="66">
        <v>4404</v>
      </c>
      <c r="B178" s="36">
        <f>IFERROR(VLOOKUP(A178,'[1]2024'!$A$1:$X$202,2,0),"")</f>
        <v>2099</v>
      </c>
      <c r="C178" s="54" t="str">
        <f>IFERROR(VLOOKUP(A178,'[1]2024'!$A$1:$X$202,4,0),"")</f>
        <v>DROGASIL</v>
      </c>
      <c r="D178" s="54" t="str">
        <f>IFERROR(VLOOKUP(A178,'[1]2024'!$A$1:$X$202,5,0),"")</f>
        <v>MG</v>
      </c>
      <c r="E178" s="20" t="s">
        <v>43</v>
      </c>
      <c r="F178" s="21" t="s">
        <v>12</v>
      </c>
      <c r="G178" s="22">
        <v>956717</v>
      </c>
      <c r="H178" s="23" t="s">
        <v>276</v>
      </c>
      <c r="I178" s="24">
        <v>96171</v>
      </c>
      <c r="J178" s="59"/>
      <c r="K178" s="159">
        <f>IFERROR(VLOOKUP(A178,'[1]2024'!$A$1:$X$202,6,0),"")</f>
        <v>45302</v>
      </c>
    </row>
    <row r="179" spans="1:11" ht="15">
      <c r="A179" s="66">
        <v>4404</v>
      </c>
      <c r="B179" s="36">
        <f>IFERROR(VLOOKUP(A179,'[1]2024'!$A$1:$X$202,2,0),"")</f>
        <v>2099</v>
      </c>
      <c r="C179" s="54" t="str">
        <f>IFERROR(VLOOKUP(A179,'[1]2024'!$A$1:$X$202,4,0),"")</f>
        <v>DROGASIL</v>
      </c>
      <c r="D179" s="54" t="str">
        <f>IFERROR(VLOOKUP(A179,'[1]2024'!$A$1:$X$202,5,0),"")</f>
        <v>MG</v>
      </c>
      <c r="E179" s="20" t="s">
        <v>45</v>
      </c>
      <c r="F179" s="21" t="s">
        <v>12</v>
      </c>
      <c r="G179" s="22">
        <v>956594</v>
      </c>
      <c r="H179" s="23" t="s">
        <v>277</v>
      </c>
      <c r="I179" s="24">
        <v>96193</v>
      </c>
      <c r="J179" s="58"/>
      <c r="K179" s="159">
        <f>IFERROR(VLOOKUP(A179,'[1]2024'!$A$1:$X$202,6,0),"")</f>
        <v>45302</v>
      </c>
    </row>
    <row r="180" spans="1:11" ht="15">
      <c r="A180" s="66">
        <v>4404</v>
      </c>
      <c r="B180" s="36">
        <f>IFERROR(VLOOKUP(A180,'[1]2024'!$A$1:$X$202,2,0),"")</f>
        <v>2099</v>
      </c>
      <c r="C180" s="54" t="str">
        <f>IFERROR(VLOOKUP(A180,'[1]2024'!$A$1:$X$202,4,0),"")</f>
        <v>DROGASIL</v>
      </c>
      <c r="D180" s="54" t="str">
        <f>IFERROR(VLOOKUP(A180,'[1]2024'!$A$1:$X$202,5,0),"")</f>
        <v>MG</v>
      </c>
      <c r="E180" s="20" t="s">
        <v>47</v>
      </c>
      <c r="F180" s="21" t="s">
        <v>48</v>
      </c>
      <c r="G180" s="22">
        <v>1029709</v>
      </c>
      <c r="H180" s="23" t="s">
        <v>278</v>
      </c>
      <c r="I180" s="24">
        <v>37284</v>
      </c>
      <c r="J180" s="59"/>
      <c r="K180" s="159">
        <f>IFERROR(VLOOKUP(A180,'[1]2024'!$A$1:$X$202,6,0),"")</f>
        <v>45302</v>
      </c>
    </row>
    <row r="181" spans="1:11" ht="15">
      <c r="A181" s="66">
        <v>4404</v>
      </c>
      <c r="B181" s="36">
        <f>IFERROR(VLOOKUP(A181,'[1]2024'!$A$1:$X$202,2,0),"")</f>
        <v>2099</v>
      </c>
      <c r="C181" s="54" t="str">
        <f>IFERROR(VLOOKUP(A181,'[1]2024'!$A$1:$X$202,4,0),"")</f>
        <v>DROGASIL</v>
      </c>
      <c r="D181" s="54" t="str">
        <f>IFERROR(VLOOKUP(A181,'[1]2024'!$A$1:$X$202,5,0),"")</f>
        <v>MG</v>
      </c>
      <c r="E181" s="20" t="s">
        <v>50</v>
      </c>
      <c r="F181" s="21" t="s">
        <v>48</v>
      </c>
      <c r="G181" s="22">
        <v>1029708</v>
      </c>
      <c r="H181" s="23" t="s">
        <v>279</v>
      </c>
      <c r="I181" s="24">
        <v>37284</v>
      </c>
      <c r="J181" s="58"/>
      <c r="K181" s="159">
        <f>IFERROR(VLOOKUP(A181,'[1]2024'!$A$1:$X$202,6,0),"")</f>
        <v>45302</v>
      </c>
    </row>
    <row r="182" spans="1:11" ht="15">
      <c r="A182" s="66">
        <v>4404</v>
      </c>
      <c r="B182" s="36">
        <f>IFERROR(VLOOKUP(A182,'[1]2024'!$A$1:$X$202,2,0),"")</f>
        <v>2099</v>
      </c>
      <c r="C182" s="54" t="str">
        <f>IFERROR(VLOOKUP(A182,'[1]2024'!$A$1:$X$202,4,0),"")</f>
        <v>DROGASIL</v>
      </c>
      <c r="D182" s="54" t="str">
        <f>IFERROR(VLOOKUP(A182,'[1]2024'!$A$1:$X$202,5,0),"")</f>
        <v>MG</v>
      </c>
      <c r="E182" s="20" t="s">
        <v>52</v>
      </c>
      <c r="F182" s="21" t="s">
        <v>12</v>
      </c>
      <c r="G182" s="22">
        <v>957802</v>
      </c>
      <c r="H182" s="23" t="s">
        <v>280</v>
      </c>
      <c r="I182" s="24">
        <v>39266</v>
      </c>
      <c r="J182" s="59"/>
      <c r="K182" s="159">
        <f>IFERROR(VLOOKUP(A182,'[1]2024'!$A$1:$X$202,6,0),"")</f>
        <v>45302</v>
      </c>
    </row>
    <row r="183" spans="1:11" ht="15">
      <c r="A183" s="66">
        <v>4404</v>
      </c>
      <c r="B183" s="36">
        <f>IFERROR(VLOOKUP(A183,'[1]2024'!$A$1:$X$202,2,0),"")</f>
        <v>2099</v>
      </c>
      <c r="C183" s="54" t="str">
        <f>IFERROR(VLOOKUP(A183,'[1]2024'!$A$1:$X$202,4,0),"")</f>
        <v>DROGASIL</v>
      </c>
      <c r="D183" s="54" t="str">
        <f>IFERROR(VLOOKUP(A183,'[1]2024'!$A$1:$X$202,5,0),"")</f>
        <v>MG</v>
      </c>
      <c r="E183" s="20" t="s">
        <v>54</v>
      </c>
      <c r="F183" s="21" t="s">
        <v>12</v>
      </c>
      <c r="G183" s="22">
        <v>957801</v>
      </c>
      <c r="H183" s="23" t="s">
        <v>281</v>
      </c>
      <c r="I183" s="24">
        <v>39266</v>
      </c>
      <c r="J183" s="58"/>
      <c r="K183" s="159">
        <f>IFERROR(VLOOKUP(A183,'[1]2024'!$A$1:$X$202,6,0),"")</f>
        <v>45302</v>
      </c>
    </row>
    <row r="184" spans="1:11" ht="15">
      <c r="A184" s="66">
        <v>4404</v>
      </c>
      <c r="B184" s="36">
        <f>IFERROR(VLOOKUP(A184,'[1]2024'!$A$1:$X$202,2,0),"")</f>
        <v>2099</v>
      </c>
      <c r="C184" s="54" t="str">
        <f>IFERROR(VLOOKUP(A184,'[1]2024'!$A$1:$X$202,4,0),"")</f>
        <v>DROGASIL</v>
      </c>
      <c r="D184" s="54" t="str">
        <f>IFERROR(VLOOKUP(A184,'[1]2024'!$A$1:$X$202,5,0),"")</f>
        <v>MG</v>
      </c>
      <c r="E184" s="20" t="s">
        <v>56</v>
      </c>
      <c r="F184" s="21" t="s">
        <v>12</v>
      </c>
      <c r="G184" s="22">
        <v>957804</v>
      </c>
      <c r="H184" s="23" t="s">
        <v>282</v>
      </c>
      <c r="I184" s="24">
        <v>39266</v>
      </c>
      <c r="J184" s="59"/>
      <c r="K184" s="159">
        <f>IFERROR(VLOOKUP(A184,'[1]2024'!$A$1:$X$202,6,0),"")</f>
        <v>45302</v>
      </c>
    </row>
    <row r="185" spans="1:11" ht="15">
      <c r="A185" s="66">
        <v>4404</v>
      </c>
      <c r="B185" s="36">
        <f>IFERROR(VLOOKUP(A185,'[1]2024'!$A$1:$X$202,2,0),"")</f>
        <v>2099</v>
      </c>
      <c r="C185" s="54" t="str">
        <f>IFERROR(VLOOKUP(A185,'[1]2024'!$A$1:$X$202,4,0),"")</f>
        <v>DROGASIL</v>
      </c>
      <c r="D185" s="54" t="str">
        <f>IFERROR(VLOOKUP(A185,'[1]2024'!$A$1:$X$202,5,0),"")</f>
        <v>MG</v>
      </c>
      <c r="E185" s="20" t="s">
        <v>58</v>
      </c>
      <c r="F185" s="21" t="s">
        <v>12</v>
      </c>
      <c r="G185" s="22">
        <v>957803</v>
      </c>
      <c r="H185" s="23" t="s">
        <v>283</v>
      </c>
      <c r="I185" s="24">
        <v>39266</v>
      </c>
      <c r="J185" s="58"/>
      <c r="K185" s="159">
        <f>IFERROR(VLOOKUP(A185,'[1]2024'!$A$1:$X$202,6,0),"")</f>
        <v>45302</v>
      </c>
    </row>
    <row r="186" spans="1:11" ht="15">
      <c r="A186" s="66">
        <v>4404</v>
      </c>
      <c r="B186" s="36">
        <f>IFERROR(VLOOKUP(A186,'[1]2024'!$A$1:$X$202,2,0),"")</f>
        <v>2099</v>
      </c>
      <c r="C186" s="54" t="str">
        <f>IFERROR(VLOOKUP(A186,'[1]2024'!$A$1:$X$202,4,0),"")</f>
        <v>DROGASIL</v>
      </c>
      <c r="D186" s="54" t="str">
        <f>IFERROR(VLOOKUP(A186,'[1]2024'!$A$1:$X$202,5,0),"")</f>
        <v>MG</v>
      </c>
      <c r="E186" s="20" t="s">
        <v>60</v>
      </c>
      <c r="F186" s="21" t="s">
        <v>61</v>
      </c>
      <c r="G186" s="22">
        <v>937529</v>
      </c>
      <c r="H186" s="23" t="s">
        <v>284</v>
      </c>
      <c r="I186" s="24">
        <v>67468</v>
      </c>
      <c r="J186" s="59"/>
      <c r="K186" s="159">
        <f>IFERROR(VLOOKUP(A186,'[1]2024'!$A$1:$X$202,6,0),"")</f>
        <v>45302</v>
      </c>
    </row>
    <row r="187" spans="1:11" ht="15">
      <c r="A187" s="66">
        <v>4404</v>
      </c>
      <c r="B187" s="36">
        <f>IFERROR(VLOOKUP(A187,'[1]2024'!$A$1:$X$202,2,0),"")</f>
        <v>2099</v>
      </c>
      <c r="C187" s="54" t="str">
        <f>IFERROR(VLOOKUP(A187,'[1]2024'!$A$1:$X$202,4,0),"")</f>
        <v>DROGASIL</v>
      </c>
      <c r="D187" s="54" t="str">
        <f>IFERROR(VLOOKUP(A187,'[1]2024'!$A$1:$X$202,5,0),"")</f>
        <v>MG</v>
      </c>
      <c r="E187" s="20" t="s">
        <v>63</v>
      </c>
      <c r="F187" s="21" t="s">
        <v>61</v>
      </c>
      <c r="G187" s="22">
        <v>937530</v>
      </c>
      <c r="H187" s="23" t="s">
        <v>285</v>
      </c>
      <c r="I187" s="24">
        <v>67468</v>
      </c>
      <c r="J187" s="58"/>
      <c r="K187" s="159">
        <f>IFERROR(VLOOKUP(A187,'[1]2024'!$A$1:$X$202,6,0),"")</f>
        <v>45302</v>
      </c>
    </row>
    <row r="188" spans="1:11" ht="15">
      <c r="A188" s="66">
        <v>4404</v>
      </c>
      <c r="B188" s="36">
        <f>IFERROR(VLOOKUP(A188,'[1]2024'!$A$1:$X$202,2,0),"")</f>
        <v>2099</v>
      </c>
      <c r="C188" s="54" t="str">
        <f>IFERROR(VLOOKUP(A188,'[1]2024'!$A$1:$X$202,4,0),"")</f>
        <v>DROGASIL</v>
      </c>
      <c r="D188" s="54" t="str">
        <f>IFERROR(VLOOKUP(A188,'[1]2024'!$A$1:$X$202,5,0),"")</f>
        <v>MG</v>
      </c>
      <c r="E188" s="20" t="s">
        <v>65</v>
      </c>
      <c r="F188" s="21" t="s">
        <v>66</v>
      </c>
      <c r="G188" s="22">
        <v>938629</v>
      </c>
      <c r="H188" s="23" t="s">
        <v>286</v>
      </c>
      <c r="I188" s="24">
        <v>378997</v>
      </c>
      <c r="J188" s="59"/>
      <c r="K188" s="159">
        <f>IFERROR(VLOOKUP(A188,'[1]2024'!$A$1:$X$202,6,0),"")</f>
        <v>45302</v>
      </c>
    </row>
    <row r="189" spans="1:11" ht="15">
      <c r="A189" s="66">
        <v>4404</v>
      </c>
      <c r="B189" s="36">
        <f>IFERROR(VLOOKUP(A189,'[1]2024'!$A$1:$X$202,2,0),"")</f>
        <v>2099</v>
      </c>
      <c r="C189" s="54" t="str">
        <f>IFERROR(VLOOKUP(A189,'[1]2024'!$A$1:$X$202,4,0),"")</f>
        <v>DROGASIL</v>
      </c>
      <c r="D189" s="54" t="str">
        <f>IFERROR(VLOOKUP(A189,'[1]2024'!$A$1:$X$202,5,0),"")</f>
        <v>MG</v>
      </c>
      <c r="E189" s="20" t="s">
        <v>68</v>
      </c>
      <c r="F189" s="21" t="s">
        <v>69</v>
      </c>
      <c r="G189" s="22">
        <v>932714</v>
      </c>
      <c r="H189" s="23" t="s">
        <v>287</v>
      </c>
      <c r="I189" s="24"/>
      <c r="J189" s="58"/>
      <c r="K189" s="159">
        <f>IFERROR(VLOOKUP(A189,'[1]2024'!$A$1:$X$202,6,0),"")</f>
        <v>45302</v>
      </c>
    </row>
    <row r="190" spans="1:11" ht="15">
      <c r="A190" s="66">
        <v>4404</v>
      </c>
      <c r="B190" s="36">
        <f>IFERROR(VLOOKUP(A190,'[1]2024'!$A$1:$X$202,2,0),"")</f>
        <v>2099</v>
      </c>
      <c r="C190" s="54" t="str">
        <f>IFERROR(VLOOKUP(A190,'[1]2024'!$A$1:$X$202,4,0),"")</f>
        <v>DROGASIL</v>
      </c>
      <c r="D190" s="54" t="str">
        <f>IFERROR(VLOOKUP(A190,'[1]2024'!$A$1:$X$202,5,0),"")</f>
        <v>MG</v>
      </c>
      <c r="E190" s="20" t="s">
        <v>71</v>
      </c>
      <c r="F190" s="21" t="s">
        <v>69</v>
      </c>
      <c r="G190" s="22">
        <v>932735</v>
      </c>
      <c r="H190" s="23" t="s">
        <v>288</v>
      </c>
      <c r="I190" s="24"/>
      <c r="J190" s="59"/>
      <c r="K190" s="159">
        <f>IFERROR(VLOOKUP(A190,'[1]2024'!$A$1:$X$202,6,0),"")</f>
        <v>45302</v>
      </c>
    </row>
    <row r="191" spans="1:11" ht="15">
      <c r="A191" s="66">
        <v>4404</v>
      </c>
      <c r="B191" s="36">
        <f>IFERROR(VLOOKUP(A191,'[1]2024'!$A$1:$X$202,2,0),"")</f>
        <v>2099</v>
      </c>
      <c r="C191" s="54" t="str">
        <f>IFERROR(VLOOKUP(A191,'[1]2024'!$A$1:$X$202,4,0),"")</f>
        <v>DROGASIL</v>
      </c>
      <c r="D191" s="54" t="str">
        <f>IFERROR(VLOOKUP(A191,'[1]2024'!$A$1:$X$202,5,0),"")</f>
        <v>MG</v>
      </c>
      <c r="E191" s="20" t="s">
        <v>73</v>
      </c>
      <c r="F191" s="21" t="s">
        <v>21</v>
      </c>
      <c r="G191" s="22">
        <v>1040291</v>
      </c>
      <c r="H191" s="23" t="s">
        <v>289</v>
      </c>
      <c r="I191" s="24">
        <v>689627</v>
      </c>
      <c r="J191" s="58"/>
      <c r="K191" s="159">
        <f>IFERROR(VLOOKUP(A191,'[1]2024'!$A$1:$X$202,6,0),"")</f>
        <v>45302</v>
      </c>
    </row>
    <row r="192" spans="1:11" ht="15">
      <c r="A192" s="66">
        <v>4404</v>
      </c>
      <c r="B192" s="36">
        <f>IFERROR(VLOOKUP(A192,'[1]2024'!$A$1:$X$202,2,0),"")</f>
        <v>2099</v>
      </c>
      <c r="C192" s="54" t="str">
        <f>IFERROR(VLOOKUP(A192,'[1]2024'!$A$1:$X$202,4,0),"")</f>
        <v>DROGASIL</v>
      </c>
      <c r="D192" s="54" t="str">
        <f>IFERROR(VLOOKUP(A192,'[1]2024'!$A$1:$X$202,5,0),"")</f>
        <v>MG</v>
      </c>
      <c r="E192" s="20" t="s">
        <v>75</v>
      </c>
      <c r="F192" s="21" t="s">
        <v>21</v>
      </c>
      <c r="G192" s="22">
        <v>1040345</v>
      </c>
      <c r="H192" s="23" t="s">
        <v>290</v>
      </c>
      <c r="I192" s="24">
        <v>689625</v>
      </c>
      <c r="J192" s="59"/>
      <c r="K192" s="159">
        <f>IFERROR(VLOOKUP(A192,'[1]2024'!$A$1:$X$202,6,0),"")</f>
        <v>45302</v>
      </c>
    </row>
    <row r="193" spans="1:11" ht="15">
      <c r="A193" s="66">
        <v>4404</v>
      </c>
      <c r="B193" s="36">
        <f>IFERROR(VLOOKUP(A193,'[1]2024'!$A$1:$X$202,2,0),"")</f>
        <v>2099</v>
      </c>
      <c r="C193" s="54" t="str">
        <f>IFERROR(VLOOKUP(A193,'[1]2024'!$A$1:$X$202,4,0),"")</f>
        <v>DROGASIL</v>
      </c>
      <c r="D193" s="54" t="str">
        <f>IFERROR(VLOOKUP(A193,'[1]2024'!$A$1:$X$202,5,0),"")</f>
        <v>MG</v>
      </c>
      <c r="E193" s="20" t="s">
        <v>77</v>
      </c>
      <c r="F193" s="21" t="s">
        <v>78</v>
      </c>
      <c r="G193" s="22">
        <v>890821</v>
      </c>
      <c r="H193" s="23" t="s">
        <v>291</v>
      </c>
      <c r="I193" s="24">
        <v>22825</v>
      </c>
      <c r="J193" s="58"/>
      <c r="K193" s="159">
        <f>IFERROR(VLOOKUP(A193,'[1]2024'!$A$1:$X$202,6,0),"")</f>
        <v>45302</v>
      </c>
    </row>
    <row r="194" spans="1:11" ht="15">
      <c r="A194" s="66">
        <v>4404</v>
      </c>
      <c r="B194" s="36">
        <f>IFERROR(VLOOKUP(A194,'[1]2024'!$A$1:$X$202,2,0),"")</f>
        <v>2099</v>
      </c>
      <c r="C194" s="54" t="str">
        <f>IFERROR(VLOOKUP(A194,'[1]2024'!$A$1:$X$202,4,0),"")</f>
        <v>DROGASIL</v>
      </c>
      <c r="D194" s="54" t="str">
        <f>IFERROR(VLOOKUP(A194,'[1]2024'!$A$1:$X$202,5,0),"")</f>
        <v>MG</v>
      </c>
      <c r="E194" s="20" t="s">
        <v>80</v>
      </c>
      <c r="F194" s="21" t="s">
        <v>81</v>
      </c>
      <c r="G194" s="22">
        <v>936901</v>
      </c>
      <c r="H194" s="23" t="s">
        <v>292</v>
      </c>
      <c r="I194" s="24">
        <v>13334</v>
      </c>
      <c r="J194" s="58"/>
      <c r="K194" s="159">
        <f>IFERROR(VLOOKUP(A194,'[1]2024'!$A$1:$X$202,6,0),"")</f>
        <v>45302</v>
      </c>
    </row>
    <row r="195" spans="1:11" ht="15">
      <c r="A195" s="66">
        <v>4404</v>
      </c>
      <c r="B195" s="168">
        <f>IFERROR(VLOOKUP(A195,'[1]2024'!$A$1:$X$202,2,0),"")</f>
        <v>2099</v>
      </c>
      <c r="C195" s="55" t="str">
        <f>IFERROR(VLOOKUP(A195,'[1]2024'!$A$1:$X$202,4,0),"")</f>
        <v>DROGASIL</v>
      </c>
      <c r="D195" s="55" t="str">
        <f>IFERROR(VLOOKUP(A195,'[1]2024'!$A$1:$X$202,5,0),"")</f>
        <v>MG</v>
      </c>
      <c r="E195" s="15" t="s">
        <v>83</v>
      </c>
      <c r="F195" s="16" t="s">
        <v>21</v>
      </c>
      <c r="G195" s="17">
        <v>1040257</v>
      </c>
      <c r="H195" s="18" t="s">
        <v>293</v>
      </c>
      <c r="I195" s="19">
        <v>689630</v>
      </c>
      <c r="J195" s="58"/>
      <c r="K195" s="167">
        <f>IFERROR(VLOOKUP(A195,'[1]2024'!$A$1:$X$202,6,0),"")</f>
        <v>45302</v>
      </c>
    </row>
    <row r="196" spans="1:11" ht="15">
      <c r="A196" s="66">
        <v>4404</v>
      </c>
      <c r="B196" s="168">
        <f>IFERROR(VLOOKUP(A196,'[1]2024'!$A$1:$X$202,2,0),"")</f>
        <v>2099</v>
      </c>
      <c r="C196" s="55" t="str">
        <f>IFERROR(VLOOKUP(A196,'[1]2024'!$A$1:$X$202,4,0),"")</f>
        <v>DROGASIL</v>
      </c>
      <c r="D196" s="55" t="str">
        <f>IFERROR(VLOOKUP(A196,'[1]2024'!$A$1:$X$202,5,0),"")</f>
        <v>MG</v>
      </c>
      <c r="E196" s="15" t="s">
        <v>77</v>
      </c>
      <c r="F196" s="16" t="s">
        <v>78</v>
      </c>
      <c r="G196" s="17">
        <v>890819</v>
      </c>
      <c r="H196" s="18" t="s">
        <v>294</v>
      </c>
      <c r="I196" s="19">
        <v>22825</v>
      </c>
      <c r="J196" s="58"/>
      <c r="K196" s="167">
        <f>IFERROR(VLOOKUP(A196,'[1]2024'!$A$1:$X$202,6,0),"")</f>
        <v>45302</v>
      </c>
    </row>
    <row r="197" spans="1:11" ht="15">
      <c r="A197" s="66">
        <v>4404</v>
      </c>
      <c r="B197" s="168">
        <f>IFERROR(VLOOKUP(A197,'[1]2024'!$A$1:$X$202,2,0),"")</f>
        <v>2099</v>
      </c>
      <c r="C197" s="55" t="str">
        <f>IFERROR(VLOOKUP(A197,'[1]2024'!$A$1:$X$202,4,0),"")</f>
        <v>DROGASIL</v>
      </c>
      <c r="D197" s="55" t="str">
        <f>IFERROR(VLOOKUP(A197,'[1]2024'!$A$1:$X$202,5,0),"")</f>
        <v>MG</v>
      </c>
      <c r="E197" s="15" t="s">
        <v>80</v>
      </c>
      <c r="F197" s="16" t="s">
        <v>81</v>
      </c>
      <c r="G197" s="17">
        <v>936899</v>
      </c>
      <c r="H197" s="18" t="s">
        <v>295</v>
      </c>
      <c r="I197" s="19">
        <v>13334</v>
      </c>
      <c r="J197" s="58"/>
      <c r="K197" s="167">
        <f>IFERROR(VLOOKUP(A197,'[1]2024'!$A$1:$X$202,6,0),"")</f>
        <v>45302</v>
      </c>
    </row>
    <row r="198" spans="1:11" ht="15">
      <c r="A198" s="66">
        <v>4404</v>
      </c>
      <c r="B198" s="168">
        <f>IFERROR(VLOOKUP(A198,'[1]2024'!$A$1:$X$202,2,0),"")</f>
        <v>2099</v>
      </c>
      <c r="C198" s="55" t="str">
        <f>IFERROR(VLOOKUP(A198,'[1]2024'!$A$1:$X$202,4,0),"")</f>
        <v>DROGASIL</v>
      </c>
      <c r="D198" s="55" t="str">
        <f>IFERROR(VLOOKUP(A198,'[1]2024'!$A$1:$X$202,5,0),"")</f>
        <v>MG</v>
      </c>
      <c r="E198" s="15" t="s">
        <v>87</v>
      </c>
      <c r="F198" s="16" t="s">
        <v>21</v>
      </c>
      <c r="G198" s="17">
        <v>1040346</v>
      </c>
      <c r="H198" s="18" t="s">
        <v>296</v>
      </c>
      <c r="I198" s="19">
        <v>689630</v>
      </c>
      <c r="J198" s="58"/>
      <c r="K198" s="167">
        <f>IFERROR(VLOOKUP(A198,'[1]2024'!$A$1:$X$202,6,0),"")</f>
        <v>45302</v>
      </c>
    </row>
    <row r="199" spans="1:11" ht="15">
      <c r="A199" s="66">
        <v>4404</v>
      </c>
      <c r="B199" s="168">
        <f>IFERROR(VLOOKUP(A199,'[1]2024'!$A$1:$X$202,2,0),"")</f>
        <v>2099</v>
      </c>
      <c r="C199" s="55" t="str">
        <f>IFERROR(VLOOKUP(A199,'[1]2024'!$A$1:$X$202,4,0),"")</f>
        <v>DROGASIL</v>
      </c>
      <c r="D199" s="55" t="str">
        <f>IFERROR(VLOOKUP(A199,'[1]2024'!$A$1:$X$202,5,0),"")</f>
        <v>MG</v>
      </c>
      <c r="E199" s="15" t="s">
        <v>77</v>
      </c>
      <c r="F199" s="16" t="s">
        <v>78</v>
      </c>
      <c r="G199" s="17">
        <v>890820</v>
      </c>
      <c r="H199" s="18" t="s">
        <v>297</v>
      </c>
      <c r="I199" s="19">
        <v>22825</v>
      </c>
      <c r="J199" s="58"/>
      <c r="K199" s="167">
        <f>IFERROR(VLOOKUP(A199,'[1]2024'!$A$1:$X$202,6,0),"")</f>
        <v>45302</v>
      </c>
    </row>
    <row r="200" spans="1:11" ht="15">
      <c r="A200" s="66">
        <v>4404</v>
      </c>
      <c r="B200" s="168">
        <f>IFERROR(VLOOKUP(A200,'[1]2024'!$A$1:$X$202,2,0),"")</f>
        <v>2099</v>
      </c>
      <c r="C200" s="55" t="str">
        <f>IFERROR(VLOOKUP(A200,'[1]2024'!$A$1:$X$202,4,0),"")</f>
        <v>DROGASIL</v>
      </c>
      <c r="D200" s="55" t="str">
        <f>IFERROR(VLOOKUP(A200,'[1]2024'!$A$1:$X$202,5,0),"")</f>
        <v>MG</v>
      </c>
      <c r="E200" s="15" t="s">
        <v>80</v>
      </c>
      <c r="F200" s="16" t="s">
        <v>81</v>
      </c>
      <c r="G200" s="17">
        <v>936897</v>
      </c>
      <c r="H200" s="18" t="s">
        <v>298</v>
      </c>
      <c r="I200" s="19">
        <v>13334</v>
      </c>
      <c r="J200" s="58"/>
      <c r="K200" s="167">
        <f>IFERROR(VLOOKUP(A200,'[1]2024'!$A$1:$X$202,6,0),"")</f>
        <v>45302</v>
      </c>
    </row>
    <row r="201" spans="1:11" ht="15">
      <c r="A201" s="66">
        <v>4404</v>
      </c>
      <c r="B201" s="168">
        <f>IFERROR(VLOOKUP(A201,'[1]2024'!$A$1:$X$202,2,0),"")</f>
        <v>2099</v>
      </c>
      <c r="C201" s="55" t="str">
        <f>IFERROR(VLOOKUP(A201,'[1]2024'!$A$1:$X$202,4,0),"")</f>
        <v>DROGASIL</v>
      </c>
      <c r="D201" s="55" t="str">
        <f>IFERROR(VLOOKUP(A201,'[1]2024'!$A$1:$X$202,5,0),"")</f>
        <v>MG</v>
      </c>
      <c r="E201" s="15" t="s">
        <v>91</v>
      </c>
      <c r="F201" s="16" t="s">
        <v>21</v>
      </c>
      <c r="G201" s="17">
        <v>1040293</v>
      </c>
      <c r="H201" s="18" t="s">
        <v>299</v>
      </c>
      <c r="I201" s="19">
        <v>689636</v>
      </c>
      <c r="J201" s="58"/>
      <c r="K201" s="167">
        <f>IFERROR(VLOOKUP(A201,'[1]2024'!$A$1:$X$202,6,0),"")</f>
        <v>45302</v>
      </c>
    </row>
    <row r="202" spans="1:11" ht="15">
      <c r="A202" s="66">
        <v>4404</v>
      </c>
      <c r="B202" s="168">
        <f>IFERROR(VLOOKUP(A202,'[1]2024'!$A$1:$X$202,2,0),"")</f>
        <v>2099</v>
      </c>
      <c r="C202" s="55" t="str">
        <f>IFERROR(VLOOKUP(A202,'[1]2024'!$A$1:$X$202,4,0),"")</f>
        <v>DROGASIL</v>
      </c>
      <c r="D202" s="55" t="str">
        <f>IFERROR(VLOOKUP(A202,'[1]2024'!$A$1:$X$202,5,0),"")</f>
        <v>MG</v>
      </c>
      <c r="E202" s="15" t="s">
        <v>77</v>
      </c>
      <c r="F202" s="16" t="s">
        <v>78</v>
      </c>
      <c r="G202" s="17">
        <v>890822</v>
      </c>
      <c r="H202" s="18" t="s">
        <v>300</v>
      </c>
      <c r="I202" s="19">
        <v>22825</v>
      </c>
      <c r="J202" s="58"/>
      <c r="K202" s="167">
        <f>IFERROR(VLOOKUP(A202,'[1]2024'!$A$1:$X$202,6,0),"")</f>
        <v>45302</v>
      </c>
    </row>
    <row r="203" spans="1:11" ht="15">
      <c r="A203" s="66">
        <v>4404</v>
      </c>
      <c r="B203" s="168">
        <f>IFERROR(VLOOKUP(A203,'[1]2024'!$A$1:$X$202,2,0),"")</f>
        <v>2099</v>
      </c>
      <c r="C203" s="55" t="str">
        <f>IFERROR(VLOOKUP(A203,'[1]2024'!$A$1:$X$202,4,0),"")</f>
        <v>DROGASIL</v>
      </c>
      <c r="D203" s="55" t="str">
        <f>IFERROR(VLOOKUP(A203,'[1]2024'!$A$1:$X$202,5,0),"")</f>
        <v>MG</v>
      </c>
      <c r="E203" s="15" t="s">
        <v>80</v>
      </c>
      <c r="F203" s="16" t="s">
        <v>81</v>
      </c>
      <c r="G203" s="17">
        <v>936895</v>
      </c>
      <c r="H203" s="18" t="s">
        <v>301</v>
      </c>
      <c r="I203" s="19">
        <v>13334</v>
      </c>
      <c r="J203" s="58"/>
      <c r="K203" s="167">
        <f>IFERROR(VLOOKUP(A203,'[1]2024'!$A$1:$X$202,6,0),"")</f>
        <v>45302</v>
      </c>
    </row>
    <row r="204" spans="1:11" ht="15">
      <c r="A204" s="66">
        <v>4404</v>
      </c>
      <c r="B204" s="168">
        <f>IFERROR(VLOOKUP(A204,'[1]2024'!$A$1:$X$202,2,0),"")</f>
        <v>2099</v>
      </c>
      <c r="C204" s="55" t="str">
        <f>IFERROR(VLOOKUP(A204,'[1]2024'!$A$1:$X$202,4,0),"")</f>
        <v>DROGASIL</v>
      </c>
      <c r="D204" s="55" t="str">
        <f>IFERROR(VLOOKUP(A204,'[1]2024'!$A$1:$X$202,5,0),"")</f>
        <v>MG</v>
      </c>
      <c r="E204" s="15" t="s">
        <v>95</v>
      </c>
      <c r="F204" s="16" t="s">
        <v>21</v>
      </c>
      <c r="G204" s="17">
        <v>1018270</v>
      </c>
      <c r="H204" s="18" t="s">
        <v>302</v>
      </c>
      <c r="I204" s="19">
        <v>697481</v>
      </c>
      <c r="J204" s="58"/>
      <c r="K204" s="167">
        <f>IFERROR(VLOOKUP(A204,'[1]2024'!$A$1:$X$202,6,0),"")</f>
        <v>45302</v>
      </c>
    </row>
    <row r="205" spans="1:11" ht="15">
      <c r="A205" s="66">
        <v>4404</v>
      </c>
      <c r="B205" s="168">
        <f>IFERROR(VLOOKUP(A205,'[1]2024'!$A$1:$X$202,2,0),"")</f>
        <v>2099</v>
      </c>
      <c r="C205" s="55" t="str">
        <f>IFERROR(VLOOKUP(A205,'[1]2024'!$A$1:$X$202,4,0),"")</f>
        <v>DROGASIL</v>
      </c>
      <c r="D205" s="55" t="str">
        <f>IFERROR(VLOOKUP(A205,'[1]2024'!$A$1:$X$202,5,0),"")</f>
        <v>MG</v>
      </c>
      <c r="E205" s="15" t="s">
        <v>97</v>
      </c>
      <c r="F205" s="16" t="s">
        <v>21</v>
      </c>
      <c r="G205" s="17">
        <v>1018328</v>
      </c>
      <c r="H205" s="18" t="s">
        <v>303</v>
      </c>
      <c r="I205" s="19">
        <v>697481</v>
      </c>
      <c r="J205" s="58"/>
      <c r="K205" s="167">
        <f>IFERROR(VLOOKUP(A205,'[1]2024'!$A$1:$X$202,6,0),"")</f>
        <v>45302</v>
      </c>
    </row>
    <row r="206" spans="1:11" ht="15">
      <c r="A206" s="66">
        <v>4404</v>
      </c>
      <c r="B206" s="168">
        <f>IFERROR(VLOOKUP(A206,'[1]2024'!$A$1:$X$202,2,0),"")</f>
        <v>2099</v>
      </c>
      <c r="C206" s="55" t="str">
        <f>IFERROR(VLOOKUP(A206,'[1]2024'!$A$1:$X$202,4,0),"")</f>
        <v>DROGASIL</v>
      </c>
      <c r="D206" s="55" t="str">
        <f>IFERROR(VLOOKUP(A206,'[1]2024'!$A$1:$X$202,5,0),"")</f>
        <v>MG</v>
      </c>
      <c r="E206" s="15" t="s">
        <v>99</v>
      </c>
      <c r="F206" s="16" t="s">
        <v>12</v>
      </c>
      <c r="G206" s="17">
        <v>957617</v>
      </c>
      <c r="H206" s="18" t="s">
        <v>304</v>
      </c>
      <c r="I206" s="19">
        <v>100883</v>
      </c>
      <c r="J206" s="58"/>
      <c r="K206" s="167">
        <f>IFERROR(VLOOKUP(A206,'[1]2024'!$A$1:$X$202,6,0),"")</f>
        <v>45302</v>
      </c>
    </row>
    <row r="207" spans="1:11" ht="15">
      <c r="A207" s="66">
        <v>4404</v>
      </c>
      <c r="B207" s="168">
        <f>IFERROR(VLOOKUP(A207,'[1]2024'!$A$1:$X$202,2,0),"")</f>
        <v>2099</v>
      </c>
      <c r="C207" s="55" t="str">
        <f>IFERROR(VLOOKUP(A207,'[1]2024'!$A$1:$X$202,4,0),"")</f>
        <v>DROGASIL</v>
      </c>
      <c r="D207" s="55" t="str">
        <f>IFERROR(VLOOKUP(A207,'[1]2024'!$A$1:$X$202,5,0),"")</f>
        <v>MG</v>
      </c>
      <c r="E207" s="15" t="s">
        <v>101</v>
      </c>
      <c r="F207" s="16" t="s">
        <v>202</v>
      </c>
      <c r="G207" s="17">
        <v>937892</v>
      </c>
      <c r="H207" s="18" t="s">
        <v>305</v>
      </c>
      <c r="I207" s="19">
        <v>610</v>
      </c>
      <c r="J207" s="58"/>
      <c r="K207" s="167">
        <f>IFERROR(VLOOKUP(A207,'[1]2024'!$A$1:$X$202,6,0),"")</f>
        <v>45302</v>
      </c>
    </row>
    <row r="208" spans="1:11" ht="15">
      <c r="A208" s="66">
        <v>4404</v>
      </c>
      <c r="B208" s="168">
        <f>IFERROR(VLOOKUP(A208,'[1]2024'!$A$1:$X$202,2,0),"")</f>
        <v>2099</v>
      </c>
      <c r="C208" s="55" t="str">
        <f>IFERROR(VLOOKUP(A208,'[1]2024'!$A$1:$X$202,4,0),"")</f>
        <v>DROGASIL</v>
      </c>
      <c r="D208" s="55" t="str">
        <f>IFERROR(VLOOKUP(A208,'[1]2024'!$A$1:$X$202,5,0),"")</f>
        <v>MG</v>
      </c>
      <c r="E208" s="15" t="s">
        <v>103</v>
      </c>
      <c r="F208" s="16" t="s">
        <v>21</v>
      </c>
      <c r="G208" s="17">
        <v>1018323</v>
      </c>
      <c r="H208" s="18" t="s">
        <v>306</v>
      </c>
      <c r="I208" s="19">
        <v>697481</v>
      </c>
      <c r="J208" s="58"/>
      <c r="K208" s="167">
        <f>IFERROR(VLOOKUP(A208,'[1]2024'!$A$1:$X$202,6,0),"")</f>
        <v>45302</v>
      </c>
    </row>
    <row r="209" spans="1:11" ht="15">
      <c r="A209" s="66">
        <v>4404</v>
      </c>
      <c r="B209" s="168">
        <f>IFERROR(VLOOKUP(A209,'[1]2024'!$A$1:$X$202,2,0),"")</f>
        <v>2099</v>
      </c>
      <c r="C209" s="55" t="str">
        <f>IFERROR(VLOOKUP(A209,'[1]2024'!$A$1:$X$202,4,0),"")</f>
        <v>DROGASIL</v>
      </c>
      <c r="D209" s="55" t="str">
        <f>IFERROR(VLOOKUP(A209,'[1]2024'!$A$1:$X$202,5,0),"")</f>
        <v>MG</v>
      </c>
      <c r="E209" s="15" t="s">
        <v>105</v>
      </c>
      <c r="F209" s="16" t="s">
        <v>21</v>
      </c>
      <c r="G209" s="17">
        <v>1040305</v>
      </c>
      <c r="H209" s="18" t="s">
        <v>307</v>
      </c>
      <c r="I209" s="19">
        <v>689640</v>
      </c>
      <c r="J209" s="58"/>
      <c r="K209" s="167">
        <f>IFERROR(VLOOKUP(A209,'[1]2024'!$A$1:$X$202,6,0),"")</f>
        <v>45302</v>
      </c>
    </row>
    <row r="210" spans="1:11" ht="15">
      <c r="A210" s="66">
        <v>4404</v>
      </c>
      <c r="B210" s="168">
        <f>IFERROR(VLOOKUP(A210,'[1]2024'!$A$1:$X$202,2,0),"")</f>
        <v>2099</v>
      </c>
      <c r="C210" s="55" t="str">
        <f>IFERROR(VLOOKUP(A210,'[1]2024'!$A$1:$X$202,4,0),"")</f>
        <v>DROGASIL</v>
      </c>
      <c r="D210" s="55" t="str">
        <f>IFERROR(VLOOKUP(A210,'[1]2024'!$A$1:$X$202,5,0),"")</f>
        <v>MG</v>
      </c>
      <c r="E210" s="15" t="s">
        <v>107</v>
      </c>
      <c r="F210" s="16" t="s">
        <v>12</v>
      </c>
      <c r="G210" s="17">
        <v>935686</v>
      </c>
      <c r="H210" s="18" t="s">
        <v>308</v>
      </c>
      <c r="I210" s="19">
        <v>36080</v>
      </c>
      <c r="J210" s="58"/>
      <c r="K210" s="167">
        <f>IFERROR(VLOOKUP(A210,'[1]2024'!$A$1:$X$202,6,0),"")</f>
        <v>45302</v>
      </c>
    </row>
    <row r="211" spans="1:11" ht="15">
      <c r="A211" s="66">
        <v>4404</v>
      </c>
      <c r="B211" s="168">
        <f>IFERROR(VLOOKUP(A211,'[1]2024'!$A$1:$X$202,2,0),"")</f>
        <v>2099</v>
      </c>
      <c r="C211" s="55" t="str">
        <f>IFERROR(VLOOKUP(A211,'[1]2024'!$A$1:$X$202,4,0),"")</f>
        <v>DROGASIL</v>
      </c>
      <c r="D211" s="55" t="str">
        <f>IFERROR(VLOOKUP(A211,'[1]2024'!$A$1:$X$202,5,0),"")</f>
        <v>MG</v>
      </c>
      <c r="E211" s="15" t="s">
        <v>109</v>
      </c>
      <c r="F211" s="16" t="s">
        <v>21</v>
      </c>
      <c r="G211" s="17">
        <v>1040721</v>
      </c>
      <c r="H211" s="18" t="s">
        <v>309</v>
      </c>
      <c r="I211" s="19">
        <v>697464</v>
      </c>
      <c r="J211" s="58"/>
      <c r="K211" s="167">
        <f>IFERROR(VLOOKUP(A211,'[1]2024'!$A$1:$X$202,6,0),"")</f>
        <v>45302</v>
      </c>
    </row>
    <row r="212" spans="1:11" ht="15">
      <c r="A212" s="66">
        <v>4404</v>
      </c>
      <c r="B212" s="168">
        <f>IFERROR(VLOOKUP(A212,'[1]2024'!$A$1:$X$202,2,0),"")</f>
        <v>2099</v>
      </c>
      <c r="C212" s="55" t="str">
        <f>IFERROR(VLOOKUP(A212,'[1]2024'!$A$1:$X$202,4,0),"")</f>
        <v>DROGASIL</v>
      </c>
      <c r="D212" s="55" t="str">
        <f>IFERROR(VLOOKUP(A212,'[1]2024'!$A$1:$X$202,5,0),"")</f>
        <v>MG</v>
      </c>
      <c r="E212" s="15" t="s">
        <v>107</v>
      </c>
      <c r="F212" s="16" t="s">
        <v>12</v>
      </c>
      <c r="G212" s="17">
        <v>935685</v>
      </c>
      <c r="H212" s="18" t="s">
        <v>310</v>
      </c>
      <c r="I212" s="19">
        <v>36080</v>
      </c>
      <c r="J212" s="58"/>
      <c r="K212" s="167">
        <f>IFERROR(VLOOKUP(A212,'[1]2024'!$A$1:$X$202,6,0),"")</f>
        <v>45302</v>
      </c>
    </row>
    <row r="213" spans="1:11" ht="15">
      <c r="A213" s="66">
        <v>4404</v>
      </c>
      <c r="B213" s="168">
        <f>IFERROR(VLOOKUP(A213,'[1]2024'!$A$1:$X$202,2,0),"")</f>
        <v>2099</v>
      </c>
      <c r="C213" s="55" t="str">
        <f>IFERROR(VLOOKUP(A213,'[1]2024'!$A$1:$X$202,4,0),"")</f>
        <v>DROGASIL</v>
      </c>
      <c r="D213" s="55" t="str">
        <f>IFERROR(VLOOKUP(A213,'[1]2024'!$A$1:$X$202,5,0),"")</f>
        <v>MG</v>
      </c>
      <c r="E213" s="15" t="s">
        <v>112</v>
      </c>
      <c r="F213" s="16" t="s">
        <v>21</v>
      </c>
      <c r="G213" s="17">
        <v>1040871</v>
      </c>
      <c r="H213" s="18" t="s">
        <v>311</v>
      </c>
      <c r="I213" s="19">
        <v>697366</v>
      </c>
      <c r="J213" s="58"/>
      <c r="K213" s="167">
        <f>IFERROR(VLOOKUP(A213,'[1]2024'!$A$1:$X$202,6,0),"")</f>
        <v>45302</v>
      </c>
    </row>
    <row r="214" spans="1:11" ht="15">
      <c r="A214" s="66">
        <v>4404</v>
      </c>
      <c r="B214" s="168">
        <f>IFERROR(VLOOKUP(A214,'[1]2024'!$A$1:$X$202,2,0),"")</f>
        <v>2099</v>
      </c>
      <c r="C214" s="55" t="str">
        <f>IFERROR(VLOOKUP(A214,'[1]2024'!$A$1:$X$202,4,0),"")</f>
        <v>DROGASIL</v>
      </c>
      <c r="D214" s="55" t="str">
        <f>IFERROR(VLOOKUP(A214,'[1]2024'!$A$1:$X$202,5,0),"")</f>
        <v>MG</v>
      </c>
      <c r="E214" s="15" t="s">
        <v>107</v>
      </c>
      <c r="F214" s="16" t="s">
        <v>12</v>
      </c>
      <c r="G214" s="17">
        <v>935688</v>
      </c>
      <c r="H214" s="18" t="s">
        <v>312</v>
      </c>
      <c r="I214" s="19">
        <v>36080</v>
      </c>
      <c r="J214" s="58"/>
      <c r="K214" s="167">
        <f>IFERROR(VLOOKUP(A214,'[1]2024'!$A$1:$X$202,6,0),"")</f>
        <v>45302</v>
      </c>
    </row>
    <row r="215" spans="1:11" ht="15">
      <c r="A215" s="66">
        <v>4404</v>
      </c>
      <c r="B215" s="168">
        <f>IFERROR(VLOOKUP(A215,'[1]2024'!$A$1:$X$202,2,0),"")</f>
        <v>2099</v>
      </c>
      <c r="C215" s="55" t="str">
        <f>IFERROR(VLOOKUP(A215,'[1]2024'!$A$1:$X$202,4,0),"")</f>
        <v>DROGASIL</v>
      </c>
      <c r="D215" s="55" t="str">
        <f>IFERROR(VLOOKUP(A215,'[1]2024'!$A$1:$X$202,5,0),"")</f>
        <v>MG</v>
      </c>
      <c r="E215" s="15" t="s">
        <v>115</v>
      </c>
      <c r="F215" s="16" t="s">
        <v>21</v>
      </c>
      <c r="G215" s="17">
        <v>1040708</v>
      </c>
      <c r="H215" s="18" t="s">
        <v>313</v>
      </c>
      <c r="I215" s="19">
        <v>697468</v>
      </c>
      <c r="J215" s="58"/>
      <c r="K215" s="167">
        <f>IFERROR(VLOOKUP(A215,'[1]2024'!$A$1:$X$202,6,0),"")</f>
        <v>45302</v>
      </c>
    </row>
    <row r="216" spans="1:11" ht="15">
      <c r="A216" s="66">
        <v>4404</v>
      </c>
      <c r="B216" s="168">
        <f>IFERROR(VLOOKUP(A216,'[1]2024'!$A$1:$X$202,2,0),"")</f>
        <v>2099</v>
      </c>
      <c r="C216" s="55" t="str">
        <f>IFERROR(VLOOKUP(A216,'[1]2024'!$A$1:$X$202,4,0),"")</f>
        <v>DROGASIL</v>
      </c>
      <c r="D216" s="55" t="str">
        <f>IFERROR(VLOOKUP(A216,'[1]2024'!$A$1:$X$202,5,0),"")</f>
        <v>MG</v>
      </c>
      <c r="E216" s="15" t="s">
        <v>107</v>
      </c>
      <c r="F216" s="16" t="s">
        <v>12</v>
      </c>
      <c r="G216" s="17">
        <v>935684</v>
      </c>
      <c r="H216" s="18" t="s">
        <v>314</v>
      </c>
      <c r="I216" s="19">
        <v>36080</v>
      </c>
      <c r="J216" s="58"/>
      <c r="K216" s="167">
        <f>IFERROR(VLOOKUP(A216,'[1]2024'!$A$1:$X$202,6,0),"")</f>
        <v>45302</v>
      </c>
    </row>
    <row r="217" spans="1:11" ht="15">
      <c r="A217" s="66">
        <v>4404</v>
      </c>
      <c r="B217" s="168">
        <f>IFERROR(VLOOKUP(A217,'[1]2024'!$A$1:$X$202,2,0),"")</f>
        <v>2099</v>
      </c>
      <c r="C217" s="55" t="str">
        <f>IFERROR(VLOOKUP(A217,'[1]2024'!$A$1:$X$202,4,0),"")</f>
        <v>DROGASIL</v>
      </c>
      <c r="D217" s="55" t="str">
        <f>IFERROR(VLOOKUP(A217,'[1]2024'!$A$1:$X$202,5,0),"")</f>
        <v>MG</v>
      </c>
      <c r="E217" s="15" t="s">
        <v>315</v>
      </c>
      <c r="F217" s="16" t="s">
        <v>21</v>
      </c>
      <c r="G217" s="17">
        <v>1040718</v>
      </c>
      <c r="H217" s="18" t="s">
        <v>316</v>
      </c>
      <c r="I217" s="19">
        <v>697470</v>
      </c>
      <c r="J217" s="58"/>
      <c r="K217" s="167">
        <f>IFERROR(VLOOKUP(A217,'[1]2024'!$A$1:$X$202,6,0),"")</f>
        <v>45302</v>
      </c>
    </row>
    <row r="218" spans="1:11" ht="15">
      <c r="A218" s="66">
        <v>4404</v>
      </c>
      <c r="B218" s="168">
        <f>IFERROR(VLOOKUP(A218,'[1]2024'!$A$1:$X$202,2,0),"")</f>
        <v>2099</v>
      </c>
      <c r="C218" s="55" t="str">
        <f>IFERROR(VLOOKUP(A218,'[1]2024'!$A$1:$X$202,4,0),"")</f>
        <v>DROGASIL</v>
      </c>
      <c r="D218" s="55" t="str">
        <f>IFERROR(VLOOKUP(A218,'[1]2024'!$A$1:$X$202,5,0),"")</f>
        <v>MG</v>
      </c>
      <c r="E218" s="15" t="s">
        <v>107</v>
      </c>
      <c r="F218" s="16" t="s">
        <v>12</v>
      </c>
      <c r="G218" s="17">
        <v>935687</v>
      </c>
      <c r="H218" s="18" t="s">
        <v>317</v>
      </c>
      <c r="I218" s="19">
        <v>36080</v>
      </c>
      <c r="J218" s="58"/>
      <c r="K218" s="167">
        <f>IFERROR(VLOOKUP(A218,'[1]2024'!$A$1:$X$202,6,0),"")</f>
        <v>45302</v>
      </c>
    </row>
    <row r="219" spans="1:11" ht="15">
      <c r="A219" s="66">
        <v>4404</v>
      </c>
      <c r="B219" s="168">
        <f>IFERROR(VLOOKUP(A219,'[1]2024'!$A$1:$X$202,2,0),"")</f>
        <v>2099</v>
      </c>
      <c r="C219" s="55" t="str">
        <f>IFERROR(VLOOKUP(A219,'[1]2024'!$A$1:$X$202,4,0),"")</f>
        <v>DROGASIL</v>
      </c>
      <c r="D219" s="55" t="str">
        <f>IFERROR(VLOOKUP(A219,'[1]2024'!$A$1:$X$202,5,0),"")</f>
        <v>MG</v>
      </c>
      <c r="E219" s="15" t="s">
        <v>118</v>
      </c>
      <c r="F219" s="16" t="s">
        <v>12</v>
      </c>
      <c r="G219" s="17">
        <v>1021801</v>
      </c>
      <c r="H219" s="18" t="s">
        <v>318</v>
      </c>
      <c r="I219" s="19">
        <v>267136</v>
      </c>
      <c r="J219" s="58"/>
      <c r="K219" s="167">
        <f>IFERROR(VLOOKUP(A219,'[1]2024'!$A$1:$X$202,6,0),"")</f>
        <v>45302</v>
      </c>
    </row>
    <row r="220" spans="1:11" ht="15">
      <c r="A220" s="66">
        <v>4404</v>
      </c>
      <c r="B220" s="168">
        <f>IFERROR(VLOOKUP(A220,'[1]2024'!$A$1:$X$202,2,0),"")</f>
        <v>2099</v>
      </c>
      <c r="C220" s="55" t="str">
        <f>IFERROR(VLOOKUP(A220,'[1]2024'!$A$1:$X$202,4,0),"")</f>
        <v>DROGASIL</v>
      </c>
      <c r="D220" s="55" t="str">
        <f>IFERROR(VLOOKUP(A220,'[1]2024'!$A$1:$X$202,5,0),"")</f>
        <v>MG</v>
      </c>
      <c r="E220" s="15" t="s">
        <v>120</v>
      </c>
      <c r="F220" s="16" t="s">
        <v>12</v>
      </c>
      <c r="G220" s="17">
        <v>1022116</v>
      </c>
      <c r="H220" s="18" t="s">
        <v>319</v>
      </c>
      <c r="I220" s="19">
        <v>269571</v>
      </c>
      <c r="J220" s="58"/>
      <c r="K220" s="167">
        <f>IFERROR(VLOOKUP(A220,'[1]2024'!$A$1:$X$202,6,0),"")</f>
        <v>45302</v>
      </c>
    </row>
    <row r="221" spans="1:11" ht="15">
      <c r="A221" s="66">
        <v>4404</v>
      </c>
      <c r="B221" s="168">
        <f>IFERROR(VLOOKUP(A221,'[1]2024'!$A$1:$X$202,2,0),"")</f>
        <v>2099</v>
      </c>
      <c r="C221" s="55" t="str">
        <f>IFERROR(VLOOKUP(A221,'[1]2024'!$A$1:$X$202,4,0),"")</f>
        <v>DROGASIL</v>
      </c>
      <c r="D221" s="55" t="str">
        <f>IFERROR(VLOOKUP(A221,'[1]2024'!$A$1:$X$202,5,0),"")</f>
        <v>MG</v>
      </c>
      <c r="E221" s="15" t="s">
        <v>122</v>
      </c>
      <c r="F221" s="16" t="s">
        <v>12</v>
      </c>
      <c r="G221" s="17">
        <v>1022287</v>
      </c>
      <c r="H221" s="18" t="s">
        <v>320</v>
      </c>
      <c r="I221" s="19">
        <v>269626</v>
      </c>
      <c r="J221" s="58"/>
      <c r="K221" s="167">
        <f>IFERROR(VLOOKUP(A221,'[1]2024'!$A$1:$X$202,6,0),"")</f>
        <v>45302</v>
      </c>
    </row>
    <row r="222" spans="1:11" ht="15">
      <c r="A222" s="66">
        <v>4404</v>
      </c>
      <c r="B222" s="168">
        <f>IFERROR(VLOOKUP(A222,'[1]2024'!$A$1:$X$202,2,0),"")</f>
        <v>2099</v>
      </c>
      <c r="C222" s="55" t="str">
        <f>IFERROR(VLOOKUP(A222,'[1]2024'!$A$1:$X$202,4,0),"")</f>
        <v>DROGASIL</v>
      </c>
      <c r="D222" s="55" t="str">
        <f>IFERROR(VLOOKUP(A222,'[1]2024'!$A$1:$X$202,5,0),"")</f>
        <v>MG</v>
      </c>
      <c r="E222" s="15" t="s">
        <v>124</v>
      </c>
      <c r="F222" s="16" t="s">
        <v>12</v>
      </c>
      <c r="G222" s="17">
        <v>1022088</v>
      </c>
      <c r="H222" s="18" t="s">
        <v>321</v>
      </c>
      <c r="I222" s="19">
        <v>269568</v>
      </c>
      <c r="J222" s="58"/>
      <c r="K222" s="167">
        <f>IFERROR(VLOOKUP(A222,'[1]2024'!$A$1:$X$202,6,0),"")</f>
        <v>45302</v>
      </c>
    </row>
    <row r="223" spans="1:11" ht="15">
      <c r="A223" s="66">
        <v>4404</v>
      </c>
      <c r="B223" s="168">
        <f>IFERROR(VLOOKUP(A223,'[1]2024'!$A$1:$X$202,2,0),"")</f>
        <v>2099</v>
      </c>
      <c r="C223" s="55" t="str">
        <f>IFERROR(VLOOKUP(A223,'[1]2024'!$A$1:$X$202,4,0),"")</f>
        <v>DROGASIL</v>
      </c>
      <c r="D223" s="55" t="str">
        <f>IFERROR(VLOOKUP(A223,'[1]2024'!$A$1:$X$202,5,0),"")</f>
        <v>MG</v>
      </c>
      <c r="E223" s="15" t="s">
        <v>126</v>
      </c>
      <c r="F223" s="16" t="s">
        <v>12</v>
      </c>
      <c r="G223" s="17">
        <v>1022340</v>
      </c>
      <c r="H223" s="18" t="s">
        <v>322</v>
      </c>
      <c r="I223" s="19">
        <v>269632</v>
      </c>
      <c r="J223" s="58"/>
      <c r="K223" s="167">
        <f>IFERROR(VLOOKUP(A223,'[1]2024'!$A$1:$X$202,6,0),"")</f>
        <v>45302</v>
      </c>
    </row>
    <row r="224" spans="1:11" ht="15">
      <c r="A224" s="66">
        <v>4404</v>
      </c>
      <c r="B224" s="168">
        <f>IFERROR(VLOOKUP(A224,'[1]2024'!$A$1:$X$202,2,0),"")</f>
        <v>2099</v>
      </c>
      <c r="C224" s="55" t="str">
        <f>IFERROR(VLOOKUP(A224,'[1]2024'!$A$1:$X$202,4,0),"")</f>
        <v>DROGASIL</v>
      </c>
      <c r="D224" s="55" t="str">
        <f>IFERROR(VLOOKUP(A224,'[1]2024'!$A$1:$X$202,5,0),"")</f>
        <v>MG</v>
      </c>
      <c r="E224" s="15" t="s">
        <v>128</v>
      </c>
      <c r="F224" s="16" t="s">
        <v>12</v>
      </c>
      <c r="G224" s="17">
        <v>938564</v>
      </c>
      <c r="H224" s="18" t="s">
        <v>323</v>
      </c>
      <c r="I224" s="19">
        <v>263461</v>
      </c>
      <c r="J224" s="58"/>
      <c r="K224" s="167">
        <f>IFERROR(VLOOKUP(A224,'[1]2024'!$A$1:$X$202,6,0),"")</f>
        <v>45302</v>
      </c>
    </row>
    <row r="225" spans="1:11" ht="15">
      <c r="A225" s="66">
        <v>4433</v>
      </c>
      <c r="B225" s="168">
        <f>IFERROR(VLOOKUP(A225,'[1]2024'!$A$1:$X$202,2,0),"")</f>
        <v>2108</v>
      </c>
      <c r="C225" s="55" t="str">
        <f>IFERROR(VLOOKUP(A225,'[1]2024'!$A$1:$X$202,4,0),"")</f>
        <v>DROGASIL</v>
      </c>
      <c r="D225" s="55" t="str">
        <f>IFERROR(VLOOKUP(A225,'[1]2024'!$A$1:$X$202,5,0),"")</f>
        <v>CE</v>
      </c>
      <c r="E225" s="15" t="s">
        <v>11</v>
      </c>
      <c r="F225" s="16" t="s">
        <v>12</v>
      </c>
      <c r="G225" s="17">
        <v>1022265</v>
      </c>
      <c r="H225" s="18" t="s">
        <v>324</v>
      </c>
      <c r="I225" s="19">
        <v>269624</v>
      </c>
      <c r="J225" s="58"/>
      <c r="K225" s="167">
        <f>IFERROR(VLOOKUP(A225,'[1]2024'!$A$1:$X$202,6,0),"")</f>
        <v>45320</v>
      </c>
    </row>
    <row r="226" spans="1:11" ht="15">
      <c r="A226" s="66">
        <v>4433</v>
      </c>
      <c r="B226" s="168">
        <f>IFERROR(VLOOKUP(A226,'[1]2024'!$A$1:$X$202,2,0),"")</f>
        <v>2108</v>
      </c>
      <c r="C226" s="55" t="str">
        <f>IFERROR(VLOOKUP(A226,'[1]2024'!$A$1:$X$202,4,0),"")</f>
        <v>DROGASIL</v>
      </c>
      <c r="D226" s="55" t="str">
        <f>IFERROR(VLOOKUP(A226,'[1]2024'!$A$1:$X$202,5,0),"")</f>
        <v>CE</v>
      </c>
      <c r="E226" s="15" t="s">
        <v>14</v>
      </c>
      <c r="F226" s="16" t="s">
        <v>12</v>
      </c>
      <c r="G226" s="17">
        <v>1022264</v>
      </c>
      <c r="H226" s="18" t="s">
        <v>325</v>
      </c>
      <c r="I226" s="19">
        <v>269624</v>
      </c>
      <c r="J226" s="58"/>
      <c r="K226" s="167">
        <f>IFERROR(VLOOKUP(A226,'[1]2024'!$A$1:$X$202,6,0),"")</f>
        <v>45320</v>
      </c>
    </row>
    <row r="227" spans="1:11" ht="15">
      <c r="A227" s="66">
        <v>4433</v>
      </c>
      <c r="B227" s="168">
        <f>IFERROR(VLOOKUP(A227,'[1]2024'!$A$1:$X$202,2,0),"")</f>
        <v>2108</v>
      </c>
      <c r="C227" s="55" t="str">
        <f>IFERROR(VLOOKUP(A227,'[1]2024'!$A$1:$X$202,4,0),"")</f>
        <v>DROGASIL</v>
      </c>
      <c r="D227" s="55" t="str">
        <f>IFERROR(VLOOKUP(A227,'[1]2024'!$A$1:$X$202,5,0),"")</f>
        <v>CE</v>
      </c>
      <c r="E227" s="15" t="s">
        <v>16</v>
      </c>
      <c r="F227" s="16" t="s">
        <v>12</v>
      </c>
      <c r="G227" s="17">
        <v>1021451</v>
      </c>
      <c r="H227" s="18" t="s">
        <v>326</v>
      </c>
      <c r="I227" s="19">
        <v>264055</v>
      </c>
      <c r="J227" s="58"/>
      <c r="K227" s="167">
        <f>IFERROR(VLOOKUP(A227,'[1]2024'!$A$1:$X$202,6,0),"")</f>
        <v>45320</v>
      </c>
    </row>
    <row r="228" spans="1:11" ht="15">
      <c r="A228" s="66">
        <v>4433</v>
      </c>
      <c r="B228" s="168">
        <f>IFERROR(VLOOKUP(A228,'[1]2024'!$A$1:$X$202,2,0),"")</f>
        <v>2108</v>
      </c>
      <c r="C228" s="55" t="str">
        <f>IFERROR(VLOOKUP(A228,'[1]2024'!$A$1:$X$202,4,0),"")</f>
        <v>DROGASIL</v>
      </c>
      <c r="D228" s="55" t="str">
        <f>IFERROR(VLOOKUP(A228,'[1]2024'!$A$1:$X$202,5,0),"")</f>
        <v>CE</v>
      </c>
      <c r="E228" s="15" t="s">
        <v>18</v>
      </c>
      <c r="F228" s="16" t="s">
        <v>12</v>
      </c>
      <c r="G228" s="17">
        <v>1022399</v>
      </c>
      <c r="H228" s="18" t="s">
        <v>327</v>
      </c>
      <c r="I228" s="19">
        <v>269639</v>
      </c>
      <c r="J228" s="58"/>
      <c r="K228" s="167">
        <f>IFERROR(VLOOKUP(A228,'[1]2024'!$A$1:$X$202,6,0),"")</f>
        <v>45320</v>
      </c>
    </row>
    <row r="229" spans="1:11" ht="15">
      <c r="A229" s="66">
        <v>4433</v>
      </c>
      <c r="B229" s="168">
        <f>IFERROR(VLOOKUP(A229,'[1]2024'!$A$1:$X$202,2,0),"")</f>
        <v>2108</v>
      </c>
      <c r="C229" s="55" t="str">
        <f>IFERROR(VLOOKUP(A229,'[1]2024'!$A$1:$X$202,4,0),"")</f>
        <v>DROGASIL</v>
      </c>
      <c r="D229" s="55" t="str">
        <f>IFERROR(VLOOKUP(A229,'[1]2024'!$A$1:$X$202,5,0),"")</f>
        <v>CE</v>
      </c>
      <c r="E229" s="15" t="s">
        <v>20</v>
      </c>
      <c r="F229" s="16" t="s">
        <v>21</v>
      </c>
      <c r="G229" s="17">
        <v>1040443</v>
      </c>
      <c r="H229" s="18" t="s">
        <v>328</v>
      </c>
      <c r="I229" s="19">
        <v>697459</v>
      </c>
      <c r="J229" s="58"/>
      <c r="K229" s="167">
        <f>IFERROR(VLOOKUP(A229,'[1]2024'!$A$1:$X$202,6,0),"")</f>
        <v>45320</v>
      </c>
    </row>
    <row r="230" spans="1:11" ht="15">
      <c r="A230" s="66">
        <v>4433</v>
      </c>
      <c r="B230" s="168">
        <f>IFERROR(VLOOKUP(A230,'[1]2024'!$A$1:$X$202,2,0),"")</f>
        <v>2108</v>
      </c>
      <c r="C230" s="55" t="str">
        <f>IFERROR(VLOOKUP(A230,'[1]2024'!$A$1:$X$202,4,0),"")</f>
        <v>DROGASIL</v>
      </c>
      <c r="D230" s="55" t="str">
        <f>IFERROR(VLOOKUP(A230,'[1]2024'!$A$1:$X$202,5,0),"")</f>
        <v>CE</v>
      </c>
      <c r="E230" s="15" t="s">
        <v>23</v>
      </c>
      <c r="F230" s="16" t="s">
        <v>21</v>
      </c>
      <c r="G230" s="17">
        <v>1040458</v>
      </c>
      <c r="H230" s="18" t="s">
        <v>329</v>
      </c>
      <c r="I230" s="19">
        <v>697421</v>
      </c>
      <c r="J230" s="58"/>
      <c r="K230" s="167">
        <f>IFERROR(VLOOKUP(A230,'[1]2024'!$A$1:$X$202,6,0),"")</f>
        <v>45320</v>
      </c>
    </row>
    <row r="231" spans="1:11" ht="15">
      <c r="A231" s="66">
        <v>4433</v>
      </c>
      <c r="B231" s="168">
        <f>IFERROR(VLOOKUP(A231,'[1]2024'!$A$1:$X$202,2,0),"")</f>
        <v>2108</v>
      </c>
      <c r="C231" s="55" t="str">
        <f>IFERROR(VLOOKUP(A231,'[1]2024'!$A$1:$X$202,4,0),"")</f>
        <v>DROGASIL</v>
      </c>
      <c r="D231" s="55" t="str">
        <f>IFERROR(VLOOKUP(A231,'[1]2024'!$A$1:$X$202,5,0),"")</f>
        <v>CE</v>
      </c>
      <c r="E231" s="15" t="s">
        <v>25</v>
      </c>
      <c r="F231" s="16" t="s">
        <v>21</v>
      </c>
      <c r="G231" s="17">
        <v>1040534</v>
      </c>
      <c r="H231" s="18" t="s">
        <v>330</v>
      </c>
      <c r="I231" s="19">
        <v>697365</v>
      </c>
      <c r="J231" s="58"/>
      <c r="K231" s="167">
        <f>IFERROR(VLOOKUP(A231,'[1]2024'!$A$1:$X$202,6,0),"")</f>
        <v>45320</v>
      </c>
    </row>
    <row r="232" spans="1:11" ht="15">
      <c r="A232" s="66">
        <v>4433</v>
      </c>
      <c r="B232" s="168">
        <f>IFERROR(VLOOKUP(A232,'[1]2024'!$A$1:$X$202,2,0),"")</f>
        <v>2108</v>
      </c>
      <c r="C232" s="55" t="str">
        <f>IFERROR(VLOOKUP(A232,'[1]2024'!$A$1:$X$202,4,0),"")</f>
        <v>DROGASIL</v>
      </c>
      <c r="D232" s="55" t="str">
        <f>IFERROR(VLOOKUP(A232,'[1]2024'!$A$1:$X$202,5,0),"")</f>
        <v>CE</v>
      </c>
      <c r="E232" s="15" t="s">
        <v>27</v>
      </c>
      <c r="F232" s="16" t="s">
        <v>21</v>
      </c>
      <c r="G232" s="17">
        <v>1040456</v>
      </c>
      <c r="H232" s="18" t="s">
        <v>331</v>
      </c>
      <c r="I232" s="19">
        <v>697424</v>
      </c>
      <c r="J232" s="58"/>
      <c r="K232" s="167">
        <f>IFERROR(VLOOKUP(A232,'[1]2024'!$A$1:$X$202,6,0),"")</f>
        <v>45320</v>
      </c>
    </row>
    <row r="233" spans="1:11" ht="15">
      <c r="A233" s="66">
        <v>4433</v>
      </c>
      <c r="B233" s="168">
        <f>IFERROR(VLOOKUP(A233,'[1]2024'!$A$1:$X$202,2,0),"")</f>
        <v>2108</v>
      </c>
      <c r="C233" s="55" t="str">
        <f>IFERROR(VLOOKUP(A233,'[1]2024'!$A$1:$X$202,4,0),"")</f>
        <v>DROGASIL</v>
      </c>
      <c r="D233" s="55" t="str">
        <f>IFERROR(VLOOKUP(A233,'[1]2024'!$A$1:$X$202,5,0),"")</f>
        <v>CE</v>
      </c>
      <c r="E233" s="15" t="s">
        <v>29</v>
      </c>
      <c r="F233" s="16" t="s">
        <v>21</v>
      </c>
      <c r="G233" s="17">
        <v>1040463</v>
      </c>
      <c r="H233" s="18" t="s">
        <v>332</v>
      </c>
      <c r="I233" s="19">
        <v>697421</v>
      </c>
      <c r="J233" s="58"/>
      <c r="K233" s="167">
        <f>IFERROR(VLOOKUP(A233,'[1]2024'!$A$1:$X$202,6,0),"")</f>
        <v>45320</v>
      </c>
    </row>
    <row r="234" spans="1:11" ht="15">
      <c r="A234" s="66">
        <v>4433</v>
      </c>
      <c r="B234" s="168">
        <f>IFERROR(VLOOKUP(A234,'[1]2024'!$A$1:$X$202,2,0),"")</f>
        <v>2108</v>
      </c>
      <c r="C234" s="55" t="str">
        <f>IFERROR(VLOOKUP(A234,'[1]2024'!$A$1:$X$202,4,0),"")</f>
        <v>DROGASIL</v>
      </c>
      <c r="D234" s="55" t="str">
        <f>IFERROR(VLOOKUP(A234,'[1]2024'!$A$1:$X$202,5,0),"")</f>
        <v>CE</v>
      </c>
      <c r="E234" s="15" t="s">
        <v>31</v>
      </c>
      <c r="F234" s="16" t="s">
        <v>21</v>
      </c>
      <c r="G234" s="17">
        <v>1040453</v>
      </c>
      <c r="H234" s="18" t="s">
        <v>333</v>
      </c>
      <c r="I234" s="19">
        <v>697427</v>
      </c>
      <c r="J234" s="58"/>
      <c r="K234" s="167">
        <f>IFERROR(VLOOKUP(A234,'[1]2024'!$A$1:$X$202,6,0),"")</f>
        <v>45320</v>
      </c>
    </row>
    <row r="235" spans="1:11" ht="15">
      <c r="A235" s="66">
        <v>4433</v>
      </c>
      <c r="B235" s="168">
        <f>IFERROR(VLOOKUP(A235,'[1]2024'!$A$1:$X$202,2,0),"")</f>
        <v>2108</v>
      </c>
      <c r="C235" s="55" t="str">
        <f>IFERROR(VLOOKUP(A235,'[1]2024'!$A$1:$X$202,4,0),"")</f>
        <v>DROGASIL</v>
      </c>
      <c r="D235" s="55" t="str">
        <f>IFERROR(VLOOKUP(A235,'[1]2024'!$A$1:$X$202,5,0),"")</f>
        <v>CE</v>
      </c>
      <c r="E235" s="15" t="s">
        <v>33</v>
      </c>
      <c r="F235" s="16" t="s">
        <v>21</v>
      </c>
      <c r="G235" s="17">
        <v>1040469</v>
      </c>
      <c r="H235" s="18" t="s">
        <v>334</v>
      </c>
      <c r="I235" s="19">
        <v>697407</v>
      </c>
      <c r="J235" s="58"/>
      <c r="K235" s="167">
        <f>IFERROR(VLOOKUP(A235,'[1]2024'!$A$1:$X$202,6,0),"")</f>
        <v>45320</v>
      </c>
    </row>
    <row r="236" spans="1:11" ht="15">
      <c r="A236" s="66">
        <v>4433</v>
      </c>
      <c r="B236" s="168">
        <f>IFERROR(VLOOKUP(A236,'[1]2024'!$A$1:$X$202,2,0),"")</f>
        <v>2108</v>
      </c>
      <c r="C236" s="55" t="str">
        <f>IFERROR(VLOOKUP(A236,'[1]2024'!$A$1:$X$202,4,0),"")</f>
        <v>DROGASIL</v>
      </c>
      <c r="D236" s="55" t="str">
        <f>IFERROR(VLOOKUP(A236,'[1]2024'!$A$1:$X$202,5,0),"")</f>
        <v>CE</v>
      </c>
      <c r="E236" s="15" t="s">
        <v>35</v>
      </c>
      <c r="F236" s="16" t="s">
        <v>21</v>
      </c>
      <c r="G236" s="17">
        <v>1040441</v>
      </c>
      <c r="H236" s="18" t="s">
        <v>335</v>
      </c>
      <c r="I236" s="19">
        <v>697511</v>
      </c>
      <c r="J236" s="58"/>
      <c r="K236" s="167">
        <f>IFERROR(VLOOKUP(A236,'[1]2024'!$A$1:$X$202,6,0),"")</f>
        <v>45320</v>
      </c>
    </row>
    <row r="237" spans="1:11" ht="15">
      <c r="A237" s="66">
        <v>4433</v>
      </c>
      <c r="B237" s="168">
        <f>IFERROR(VLOOKUP(A237,'[1]2024'!$A$1:$X$202,2,0),"")</f>
        <v>2108</v>
      </c>
      <c r="C237" s="55" t="str">
        <f>IFERROR(VLOOKUP(A237,'[1]2024'!$A$1:$X$202,4,0),"")</f>
        <v>DROGASIL</v>
      </c>
      <c r="D237" s="55" t="str">
        <f>IFERROR(VLOOKUP(A237,'[1]2024'!$A$1:$X$202,5,0),"")</f>
        <v>CE</v>
      </c>
      <c r="E237" s="15" t="s">
        <v>37</v>
      </c>
      <c r="F237" s="16" t="s">
        <v>21</v>
      </c>
      <c r="G237" s="17">
        <v>1040449</v>
      </c>
      <c r="H237" s="18" t="s">
        <v>336</v>
      </c>
      <c r="I237" s="19">
        <v>697425</v>
      </c>
      <c r="J237" s="58"/>
      <c r="K237" s="167">
        <f>IFERROR(VLOOKUP(A237,'[1]2024'!$A$1:$X$202,6,0),"")</f>
        <v>45320</v>
      </c>
    </row>
    <row r="238" spans="1:11" ht="15">
      <c r="A238" s="66">
        <v>4433</v>
      </c>
      <c r="B238" s="168">
        <f>IFERROR(VLOOKUP(A238,'[1]2024'!$A$1:$X$202,2,0),"")</f>
        <v>2108</v>
      </c>
      <c r="C238" s="55" t="str">
        <f>IFERROR(VLOOKUP(A238,'[1]2024'!$A$1:$X$202,4,0),"")</f>
        <v>DROGASIL</v>
      </c>
      <c r="D238" s="55" t="str">
        <f>IFERROR(VLOOKUP(A238,'[1]2024'!$A$1:$X$202,5,0),"")</f>
        <v>CE</v>
      </c>
      <c r="E238" s="15" t="s">
        <v>39</v>
      </c>
      <c r="F238" s="16" t="s">
        <v>12</v>
      </c>
      <c r="G238" s="17">
        <v>887798</v>
      </c>
      <c r="H238" s="18" t="s">
        <v>337</v>
      </c>
      <c r="I238" s="19">
        <v>976963</v>
      </c>
      <c r="J238" s="58"/>
      <c r="K238" s="167">
        <f>IFERROR(VLOOKUP(A238,'[1]2024'!$A$1:$X$202,6,0),"")</f>
        <v>45320</v>
      </c>
    </row>
    <row r="239" spans="1:11" ht="15">
      <c r="A239" s="66">
        <v>4433</v>
      </c>
      <c r="B239" s="168">
        <f>IFERROR(VLOOKUP(A239,'[1]2024'!$A$1:$X$202,2,0),"")</f>
        <v>2108</v>
      </c>
      <c r="C239" s="55" t="str">
        <f>IFERROR(VLOOKUP(A239,'[1]2024'!$A$1:$X$202,4,0),"")</f>
        <v>DROGASIL</v>
      </c>
      <c r="D239" s="55" t="str">
        <f>IFERROR(VLOOKUP(A239,'[1]2024'!$A$1:$X$202,5,0),"")</f>
        <v>CE</v>
      </c>
      <c r="E239" s="15" t="s">
        <v>41</v>
      </c>
      <c r="F239" s="16" t="s">
        <v>12</v>
      </c>
      <c r="G239" s="17">
        <v>887802</v>
      </c>
      <c r="H239" s="18" t="s">
        <v>338</v>
      </c>
      <c r="I239" s="19">
        <v>976964</v>
      </c>
      <c r="J239" s="58"/>
      <c r="K239" s="167">
        <f>IFERROR(VLOOKUP(A239,'[1]2024'!$A$1:$X$202,6,0),"")</f>
        <v>45320</v>
      </c>
    </row>
    <row r="240" spans="1:11" ht="15">
      <c r="A240" s="66">
        <v>4433</v>
      </c>
      <c r="B240" s="168">
        <f>IFERROR(VLOOKUP(A240,'[1]2024'!$A$1:$X$202,2,0),"")</f>
        <v>2108</v>
      </c>
      <c r="C240" s="55" t="str">
        <f>IFERROR(VLOOKUP(A240,'[1]2024'!$A$1:$X$202,4,0),"")</f>
        <v>DROGASIL</v>
      </c>
      <c r="D240" s="55" t="str">
        <f>IFERROR(VLOOKUP(A240,'[1]2024'!$A$1:$X$202,5,0),"")</f>
        <v>CE</v>
      </c>
      <c r="E240" s="15" t="s">
        <v>43</v>
      </c>
      <c r="F240" s="16" t="s">
        <v>12</v>
      </c>
      <c r="G240" s="17">
        <v>887799</v>
      </c>
      <c r="H240" s="18" t="s">
        <v>339</v>
      </c>
      <c r="I240" s="19">
        <v>976963</v>
      </c>
      <c r="J240" s="58"/>
      <c r="K240" s="167">
        <f>IFERROR(VLOOKUP(A240,'[1]2024'!$A$1:$X$202,6,0),"")</f>
        <v>45320</v>
      </c>
    </row>
    <row r="241" spans="1:11" ht="15">
      <c r="A241" s="66">
        <v>4433</v>
      </c>
      <c r="B241" s="168">
        <f>IFERROR(VLOOKUP(A241,'[1]2024'!$A$1:$X$202,2,0),"")</f>
        <v>2108</v>
      </c>
      <c r="C241" s="55" t="str">
        <f>IFERROR(VLOOKUP(A241,'[1]2024'!$A$1:$X$202,4,0),"")</f>
        <v>DROGASIL</v>
      </c>
      <c r="D241" s="55" t="str">
        <f>IFERROR(VLOOKUP(A241,'[1]2024'!$A$1:$X$202,5,0),"")</f>
        <v>CE</v>
      </c>
      <c r="E241" s="15" t="s">
        <v>45</v>
      </c>
      <c r="F241" s="16" t="s">
        <v>12</v>
      </c>
      <c r="G241" s="17">
        <v>887811</v>
      </c>
      <c r="H241" s="18" t="s">
        <v>340</v>
      </c>
      <c r="I241" s="19">
        <v>976959</v>
      </c>
      <c r="J241" s="58"/>
      <c r="K241" s="167">
        <f>IFERROR(VLOOKUP(A241,'[1]2024'!$A$1:$X$202,6,0),"")</f>
        <v>45320</v>
      </c>
    </row>
    <row r="242" spans="1:11" ht="15">
      <c r="A242" s="66">
        <v>4433</v>
      </c>
      <c r="B242" s="168">
        <f>IFERROR(VLOOKUP(A242,'[1]2024'!$A$1:$X$202,2,0),"")</f>
        <v>2108</v>
      </c>
      <c r="C242" s="55" t="str">
        <f>IFERROR(VLOOKUP(A242,'[1]2024'!$A$1:$X$202,4,0),"")</f>
        <v>DROGASIL</v>
      </c>
      <c r="D242" s="55" t="str">
        <f>IFERROR(VLOOKUP(A242,'[1]2024'!$A$1:$X$202,5,0),"")</f>
        <v>CE</v>
      </c>
      <c r="E242" s="15" t="s">
        <v>47</v>
      </c>
      <c r="F242" s="16" t="s">
        <v>48</v>
      </c>
      <c r="G242" s="17">
        <v>1029675</v>
      </c>
      <c r="H242" s="18" t="s">
        <v>341</v>
      </c>
      <c r="I242" s="19">
        <v>37293</v>
      </c>
      <c r="J242" s="58"/>
      <c r="K242" s="167">
        <f>IFERROR(VLOOKUP(A242,'[1]2024'!$A$1:$X$202,6,0),"")</f>
        <v>45320</v>
      </c>
    </row>
    <row r="243" spans="1:11" ht="15">
      <c r="A243" s="66">
        <v>4433</v>
      </c>
      <c r="B243" s="168">
        <f>IFERROR(VLOOKUP(A243,'[1]2024'!$A$1:$X$202,2,0),"")</f>
        <v>2108</v>
      </c>
      <c r="C243" s="55" t="str">
        <f>IFERROR(VLOOKUP(A243,'[1]2024'!$A$1:$X$202,4,0),"")</f>
        <v>DROGASIL</v>
      </c>
      <c r="D243" s="55" t="str">
        <f>IFERROR(VLOOKUP(A243,'[1]2024'!$A$1:$X$202,5,0),"")</f>
        <v>CE</v>
      </c>
      <c r="E243" s="15" t="s">
        <v>50</v>
      </c>
      <c r="F243" s="16" t="s">
        <v>48</v>
      </c>
      <c r="G243" s="17">
        <v>1029674</v>
      </c>
      <c r="H243" s="18" t="s">
        <v>342</v>
      </c>
      <c r="I243" s="19">
        <v>37293</v>
      </c>
      <c r="J243" s="58"/>
      <c r="K243" s="167">
        <f>IFERROR(VLOOKUP(A243,'[1]2024'!$A$1:$X$202,6,0),"")</f>
        <v>45320</v>
      </c>
    </row>
    <row r="244" spans="1:11" ht="15">
      <c r="A244" s="66">
        <v>4433</v>
      </c>
      <c r="B244" s="168">
        <f>IFERROR(VLOOKUP(A244,'[1]2024'!$A$1:$X$202,2,0),"")</f>
        <v>2108</v>
      </c>
      <c r="C244" s="55" t="str">
        <f>IFERROR(VLOOKUP(A244,'[1]2024'!$A$1:$X$202,4,0),"")</f>
        <v>DROGASIL</v>
      </c>
      <c r="D244" s="55" t="str">
        <f>IFERROR(VLOOKUP(A244,'[1]2024'!$A$1:$X$202,5,0),"")</f>
        <v>CE</v>
      </c>
      <c r="E244" s="15" t="s">
        <v>52</v>
      </c>
      <c r="F244" s="16" t="s">
        <v>12</v>
      </c>
      <c r="G244" s="17">
        <v>935076</v>
      </c>
      <c r="H244" s="18" t="s">
        <v>343</v>
      </c>
      <c r="I244" s="19">
        <v>36018</v>
      </c>
      <c r="J244" s="58"/>
      <c r="K244" s="167">
        <f>IFERROR(VLOOKUP(A244,'[1]2024'!$A$1:$X$202,6,0),"")</f>
        <v>45320</v>
      </c>
    </row>
    <row r="245" spans="1:11" ht="15">
      <c r="A245" s="66">
        <v>4433</v>
      </c>
      <c r="B245" s="168">
        <f>IFERROR(VLOOKUP(A245,'[1]2024'!$A$1:$X$202,2,0),"")</f>
        <v>2108</v>
      </c>
      <c r="C245" s="55" t="str">
        <f>IFERROR(VLOOKUP(A245,'[1]2024'!$A$1:$X$202,4,0),"")</f>
        <v>DROGASIL</v>
      </c>
      <c r="D245" s="55" t="str">
        <f>IFERROR(VLOOKUP(A245,'[1]2024'!$A$1:$X$202,5,0),"")</f>
        <v>CE</v>
      </c>
      <c r="E245" s="15" t="s">
        <v>54</v>
      </c>
      <c r="F245" s="16" t="s">
        <v>12</v>
      </c>
      <c r="G245" s="17">
        <v>935072</v>
      </c>
      <c r="H245" s="18" t="s">
        <v>344</v>
      </c>
      <c r="I245" s="19">
        <v>36018</v>
      </c>
      <c r="J245" s="58"/>
      <c r="K245" s="167">
        <f>IFERROR(VLOOKUP(A245,'[1]2024'!$A$1:$X$202,6,0),"")</f>
        <v>45320</v>
      </c>
    </row>
    <row r="246" spans="1:11" ht="15">
      <c r="A246" s="66">
        <v>4433</v>
      </c>
      <c r="B246" s="168">
        <f>IFERROR(VLOOKUP(A246,'[1]2024'!$A$1:$X$202,2,0),"")</f>
        <v>2108</v>
      </c>
      <c r="C246" s="55" t="str">
        <f>IFERROR(VLOOKUP(A246,'[1]2024'!$A$1:$X$202,4,0),"")</f>
        <v>DROGASIL</v>
      </c>
      <c r="D246" s="55" t="str">
        <f>IFERROR(VLOOKUP(A246,'[1]2024'!$A$1:$X$202,5,0),"")</f>
        <v>CE</v>
      </c>
      <c r="E246" s="15" t="s">
        <v>56</v>
      </c>
      <c r="F246" s="16" t="s">
        <v>12</v>
      </c>
      <c r="G246" s="17">
        <v>935040</v>
      </c>
      <c r="H246" s="18" t="s">
        <v>345</v>
      </c>
      <c r="I246" s="19">
        <v>36018</v>
      </c>
      <c r="J246" s="58"/>
      <c r="K246" s="167">
        <f>IFERROR(VLOOKUP(A246,'[1]2024'!$A$1:$X$202,6,0),"")</f>
        <v>45320</v>
      </c>
    </row>
    <row r="247" spans="1:11" ht="15">
      <c r="A247" s="66">
        <v>4433</v>
      </c>
      <c r="B247" s="168">
        <f>IFERROR(VLOOKUP(A247,'[1]2024'!$A$1:$X$202,2,0),"")</f>
        <v>2108</v>
      </c>
      <c r="C247" s="55" t="str">
        <f>IFERROR(VLOOKUP(A247,'[1]2024'!$A$1:$X$202,4,0),"")</f>
        <v>DROGASIL</v>
      </c>
      <c r="D247" s="55" t="str">
        <f>IFERROR(VLOOKUP(A247,'[1]2024'!$A$1:$X$202,5,0),"")</f>
        <v>CE</v>
      </c>
      <c r="E247" s="15" t="s">
        <v>58</v>
      </c>
      <c r="F247" s="16" t="s">
        <v>12</v>
      </c>
      <c r="G247" s="17">
        <v>935010</v>
      </c>
      <c r="H247" s="18" t="s">
        <v>346</v>
      </c>
      <c r="I247" s="19">
        <v>36018</v>
      </c>
      <c r="J247" s="58"/>
      <c r="K247" s="167">
        <f>IFERROR(VLOOKUP(A247,'[1]2024'!$A$1:$X$202,6,0),"")</f>
        <v>45320</v>
      </c>
    </row>
    <row r="248" spans="1:11" ht="15">
      <c r="A248" s="66">
        <v>4433</v>
      </c>
      <c r="B248" s="168">
        <f>IFERROR(VLOOKUP(A248,'[1]2024'!$A$1:$X$202,2,0),"")</f>
        <v>2108</v>
      </c>
      <c r="C248" s="55" t="str">
        <f>IFERROR(VLOOKUP(A248,'[1]2024'!$A$1:$X$202,4,0),"")</f>
        <v>DROGASIL</v>
      </c>
      <c r="D248" s="55" t="str">
        <f>IFERROR(VLOOKUP(A248,'[1]2024'!$A$1:$X$202,5,0),"")</f>
        <v>CE</v>
      </c>
      <c r="E248" s="15" t="s">
        <v>60</v>
      </c>
      <c r="F248" s="16" t="s">
        <v>61</v>
      </c>
      <c r="G248" s="17">
        <v>938413</v>
      </c>
      <c r="H248" s="18" t="s">
        <v>347</v>
      </c>
      <c r="I248" s="19">
        <v>67839</v>
      </c>
      <c r="J248" s="58"/>
      <c r="K248" s="167">
        <f>IFERROR(VLOOKUP(A248,'[1]2024'!$A$1:$X$202,6,0),"")</f>
        <v>45320</v>
      </c>
    </row>
    <row r="249" spans="1:11" ht="15">
      <c r="A249" s="66">
        <v>4433</v>
      </c>
      <c r="B249" s="168">
        <f>IFERROR(VLOOKUP(A249,'[1]2024'!$A$1:$X$202,2,0),"")</f>
        <v>2108</v>
      </c>
      <c r="C249" s="55" t="str">
        <f>IFERROR(VLOOKUP(A249,'[1]2024'!$A$1:$X$202,4,0),"")</f>
        <v>DROGASIL</v>
      </c>
      <c r="D249" s="55" t="str">
        <f>IFERROR(VLOOKUP(A249,'[1]2024'!$A$1:$X$202,5,0),"")</f>
        <v>CE</v>
      </c>
      <c r="E249" s="15" t="s">
        <v>63</v>
      </c>
      <c r="F249" s="16" t="s">
        <v>61</v>
      </c>
      <c r="G249" s="17">
        <v>938412</v>
      </c>
      <c r="H249" s="18" t="s">
        <v>348</v>
      </c>
      <c r="I249" s="19">
        <v>67839</v>
      </c>
      <c r="J249" s="58"/>
      <c r="K249" s="167">
        <f>IFERROR(VLOOKUP(A249,'[1]2024'!$A$1:$X$202,6,0),"")</f>
        <v>45320</v>
      </c>
    </row>
    <row r="250" spans="1:11" ht="15">
      <c r="A250" s="66">
        <v>4433</v>
      </c>
      <c r="B250" s="168">
        <f>IFERROR(VLOOKUP(A250,'[1]2024'!$A$1:$X$202,2,0),"")</f>
        <v>2108</v>
      </c>
      <c r="C250" s="55" t="str">
        <f>IFERROR(VLOOKUP(A250,'[1]2024'!$A$1:$X$202,4,0),"")</f>
        <v>DROGASIL</v>
      </c>
      <c r="D250" s="55" t="str">
        <f>IFERROR(VLOOKUP(A250,'[1]2024'!$A$1:$X$202,5,0),"")</f>
        <v>CE</v>
      </c>
      <c r="E250" s="15" t="s">
        <v>65</v>
      </c>
      <c r="F250" s="16" t="s">
        <v>66</v>
      </c>
      <c r="G250" s="17">
        <v>939440</v>
      </c>
      <c r="H250" s="18" t="s">
        <v>349</v>
      </c>
      <c r="I250" s="19">
        <v>385220</v>
      </c>
      <c r="J250" s="58"/>
      <c r="K250" s="167">
        <f>IFERROR(VLOOKUP(A250,'[1]2024'!$A$1:$X$202,6,0),"")</f>
        <v>45320</v>
      </c>
    </row>
    <row r="251" spans="1:11" ht="15">
      <c r="A251" s="66">
        <v>4433</v>
      </c>
      <c r="B251" s="168">
        <f>IFERROR(VLOOKUP(A251,'[1]2024'!$A$1:$X$202,2,0),"")</f>
        <v>2108</v>
      </c>
      <c r="C251" s="55" t="str">
        <f>IFERROR(VLOOKUP(A251,'[1]2024'!$A$1:$X$202,4,0),"")</f>
        <v>DROGASIL</v>
      </c>
      <c r="D251" s="55" t="str">
        <f>IFERROR(VLOOKUP(A251,'[1]2024'!$A$1:$X$202,5,0),"")</f>
        <v>CE</v>
      </c>
      <c r="E251" s="15" t="s">
        <v>68</v>
      </c>
      <c r="F251" s="16" t="s">
        <v>69</v>
      </c>
      <c r="G251" s="17">
        <v>938300</v>
      </c>
      <c r="H251" s="18" t="s">
        <v>350</v>
      </c>
      <c r="I251" s="19">
        <v>27830</v>
      </c>
      <c r="J251" s="58"/>
      <c r="K251" s="167">
        <f>IFERROR(VLOOKUP(A251,'[1]2024'!$A$1:$X$202,6,0),"")</f>
        <v>45320</v>
      </c>
    </row>
    <row r="252" spans="1:11" ht="15">
      <c r="A252" s="66">
        <v>4433</v>
      </c>
      <c r="B252" s="168">
        <f>IFERROR(VLOOKUP(A252,'[1]2024'!$A$1:$X$202,2,0),"")</f>
        <v>2108</v>
      </c>
      <c r="C252" s="55" t="str">
        <f>IFERROR(VLOOKUP(A252,'[1]2024'!$A$1:$X$202,4,0),"")</f>
        <v>DROGASIL</v>
      </c>
      <c r="D252" s="55" t="str">
        <f>IFERROR(VLOOKUP(A252,'[1]2024'!$A$1:$X$202,5,0),"")</f>
        <v>CE</v>
      </c>
      <c r="E252" s="15" t="s">
        <v>71</v>
      </c>
      <c r="F252" s="16" t="s">
        <v>69</v>
      </c>
      <c r="G252" s="17">
        <v>938299</v>
      </c>
      <c r="H252" s="18" t="s">
        <v>351</v>
      </c>
      <c r="I252" s="19">
        <v>27830</v>
      </c>
      <c r="J252" s="58"/>
      <c r="K252" s="167">
        <f>IFERROR(VLOOKUP(A252,'[1]2024'!$A$1:$X$202,6,0),"")</f>
        <v>45320</v>
      </c>
    </row>
    <row r="253" spans="1:11" ht="15">
      <c r="A253" s="66">
        <v>4433</v>
      </c>
      <c r="B253" s="168">
        <f>IFERROR(VLOOKUP(A253,'[1]2024'!$A$1:$X$202,2,0),"")</f>
        <v>2108</v>
      </c>
      <c r="C253" s="55" t="str">
        <f>IFERROR(VLOOKUP(A253,'[1]2024'!$A$1:$X$202,4,0),"")</f>
        <v>DROGASIL</v>
      </c>
      <c r="D253" s="55" t="str">
        <f>IFERROR(VLOOKUP(A253,'[1]2024'!$A$1:$X$202,5,0),"")</f>
        <v>CE</v>
      </c>
      <c r="E253" s="15" t="s">
        <v>73</v>
      </c>
      <c r="F253" s="16" t="s">
        <v>21</v>
      </c>
      <c r="G253" s="17">
        <v>1040863</v>
      </c>
      <c r="H253" s="18" t="s">
        <v>352</v>
      </c>
      <c r="I253" s="19">
        <v>697414</v>
      </c>
      <c r="J253" s="58"/>
      <c r="K253" s="167">
        <f>IFERROR(VLOOKUP(A253,'[1]2024'!$A$1:$X$202,6,0),"")</f>
        <v>45320</v>
      </c>
    </row>
    <row r="254" spans="1:11" ht="15">
      <c r="A254" s="66">
        <v>4433</v>
      </c>
      <c r="B254" s="168">
        <f>IFERROR(VLOOKUP(A254,'[1]2024'!$A$1:$X$202,2,0),"")</f>
        <v>2108</v>
      </c>
      <c r="C254" s="55" t="str">
        <f>IFERROR(VLOOKUP(A254,'[1]2024'!$A$1:$X$202,4,0),"")</f>
        <v>DROGASIL</v>
      </c>
      <c r="D254" s="55" t="str">
        <f>IFERROR(VLOOKUP(A254,'[1]2024'!$A$1:$X$202,5,0),"")</f>
        <v>CE</v>
      </c>
      <c r="E254" s="15" t="s">
        <v>75</v>
      </c>
      <c r="F254" s="16" t="s">
        <v>21</v>
      </c>
      <c r="G254" s="17">
        <v>1040683</v>
      </c>
      <c r="H254" s="18" t="s">
        <v>353</v>
      </c>
      <c r="I254" s="19">
        <v>697413</v>
      </c>
      <c r="J254" s="58"/>
      <c r="K254" s="167">
        <f>IFERROR(VLOOKUP(A254,'[1]2024'!$A$1:$X$202,6,0),"")</f>
        <v>45320</v>
      </c>
    </row>
    <row r="255" spans="1:11" ht="15">
      <c r="A255" s="66">
        <v>4433</v>
      </c>
      <c r="B255" s="168">
        <f>IFERROR(VLOOKUP(A255,'[1]2024'!$A$1:$X$202,2,0),"")</f>
        <v>2108</v>
      </c>
      <c r="C255" s="55" t="str">
        <f>IFERROR(VLOOKUP(A255,'[1]2024'!$A$1:$X$202,4,0),"")</f>
        <v>DROGASIL</v>
      </c>
      <c r="D255" s="55" t="str">
        <f>IFERROR(VLOOKUP(A255,'[1]2024'!$A$1:$X$202,5,0),"")</f>
        <v>CE</v>
      </c>
      <c r="E255" s="15" t="s">
        <v>77</v>
      </c>
      <c r="F255" s="16" t="s">
        <v>78</v>
      </c>
      <c r="G255" s="17">
        <v>1013137</v>
      </c>
      <c r="H255" s="18" t="s">
        <v>354</v>
      </c>
      <c r="I255" s="19">
        <v>23245</v>
      </c>
      <c r="J255" s="58"/>
      <c r="K255" s="167">
        <f>IFERROR(VLOOKUP(A255,'[1]2024'!$A$1:$X$202,6,0),"")</f>
        <v>45320</v>
      </c>
    </row>
    <row r="256" spans="1:11" ht="15">
      <c r="A256" s="66">
        <v>4433</v>
      </c>
      <c r="B256" s="168">
        <f>IFERROR(VLOOKUP(A256,'[1]2024'!$A$1:$X$202,2,0),"")</f>
        <v>2108</v>
      </c>
      <c r="C256" s="55" t="str">
        <f>IFERROR(VLOOKUP(A256,'[1]2024'!$A$1:$X$202,4,0),"")</f>
        <v>DROGASIL</v>
      </c>
      <c r="D256" s="55" t="str">
        <f>IFERROR(VLOOKUP(A256,'[1]2024'!$A$1:$X$202,5,0),"")</f>
        <v>CE</v>
      </c>
      <c r="E256" s="15" t="s">
        <v>80</v>
      </c>
      <c r="F256" s="16" t="s">
        <v>81</v>
      </c>
      <c r="G256" s="17">
        <v>938055</v>
      </c>
      <c r="H256" s="18" t="s">
        <v>355</v>
      </c>
      <c r="I256" s="19">
        <v>13963</v>
      </c>
      <c r="J256" s="58"/>
      <c r="K256" s="167">
        <f>IFERROR(VLOOKUP(A256,'[1]2024'!$A$1:$X$202,6,0),"")</f>
        <v>45320</v>
      </c>
    </row>
    <row r="257" spans="1:11" ht="15">
      <c r="A257" s="66">
        <v>4433</v>
      </c>
      <c r="B257" s="36">
        <f>IFERROR(VLOOKUP(A257,'[1]2024'!$A$1:$X$202,2,0),"")</f>
        <v>2108</v>
      </c>
      <c r="C257" s="54" t="str">
        <f>IFERROR(VLOOKUP(A257,'[1]2024'!$A$1:$X$202,4,0),"")</f>
        <v>DROGASIL</v>
      </c>
      <c r="D257" s="54" t="str">
        <f>IFERROR(VLOOKUP(A257,'[1]2024'!$A$1:$X$202,5,0),"")</f>
        <v>CE</v>
      </c>
      <c r="E257" s="20" t="s">
        <v>83</v>
      </c>
      <c r="F257" s="21" t="s">
        <v>21</v>
      </c>
      <c r="G257" s="22">
        <v>1040765</v>
      </c>
      <c r="H257" s="23" t="s">
        <v>356</v>
      </c>
      <c r="I257" s="24">
        <v>697436</v>
      </c>
      <c r="J257" s="58"/>
      <c r="K257" s="159">
        <f>IFERROR(VLOOKUP(A257,'[1]2024'!$A$1:$X$202,6,0),"")</f>
        <v>45320</v>
      </c>
    </row>
    <row r="258" spans="1:11" ht="15">
      <c r="A258" s="66">
        <v>4433</v>
      </c>
      <c r="B258" s="36">
        <f>IFERROR(VLOOKUP(A258,'[1]2024'!$A$1:$X$202,2,0),"")</f>
        <v>2108</v>
      </c>
      <c r="C258" s="54" t="str">
        <f>IFERROR(VLOOKUP(A258,'[1]2024'!$A$1:$X$202,4,0),"")</f>
        <v>DROGASIL</v>
      </c>
      <c r="D258" s="54" t="str">
        <f>IFERROR(VLOOKUP(A258,'[1]2024'!$A$1:$X$202,5,0),"")</f>
        <v>CE</v>
      </c>
      <c r="E258" s="20" t="s">
        <v>77</v>
      </c>
      <c r="F258" s="21" t="s">
        <v>78</v>
      </c>
      <c r="G258" s="22">
        <v>1013135</v>
      </c>
      <c r="H258" s="23" t="s">
        <v>357</v>
      </c>
      <c r="I258" s="24">
        <v>23245</v>
      </c>
      <c r="J258" s="59"/>
      <c r="K258" s="159">
        <f>IFERROR(VLOOKUP(A258,'[1]2024'!$A$1:$X$202,6,0),"")</f>
        <v>45320</v>
      </c>
    </row>
    <row r="259" spans="1:11" ht="15">
      <c r="A259" s="66">
        <v>4433</v>
      </c>
      <c r="B259" s="168">
        <f>IFERROR(VLOOKUP(A259,'[1]2024'!$A$1:$X$202,2,0),"")</f>
        <v>2108</v>
      </c>
      <c r="C259" s="55" t="str">
        <f>IFERROR(VLOOKUP(A259,'[1]2024'!$A$1:$X$202,4,0),"")</f>
        <v>DROGASIL</v>
      </c>
      <c r="D259" s="55" t="str">
        <f>IFERROR(VLOOKUP(A259,'[1]2024'!$A$1:$X$202,5,0),"")</f>
        <v>CE</v>
      </c>
      <c r="E259" s="15" t="s">
        <v>80</v>
      </c>
      <c r="F259" s="16" t="s">
        <v>81</v>
      </c>
      <c r="G259" s="17">
        <v>938056</v>
      </c>
      <c r="H259" s="18" t="s">
        <v>358</v>
      </c>
      <c r="I259" s="19">
        <v>13963</v>
      </c>
      <c r="J259" s="58"/>
      <c r="K259" s="167">
        <f>IFERROR(VLOOKUP(A259,'[1]2024'!$A$1:$X$202,6,0),"")</f>
        <v>45320</v>
      </c>
    </row>
    <row r="260" spans="1:11" ht="15">
      <c r="A260" s="66">
        <v>4433</v>
      </c>
      <c r="B260" s="168">
        <f>IFERROR(VLOOKUP(A260,'[1]2024'!$A$1:$X$202,2,0),"")</f>
        <v>2108</v>
      </c>
      <c r="C260" s="55" t="str">
        <f>IFERROR(VLOOKUP(A260,'[1]2024'!$A$1:$X$202,4,0),"")</f>
        <v>DROGASIL</v>
      </c>
      <c r="D260" s="55" t="str">
        <f>IFERROR(VLOOKUP(A260,'[1]2024'!$A$1:$X$202,5,0),"")</f>
        <v>CE</v>
      </c>
      <c r="E260" s="15" t="s">
        <v>87</v>
      </c>
      <c r="F260" s="16" t="s">
        <v>21</v>
      </c>
      <c r="G260" s="17">
        <v>1040768</v>
      </c>
      <c r="H260" s="18" t="s">
        <v>359</v>
      </c>
      <c r="I260" s="19">
        <v>697435</v>
      </c>
      <c r="J260" s="58"/>
      <c r="K260" s="167">
        <f>IFERROR(VLOOKUP(A260,'[1]2024'!$A$1:$X$202,6,0),"")</f>
        <v>45320</v>
      </c>
    </row>
    <row r="261" spans="1:11" ht="15">
      <c r="A261" s="66">
        <v>4433</v>
      </c>
      <c r="B261" s="168">
        <f>IFERROR(VLOOKUP(A261,'[1]2024'!$A$1:$X$202,2,0),"")</f>
        <v>2108</v>
      </c>
      <c r="C261" s="55" t="str">
        <f>IFERROR(VLOOKUP(A261,'[1]2024'!$A$1:$X$202,4,0),"")</f>
        <v>DROGASIL</v>
      </c>
      <c r="D261" s="55" t="str">
        <f>IFERROR(VLOOKUP(A261,'[1]2024'!$A$1:$X$202,5,0),"")</f>
        <v>CE</v>
      </c>
      <c r="E261" s="15" t="s">
        <v>77</v>
      </c>
      <c r="F261" s="16" t="s">
        <v>78</v>
      </c>
      <c r="G261" s="17">
        <v>1013136</v>
      </c>
      <c r="H261" s="18" t="s">
        <v>360</v>
      </c>
      <c r="I261" s="19">
        <v>23245</v>
      </c>
      <c r="J261" s="58"/>
      <c r="K261" s="167">
        <f>IFERROR(VLOOKUP(A261,'[1]2024'!$A$1:$X$202,6,0),"")</f>
        <v>45320</v>
      </c>
    </row>
    <row r="262" spans="1:11" ht="15">
      <c r="A262" s="66">
        <v>4433</v>
      </c>
      <c r="B262" s="168">
        <f>IFERROR(VLOOKUP(A262,'[1]2024'!$A$1:$X$202,2,0),"")</f>
        <v>2108</v>
      </c>
      <c r="C262" s="55" t="str">
        <f>IFERROR(VLOOKUP(A262,'[1]2024'!$A$1:$X$202,4,0),"")</f>
        <v>DROGASIL</v>
      </c>
      <c r="D262" s="55" t="str">
        <f>IFERROR(VLOOKUP(A262,'[1]2024'!$A$1:$X$202,5,0),"")</f>
        <v>CE</v>
      </c>
      <c r="E262" s="15" t="s">
        <v>80</v>
      </c>
      <c r="F262" s="16" t="s">
        <v>81</v>
      </c>
      <c r="G262" s="17">
        <v>938057</v>
      </c>
      <c r="H262" s="18" t="s">
        <v>361</v>
      </c>
      <c r="I262" s="19">
        <v>13963</v>
      </c>
      <c r="J262" s="58"/>
      <c r="K262" s="167">
        <f>IFERROR(VLOOKUP(A262,'[1]2024'!$A$1:$X$202,6,0),"")</f>
        <v>45320</v>
      </c>
    </row>
    <row r="263" spans="1:11" ht="15">
      <c r="A263" s="66">
        <v>4433</v>
      </c>
      <c r="B263" s="168">
        <f>IFERROR(VLOOKUP(A263,'[1]2024'!$A$1:$X$202,2,0),"")</f>
        <v>2108</v>
      </c>
      <c r="C263" s="55" t="str">
        <f>IFERROR(VLOOKUP(A263,'[1]2024'!$A$1:$X$202,4,0),"")</f>
        <v>DROGASIL</v>
      </c>
      <c r="D263" s="55" t="str">
        <f>IFERROR(VLOOKUP(A263,'[1]2024'!$A$1:$X$202,5,0),"")</f>
        <v>CE</v>
      </c>
      <c r="E263" s="15" t="s">
        <v>91</v>
      </c>
      <c r="F263" s="16" t="s">
        <v>21</v>
      </c>
      <c r="G263" s="17">
        <v>1040786</v>
      </c>
      <c r="H263" s="18" t="s">
        <v>362</v>
      </c>
      <c r="I263" s="19">
        <v>697424</v>
      </c>
      <c r="J263" s="58"/>
      <c r="K263" s="167">
        <f>IFERROR(VLOOKUP(A263,'[1]2024'!$A$1:$X$202,6,0),"")</f>
        <v>45320</v>
      </c>
    </row>
    <row r="264" spans="1:11" ht="15">
      <c r="A264" s="66">
        <v>4433</v>
      </c>
      <c r="B264" s="168">
        <f>IFERROR(VLOOKUP(A264,'[1]2024'!$A$1:$X$202,2,0),"")</f>
        <v>2108</v>
      </c>
      <c r="C264" s="55" t="str">
        <f>IFERROR(VLOOKUP(A264,'[1]2024'!$A$1:$X$202,4,0),"")</f>
        <v>DROGASIL</v>
      </c>
      <c r="D264" s="55" t="str">
        <f>IFERROR(VLOOKUP(A264,'[1]2024'!$A$1:$X$202,5,0),"")</f>
        <v>CE</v>
      </c>
      <c r="E264" s="15" t="s">
        <v>77</v>
      </c>
      <c r="F264" s="16" t="s">
        <v>78</v>
      </c>
      <c r="G264" s="17">
        <v>1013138</v>
      </c>
      <c r="H264" s="18" t="s">
        <v>363</v>
      </c>
      <c r="I264" s="19">
        <v>23245</v>
      </c>
      <c r="J264" s="58"/>
      <c r="K264" s="167">
        <f>IFERROR(VLOOKUP(A264,'[1]2024'!$A$1:$X$202,6,0),"")</f>
        <v>45320</v>
      </c>
    </row>
    <row r="265" spans="1:11" ht="15">
      <c r="A265" s="66">
        <v>4433</v>
      </c>
      <c r="B265" s="168">
        <f>IFERROR(VLOOKUP(A265,'[1]2024'!$A$1:$X$202,2,0),"")</f>
        <v>2108</v>
      </c>
      <c r="C265" s="55" t="str">
        <f>IFERROR(VLOOKUP(A265,'[1]2024'!$A$1:$X$202,4,0),"")</f>
        <v>DROGASIL</v>
      </c>
      <c r="D265" s="55" t="str">
        <f>IFERROR(VLOOKUP(A265,'[1]2024'!$A$1:$X$202,5,0),"")</f>
        <v>CE</v>
      </c>
      <c r="E265" s="15" t="s">
        <v>80</v>
      </c>
      <c r="F265" s="16" t="s">
        <v>81</v>
      </c>
      <c r="G265" s="17">
        <v>938058</v>
      </c>
      <c r="H265" s="18" t="s">
        <v>364</v>
      </c>
      <c r="I265" s="19">
        <v>13963</v>
      </c>
      <c r="J265" s="58"/>
      <c r="K265" s="167">
        <f>IFERROR(VLOOKUP(A265,'[1]2024'!$A$1:$X$202,6,0),"")</f>
        <v>45320</v>
      </c>
    </row>
    <row r="266" spans="1:11" ht="15">
      <c r="A266" s="66">
        <v>4433</v>
      </c>
      <c r="B266" s="168">
        <f>IFERROR(VLOOKUP(A266,'[1]2024'!$A$1:$X$202,2,0),"")</f>
        <v>2108</v>
      </c>
      <c r="C266" s="55" t="str">
        <f>IFERROR(VLOOKUP(A266,'[1]2024'!$A$1:$X$202,4,0),"")</f>
        <v>DROGASIL</v>
      </c>
      <c r="D266" s="55" t="str">
        <f>IFERROR(VLOOKUP(A266,'[1]2024'!$A$1:$X$202,5,0),"")</f>
        <v>CE</v>
      </c>
      <c r="E266" s="15" t="s">
        <v>95</v>
      </c>
      <c r="F266" s="16" t="s">
        <v>21</v>
      </c>
      <c r="G266" s="17">
        <v>1018321</v>
      </c>
      <c r="H266" s="18" t="s">
        <v>365</v>
      </c>
      <c r="I266" s="19">
        <v>691137</v>
      </c>
      <c r="J266" s="58"/>
      <c r="K266" s="167">
        <f>IFERROR(VLOOKUP(A266,'[1]2024'!$A$1:$X$202,6,0),"")</f>
        <v>45320</v>
      </c>
    </row>
    <row r="267" spans="1:11" ht="15">
      <c r="A267" s="66">
        <v>4433</v>
      </c>
      <c r="B267" s="168">
        <f>IFERROR(VLOOKUP(A267,'[1]2024'!$A$1:$X$202,2,0),"")</f>
        <v>2108</v>
      </c>
      <c r="C267" s="55" t="str">
        <f>IFERROR(VLOOKUP(A267,'[1]2024'!$A$1:$X$202,4,0),"")</f>
        <v>DROGASIL</v>
      </c>
      <c r="D267" s="55" t="str">
        <f>IFERROR(VLOOKUP(A267,'[1]2024'!$A$1:$X$202,5,0),"")</f>
        <v>CE</v>
      </c>
      <c r="E267" s="15" t="s">
        <v>97</v>
      </c>
      <c r="F267" s="16" t="s">
        <v>21</v>
      </c>
      <c r="G267" s="17">
        <v>1018333</v>
      </c>
      <c r="H267" s="18" t="s">
        <v>366</v>
      </c>
      <c r="I267" s="19">
        <v>691137</v>
      </c>
      <c r="J267" s="58"/>
      <c r="K267" s="167">
        <f>IFERROR(VLOOKUP(A267,'[1]2024'!$A$1:$X$202,6,0),"")</f>
        <v>45320</v>
      </c>
    </row>
    <row r="268" spans="1:11" ht="15">
      <c r="A268" s="66">
        <v>4433</v>
      </c>
      <c r="B268" s="168">
        <f>IFERROR(VLOOKUP(A268,'[1]2024'!$A$1:$X$202,2,0),"")</f>
        <v>2108</v>
      </c>
      <c r="C268" s="55" t="str">
        <f>IFERROR(VLOOKUP(A268,'[1]2024'!$A$1:$X$202,4,0),"")</f>
        <v>DROGASIL</v>
      </c>
      <c r="D268" s="55" t="str">
        <f>IFERROR(VLOOKUP(A268,'[1]2024'!$A$1:$X$202,5,0),"")</f>
        <v>CE</v>
      </c>
      <c r="E268" s="15" t="s">
        <v>99</v>
      </c>
      <c r="F268" s="16" t="s">
        <v>12</v>
      </c>
      <c r="G268" s="17">
        <v>957130</v>
      </c>
      <c r="H268" s="18" t="s">
        <v>367</v>
      </c>
      <c r="I268" s="19">
        <v>98770</v>
      </c>
      <c r="J268" s="58"/>
      <c r="K268" s="167">
        <f>IFERROR(VLOOKUP(A268,'[1]2024'!$A$1:$X$202,6,0),"")</f>
        <v>45320</v>
      </c>
    </row>
    <row r="269" spans="1:11" ht="15">
      <c r="A269" s="66">
        <v>4433</v>
      </c>
      <c r="B269" s="168">
        <f>IFERROR(VLOOKUP(A269,'[1]2024'!$A$1:$X$202,2,0),"")</f>
        <v>2108</v>
      </c>
      <c r="C269" s="55" t="str">
        <f>IFERROR(VLOOKUP(A269,'[1]2024'!$A$1:$X$202,4,0),"")</f>
        <v>DROGASIL</v>
      </c>
      <c r="D269" s="55" t="str">
        <f>IFERROR(VLOOKUP(A269,'[1]2024'!$A$1:$X$202,5,0),"")</f>
        <v>CE</v>
      </c>
      <c r="E269" s="15" t="s">
        <v>101</v>
      </c>
      <c r="F269" s="16" t="s">
        <v>202</v>
      </c>
      <c r="G269" s="17">
        <v>937934</v>
      </c>
      <c r="H269" s="18" t="s">
        <v>368</v>
      </c>
      <c r="I269" s="19">
        <v>652</v>
      </c>
      <c r="J269" s="58"/>
      <c r="K269" s="167">
        <f>IFERROR(VLOOKUP(A269,'[1]2024'!$A$1:$X$202,6,0),"")</f>
        <v>45320</v>
      </c>
    </row>
    <row r="270" spans="1:11" ht="15">
      <c r="A270" s="66">
        <v>4433</v>
      </c>
      <c r="B270" s="168">
        <f>IFERROR(VLOOKUP(A270,'[1]2024'!$A$1:$X$202,2,0),"")</f>
        <v>2108</v>
      </c>
      <c r="C270" s="55" t="str">
        <f>IFERROR(VLOOKUP(A270,'[1]2024'!$A$1:$X$202,4,0),"")</f>
        <v>DROGASIL</v>
      </c>
      <c r="D270" s="55" t="str">
        <f>IFERROR(VLOOKUP(A270,'[1]2024'!$A$1:$X$202,5,0),"")</f>
        <v>CE</v>
      </c>
      <c r="E270" s="15" t="s">
        <v>103</v>
      </c>
      <c r="F270" s="16" t="s">
        <v>21</v>
      </c>
      <c r="G270" s="17">
        <v>1018336</v>
      </c>
      <c r="H270" s="18" t="s">
        <v>369</v>
      </c>
      <c r="I270" s="19">
        <v>691126</v>
      </c>
      <c r="J270" s="58"/>
      <c r="K270" s="167">
        <f>IFERROR(VLOOKUP(A270,'[1]2024'!$A$1:$X$202,6,0),"")</f>
        <v>45320</v>
      </c>
    </row>
    <row r="271" spans="1:11" ht="15">
      <c r="A271" s="66">
        <v>4433</v>
      </c>
      <c r="B271" s="168">
        <f>IFERROR(VLOOKUP(A271,'[1]2024'!$A$1:$X$202,2,0),"")</f>
        <v>2108</v>
      </c>
      <c r="C271" s="55" t="str">
        <f>IFERROR(VLOOKUP(A271,'[1]2024'!$A$1:$X$202,4,0),"")</f>
        <v>DROGASIL</v>
      </c>
      <c r="D271" s="55" t="str">
        <f>IFERROR(VLOOKUP(A271,'[1]2024'!$A$1:$X$202,5,0),"")</f>
        <v>CE</v>
      </c>
      <c r="E271" s="15" t="s">
        <v>105</v>
      </c>
      <c r="F271" s="16" t="s">
        <v>21</v>
      </c>
      <c r="G271" s="17">
        <v>1040730</v>
      </c>
      <c r="H271" s="18" t="s">
        <v>370</v>
      </c>
      <c r="I271" s="19">
        <v>697450</v>
      </c>
      <c r="J271" s="58"/>
      <c r="K271" s="167">
        <f>IFERROR(VLOOKUP(A271,'[1]2024'!$A$1:$X$202,6,0),"")</f>
        <v>45320</v>
      </c>
    </row>
    <row r="272" spans="1:11" ht="15">
      <c r="A272" s="66">
        <v>4433</v>
      </c>
      <c r="B272" s="168">
        <f>IFERROR(VLOOKUP(A272,'[1]2024'!$A$1:$X$202,2,0),"")</f>
        <v>2108</v>
      </c>
      <c r="C272" s="55" t="str">
        <f>IFERROR(VLOOKUP(A272,'[1]2024'!$A$1:$X$202,4,0),"")</f>
        <v>DROGASIL</v>
      </c>
      <c r="D272" s="55" t="str">
        <f>IFERROR(VLOOKUP(A272,'[1]2024'!$A$1:$X$202,5,0),"")</f>
        <v>CE</v>
      </c>
      <c r="E272" s="15" t="s">
        <v>107</v>
      </c>
      <c r="F272" s="16" t="s">
        <v>12</v>
      </c>
      <c r="G272" s="17">
        <v>935819</v>
      </c>
      <c r="H272" s="18" t="s">
        <v>371</v>
      </c>
      <c r="I272" s="19">
        <v>37545</v>
      </c>
      <c r="J272" s="58"/>
      <c r="K272" s="167">
        <f>IFERROR(VLOOKUP(A272,'[1]2024'!$A$1:$X$202,6,0),"")</f>
        <v>45320</v>
      </c>
    </row>
    <row r="273" spans="1:11" ht="15">
      <c r="A273" s="66">
        <v>4433</v>
      </c>
      <c r="B273" s="168">
        <f>IFERROR(VLOOKUP(A273,'[1]2024'!$A$1:$X$202,2,0),"")</f>
        <v>2108</v>
      </c>
      <c r="C273" s="55" t="str">
        <f>IFERROR(VLOOKUP(A273,'[1]2024'!$A$1:$X$202,4,0),"")</f>
        <v>DROGASIL</v>
      </c>
      <c r="D273" s="55" t="str">
        <f>IFERROR(VLOOKUP(A273,'[1]2024'!$A$1:$X$202,5,0),"")</f>
        <v>CE</v>
      </c>
      <c r="E273" s="15" t="s">
        <v>109</v>
      </c>
      <c r="F273" s="16" t="s">
        <v>21</v>
      </c>
      <c r="G273" s="17">
        <v>1040756</v>
      </c>
      <c r="H273" s="18" t="s">
        <v>372</v>
      </c>
      <c r="I273" s="19">
        <v>697461</v>
      </c>
      <c r="J273" s="58"/>
      <c r="K273" s="167">
        <f>IFERROR(VLOOKUP(A273,'[1]2024'!$A$1:$X$202,6,0),"")</f>
        <v>45320</v>
      </c>
    </row>
    <row r="274" spans="1:11" ht="15">
      <c r="A274" s="66">
        <v>4433</v>
      </c>
      <c r="B274" s="168">
        <f>IFERROR(VLOOKUP(A274,'[1]2024'!$A$1:$X$202,2,0),"")</f>
        <v>2108</v>
      </c>
      <c r="C274" s="55" t="str">
        <f>IFERROR(VLOOKUP(A274,'[1]2024'!$A$1:$X$202,4,0),"")</f>
        <v>DROGASIL</v>
      </c>
      <c r="D274" s="55" t="str">
        <f>IFERROR(VLOOKUP(A274,'[1]2024'!$A$1:$X$202,5,0),"")</f>
        <v>CE</v>
      </c>
      <c r="E274" s="15" t="s">
        <v>107</v>
      </c>
      <c r="F274" s="16" t="s">
        <v>12</v>
      </c>
      <c r="G274" s="17">
        <v>935816</v>
      </c>
      <c r="H274" s="18" t="s">
        <v>373</v>
      </c>
      <c r="I274" s="19">
        <v>37545</v>
      </c>
      <c r="J274" s="58"/>
      <c r="K274" s="167">
        <f>IFERROR(VLOOKUP(A274,'[1]2024'!$A$1:$X$202,6,0),"")</f>
        <v>45320</v>
      </c>
    </row>
    <row r="275" spans="1:11" ht="15">
      <c r="A275" s="66">
        <v>4433</v>
      </c>
      <c r="B275" s="168">
        <f>IFERROR(VLOOKUP(A275,'[1]2024'!$A$1:$X$202,2,0),"")</f>
        <v>2108</v>
      </c>
      <c r="C275" s="55" t="str">
        <f>IFERROR(VLOOKUP(A275,'[1]2024'!$A$1:$X$202,4,0),"")</f>
        <v>DROGASIL</v>
      </c>
      <c r="D275" s="55" t="str">
        <f>IFERROR(VLOOKUP(A275,'[1]2024'!$A$1:$X$202,5,0),"")</f>
        <v>CE</v>
      </c>
      <c r="E275" s="15" t="s">
        <v>112</v>
      </c>
      <c r="F275" s="16" t="s">
        <v>21</v>
      </c>
      <c r="G275" s="17">
        <v>1040761</v>
      </c>
      <c r="H275" s="18" t="s">
        <v>374</v>
      </c>
      <c r="I275" s="19">
        <v>697462</v>
      </c>
      <c r="J275" s="58"/>
      <c r="K275" s="167">
        <f>IFERROR(VLOOKUP(A275,'[1]2024'!$A$1:$X$202,6,0),"")</f>
        <v>45320</v>
      </c>
    </row>
    <row r="276" spans="1:11" ht="15">
      <c r="A276" s="66">
        <v>4433</v>
      </c>
      <c r="B276" s="168">
        <f>IFERROR(VLOOKUP(A276,'[1]2024'!$A$1:$X$202,2,0),"")</f>
        <v>2108</v>
      </c>
      <c r="C276" s="55" t="str">
        <f>IFERROR(VLOOKUP(A276,'[1]2024'!$A$1:$X$202,4,0),"")</f>
        <v>DROGASIL</v>
      </c>
      <c r="D276" s="55" t="str">
        <f>IFERROR(VLOOKUP(A276,'[1]2024'!$A$1:$X$202,5,0),"")</f>
        <v>CE</v>
      </c>
      <c r="E276" s="15" t="s">
        <v>107</v>
      </c>
      <c r="F276" s="16" t="s">
        <v>12</v>
      </c>
      <c r="G276" s="17">
        <v>935818</v>
      </c>
      <c r="H276" s="18" t="s">
        <v>375</v>
      </c>
      <c r="I276" s="19">
        <v>37545</v>
      </c>
      <c r="J276" s="58"/>
      <c r="K276" s="167">
        <f>IFERROR(VLOOKUP(A276,'[1]2024'!$A$1:$X$202,6,0),"")</f>
        <v>45320</v>
      </c>
    </row>
    <row r="277" spans="1:11" ht="15">
      <c r="A277" s="66">
        <v>4433</v>
      </c>
      <c r="B277" s="168">
        <f>IFERROR(VLOOKUP(A277,'[1]2024'!$A$1:$X$202,2,0),"")</f>
        <v>2108</v>
      </c>
      <c r="C277" s="55" t="str">
        <f>IFERROR(VLOOKUP(A277,'[1]2024'!$A$1:$X$202,4,0),"")</f>
        <v>DROGASIL</v>
      </c>
      <c r="D277" s="55" t="str">
        <f>IFERROR(VLOOKUP(A277,'[1]2024'!$A$1:$X$202,5,0),"")</f>
        <v>CE</v>
      </c>
      <c r="E277" s="15" t="s">
        <v>115</v>
      </c>
      <c r="F277" s="16" t="s">
        <v>21</v>
      </c>
      <c r="G277" s="17">
        <v>1040758</v>
      </c>
      <c r="H277" s="18" t="s">
        <v>376</v>
      </c>
      <c r="I277" s="19">
        <v>697470</v>
      </c>
      <c r="J277" s="58"/>
      <c r="K277" s="167">
        <f>IFERROR(VLOOKUP(A277,'[1]2024'!$A$1:$X$202,6,0),"")</f>
        <v>45320</v>
      </c>
    </row>
    <row r="278" spans="1:11" ht="15">
      <c r="A278" s="66">
        <v>4433</v>
      </c>
      <c r="B278" s="168">
        <f>IFERROR(VLOOKUP(A278,'[1]2024'!$A$1:$X$202,2,0),"")</f>
        <v>2108</v>
      </c>
      <c r="C278" s="55" t="str">
        <f>IFERROR(VLOOKUP(A278,'[1]2024'!$A$1:$X$202,4,0),"")</f>
        <v>DROGASIL</v>
      </c>
      <c r="D278" s="55" t="str">
        <f>IFERROR(VLOOKUP(A278,'[1]2024'!$A$1:$X$202,5,0),"")</f>
        <v>CE</v>
      </c>
      <c r="E278" s="15" t="s">
        <v>107</v>
      </c>
      <c r="F278" s="16" t="s">
        <v>12</v>
      </c>
      <c r="G278" s="17">
        <v>956858</v>
      </c>
      <c r="H278" s="18" t="s">
        <v>377</v>
      </c>
      <c r="I278" s="19">
        <v>37545</v>
      </c>
      <c r="J278" s="58"/>
      <c r="K278" s="167">
        <f>IFERROR(VLOOKUP(A278,'[1]2024'!$A$1:$X$202,6,0),"")</f>
        <v>45320</v>
      </c>
    </row>
    <row r="279" spans="1:11" ht="15">
      <c r="A279" s="66">
        <v>4433</v>
      </c>
      <c r="B279" s="168">
        <f>IFERROR(VLOOKUP(A279,'[1]2024'!$A$1:$X$202,2,0),"")</f>
        <v>2108</v>
      </c>
      <c r="C279" s="55" t="str">
        <f>IFERROR(VLOOKUP(A279,'[1]2024'!$A$1:$X$202,4,0),"")</f>
        <v>DROGASIL</v>
      </c>
      <c r="D279" s="55" t="str">
        <f>IFERROR(VLOOKUP(A279,'[1]2024'!$A$1:$X$202,5,0),"")</f>
        <v>CE</v>
      </c>
      <c r="E279" s="15" t="s">
        <v>118</v>
      </c>
      <c r="F279" s="16" t="s">
        <v>12</v>
      </c>
      <c r="G279" s="17">
        <v>1021396</v>
      </c>
      <c r="H279" s="18" t="s">
        <v>378</v>
      </c>
      <c r="I279" s="19">
        <v>264049</v>
      </c>
      <c r="J279" s="58"/>
      <c r="K279" s="167">
        <f>IFERROR(VLOOKUP(A279,'[1]2024'!$A$1:$X$202,6,0),"")</f>
        <v>45320</v>
      </c>
    </row>
    <row r="280" spans="1:11" ht="15">
      <c r="A280" s="66">
        <v>4433</v>
      </c>
      <c r="B280" s="168">
        <f>IFERROR(VLOOKUP(A280,'[1]2024'!$A$1:$X$202,2,0),"")</f>
        <v>2108</v>
      </c>
      <c r="C280" s="55" t="str">
        <f>IFERROR(VLOOKUP(A280,'[1]2024'!$A$1:$X$202,4,0),"")</f>
        <v>DROGASIL</v>
      </c>
      <c r="D280" s="55" t="str">
        <f>IFERROR(VLOOKUP(A280,'[1]2024'!$A$1:$X$202,5,0),"")</f>
        <v>CE</v>
      </c>
      <c r="E280" s="15" t="s">
        <v>120</v>
      </c>
      <c r="F280" s="16" t="s">
        <v>12</v>
      </c>
      <c r="G280" s="17">
        <v>1021830</v>
      </c>
      <c r="H280" s="18" t="s">
        <v>379</v>
      </c>
      <c r="I280" s="19">
        <v>267138</v>
      </c>
      <c r="J280" s="58"/>
      <c r="K280" s="167">
        <f>IFERROR(VLOOKUP(A280,'[1]2024'!$A$1:$X$202,6,0),"")</f>
        <v>45320</v>
      </c>
    </row>
    <row r="281" spans="1:11" ht="15">
      <c r="A281" s="66">
        <v>4433</v>
      </c>
      <c r="B281" s="168">
        <f>IFERROR(VLOOKUP(A281,'[1]2024'!$A$1:$X$202,2,0),"")</f>
        <v>2108</v>
      </c>
      <c r="C281" s="55" t="str">
        <f>IFERROR(VLOOKUP(A281,'[1]2024'!$A$1:$X$202,4,0),"")</f>
        <v>DROGASIL</v>
      </c>
      <c r="D281" s="55" t="str">
        <f>IFERROR(VLOOKUP(A281,'[1]2024'!$A$1:$X$202,5,0),"")</f>
        <v>CE</v>
      </c>
      <c r="E281" s="15" t="s">
        <v>122</v>
      </c>
      <c r="F281" s="16" t="s">
        <v>12</v>
      </c>
      <c r="G281" s="17">
        <v>1021723</v>
      </c>
      <c r="H281" s="18" t="s">
        <v>380</v>
      </c>
      <c r="I281" s="19">
        <v>267131</v>
      </c>
      <c r="J281" s="58"/>
      <c r="K281" s="167">
        <f>IFERROR(VLOOKUP(A281,'[1]2024'!$A$1:$X$202,6,0),"")</f>
        <v>45320</v>
      </c>
    </row>
    <row r="282" spans="1:11" ht="15">
      <c r="A282" s="66">
        <v>4433</v>
      </c>
      <c r="B282" s="168">
        <f>IFERROR(VLOOKUP(A282,'[1]2024'!$A$1:$X$202,2,0),"")</f>
        <v>2108</v>
      </c>
      <c r="C282" s="55" t="str">
        <f>IFERROR(VLOOKUP(A282,'[1]2024'!$A$1:$X$202,4,0),"")</f>
        <v>DROGASIL</v>
      </c>
      <c r="D282" s="55" t="str">
        <f>IFERROR(VLOOKUP(A282,'[1]2024'!$A$1:$X$202,5,0),"")</f>
        <v>CE</v>
      </c>
      <c r="E282" s="15" t="s">
        <v>124</v>
      </c>
      <c r="F282" s="16" t="s">
        <v>12</v>
      </c>
      <c r="G282" s="17">
        <v>1021890</v>
      </c>
      <c r="H282" s="18" t="s">
        <v>381</v>
      </c>
      <c r="I282" s="19">
        <v>267144</v>
      </c>
      <c r="J282" s="58"/>
      <c r="K282" s="167">
        <f>IFERROR(VLOOKUP(A282,'[1]2024'!$A$1:$X$202,6,0),"")</f>
        <v>45320</v>
      </c>
    </row>
    <row r="283" spans="1:11" ht="15">
      <c r="A283" s="66">
        <v>4433</v>
      </c>
      <c r="B283" s="168">
        <f>IFERROR(VLOOKUP(A283,'[1]2024'!$A$1:$X$202,2,0),"")</f>
        <v>2108</v>
      </c>
      <c r="C283" s="55" t="str">
        <f>IFERROR(VLOOKUP(A283,'[1]2024'!$A$1:$X$202,4,0),"")</f>
        <v>DROGASIL</v>
      </c>
      <c r="D283" s="55" t="str">
        <f>IFERROR(VLOOKUP(A283,'[1]2024'!$A$1:$X$202,5,0),"")</f>
        <v>CE</v>
      </c>
      <c r="E283" s="15" t="s">
        <v>126</v>
      </c>
      <c r="F283" s="16" t="s">
        <v>12</v>
      </c>
      <c r="G283" s="17">
        <v>935564</v>
      </c>
      <c r="H283" s="18" t="s">
        <v>382</v>
      </c>
      <c r="I283" s="19">
        <v>261739</v>
      </c>
      <c r="J283" s="58"/>
      <c r="K283" s="167">
        <f>IFERROR(VLOOKUP(A283,'[1]2024'!$A$1:$X$202,6,0),"")</f>
        <v>45320</v>
      </c>
    </row>
    <row r="284" spans="1:11" ht="15">
      <c r="A284" s="66">
        <v>4433</v>
      </c>
      <c r="B284" s="168">
        <f>IFERROR(VLOOKUP(A284,'[1]2024'!$A$1:$X$202,2,0),"")</f>
        <v>2108</v>
      </c>
      <c r="C284" s="55" t="str">
        <f>IFERROR(VLOOKUP(A284,'[1]2024'!$A$1:$X$202,4,0),"")</f>
        <v>DROGASIL</v>
      </c>
      <c r="D284" s="55" t="str">
        <f>IFERROR(VLOOKUP(A284,'[1]2024'!$A$1:$X$202,5,0),"")</f>
        <v>CE</v>
      </c>
      <c r="E284" s="15" t="s">
        <v>128</v>
      </c>
      <c r="F284" s="16" t="s">
        <v>12</v>
      </c>
      <c r="G284" s="17">
        <v>938615</v>
      </c>
      <c r="H284" s="18" t="s">
        <v>383</v>
      </c>
      <c r="I284" s="19">
        <v>261489</v>
      </c>
      <c r="J284" s="58"/>
      <c r="K284" s="167">
        <f>IFERROR(VLOOKUP(A284,'[1]2024'!$A$1:$X$202,6,0),"")</f>
        <v>45320</v>
      </c>
    </row>
    <row r="285" spans="1:11" ht="15">
      <c r="A285" s="66">
        <v>4485</v>
      </c>
      <c r="B285" s="168">
        <f>IFERROR(VLOOKUP(A285,'[1]2024'!$A$1:$X$202,2,0),"")</f>
        <v>2130</v>
      </c>
      <c r="C285" s="55" t="str">
        <f>IFERROR(VLOOKUP(A285,'[1]2024'!$A$1:$X$202,4,0),"")</f>
        <v>DROGASIL</v>
      </c>
      <c r="D285" s="55" t="str">
        <f>IFERROR(VLOOKUP(A285,'[1]2024'!$A$1:$X$202,5,0),"")</f>
        <v>GO</v>
      </c>
      <c r="E285" s="15" t="s">
        <v>11</v>
      </c>
      <c r="F285" s="16" t="s">
        <v>12</v>
      </c>
      <c r="G285" s="17">
        <v>1022417</v>
      </c>
      <c r="H285" s="18" t="s">
        <v>384</v>
      </c>
      <c r="I285" s="19">
        <v>269641</v>
      </c>
      <c r="J285" s="58"/>
      <c r="K285" s="167">
        <f>IFERROR(VLOOKUP(A285,'[1]2024'!$A$1:$X$202,6,0),"")</f>
        <v>45309</v>
      </c>
    </row>
    <row r="286" spans="1:11" ht="15">
      <c r="A286" s="66">
        <v>4485</v>
      </c>
      <c r="B286" s="168">
        <f>IFERROR(VLOOKUP(A286,'[1]2024'!$A$1:$X$202,2,0),"")</f>
        <v>2130</v>
      </c>
      <c r="C286" s="55" t="str">
        <f>IFERROR(VLOOKUP(A286,'[1]2024'!$A$1:$X$202,4,0),"")</f>
        <v>DROGASIL</v>
      </c>
      <c r="D286" s="55" t="str">
        <f>IFERROR(VLOOKUP(A286,'[1]2024'!$A$1:$X$202,5,0),"")</f>
        <v>GO</v>
      </c>
      <c r="E286" s="15" t="s">
        <v>14</v>
      </c>
      <c r="F286" s="16" t="s">
        <v>12</v>
      </c>
      <c r="G286" s="17">
        <v>1022328</v>
      </c>
      <c r="H286" s="18" t="s">
        <v>385</v>
      </c>
      <c r="I286" s="19">
        <v>269631</v>
      </c>
      <c r="J286" s="58"/>
      <c r="K286" s="167">
        <f>IFERROR(VLOOKUP(A286,'[1]2024'!$A$1:$X$202,6,0),"")</f>
        <v>45309</v>
      </c>
    </row>
    <row r="287" spans="1:11" ht="15">
      <c r="A287" s="66">
        <v>4485</v>
      </c>
      <c r="B287" s="168">
        <f>IFERROR(VLOOKUP(A287,'[1]2024'!$A$1:$X$202,2,0),"")</f>
        <v>2130</v>
      </c>
      <c r="C287" s="55" t="str">
        <f>IFERROR(VLOOKUP(A287,'[1]2024'!$A$1:$X$202,4,0),"")</f>
        <v>DROGASIL</v>
      </c>
      <c r="D287" s="55" t="str">
        <f>IFERROR(VLOOKUP(A287,'[1]2024'!$A$1:$X$202,5,0),"")</f>
        <v>GO</v>
      </c>
      <c r="E287" s="15" t="s">
        <v>16</v>
      </c>
      <c r="F287" s="16" t="s">
        <v>12</v>
      </c>
      <c r="G287" s="17">
        <v>1022327</v>
      </c>
      <c r="H287" s="18" t="s">
        <v>386</v>
      </c>
      <c r="I287" s="19">
        <v>269631</v>
      </c>
      <c r="J287" s="58"/>
      <c r="K287" s="167">
        <f>IFERROR(VLOOKUP(A287,'[1]2024'!$A$1:$X$202,6,0),"")</f>
        <v>45309</v>
      </c>
    </row>
    <row r="288" spans="1:11" ht="15">
      <c r="A288" s="66">
        <v>4485</v>
      </c>
      <c r="B288" s="168">
        <f>IFERROR(VLOOKUP(A288,'[1]2024'!$A$1:$X$202,2,0),"")</f>
        <v>2130</v>
      </c>
      <c r="C288" s="55" t="str">
        <f>IFERROR(VLOOKUP(A288,'[1]2024'!$A$1:$X$202,4,0),"")</f>
        <v>DROGASIL</v>
      </c>
      <c r="D288" s="55" t="str">
        <f>IFERROR(VLOOKUP(A288,'[1]2024'!$A$1:$X$202,5,0),"")</f>
        <v>GO</v>
      </c>
      <c r="E288" s="15" t="s">
        <v>18</v>
      </c>
      <c r="F288" s="16" t="s">
        <v>12</v>
      </c>
      <c r="G288" s="17">
        <v>1022221</v>
      </c>
      <c r="H288" s="18" t="s">
        <v>387</v>
      </c>
      <c r="I288" s="19">
        <v>269618</v>
      </c>
      <c r="J288" s="58"/>
      <c r="K288" s="167">
        <f>IFERROR(VLOOKUP(A288,'[1]2024'!$A$1:$X$202,6,0),"")</f>
        <v>45309</v>
      </c>
    </row>
    <row r="289" spans="1:11" ht="15">
      <c r="A289" s="66">
        <v>4485</v>
      </c>
      <c r="B289" s="168">
        <f>IFERROR(VLOOKUP(A289,'[1]2024'!$A$1:$X$202,2,0),"")</f>
        <v>2130</v>
      </c>
      <c r="C289" s="55" t="str">
        <f>IFERROR(VLOOKUP(A289,'[1]2024'!$A$1:$X$202,4,0),"")</f>
        <v>DROGASIL</v>
      </c>
      <c r="D289" s="55" t="str">
        <f>IFERROR(VLOOKUP(A289,'[1]2024'!$A$1:$X$202,5,0),"")</f>
        <v>GO</v>
      </c>
      <c r="E289" s="15" t="s">
        <v>20</v>
      </c>
      <c r="F289" s="16" t="s">
        <v>21</v>
      </c>
      <c r="G289" s="17">
        <v>1040413</v>
      </c>
      <c r="H289" s="18" t="s">
        <v>388</v>
      </c>
      <c r="I289" s="19">
        <v>689648</v>
      </c>
      <c r="J289" s="58"/>
      <c r="K289" s="167">
        <f>IFERROR(VLOOKUP(A289,'[1]2024'!$A$1:$X$202,6,0),"")</f>
        <v>45309</v>
      </c>
    </row>
    <row r="290" spans="1:11" ht="15">
      <c r="A290" s="66">
        <v>4485</v>
      </c>
      <c r="B290" s="168">
        <f>IFERROR(VLOOKUP(A290,'[1]2024'!$A$1:$X$202,2,0),"")</f>
        <v>2130</v>
      </c>
      <c r="C290" s="55" t="str">
        <f>IFERROR(VLOOKUP(A290,'[1]2024'!$A$1:$X$202,4,0),"")</f>
        <v>DROGASIL</v>
      </c>
      <c r="D290" s="55" t="str">
        <f>IFERROR(VLOOKUP(A290,'[1]2024'!$A$1:$X$202,5,0),"")</f>
        <v>GO</v>
      </c>
      <c r="E290" s="15" t="s">
        <v>23</v>
      </c>
      <c r="F290" s="16" t="s">
        <v>21</v>
      </c>
      <c r="G290" s="17">
        <v>1040493</v>
      </c>
      <c r="H290" s="18" t="s">
        <v>389</v>
      </c>
      <c r="I290" s="19">
        <v>689648</v>
      </c>
      <c r="J290" s="58"/>
      <c r="K290" s="167">
        <f>IFERROR(VLOOKUP(A290,'[1]2024'!$A$1:$X$202,6,0),"")</f>
        <v>45309</v>
      </c>
    </row>
    <row r="291" spans="1:11" ht="15">
      <c r="A291" s="66">
        <v>4485</v>
      </c>
      <c r="B291" s="168">
        <f>IFERROR(VLOOKUP(A291,'[1]2024'!$A$1:$X$202,2,0),"")</f>
        <v>2130</v>
      </c>
      <c r="C291" s="55" t="str">
        <f>IFERROR(VLOOKUP(A291,'[1]2024'!$A$1:$X$202,4,0),"")</f>
        <v>DROGASIL</v>
      </c>
      <c r="D291" s="55" t="str">
        <f>IFERROR(VLOOKUP(A291,'[1]2024'!$A$1:$X$202,5,0),"")</f>
        <v>GO</v>
      </c>
      <c r="E291" s="15" t="s">
        <v>25</v>
      </c>
      <c r="F291" s="16" t="s">
        <v>21</v>
      </c>
      <c r="G291" s="17">
        <v>1040660</v>
      </c>
      <c r="H291" s="18" t="s">
        <v>390</v>
      </c>
      <c r="I291" s="19">
        <v>689648</v>
      </c>
      <c r="J291" s="58"/>
      <c r="K291" s="167">
        <f>IFERROR(VLOOKUP(A291,'[1]2024'!$A$1:$X$202,6,0),"")</f>
        <v>45309</v>
      </c>
    </row>
    <row r="292" spans="1:11" ht="15">
      <c r="A292" s="66">
        <v>4485</v>
      </c>
      <c r="B292" s="168">
        <f>IFERROR(VLOOKUP(A292,'[1]2024'!$A$1:$X$202,2,0),"")</f>
        <v>2130</v>
      </c>
      <c r="C292" s="55" t="str">
        <f>IFERROR(VLOOKUP(A292,'[1]2024'!$A$1:$X$202,4,0),"")</f>
        <v>DROGASIL</v>
      </c>
      <c r="D292" s="55" t="str">
        <f>IFERROR(VLOOKUP(A292,'[1]2024'!$A$1:$X$202,5,0),"")</f>
        <v>GO</v>
      </c>
      <c r="E292" s="15" t="s">
        <v>27</v>
      </c>
      <c r="F292" s="16" t="s">
        <v>21</v>
      </c>
      <c r="G292" s="17">
        <v>1040485</v>
      </c>
      <c r="H292" s="18" t="s">
        <v>391</v>
      </c>
      <c r="I292" s="19">
        <v>689648</v>
      </c>
      <c r="J292" s="58"/>
      <c r="K292" s="167">
        <f>IFERROR(VLOOKUP(A292,'[1]2024'!$A$1:$X$202,6,0),"")</f>
        <v>45309</v>
      </c>
    </row>
    <row r="293" spans="1:11" ht="15">
      <c r="A293" s="66">
        <v>4485</v>
      </c>
      <c r="B293" s="168">
        <f>IFERROR(VLOOKUP(A293,'[1]2024'!$A$1:$X$202,2,0),"")</f>
        <v>2130</v>
      </c>
      <c r="C293" s="55" t="str">
        <f>IFERROR(VLOOKUP(A293,'[1]2024'!$A$1:$X$202,4,0),"")</f>
        <v>DROGASIL</v>
      </c>
      <c r="D293" s="55" t="str">
        <f>IFERROR(VLOOKUP(A293,'[1]2024'!$A$1:$X$202,5,0),"")</f>
        <v>GO</v>
      </c>
      <c r="E293" s="15" t="s">
        <v>29</v>
      </c>
      <c r="F293" s="16" t="s">
        <v>21</v>
      </c>
      <c r="G293" s="17">
        <v>1040404</v>
      </c>
      <c r="H293" s="18" t="s">
        <v>392</v>
      </c>
      <c r="I293" s="19">
        <v>689648</v>
      </c>
      <c r="J293" s="58"/>
      <c r="K293" s="167">
        <f>IFERROR(VLOOKUP(A293,'[1]2024'!$A$1:$X$202,6,0),"")</f>
        <v>45309</v>
      </c>
    </row>
    <row r="294" spans="1:11" ht="15">
      <c r="A294" s="66">
        <v>4485</v>
      </c>
      <c r="B294" s="168">
        <f>IFERROR(VLOOKUP(A294,'[1]2024'!$A$1:$X$202,2,0),"")</f>
        <v>2130</v>
      </c>
      <c r="C294" s="55" t="str">
        <f>IFERROR(VLOOKUP(A294,'[1]2024'!$A$1:$X$202,4,0),"")</f>
        <v>DROGASIL</v>
      </c>
      <c r="D294" s="55" t="str">
        <f>IFERROR(VLOOKUP(A294,'[1]2024'!$A$1:$X$202,5,0),"")</f>
        <v>GO</v>
      </c>
      <c r="E294" s="15" t="s">
        <v>31</v>
      </c>
      <c r="F294" s="16" t="s">
        <v>21</v>
      </c>
      <c r="G294" s="17">
        <v>1040409</v>
      </c>
      <c r="H294" s="18" t="s">
        <v>393</v>
      </c>
      <c r="I294" s="19">
        <v>689648</v>
      </c>
      <c r="J294" s="58"/>
      <c r="K294" s="167">
        <f>IFERROR(VLOOKUP(A294,'[1]2024'!$A$1:$X$202,6,0),"")</f>
        <v>45309</v>
      </c>
    </row>
    <row r="295" spans="1:11" ht="15">
      <c r="A295" s="66">
        <v>4485</v>
      </c>
      <c r="B295" s="168">
        <f>IFERROR(VLOOKUP(A295,'[1]2024'!$A$1:$X$202,2,0),"")</f>
        <v>2130</v>
      </c>
      <c r="C295" s="55" t="str">
        <f>IFERROR(VLOOKUP(A295,'[1]2024'!$A$1:$X$202,4,0),"")</f>
        <v>DROGASIL</v>
      </c>
      <c r="D295" s="55" t="str">
        <f>IFERROR(VLOOKUP(A295,'[1]2024'!$A$1:$X$202,5,0),"")</f>
        <v>GO</v>
      </c>
      <c r="E295" s="15" t="s">
        <v>33</v>
      </c>
      <c r="F295" s="16" t="s">
        <v>21</v>
      </c>
      <c r="G295" s="17">
        <v>1040507</v>
      </c>
      <c r="H295" s="18" t="s">
        <v>394</v>
      </c>
      <c r="I295" s="19">
        <v>691128</v>
      </c>
      <c r="J295" s="58"/>
      <c r="K295" s="167">
        <f>IFERROR(VLOOKUP(A295,'[1]2024'!$A$1:$X$202,6,0),"")</f>
        <v>45309</v>
      </c>
    </row>
    <row r="296" spans="1:11" ht="15">
      <c r="A296" s="66">
        <v>4485</v>
      </c>
      <c r="B296" s="168">
        <f>IFERROR(VLOOKUP(A296,'[1]2024'!$A$1:$X$202,2,0),"")</f>
        <v>2130</v>
      </c>
      <c r="C296" s="55" t="str">
        <f>IFERROR(VLOOKUP(A296,'[1]2024'!$A$1:$X$202,4,0),"")</f>
        <v>DROGASIL</v>
      </c>
      <c r="D296" s="55" t="str">
        <f>IFERROR(VLOOKUP(A296,'[1]2024'!$A$1:$X$202,5,0),"")</f>
        <v>GO</v>
      </c>
      <c r="E296" s="15" t="s">
        <v>35</v>
      </c>
      <c r="F296" s="16" t="s">
        <v>21</v>
      </c>
      <c r="G296" s="17">
        <v>1040487</v>
      </c>
      <c r="H296" s="18" t="s">
        <v>395</v>
      </c>
      <c r="I296" s="19">
        <v>689648</v>
      </c>
      <c r="J296" s="58"/>
      <c r="K296" s="167">
        <f>IFERROR(VLOOKUP(A296,'[1]2024'!$A$1:$X$202,6,0),"")</f>
        <v>45309</v>
      </c>
    </row>
    <row r="297" spans="1:11" ht="15">
      <c r="A297" s="66">
        <v>4485</v>
      </c>
      <c r="B297" s="168">
        <f>IFERROR(VLOOKUP(A297,'[1]2024'!$A$1:$X$202,2,0),"")</f>
        <v>2130</v>
      </c>
      <c r="C297" s="55" t="str">
        <f>IFERROR(VLOOKUP(A297,'[1]2024'!$A$1:$X$202,4,0),"")</f>
        <v>DROGASIL</v>
      </c>
      <c r="D297" s="55" t="str">
        <f>IFERROR(VLOOKUP(A297,'[1]2024'!$A$1:$X$202,5,0),"")</f>
        <v>GO</v>
      </c>
      <c r="E297" s="15" t="s">
        <v>37</v>
      </c>
      <c r="F297" s="16" t="s">
        <v>21</v>
      </c>
      <c r="G297" s="17">
        <v>1040396</v>
      </c>
      <c r="H297" s="18" t="s">
        <v>396</v>
      </c>
      <c r="I297" s="19">
        <v>689648</v>
      </c>
      <c r="J297" s="58"/>
      <c r="K297" s="167">
        <f>IFERROR(VLOOKUP(A297,'[1]2024'!$A$1:$X$202,6,0),"")</f>
        <v>45309</v>
      </c>
    </row>
    <row r="298" spans="1:11" ht="15">
      <c r="A298" s="66">
        <v>4485</v>
      </c>
      <c r="B298" s="168">
        <f>IFERROR(VLOOKUP(A298,'[1]2024'!$A$1:$X$202,2,0),"")</f>
        <v>2130</v>
      </c>
      <c r="C298" s="55" t="str">
        <f>IFERROR(VLOOKUP(A298,'[1]2024'!$A$1:$X$202,4,0),"")</f>
        <v>DROGASIL</v>
      </c>
      <c r="D298" s="55" t="str">
        <f>IFERROR(VLOOKUP(A298,'[1]2024'!$A$1:$X$202,5,0),"")</f>
        <v>GO</v>
      </c>
      <c r="E298" s="15" t="s">
        <v>272</v>
      </c>
      <c r="F298" s="16" t="s">
        <v>21</v>
      </c>
      <c r="G298" s="17">
        <v>1040482</v>
      </c>
      <c r="H298" s="18" t="s">
        <v>397</v>
      </c>
      <c r="I298" s="19">
        <v>689648</v>
      </c>
      <c r="J298" s="58"/>
      <c r="K298" s="167">
        <f>IFERROR(VLOOKUP(A298,'[1]2024'!$A$1:$X$202,6,0),"")</f>
        <v>45309</v>
      </c>
    </row>
    <row r="299" spans="1:11" ht="15">
      <c r="A299" s="66">
        <v>4485</v>
      </c>
      <c r="B299" s="168">
        <f>IFERROR(VLOOKUP(A299,'[1]2024'!$A$1:$X$202,2,0),"")</f>
        <v>2130</v>
      </c>
      <c r="C299" s="55" t="str">
        <f>IFERROR(VLOOKUP(A299,'[1]2024'!$A$1:$X$202,4,0),"")</f>
        <v>DROGASIL</v>
      </c>
      <c r="D299" s="55" t="str">
        <f>IFERROR(VLOOKUP(A299,'[1]2024'!$A$1:$X$202,5,0),"")</f>
        <v>GO</v>
      </c>
      <c r="E299" s="15" t="s">
        <v>39</v>
      </c>
      <c r="F299" s="16" t="s">
        <v>12</v>
      </c>
      <c r="G299" s="17">
        <v>955247</v>
      </c>
      <c r="H299" s="18" t="s">
        <v>398</v>
      </c>
      <c r="I299" s="19">
        <v>90473</v>
      </c>
      <c r="J299" s="58"/>
      <c r="K299" s="167">
        <f>IFERROR(VLOOKUP(A299,'[1]2024'!$A$1:$X$202,6,0),"")</f>
        <v>45309</v>
      </c>
    </row>
    <row r="300" spans="1:11" ht="15">
      <c r="A300" s="66">
        <v>4485</v>
      </c>
      <c r="B300" s="168">
        <f>IFERROR(VLOOKUP(A300,'[1]2024'!$A$1:$X$202,2,0),"")</f>
        <v>2130</v>
      </c>
      <c r="C300" s="55" t="str">
        <f>IFERROR(VLOOKUP(A300,'[1]2024'!$A$1:$X$202,4,0),"")</f>
        <v>DROGASIL</v>
      </c>
      <c r="D300" s="55" t="str">
        <f>IFERROR(VLOOKUP(A300,'[1]2024'!$A$1:$X$202,5,0),"")</f>
        <v>GO</v>
      </c>
      <c r="E300" s="15" t="s">
        <v>41</v>
      </c>
      <c r="F300" s="16" t="s">
        <v>12</v>
      </c>
      <c r="G300" s="17">
        <v>956051</v>
      </c>
      <c r="H300" s="18" t="s">
        <v>399</v>
      </c>
      <c r="I300" s="19">
        <v>93931</v>
      </c>
      <c r="J300" s="58"/>
      <c r="K300" s="167">
        <f>IFERROR(VLOOKUP(A300,'[1]2024'!$A$1:$X$202,6,0),"")</f>
        <v>45309</v>
      </c>
    </row>
    <row r="301" spans="1:11" ht="15">
      <c r="A301" s="66">
        <v>4485</v>
      </c>
      <c r="B301" s="168">
        <f>IFERROR(VLOOKUP(A301,'[1]2024'!$A$1:$X$202,2,0),"")</f>
        <v>2130</v>
      </c>
      <c r="C301" s="55" t="str">
        <f>IFERROR(VLOOKUP(A301,'[1]2024'!$A$1:$X$202,4,0),"")</f>
        <v>DROGASIL</v>
      </c>
      <c r="D301" s="55" t="str">
        <f>IFERROR(VLOOKUP(A301,'[1]2024'!$A$1:$X$202,5,0),"")</f>
        <v>GO</v>
      </c>
      <c r="E301" s="15" t="s">
        <v>43</v>
      </c>
      <c r="F301" s="16" t="s">
        <v>12</v>
      </c>
      <c r="G301" s="17">
        <v>955430</v>
      </c>
      <c r="H301" s="18" t="s">
        <v>400</v>
      </c>
      <c r="I301" s="19">
        <v>90487</v>
      </c>
      <c r="J301" s="58"/>
      <c r="K301" s="167">
        <f>IFERROR(VLOOKUP(A301,'[1]2024'!$A$1:$X$202,6,0),"")</f>
        <v>45309</v>
      </c>
    </row>
    <row r="302" spans="1:11" ht="15">
      <c r="A302" s="66">
        <v>4485</v>
      </c>
      <c r="B302" s="168">
        <f>IFERROR(VLOOKUP(A302,'[1]2024'!$A$1:$X$202,2,0),"")</f>
        <v>2130</v>
      </c>
      <c r="C302" s="55" t="str">
        <f>IFERROR(VLOOKUP(A302,'[1]2024'!$A$1:$X$202,4,0),"")</f>
        <v>DROGASIL</v>
      </c>
      <c r="D302" s="55" t="str">
        <f>IFERROR(VLOOKUP(A302,'[1]2024'!$A$1:$X$202,5,0),"")</f>
        <v>GO</v>
      </c>
      <c r="E302" s="15" t="s">
        <v>45</v>
      </c>
      <c r="F302" s="16" t="s">
        <v>12</v>
      </c>
      <c r="G302" s="17">
        <v>956081</v>
      </c>
      <c r="H302" s="18" t="s">
        <v>401</v>
      </c>
      <c r="I302" s="19">
        <v>93917</v>
      </c>
      <c r="J302" s="58"/>
      <c r="K302" s="167">
        <f>IFERROR(VLOOKUP(A302,'[1]2024'!$A$1:$X$202,6,0),"")</f>
        <v>45309</v>
      </c>
    </row>
    <row r="303" spans="1:11" ht="15">
      <c r="A303" s="66">
        <v>4485</v>
      </c>
      <c r="B303" s="168">
        <f>IFERROR(VLOOKUP(A303,'[1]2024'!$A$1:$X$202,2,0),"")</f>
        <v>2130</v>
      </c>
      <c r="C303" s="55" t="str">
        <f>IFERROR(VLOOKUP(A303,'[1]2024'!$A$1:$X$202,4,0),"")</f>
        <v>DROGASIL</v>
      </c>
      <c r="D303" s="55" t="str">
        <f>IFERROR(VLOOKUP(A303,'[1]2024'!$A$1:$X$202,5,0),"")</f>
        <v>GO</v>
      </c>
      <c r="E303" s="15" t="s">
        <v>47</v>
      </c>
      <c r="F303" s="16" t="s">
        <v>48</v>
      </c>
      <c r="G303" s="17">
        <v>1029742</v>
      </c>
      <c r="H303" s="18" t="s">
        <v>402</v>
      </c>
      <c r="I303" s="19">
        <v>37301</v>
      </c>
      <c r="J303" s="58"/>
      <c r="K303" s="167">
        <f>IFERROR(VLOOKUP(A303,'[1]2024'!$A$1:$X$202,6,0),"")</f>
        <v>45309</v>
      </c>
    </row>
    <row r="304" spans="1:11" ht="15">
      <c r="A304" s="66">
        <v>4485</v>
      </c>
      <c r="B304" s="168">
        <f>IFERROR(VLOOKUP(A304,'[1]2024'!$A$1:$X$202,2,0),"")</f>
        <v>2130</v>
      </c>
      <c r="C304" s="55" t="str">
        <f>IFERROR(VLOOKUP(A304,'[1]2024'!$A$1:$X$202,4,0),"")</f>
        <v>DROGASIL</v>
      </c>
      <c r="D304" s="55" t="str">
        <f>IFERROR(VLOOKUP(A304,'[1]2024'!$A$1:$X$202,5,0),"")</f>
        <v>GO</v>
      </c>
      <c r="E304" s="15" t="s">
        <v>50</v>
      </c>
      <c r="F304" s="16" t="s">
        <v>48</v>
      </c>
      <c r="G304" s="17">
        <v>1029666</v>
      </c>
      <c r="H304" s="18" t="s">
        <v>403</v>
      </c>
      <c r="I304" s="19">
        <v>37312</v>
      </c>
      <c r="J304" s="58"/>
      <c r="K304" s="167">
        <f>IFERROR(VLOOKUP(A304,'[1]2024'!$A$1:$X$202,6,0),"")</f>
        <v>45309</v>
      </c>
    </row>
    <row r="305" spans="1:11" ht="15">
      <c r="A305" s="66">
        <v>4485</v>
      </c>
      <c r="B305" s="168">
        <f>IFERROR(VLOOKUP(A305,'[1]2024'!$A$1:$X$202,2,0),"")</f>
        <v>2130</v>
      </c>
      <c r="C305" s="55" t="str">
        <f>IFERROR(VLOOKUP(A305,'[1]2024'!$A$1:$X$202,4,0),"")</f>
        <v>DROGASIL</v>
      </c>
      <c r="D305" s="55" t="str">
        <f>IFERROR(VLOOKUP(A305,'[1]2024'!$A$1:$X$202,5,0),"")</f>
        <v>GO</v>
      </c>
      <c r="E305" s="15" t="s">
        <v>52</v>
      </c>
      <c r="F305" s="16" t="s">
        <v>12</v>
      </c>
      <c r="G305" s="17">
        <v>935108</v>
      </c>
      <c r="H305" s="18" t="s">
        <v>404</v>
      </c>
      <c r="I305" s="19">
        <v>36018</v>
      </c>
      <c r="J305" s="58"/>
      <c r="K305" s="167">
        <f>IFERROR(VLOOKUP(A305,'[1]2024'!$A$1:$X$202,6,0),"")</f>
        <v>45309</v>
      </c>
    </row>
    <row r="306" spans="1:11" ht="15">
      <c r="A306" s="66">
        <v>4485</v>
      </c>
      <c r="B306" s="168">
        <f>IFERROR(VLOOKUP(A306,'[1]2024'!$A$1:$X$202,2,0),"")</f>
        <v>2130</v>
      </c>
      <c r="C306" s="55" t="str">
        <f>IFERROR(VLOOKUP(A306,'[1]2024'!$A$1:$X$202,4,0),"")</f>
        <v>DROGASIL</v>
      </c>
      <c r="D306" s="55" t="str">
        <f>IFERROR(VLOOKUP(A306,'[1]2024'!$A$1:$X$202,5,0),"")</f>
        <v>GO</v>
      </c>
      <c r="E306" s="15" t="s">
        <v>54</v>
      </c>
      <c r="F306" s="16" t="s">
        <v>12</v>
      </c>
      <c r="G306" s="17">
        <v>935055</v>
      </c>
      <c r="H306" s="18" t="s">
        <v>405</v>
      </c>
      <c r="I306" s="19">
        <v>36018</v>
      </c>
      <c r="J306" s="58"/>
      <c r="K306" s="167">
        <f>IFERROR(VLOOKUP(A306,'[1]2024'!$A$1:$X$202,6,0),"")</f>
        <v>45309</v>
      </c>
    </row>
    <row r="307" spans="1:11" ht="15">
      <c r="A307" s="66">
        <v>4485</v>
      </c>
      <c r="B307" s="168">
        <f>IFERROR(VLOOKUP(A307,'[1]2024'!$A$1:$X$202,2,0),"")</f>
        <v>2130</v>
      </c>
      <c r="C307" s="55" t="str">
        <f>IFERROR(VLOOKUP(A307,'[1]2024'!$A$1:$X$202,4,0),"")</f>
        <v>DROGASIL</v>
      </c>
      <c r="D307" s="55" t="str">
        <f>IFERROR(VLOOKUP(A307,'[1]2024'!$A$1:$X$202,5,0),"")</f>
        <v>GO</v>
      </c>
      <c r="E307" s="15" t="s">
        <v>56</v>
      </c>
      <c r="F307" s="16" t="s">
        <v>12</v>
      </c>
      <c r="G307" s="17">
        <v>935059</v>
      </c>
      <c r="H307" s="18" t="s">
        <v>406</v>
      </c>
      <c r="I307" s="19">
        <v>36018</v>
      </c>
      <c r="J307" s="58"/>
      <c r="K307" s="167">
        <f>IFERROR(VLOOKUP(A307,'[1]2024'!$A$1:$X$202,6,0),"")</f>
        <v>45309</v>
      </c>
    </row>
    <row r="308" spans="1:11" ht="15">
      <c r="A308" s="66">
        <v>4485</v>
      </c>
      <c r="B308" s="168">
        <f>IFERROR(VLOOKUP(A308,'[1]2024'!$A$1:$X$202,2,0),"")</f>
        <v>2130</v>
      </c>
      <c r="C308" s="55" t="str">
        <f>IFERROR(VLOOKUP(A308,'[1]2024'!$A$1:$X$202,4,0),"")</f>
        <v>DROGASIL</v>
      </c>
      <c r="D308" s="55" t="str">
        <f>IFERROR(VLOOKUP(A308,'[1]2024'!$A$1:$X$202,5,0),"")</f>
        <v>GO</v>
      </c>
      <c r="E308" s="15" t="s">
        <v>58</v>
      </c>
      <c r="F308" s="16" t="s">
        <v>12</v>
      </c>
      <c r="G308" s="17">
        <v>935061</v>
      </c>
      <c r="H308" s="18" t="s">
        <v>407</v>
      </c>
      <c r="I308" s="19">
        <v>36018</v>
      </c>
      <c r="J308" s="58"/>
      <c r="K308" s="167">
        <f>IFERROR(VLOOKUP(A308,'[1]2024'!$A$1:$X$202,6,0),"")</f>
        <v>45309</v>
      </c>
    </row>
    <row r="309" spans="1:11" ht="15">
      <c r="A309" s="66">
        <v>4485</v>
      </c>
      <c r="B309" s="168">
        <f>IFERROR(VLOOKUP(A309,'[1]2024'!$A$1:$X$202,2,0),"")</f>
        <v>2130</v>
      </c>
      <c r="C309" s="55" t="str">
        <f>IFERROR(VLOOKUP(A309,'[1]2024'!$A$1:$X$202,4,0),"")</f>
        <v>DROGASIL</v>
      </c>
      <c r="D309" s="55" t="str">
        <f>IFERROR(VLOOKUP(A309,'[1]2024'!$A$1:$X$202,5,0),"")</f>
        <v>GO</v>
      </c>
      <c r="E309" s="15" t="s">
        <v>60</v>
      </c>
      <c r="F309" s="16" t="s">
        <v>61</v>
      </c>
      <c r="G309" s="17">
        <v>938032</v>
      </c>
      <c r="H309" s="18" t="s">
        <v>408</v>
      </c>
      <c r="I309" s="19">
        <v>67636</v>
      </c>
      <c r="J309" s="58"/>
      <c r="K309" s="167">
        <f>IFERROR(VLOOKUP(A309,'[1]2024'!$A$1:$X$202,6,0),"")</f>
        <v>45309</v>
      </c>
    </row>
    <row r="310" spans="1:11" ht="15">
      <c r="A310" s="66">
        <v>4485</v>
      </c>
      <c r="B310" s="168">
        <f>IFERROR(VLOOKUP(A310,'[1]2024'!$A$1:$X$202,2,0),"")</f>
        <v>2130</v>
      </c>
      <c r="C310" s="55" t="str">
        <f>IFERROR(VLOOKUP(A310,'[1]2024'!$A$1:$X$202,4,0),"")</f>
        <v>DROGASIL</v>
      </c>
      <c r="D310" s="55" t="str">
        <f>IFERROR(VLOOKUP(A310,'[1]2024'!$A$1:$X$202,5,0),"")</f>
        <v>GO</v>
      </c>
      <c r="E310" s="15" t="s">
        <v>63</v>
      </c>
      <c r="F310" s="16" t="s">
        <v>61</v>
      </c>
      <c r="G310" s="17">
        <v>938033</v>
      </c>
      <c r="H310" s="18" t="s">
        <v>409</v>
      </c>
      <c r="I310" s="19">
        <v>67636</v>
      </c>
      <c r="J310" s="58"/>
      <c r="K310" s="167">
        <f>IFERROR(VLOOKUP(A310,'[1]2024'!$A$1:$X$202,6,0),"")</f>
        <v>45309</v>
      </c>
    </row>
    <row r="311" spans="1:11" ht="15">
      <c r="A311" s="66">
        <v>4485</v>
      </c>
      <c r="B311" s="168">
        <f>IFERROR(VLOOKUP(A311,'[1]2024'!$A$1:$X$202,2,0),"")</f>
        <v>2130</v>
      </c>
      <c r="C311" s="55" t="str">
        <f>IFERROR(VLOOKUP(A311,'[1]2024'!$A$1:$X$202,4,0),"")</f>
        <v>DROGASIL</v>
      </c>
      <c r="D311" s="55" t="str">
        <f>IFERROR(VLOOKUP(A311,'[1]2024'!$A$1:$X$202,5,0),"")</f>
        <v>GO</v>
      </c>
      <c r="E311" s="15" t="s">
        <v>65</v>
      </c>
      <c r="F311" s="16" t="s">
        <v>66</v>
      </c>
      <c r="G311" s="17">
        <v>939442</v>
      </c>
      <c r="H311" s="18" t="s">
        <v>410</v>
      </c>
      <c r="I311" s="19">
        <v>385218</v>
      </c>
      <c r="J311" s="58"/>
      <c r="K311" s="167">
        <f>IFERROR(VLOOKUP(A311,'[1]2024'!$A$1:$X$202,6,0),"")</f>
        <v>45309</v>
      </c>
    </row>
    <row r="312" spans="1:11" ht="15">
      <c r="A312" s="66">
        <v>4485</v>
      </c>
      <c r="B312" s="168">
        <f>IFERROR(VLOOKUP(A312,'[1]2024'!$A$1:$X$202,2,0),"")</f>
        <v>2130</v>
      </c>
      <c r="C312" s="55" t="str">
        <f>IFERROR(VLOOKUP(A312,'[1]2024'!$A$1:$X$202,4,0),"")</f>
        <v>DROGASIL</v>
      </c>
      <c r="D312" s="55" t="str">
        <f>IFERROR(VLOOKUP(A312,'[1]2024'!$A$1:$X$202,5,0),"")</f>
        <v>GO</v>
      </c>
      <c r="E312" s="15" t="s">
        <v>68</v>
      </c>
      <c r="F312" s="16" t="s">
        <v>69</v>
      </c>
      <c r="G312" s="17">
        <v>937544</v>
      </c>
      <c r="H312" s="18" t="s">
        <v>411</v>
      </c>
      <c r="I312" s="19">
        <v>27194</v>
      </c>
      <c r="J312" s="58"/>
      <c r="K312" s="167">
        <f>IFERROR(VLOOKUP(A312,'[1]2024'!$A$1:$X$202,6,0),"")</f>
        <v>45309</v>
      </c>
    </row>
    <row r="313" spans="1:11" ht="15">
      <c r="A313" s="66">
        <v>4485</v>
      </c>
      <c r="B313" s="168">
        <f>IFERROR(VLOOKUP(A313,'[1]2024'!$A$1:$X$202,2,0),"")</f>
        <v>2130</v>
      </c>
      <c r="C313" s="55" t="str">
        <f>IFERROR(VLOOKUP(A313,'[1]2024'!$A$1:$X$202,4,0),"")</f>
        <v>DROGASIL</v>
      </c>
      <c r="D313" s="55" t="str">
        <f>IFERROR(VLOOKUP(A313,'[1]2024'!$A$1:$X$202,5,0),"")</f>
        <v>GO</v>
      </c>
      <c r="E313" s="15" t="s">
        <v>71</v>
      </c>
      <c r="F313" s="16" t="s">
        <v>69</v>
      </c>
      <c r="G313" s="17">
        <v>937560</v>
      </c>
      <c r="H313" s="18" t="s">
        <v>412</v>
      </c>
      <c r="I313" s="19">
        <v>27203</v>
      </c>
      <c r="J313" s="58"/>
      <c r="K313" s="167">
        <f>IFERROR(VLOOKUP(A313,'[1]2024'!$A$1:$X$202,6,0),"")</f>
        <v>45309</v>
      </c>
    </row>
    <row r="314" spans="1:11" ht="15">
      <c r="A314" s="66">
        <v>4485</v>
      </c>
      <c r="B314" s="168">
        <f>IFERROR(VLOOKUP(A314,'[1]2024'!$A$1:$X$202,2,0),"")</f>
        <v>2130</v>
      </c>
      <c r="C314" s="55" t="str">
        <f>IFERROR(VLOOKUP(A314,'[1]2024'!$A$1:$X$202,4,0),"")</f>
        <v>DROGASIL</v>
      </c>
      <c r="D314" s="55" t="str">
        <f>IFERROR(VLOOKUP(A314,'[1]2024'!$A$1:$X$202,5,0),"")</f>
        <v>GO</v>
      </c>
      <c r="E314" s="15" t="s">
        <v>73</v>
      </c>
      <c r="F314" s="16" t="s">
        <v>21</v>
      </c>
      <c r="G314" s="17">
        <v>1040776</v>
      </c>
      <c r="H314" s="18" t="s">
        <v>413</v>
      </c>
      <c r="I314" s="19">
        <v>697424</v>
      </c>
      <c r="J314" s="58"/>
      <c r="K314" s="167">
        <f>IFERROR(VLOOKUP(A314,'[1]2024'!$A$1:$X$202,6,0),"")</f>
        <v>45309</v>
      </c>
    </row>
    <row r="315" spans="1:11" ht="15">
      <c r="A315" s="66">
        <v>4485</v>
      </c>
      <c r="B315" s="168">
        <f>IFERROR(VLOOKUP(A315,'[1]2024'!$A$1:$X$202,2,0),"")</f>
        <v>2130</v>
      </c>
      <c r="C315" s="55" t="str">
        <f>IFERROR(VLOOKUP(A315,'[1]2024'!$A$1:$X$202,4,0),"")</f>
        <v>DROGASIL</v>
      </c>
      <c r="D315" s="55" t="str">
        <f>IFERROR(VLOOKUP(A315,'[1]2024'!$A$1:$X$202,5,0),"")</f>
        <v>GO</v>
      </c>
      <c r="E315" s="15" t="s">
        <v>75</v>
      </c>
      <c r="F315" s="16" t="s">
        <v>21</v>
      </c>
      <c r="G315" s="17">
        <v>1040827</v>
      </c>
      <c r="H315" s="18" t="s">
        <v>414</v>
      </c>
      <c r="I315" s="19">
        <v>697407</v>
      </c>
      <c r="J315" s="58"/>
      <c r="K315" s="167">
        <f>IFERROR(VLOOKUP(A315,'[1]2024'!$A$1:$X$202,6,0),"")</f>
        <v>45309</v>
      </c>
    </row>
    <row r="316" spans="1:11" ht="15">
      <c r="A316" s="66">
        <v>4485</v>
      </c>
      <c r="B316" s="168">
        <f>IFERROR(VLOOKUP(A316,'[1]2024'!$A$1:$X$202,2,0),"")</f>
        <v>2130</v>
      </c>
      <c r="C316" s="55" t="str">
        <f>IFERROR(VLOOKUP(A316,'[1]2024'!$A$1:$X$202,4,0),"")</f>
        <v>DROGASIL</v>
      </c>
      <c r="D316" s="55" t="str">
        <f>IFERROR(VLOOKUP(A316,'[1]2024'!$A$1:$X$202,5,0),"")</f>
        <v>GO</v>
      </c>
      <c r="E316" s="15" t="s">
        <v>77</v>
      </c>
      <c r="F316" s="16" t="s">
        <v>78</v>
      </c>
      <c r="G316" s="17">
        <v>1013114</v>
      </c>
      <c r="H316" s="18" t="s">
        <v>415</v>
      </c>
      <c r="I316" s="19">
        <v>23240</v>
      </c>
      <c r="J316" s="58"/>
      <c r="K316" s="167">
        <f>IFERROR(VLOOKUP(A316,'[1]2024'!$A$1:$X$202,6,0),"")</f>
        <v>45309</v>
      </c>
    </row>
    <row r="317" spans="1:11" ht="15">
      <c r="A317" s="66">
        <v>4485</v>
      </c>
      <c r="B317" s="168">
        <f>IFERROR(VLOOKUP(A317,'[1]2024'!$A$1:$X$202,2,0),"")</f>
        <v>2130</v>
      </c>
      <c r="C317" s="55" t="str">
        <f>IFERROR(VLOOKUP(A317,'[1]2024'!$A$1:$X$202,4,0),"")</f>
        <v>DROGASIL</v>
      </c>
      <c r="D317" s="55" t="str">
        <f>IFERROR(VLOOKUP(A317,'[1]2024'!$A$1:$X$202,5,0),"")</f>
        <v>GO</v>
      </c>
      <c r="E317" s="15" t="s">
        <v>80</v>
      </c>
      <c r="F317" s="16" t="s">
        <v>81</v>
      </c>
      <c r="G317" s="17">
        <v>937814</v>
      </c>
      <c r="H317" s="18" t="s">
        <v>416</v>
      </c>
      <c r="I317" s="19">
        <v>13644</v>
      </c>
      <c r="J317" s="58"/>
      <c r="K317" s="167">
        <f>IFERROR(VLOOKUP(A317,'[1]2024'!$A$1:$X$202,6,0),"")</f>
        <v>45309</v>
      </c>
    </row>
    <row r="318" spans="1:11" ht="15">
      <c r="A318" s="66">
        <v>4485</v>
      </c>
      <c r="B318" s="168">
        <f>IFERROR(VLOOKUP(A318,'[1]2024'!$A$1:$X$202,2,0),"")</f>
        <v>2130</v>
      </c>
      <c r="C318" s="55" t="str">
        <f>IFERROR(VLOOKUP(A318,'[1]2024'!$A$1:$X$202,4,0),"")</f>
        <v>DROGASIL</v>
      </c>
      <c r="D318" s="55" t="str">
        <f>IFERROR(VLOOKUP(A318,'[1]2024'!$A$1:$X$202,5,0),"")</f>
        <v>GO</v>
      </c>
      <c r="E318" s="15" t="s">
        <v>83</v>
      </c>
      <c r="F318" s="16" t="s">
        <v>21</v>
      </c>
      <c r="G318" s="17">
        <v>1040819</v>
      </c>
      <c r="H318" s="18" t="s">
        <v>417</v>
      </c>
      <c r="I318" s="19">
        <v>697408</v>
      </c>
      <c r="J318" s="58"/>
      <c r="K318" s="167">
        <f>IFERROR(VLOOKUP(A318,'[1]2024'!$A$1:$X$202,6,0),"")</f>
        <v>45309</v>
      </c>
    </row>
    <row r="319" spans="1:11" ht="15">
      <c r="A319" s="66">
        <v>4485</v>
      </c>
      <c r="B319" s="168">
        <f>IFERROR(VLOOKUP(A319,'[1]2024'!$A$1:$X$202,2,0),"")</f>
        <v>2130</v>
      </c>
      <c r="C319" s="55" t="str">
        <f>IFERROR(VLOOKUP(A319,'[1]2024'!$A$1:$X$202,4,0),"")</f>
        <v>DROGASIL</v>
      </c>
      <c r="D319" s="55" t="str">
        <f>IFERROR(VLOOKUP(A319,'[1]2024'!$A$1:$X$202,5,0),"")</f>
        <v>GO</v>
      </c>
      <c r="E319" s="15" t="s">
        <v>77</v>
      </c>
      <c r="F319" s="16" t="s">
        <v>78</v>
      </c>
      <c r="G319" s="17">
        <v>1013116</v>
      </c>
      <c r="H319" s="18" t="s">
        <v>418</v>
      </c>
      <c r="I319" s="19">
        <v>23240</v>
      </c>
      <c r="J319" s="58"/>
      <c r="K319" s="167">
        <f>IFERROR(VLOOKUP(A319,'[1]2024'!$A$1:$X$202,6,0),"")</f>
        <v>45309</v>
      </c>
    </row>
    <row r="320" spans="1:11" ht="15">
      <c r="A320" s="66">
        <v>4485</v>
      </c>
      <c r="B320" s="168">
        <f>IFERROR(VLOOKUP(A320,'[1]2024'!$A$1:$X$202,2,0),"")</f>
        <v>2130</v>
      </c>
      <c r="C320" s="55" t="str">
        <f>IFERROR(VLOOKUP(A320,'[1]2024'!$A$1:$X$202,4,0),"")</f>
        <v>DROGASIL</v>
      </c>
      <c r="D320" s="55" t="str">
        <f>IFERROR(VLOOKUP(A320,'[1]2024'!$A$1:$X$202,5,0),"")</f>
        <v>GO</v>
      </c>
      <c r="E320" s="15" t="s">
        <v>80</v>
      </c>
      <c r="F320" s="16" t="s">
        <v>81</v>
      </c>
      <c r="G320" s="17">
        <v>937812</v>
      </c>
      <c r="H320" s="18" t="s">
        <v>419</v>
      </c>
      <c r="I320" s="19">
        <v>13644</v>
      </c>
      <c r="J320" s="58"/>
      <c r="K320" s="167">
        <f>IFERROR(VLOOKUP(A320,'[1]2024'!$A$1:$X$202,6,0),"")</f>
        <v>45309</v>
      </c>
    </row>
    <row r="321" spans="1:11" ht="15">
      <c r="A321" s="66">
        <v>4485</v>
      </c>
      <c r="B321" s="168">
        <f>IFERROR(VLOOKUP(A321,'[1]2024'!$A$1:$X$202,2,0),"")</f>
        <v>2130</v>
      </c>
      <c r="C321" s="55" t="str">
        <f>IFERROR(VLOOKUP(A321,'[1]2024'!$A$1:$X$202,4,0),"")</f>
        <v>DROGASIL</v>
      </c>
      <c r="D321" s="55" t="str">
        <f>IFERROR(VLOOKUP(A321,'[1]2024'!$A$1:$X$202,5,0),"")</f>
        <v>GO</v>
      </c>
      <c r="E321" s="15" t="s">
        <v>87</v>
      </c>
      <c r="F321" s="16" t="s">
        <v>21</v>
      </c>
      <c r="G321" s="17">
        <v>1040800</v>
      </c>
      <c r="H321" s="18" t="s">
        <v>420</v>
      </c>
      <c r="I321" s="19">
        <v>697411</v>
      </c>
      <c r="J321" s="58"/>
      <c r="K321" s="167">
        <f>IFERROR(VLOOKUP(A321,'[1]2024'!$A$1:$X$202,6,0),"")</f>
        <v>45309</v>
      </c>
    </row>
    <row r="322" spans="1:11" ht="15">
      <c r="A322" s="66">
        <v>4485</v>
      </c>
      <c r="B322" s="168">
        <f>IFERROR(VLOOKUP(A322,'[1]2024'!$A$1:$X$202,2,0),"")</f>
        <v>2130</v>
      </c>
      <c r="C322" s="55" t="str">
        <f>IFERROR(VLOOKUP(A322,'[1]2024'!$A$1:$X$202,4,0),"")</f>
        <v>DROGASIL</v>
      </c>
      <c r="D322" s="55" t="str">
        <f>IFERROR(VLOOKUP(A322,'[1]2024'!$A$1:$X$202,5,0),"")</f>
        <v>GO</v>
      </c>
      <c r="E322" s="15" t="s">
        <v>77</v>
      </c>
      <c r="F322" s="16" t="s">
        <v>78</v>
      </c>
      <c r="G322" s="17">
        <v>1013117</v>
      </c>
      <c r="H322" s="18" t="s">
        <v>421</v>
      </c>
      <c r="I322" s="19">
        <v>23240</v>
      </c>
      <c r="J322" s="58"/>
      <c r="K322" s="167">
        <f>IFERROR(VLOOKUP(A322,'[1]2024'!$A$1:$X$202,6,0),"")</f>
        <v>45309</v>
      </c>
    </row>
    <row r="323" spans="1:11" ht="15">
      <c r="A323" s="66">
        <v>4485</v>
      </c>
      <c r="B323" s="168">
        <f>IFERROR(VLOOKUP(A323,'[1]2024'!$A$1:$X$202,2,0),"")</f>
        <v>2130</v>
      </c>
      <c r="C323" s="55" t="str">
        <f>IFERROR(VLOOKUP(A323,'[1]2024'!$A$1:$X$202,4,0),"")</f>
        <v>DROGASIL</v>
      </c>
      <c r="D323" s="55" t="str">
        <f>IFERROR(VLOOKUP(A323,'[1]2024'!$A$1:$X$202,5,0),"")</f>
        <v>GO</v>
      </c>
      <c r="E323" s="15" t="s">
        <v>80</v>
      </c>
      <c r="F323" s="16" t="s">
        <v>81</v>
      </c>
      <c r="G323" s="17">
        <v>937813</v>
      </c>
      <c r="H323" s="18" t="s">
        <v>422</v>
      </c>
      <c r="I323" s="19">
        <v>13644</v>
      </c>
      <c r="J323" s="58"/>
      <c r="K323" s="167">
        <f>IFERROR(VLOOKUP(A323,'[1]2024'!$A$1:$X$202,6,0),"")</f>
        <v>45309</v>
      </c>
    </row>
    <row r="324" spans="1:11" ht="15">
      <c r="A324" s="66">
        <v>4485</v>
      </c>
      <c r="B324" s="168">
        <f>IFERROR(VLOOKUP(A324,'[1]2024'!$A$1:$X$202,2,0),"")</f>
        <v>2130</v>
      </c>
      <c r="C324" s="55" t="str">
        <f>IFERROR(VLOOKUP(A324,'[1]2024'!$A$1:$X$202,4,0),"")</f>
        <v>DROGASIL</v>
      </c>
      <c r="D324" s="55" t="str">
        <f>IFERROR(VLOOKUP(A324,'[1]2024'!$A$1:$X$202,5,0),"")</f>
        <v>GO</v>
      </c>
      <c r="E324" s="15" t="s">
        <v>91</v>
      </c>
      <c r="F324" s="16" t="s">
        <v>21</v>
      </c>
      <c r="G324" s="17">
        <v>1040822</v>
      </c>
      <c r="H324" s="18" t="s">
        <v>423</v>
      </c>
      <c r="I324" s="19">
        <v>697422</v>
      </c>
      <c r="J324" s="58"/>
      <c r="K324" s="167">
        <f>IFERROR(VLOOKUP(A324,'[1]2024'!$A$1:$X$202,6,0),"")</f>
        <v>45309</v>
      </c>
    </row>
    <row r="325" spans="1:11" ht="15">
      <c r="A325" s="66">
        <v>4485</v>
      </c>
      <c r="B325" s="168">
        <f>IFERROR(VLOOKUP(A325,'[1]2024'!$A$1:$X$202,2,0),"")</f>
        <v>2130</v>
      </c>
      <c r="C325" s="55" t="str">
        <f>IFERROR(VLOOKUP(A325,'[1]2024'!$A$1:$X$202,4,0),"")</f>
        <v>DROGASIL</v>
      </c>
      <c r="D325" s="55" t="str">
        <f>IFERROR(VLOOKUP(A325,'[1]2024'!$A$1:$X$202,5,0),"")</f>
        <v>GO</v>
      </c>
      <c r="E325" s="15" t="s">
        <v>77</v>
      </c>
      <c r="F325" s="16" t="s">
        <v>78</v>
      </c>
      <c r="G325" s="17">
        <v>1013115</v>
      </c>
      <c r="H325" s="18" t="s">
        <v>424</v>
      </c>
      <c r="I325" s="19">
        <v>23240</v>
      </c>
      <c r="J325" s="58"/>
      <c r="K325" s="167">
        <f>IFERROR(VLOOKUP(A325,'[1]2024'!$A$1:$X$202,6,0),"")</f>
        <v>45309</v>
      </c>
    </row>
    <row r="326" spans="1:11" ht="15">
      <c r="A326" s="66">
        <v>4485</v>
      </c>
      <c r="B326" s="168">
        <f>IFERROR(VLOOKUP(A326,'[1]2024'!$A$1:$X$202,2,0),"")</f>
        <v>2130</v>
      </c>
      <c r="C326" s="55" t="str">
        <f>IFERROR(VLOOKUP(A326,'[1]2024'!$A$1:$X$202,4,0),"")</f>
        <v>DROGASIL</v>
      </c>
      <c r="D326" s="55" t="str">
        <f>IFERROR(VLOOKUP(A326,'[1]2024'!$A$1:$X$202,5,0),"")</f>
        <v>GO</v>
      </c>
      <c r="E326" s="15" t="s">
        <v>80</v>
      </c>
      <c r="F326" s="16" t="s">
        <v>81</v>
      </c>
      <c r="G326" s="17">
        <v>937811</v>
      </c>
      <c r="H326" s="18" t="s">
        <v>425</v>
      </c>
      <c r="I326" s="19">
        <v>13644</v>
      </c>
      <c r="J326" s="58"/>
      <c r="K326" s="167">
        <f>IFERROR(VLOOKUP(A326,'[1]2024'!$A$1:$X$202,6,0),"")</f>
        <v>45309</v>
      </c>
    </row>
    <row r="327" spans="1:11" ht="15">
      <c r="A327" s="66">
        <v>4485</v>
      </c>
      <c r="B327" s="168">
        <f>IFERROR(VLOOKUP(A327,'[1]2024'!$A$1:$X$202,2,0),"")</f>
        <v>2130</v>
      </c>
      <c r="C327" s="55" t="str">
        <f>IFERROR(VLOOKUP(A327,'[1]2024'!$A$1:$X$202,4,0),"")</f>
        <v>DROGASIL</v>
      </c>
      <c r="D327" s="55" t="str">
        <f>IFERROR(VLOOKUP(A327,'[1]2024'!$A$1:$X$202,5,0),"")</f>
        <v>GO</v>
      </c>
      <c r="E327" s="15" t="s">
        <v>95</v>
      </c>
      <c r="F327" s="16" t="s">
        <v>21</v>
      </c>
      <c r="G327" s="17">
        <v>1018129</v>
      </c>
      <c r="H327" s="18" t="s">
        <v>426</v>
      </c>
      <c r="I327" s="19">
        <v>659820</v>
      </c>
      <c r="J327" s="58"/>
      <c r="K327" s="167">
        <f>IFERROR(VLOOKUP(A327,'[1]2024'!$A$1:$X$202,6,0),"")</f>
        <v>45309</v>
      </c>
    </row>
    <row r="328" spans="1:11" ht="15">
      <c r="A328" s="66">
        <v>4485</v>
      </c>
      <c r="B328" s="168">
        <f>IFERROR(VLOOKUP(A328,'[1]2024'!$A$1:$X$202,2,0),"")</f>
        <v>2130</v>
      </c>
      <c r="C328" s="55" t="str">
        <f>IFERROR(VLOOKUP(A328,'[1]2024'!$A$1:$X$202,4,0),"")</f>
        <v>DROGASIL</v>
      </c>
      <c r="D328" s="55" t="str">
        <f>IFERROR(VLOOKUP(A328,'[1]2024'!$A$1:$X$202,5,0),"")</f>
        <v>GO</v>
      </c>
      <c r="E328" s="15" t="s">
        <v>97</v>
      </c>
      <c r="F328" s="16" t="s">
        <v>21</v>
      </c>
      <c r="G328" s="17">
        <v>881039</v>
      </c>
      <c r="H328" s="18" t="s">
        <v>427</v>
      </c>
      <c r="I328" s="19">
        <v>458018</v>
      </c>
      <c r="J328" s="58"/>
      <c r="K328" s="167">
        <f>IFERROR(VLOOKUP(A328,'[1]2024'!$A$1:$X$202,6,0),"")</f>
        <v>45309</v>
      </c>
    </row>
    <row r="329" spans="1:11" ht="15">
      <c r="A329" s="66">
        <v>4485</v>
      </c>
      <c r="B329" s="168">
        <f>IFERROR(VLOOKUP(A329,'[1]2024'!$A$1:$X$202,2,0),"")</f>
        <v>2130</v>
      </c>
      <c r="C329" s="55" t="str">
        <f>IFERROR(VLOOKUP(A329,'[1]2024'!$A$1:$X$202,4,0),"")</f>
        <v>DROGASIL</v>
      </c>
      <c r="D329" s="55" t="str">
        <f>IFERROR(VLOOKUP(A329,'[1]2024'!$A$1:$X$202,5,0),"")</f>
        <v>GO</v>
      </c>
      <c r="E329" s="15" t="s">
        <v>99</v>
      </c>
      <c r="F329" s="16" t="s">
        <v>12</v>
      </c>
      <c r="G329" s="17">
        <v>957047</v>
      </c>
      <c r="H329" s="18" t="s">
        <v>428</v>
      </c>
      <c r="I329" s="19">
        <v>98732</v>
      </c>
      <c r="J329" s="58"/>
      <c r="K329" s="167">
        <f>IFERROR(VLOOKUP(A329,'[1]2024'!$A$1:$X$202,6,0),"")</f>
        <v>45309</v>
      </c>
    </row>
    <row r="330" spans="1:11" ht="15">
      <c r="A330" s="66">
        <v>4485</v>
      </c>
      <c r="B330" s="168">
        <f>IFERROR(VLOOKUP(A330,'[1]2024'!$A$1:$X$202,2,0),"")</f>
        <v>2130</v>
      </c>
      <c r="C330" s="55" t="str">
        <f>IFERROR(VLOOKUP(A330,'[1]2024'!$A$1:$X$202,4,0),"")</f>
        <v>DROGASIL</v>
      </c>
      <c r="D330" s="55" t="str">
        <f>IFERROR(VLOOKUP(A330,'[1]2024'!$A$1:$X$202,5,0),"")</f>
        <v>GO</v>
      </c>
      <c r="E330" s="15" t="s">
        <v>101</v>
      </c>
      <c r="F330" s="16"/>
      <c r="G330" s="17">
        <v>937911</v>
      </c>
      <c r="H330" s="18" t="s">
        <v>429</v>
      </c>
      <c r="I330" s="19">
        <v>603</v>
      </c>
      <c r="J330" s="58"/>
      <c r="K330" s="167">
        <f>IFERROR(VLOOKUP(A330,'[1]2024'!$A$1:$X$202,6,0),"")</f>
        <v>45309</v>
      </c>
    </row>
    <row r="331" spans="1:11" ht="15">
      <c r="A331" s="66">
        <v>4485</v>
      </c>
      <c r="B331" s="168">
        <f>IFERROR(VLOOKUP(A331,'[1]2024'!$A$1:$X$202,2,0),"")</f>
        <v>2130</v>
      </c>
      <c r="C331" s="55" t="str">
        <f>IFERROR(VLOOKUP(A331,'[1]2024'!$A$1:$X$202,4,0),"")</f>
        <v>DROGASIL</v>
      </c>
      <c r="D331" s="55" t="str">
        <f>IFERROR(VLOOKUP(A331,'[1]2024'!$A$1:$X$202,5,0),"")</f>
        <v>GO</v>
      </c>
      <c r="E331" s="15" t="s">
        <v>103</v>
      </c>
      <c r="F331" s="16" t="s">
        <v>21</v>
      </c>
      <c r="G331" s="17">
        <v>1018278</v>
      </c>
      <c r="H331" s="18" t="s">
        <v>430</v>
      </c>
      <c r="I331" s="19">
        <v>697360</v>
      </c>
      <c r="J331" s="58"/>
      <c r="K331" s="167">
        <f>IFERROR(VLOOKUP(A331,'[1]2024'!$A$1:$X$202,6,0),"")</f>
        <v>45309</v>
      </c>
    </row>
    <row r="332" spans="1:11" ht="15">
      <c r="A332" s="66">
        <v>4485</v>
      </c>
      <c r="B332" s="168">
        <f>IFERROR(VLOOKUP(A332,'[1]2024'!$A$1:$X$202,2,0),"")</f>
        <v>2130</v>
      </c>
      <c r="C332" s="55" t="str">
        <f>IFERROR(VLOOKUP(A332,'[1]2024'!$A$1:$X$202,4,0),"")</f>
        <v>DROGASIL</v>
      </c>
      <c r="D332" s="55" t="str">
        <f>IFERROR(VLOOKUP(A332,'[1]2024'!$A$1:$X$202,5,0),"")</f>
        <v>GO</v>
      </c>
      <c r="E332" s="15" t="s">
        <v>105</v>
      </c>
      <c r="F332" s="16" t="s">
        <v>21</v>
      </c>
      <c r="G332" s="17">
        <v>1040280</v>
      </c>
      <c r="H332" s="18" t="s">
        <v>431</v>
      </c>
      <c r="I332" s="19">
        <v>689659</v>
      </c>
      <c r="J332" s="58"/>
      <c r="K332" s="167">
        <f>IFERROR(VLOOKUP(A332,'[1]2024'!$A$1:$X$202,6,0),"")</f>
        <v>45309</v>
      </c>
    </row>
    <row r="333" spans="1:11" ht="15">
      <c r="A333" s="66">
        <v>4485</v>
      </c>
      <c r="B333" s="168">
        <f>IFERROR(VLOOKUP(A333,'[1]2024'!$A$1:$X$202,2,0),"")</f>
        <v>2130</v>
      </c>
      <c r="C333" s="55" t="str">
        <f>IFERROR(VLOOKUP(A333,'[1]2024'!$A$1:$X$202,4,0),"")</f>
        <v>DROGASIL</v>
      </c>
      <c r="D333" s="55" t="str">
        <f>IFERROR(VLOOKUP(A333,'[1]2024'!$A$1:$X$202,5,0),"")</f>
        <v>GO</v>
      </c>
      <c r="E333" s="15" t="s">
        <v>107</v>
      </c>
      <c r="F333" s="16" t="s">
        <v>12</v>
      </c>
      <c r="G333" s="17">
        <v>937699</v>
      </c>
      <c r="H333" s="18" t="s">
        <v>432</v>
      </c>
      <c r="I333" s="19">
        <v>36095</v>
      </c>
      <c r="J333" s="58"/>
      <c r="K333" s="167">
        <f>IFERROR(VLOOKUP(A333,'[1]2024'!$A$1:$X$202,6,0),"")</f>
        <v>45309</v>
      </c>
    </row>
    <row r="334" spans="1:11" ht="15">
      <c r="A334" s="66">
        <v>4485</v>
      </c>
      <c r="B334" s="168">
        <f>IFERROR(VLOOKUP(A334,'[1]2024'!$A$1:$X$202,2,0),"")</f>
        <v>2130</v>
      </c>
      <c r="C334" s="55" t="str">
        <f>IFERROR(VLOOKUP(A334,'[1]2024'!$A$1:$X$202,4,0),"")</f>
        <v>DROGASIL</v>
      </c>
      <c r="D334" s="55" t="str">
        <f>IFERROR(VLOOKUP(A334,'[1]2024'!$A$1:$X$202,5,0),"")</f>
        <v>GO</v>
      </c>
      <c r="E334" s="15" t="s">
        <v>109</v>
      </c>
      <c r="F334" s="16" t="s">
        <v>21</v>
      </c>
      <c r="G334" s="17">
        <v>1040711</v>
      </c>
      <c r="H334" s="18" t="s">
        <v>433</v>
      </c>
      <c r="I334" s="19">
        <v>697460</v>
      </c>
      <c r="J334" s="58"/>
      <c r="K334" s="167">
        <f>IFERROR(VLOOKUP(A334,'[1]2024'!$A$1:$X$202,6,0),"")</f>
        <v>45309</v>
      </c>
    </row>
    <row r="335" spans="1:11" ht="15">
      <c r="A335" s="66">
        <v>4485</v>
      </c>
      <c r="B335" s="168">
        <f>IFERROR(VLOOKUP(A335,'[1]2024'!$A$1:$X$202,2,0),"")</f>
        <v>2130</v>
      </c>
      <c r="C335" s="55" t="str">
        <f>IFERROR(VLOOKUP(A335,'[1]2024'!$A$1:$X$202,4,0),"")</f>
        <v>DROGASIL</v>
      </c>
      <c r="D335" s="55" t="str">
        <f>IFERROR(VLOOKUP(A335,'[1]2024'!$A$1:$X$202,5,0),"")</f>
        <v>GO</v>
      </c>
      <c r="E335" s="15" t="s">
        <v>107</v>
      </c>
      <c r="F335" s="16" t="s">
        <v>12</v>
      </c>
      <c r="G335" s="17">
        <v>937702</v>
      </c>
      <c r="H335" s="18" t="s">
        <v>434</v>
      </c>
      <c r="I335" s="19">
        <v>36095</v>
      </c>
      <c r="J335" s="58"/>
      <c r="K335" s="167">
        <f>IFERROR(VLOOKUP(A335,'[1]2024'!$A$1:$X$202,6,0),"")</f>
        <v>45309</v>
      </c>
    </row>
    <row r="336" spans="1:11" ht="15">
      <c r="A336" s="66">
        <v>4485</v>
      </c>
      <c r="B336" s="168">
        <f>IFERROR(VLOOKUP(A336,'[1]2024'!$A$1:$X$202,2,0),"")</f>
        <v>2130</v>
      </c>
      <c r="C336" s="55" t="str">
        <f>IFERROR(VLOOKUP(A336,'[1]2024'!$A$1:$X$202,4,0),"")</f>
        <v>DROGASIL</v>
      </c>
      <c r="D336" s="55" t="str">
        <f>IFERROR(VLOOKUP(A336,'[1]2024'!$A$1:$X$202,5,0),"")</f>
        <v>GO</v>
      </c>
      <c r="E336" s="15" t="s">
        <v>112</v>
      </c>
      <c r="F336" s="16" t="s">
        <v>21</v>
      </c>
      <c r="G336" s="17">
        <v>1040738</v>
      </c>
      <c r="H336" s="18" t="s">
        <v>435</v>
      </c>
      <c r="I336" s="19">
        <v>697467</v>
      </c>
      <c r="J336" s="58"/>
      <c r="K336" s="167">
        <f>IFERROR(VLOOKUP(A336,'[1]2024'!$A$1:$X$202,6,0),"")</f>
        <v>45309</v>
      </c>
    </row>
    <row r="337" spans="1:11" ht="15">
      <c r="A337" s="66">
        <v>4485</v>
      </c>
      <c r="B337" s="168">
        <f>IFERROR(VLOOKUP(A337,'[1]2024'!$A$1:$X$202,2,0),"")</f>
        <v>2130</v>
      </c>
      <c r="C337" s="55" t="str">
        <f>IFERROR(VLOOKUP(A337,'[1]2024'!$A$1:$X$202,4,0),"")</f>
        <v>DROGASIL</v>
      </c>
      <c r="D337" s="55" t="str">
        <f>IFERROR(VLOOKUP(A337,'[1]2024'!$A$1:$X$202,5,0),"")</f>
        <v>GO</v>
      </c>
      <c r="E337" s="15" t="s">
        <v>107</v>
      </c>
      <c r="F337" s="16" t="s">
        <v>12</v>
      </c>
      <c r="G337" s="17">
        <v>937701</v>
      </c>
      <c r="H337" s="18" t="s">
        <v>436</v>
      </c>
      <c r="I337" s="19">
        <v>36095</v>
      </c>
      <c r="J337" s="58"/>
      <c r="K337" s="167">
        <f>IFERROR(VLOOKUP(A337,'[1]2024'!$A$1:$X$202,6,0),"")</f>
        <v>45309</v>
      </c>
    </row>
    <row r="338" spans="1:11" ht="15">
      <c r="A338" s="66">
        <v>4485</v>
      </c>
      <c r="B338" s="168">
        <f>IFERROR(VLOOKUP(A338,'[1]2024'!$A$1:$X$202,2,0),"")</f>
        <v>2130</v>
      </c>
      <c r="C338" s="55" t="str">
        <f>IFERROR(VLOOKUP(A338,'[1]2024'!$A$1:$X$202,4,0),"")</f>
        <v>DROGASIL</v>
      </c>
      <c r="D338" s="55" t="str">
        <f>IFERROR(VLOOKUP(A338,'[1]2024'!$A$1:$X$202,5,0),"")</f>
        <v>GO</v>
      </c>
      <c r="E338" s="15" t="s">
        <v>115</v>
      </c>
      <c r="F338" s="16" t="s">
        <v>21</v>
      </c>
      <c r="G338" s="17">
        <v>1040746</v>
      </c>
      <c r="H338" s="18" t="s">
        <v>437</v>
      </c>
      <c r="I338" s="19">
        <v>697467</v>
      </c>
      <c r="J338" s="58"/>
      <c r="K338" s="167">
        <f>IFERROR(VLOOKUP(A338,'[1]2024'!$A$1:$X$202,6,0),"")</f>
        <v>45309</v>
      </c>
    </row>
    <row r="339" spans="1:11" ht="15">
      <c r="A339" s="66">
        <v>4485</v>
      </c>
      <c r="B339" s="168">
        <f>IFERROR(VLOOKUP(A339,'[1]2024'!$A$1:$X$202,2,0),"")</f>
        <v>2130</v>
      </c>
      <c r="C339" s="55" t="str">
        <f>IFERROR(VLOOKUP(A339,'[1]2024'!$A$1:$X$202,4,0),"")</f>
        <v>DROGASIL</v>
      </c>
      <c r="D339" s="55" t="str">
        <f>IFERROR(VLOOKUP(A339,'[1]2024'!$A$1:$X$202,5,0),"")</f>
        <v>GO</v>
      </c>
      <c r="E339" s="15" t="s">
        <v>107</v>
      </c>
      <c r="F339" s="16" t="s">
        <v>12</v>
      </c>
      <c r="G339" s="17">
        <v>937700</v>
      </c>
      <c r="H339" s="18" t="s">
        <v>438</v>
      </c>
      <c r="I339" s="19">
        <v>36095</v>
      </c>
      <c r="J339" s="58"/>
      <c r="K339" s="167">
        <f>IFERROR(VLOOKUP(A339,'[1]2024'!$A$1:$X$202,6,0),"")</f>
        <v>45309</v>
      </c>
    </row>
    <row r="340" spans="1:11" ht="15">
      <c r="A340" s="66">
        <v>4485</v>
      </c>
      <c r="B340" s="168">
        <f>IFERROR(VLOOKUP(A340,'[1]2024'!$A$1:$X$202,2,0),"")</f>
        <v>2130</v>
      </c>
      <c r="C340" s="55" t="str">
        <f>IFERROR(VLOOKUP(A340,'[1]2024'!$A$1:$X$202,4,0),"")</f>
        <v>DROGASIL</v>
      </c>
      <c r="D340" s="55" t="str">
        <f>IFERROR(VLOOKUP(A340,'[1]2024'!$A$1:$X$202,5,0),"")</f>
        <v>GO</v>
      </c>
      <c r="E340" s="15" t="s">
        <v>315</v>
      </c>
      <c r="F340" s="16" t="s">
        <v>21</v>
      </c>
      <c r="G340" s="17">
        <v>1040701</v>
      </c>
      <c r="H340" s="18" t="s">
        <v>439</v>
      </c>
      <c r="I340" s="19">
        <v>697473</v>
      </c>
      <c r="J340" s="58"/>
      <c r="K340" s="167">
        <f>IFERROR(VLOOKUP(A340,'[1]2024'!$A$1:$X$202,6,0),"")</f>
        <v>45309</v>
      </c>
    </row>
    <row r="341" spans="1:11" ht="15">
      <c r="A341" s="66">
        <v>4485</v>
      </c>
      <c r="B341" s="168">
        <f>IFERROR(VLOOKUP(A341,'[1]2024'!$A$1:$X$202,2,0),"")</f>
        <v>2130</v>
      </c>
      <c r="C341" s="55" t="str">
        <f>IFERROR(VLOOKUP(A341,'[1]2024'!$A$1:$X$202,4,0),"")</f>
        <v>DROGASIL</v>
      </c>
      <c r="D341" s="55" t="str">
        <f>IFERROR(VLOOKUP(A341,'[1]2024'!$A$1:$X$202,5,0),"")</f>
        <v>GO</v>
      </c>
      <c r="E341" s="15" t="s">
        <v>107</v>
      </c>
      <c r="F341" s="16" t="s">
        <v>12</v>
      </c>
      <c r="G341" s="17">
        <v>937698</v>
      </c>
      <c r="H341" s="18" t="s">
        <v>440</v>
      </c>
      <c r="I341" s="19">
        <v>36095</v>
      </c>
      <c r="J341" s="58"/>
      <c r="K341" s="167">
        <f>IFERROR(VLOOKUP(A341,'[1]2024'!$A$1:$X$202,6,0),"")</f>
        <v>45309</v>
      </c>
    </row>
    <row r="342" spans="1:11" ht="15">
      <c r="A342" s="66">
        <v>4485</v>
      </c>
      <c r="B342" s="168">
        <f>IFERROR(VLOOKUP(A342,'[1]2024'!$A$1:$X$202,2,0),"")</f>
        <v>2130</v>
      </c>
      <c r="C342" s="55" t="str">
        <f>IFERROR(VLOOKUP(A342,'[1]2024'!$A$1:$X$202,4,0),"")</f>
        <v>DROGASIL</v>
      </c>
      <c r="D342" s="55" t="str">
        <f>IFERROR(VLOOKUP(A342,'[1]2024'!$A$1:$X$202,5,0),"")</f>
        <v>GO</v>
      </c>
      <c r="E342" s="15" t="s">
        <v>118</v>
      </c>
      <c r="F342" s="16" t="s">
        <v>12</v>
      </c>
      <c r="G342" s="17">
        <v>1021444</v>
      </c>
      <c r="H342" s="18" t="s">
        <v>441</v>
      </c>
      <c r="I342" s="19">
        <v>264054</v>
      </c>
      <c r="J342" s="58"/>
      <c r="K342" s="167">
        <f>IFERROR(VLOOKUP(A342,'[1]2024'!$A$1:$X$202,6,0),"")</f>
        <v>45309</v>
      </c>
    </row>
    <row r="343" spans="1:11" ht="15">
      <c r="A343" s="66">
        <v>4485</v>
      </c>
      <c r="B343" s="168">
        <f>IFERROR(VLOOKUP(A343,'[1]2024'!$A$1:$X$202,2,0),"")</f>
        <v>2130</v>
      </c>
      <c r="C343" s="55" t="str">
        <f>IFERROR(VLOOKUP(A343,'[1]2024'!$A$1:$X$202,4,0),"")</f>
        <v>DROGASIL</v>
      </c>
      <c r="D343" s="55" t="str">
        <f>IFERROR(VLOOKUP(A343,'[1]2024'!$A$1:$X$202,5,0),"")</f>
        <v>GO</v>
      </c>
      <c r="E343" s="15" t="s">
        <v>120</v>
      </c>
      <c r="F343" s="16" t="s">
        <v>12</v>
      </c>
      <c r="G343" s="17">
        <v>1021714</v>
      </c>
      <c r="H343" s="18" t="s">
        <v>442</v>
      </c>
      <c r="I343" s="19">
        <v>267130</v>
      </c>
      <c r="J343" s="58"/>
      <c r="K343" s="167">
        <f>IFERROR(VLOOKUP(A343,'[1]2024'!$A$1:$X$202,6,0),"")</f>
        <v>45309</v>
      </c>
    </row>
    <row r="344" spans="1:11" ht="15">
      <c r="A344" s="66">
        <v>4485</v>
      </c>
      <c r="B344" s="168">
        <f>IFERROR(VLOOKUP(A344,'[1]2024'!$A$1:$X$202,2,0),"")</f>
        <v>2130</v>
      </c>
      <c r="C344" s="55" t="str">
        <f>IFERROR(VLOOKUP(A344,'[1]2024'!$A$1:$X$202,4,0),"")</f>
        <v>DROGASIL</v>
      </c>
      <c r="D344" s="55" t="str">
        <f>IFERROR(VLOOKUP(A344,'[1]2024'!$A$1:$X$202,5,0),"")</f>
        <v>GO</v>
      </c>
      <c r="E344" s="15" t="s">
        <v>122</v>
      </c>
      <c r="F344" s="16" t="s">
        <v>12</v>
      </c>
      <c r="G344" s="17">
        <v>935528</v>
      </c>
      <c r="H344" s="18" t="s">
        <v>443</v>
      </c>
      <c r="I344" s="19">
        <v>261916</v>
      </c>
      <c r="J344" s="58"/>
      <c r="K344" s="167">
        <f>IFERROR(VLOOKUP(A344,'[1]2024'!$A$1:$X$202,6,0),"")</f>
        <v>45309</v>
      </c>
    </row>
    <row r="345" spans="1:11" ht="15">
      <c r="A345" s="66">
        <v>4485</v>
      </c>
      <c r="B345" s="168">
        <f>IFERROR(VLOOKUP(A345,'[1]2024'!$A$1:$X$202,2,0),"")</f>
        <v>2130</v>
      </c>
      <c r="C345" s="55" t="str">
        <f>IFERROR(VLOOKUP(A345,'[1]2024'!$A$1:$X$202,4,0),"")</f>
        <v>DROGASIL</v>
      </c>
      <c r="D345" s="55" t="str">
        <f>IFERROR(VLOOKUP(A345,'[1]2024'!$A$1:$X$202,5,0),"")</f>
        <v>GO</v>
      </c>
      <c r="E345" s="15" t="s">
        <v>124</v>
      </c>
      <c r="F345" s="16" t="s">
        <v>12</v>
      </c>
      <c r="G345" s="17">
        <v>1021397</v>
      </c>
      <c r="H345" s="18" t="s">
        <v>444</v>
      </c>
      <c r="I345" s="19">
        <v>264049</v>
      </c>
      <c r="J345" s="58"/>
      <c r="K345" s="167">
        <f>IFERROR(VLOOKUP(A345,'[1]2024'!$A$1:$X$202,6,0),"")</f>
        <v>45309</v>
      </c>
    </row>
    <row r="346" spans="1:11" ht="15">
      <c r="A346" s="66">
        <v>4485</v>
      </c>
      <c r="B346" s="168">
        <f>IFERROR(VLOOKUP(A346,'[1]2024'!$A$1:$X$202,2,0),"")</f>
        <v>2130</v>
      </c>
      <c r="C346" s="55" t="str">
        <f>IFERROR(VLOOKUP(A346,'[1]2024'!$A$1:$X$202,4,0),"")</f>
        <v>DROGASIL</v>
      </c>
      <c r="D346" s="55" t="str">
        <f>IFERROR(VLOOKUP(A346,'[1]2024'!$A$1:$X$202,5,0),"")</f>
        <v>GO</v>
      </c>
      <c r="E346" s="15" t="s">
        <v>126</v>
      </c>
      <c r="F346" s="16" t="s">
        <v>12</v>
      </c>
      <c r="G346" s="17">
        <v>935418</v>
      </c>
      <c r="H346" s="18" t="s">
        <v>445</v>
      </c>
      <c r="I346" s="19">
        <v>258149</v>
      </c>
      <c r="J346" s="58"/>
      <c r="K346" s="167">
        <f>IFERROR(VLOOKUP(A346,'[1]2024'!$A$1:$X$202,6,0),"")</f>
        <v>45309</v>
      </c>
    </row>
    <row r="347" spans="1:11" ht="15">
      <c r="A347" s="66">
        <v>4485</v>
      </c>
      <c r="B347" s="168">
        <f>IFERROR(VLOOKUP(A347,'[1]2024'!$A$1:$X$202,2,0),"")</f>
        <v>2130</v>
      </c>
      <c r="C347" s="55" t="str">
        <f>IFERROR(VLOOKUP(A347,'[1]2024'!$A$1:$X$202,4,0),"")</f>
        <v>DROGASIL</v>
      </c>
      <c r="D347" s="55" t="str">
        <f>IFERROR(VLOOKUP(A347,'[1]2024'!$A$1:$X$202,5,0),"")</f>
        <v>GO</v>
      </c>
      <c r="E347" s="15" t="s">
        <v>128</v>
      </c>
      <c r="F347" s="16" t="s">
        <v>12</v>
      </c>
      <c r="G347" s="17">
        <v>938617</v>
      </c>
      <c r="H347" s="18" t="s">
        <v>446</v>
      </c>
      <c r="I347" s="19">
        <v>261492</v>
      </c>
      <c r="J347" s="58"/>
      <c r="K347" s="167">
        <f>IFERROR(VLOOKUP(A347,'[1]2024'!$A$1:$X$202,6,0),"")</f>
        <v>45309</v>
      </c>
    </row>
    <row r="348" spans="1:11" ht="15">
      <c r="A348" s="66"/>
      <c r="B348" s="168" t="str">
        <f>IFERROR(VLOOKUP(A348,'[1]2024'!$A$1:$X$202,2,0),"")</f>
        <v/>
      </c>
      <c r="C348" s="55" t="str">
        <f>IFERROR(VLOOKUP(A348,'[1]2024'!$A$1:$X$202,4,0),"")</f>
        <v/>
      </c>
      <c r="D348" s="55" t="str">
        <f>IFERROR(VLOOKUP(A348,'[1]2024'!$A$1:$X$202,5,0),"")</f>
        <v/>
      </c>
      <c r="E348" s="15"/>
      <c r="F348" s="16"/>
      <c r="G348" s="17"/>
      <c r="H348" s="18"/>
      <c r="I348" s="19"/>
      <c r="J348" s="58"/>
      <c r="K348" s="167" t="str">
        <f>IFERROR(VLOOKUP(A348,'[1]2024'!$A$1:$X$202,6,0),"")</f>
        <v/>
      </c>
    </row>
    <row r="349" spans="1:11" ht="15">
      <c r="A349" s="66"/>
      <c r="B349" s="168" t="str">
        <f>IFERROR(VLOOKUP(A349,'[1]2024'!$A$1:$X$202,2,0),"")</f>
        <v/>
      </c>
      <c r="C349" s="55" t="str">
        <f>IFERROR(VLOOKUP(A349,'[1]2024'!$A$1:$X$202,4,0),"")</f>
        <v/>
      </c>
      <c r="D349" s="55" t="str">
        <f>IFERROR(VLOOKUP(A349,'[1]2024'!$A$1:$X$202,5,0),"")</f>
        <v/>
      </c>
      <c r="E349" s="15"/>
      <c r="F349" s="16"/>
      <c r="G349" s="17"/>
      <c r="H349" s="18"/>
      <c r="I349" s="19"/>
      <c r="J349" s="58"/>
      <c r="K349" s="167" t="str">
        <f>IFERROR(VLOOKUP(A349,'[1]2024'!$A$1:$X$202,6,0),"")</f>
        <v/>
      </c>
    </row>
    <row r="350" spans="1:11" ht="15">
      <c r="A350" s="66"/>
      <c r="B350" s="168" t="str">
        <f>IFERROR(VLOOKUP(A350,'[1]2024'!$A$1:$X$202,2,0),"")</f>
        <v/>
      </c>
      <c r="C350" s="55" t="str">
        <f>IFERROR(VLOOKUP(A350,'[1]2024'!$A$1:$X$202,4,0),"")</f>
        <v/>
      </c>
      <c r="D350" s="55" t="str">
        <f>IFERROR(VLOOKUP(A350,'[1]2024'!$A$1:$X$202,5,0),"")</f>
        <v/>
      </c>
      <c r="E350" s="15"/>
      <c r="F350" s="16"/>
      <c r="G350" s="17"/>
      <c r="H350" s="18"/>
      <c r="I350" s="19"/>
      <c r="J350" s="58"/>
      <c r="K350" s="167" t="str">
        <f>IFERROR(VLOOKUP(A350,'[1]2024'!$A$1:$X$202,6,0),"")</f>
        <v/>
      </c>
    </row>
    <row r="351" spans="1:11" ht="15">
      <c r="A351" s="66"/>
      <c r="B351" s="168" t="str">
        <f>IFERROR(VLOOKUP(A351,'[1]2024'!$A$1:$X$202,2,0),"")</f>
        <v/>
      </c>
      <c r="C351" s="55" t="str">
        <f>IFERROR(VLOOKUP(A351,'[1]2024'!$A$1:$X$202,4,0),"")</f>
        <v/>
      </c>
      <c r="D351" s="55" t="str">
        <f>IFERROR(VLOOKUP(A351,'[1]2024'!$A$1:$X$202,5,0),"")</f>
        <v/>
      </c>
      <c r="E351" s="15"/>
      <c r="F351" s="16"/>
      <c r="G351" s="17"/>
      <c r="H351" s="18"/>
      <c r="I351" s="19"/>
      <c r="J351" s="58"/>
      <c r="K351" s="167" t="str">
        <f>IFERROR(VLOOKUP(A351,'[1]2024'!$A$1:$X$202,6,0),"")</f>
        <v/>
      </c>
    </row>
    <row r="352" spans="1:11" ht="15">
      <c r="A352" s="66"/>
      <c r="B352" s="168" t="str">
        <f>IFERROR(VLOOKUP(A352,'[1]2024'!$A$1:$X$202,2,0),"")</f>
        <v/>
      </c>
      <c r="C352" s="55" t="str">
        <f>IFERROR(VLOOKUP(A352,'[1]2024'!$A$1:$X$202,4,0),"")</f>
        <v/>
      </c>
      <c r="D352" s="55" t="str">
        <f>IFERROR(VLOOKUP(A352,'[1]2024'!$A$1:$X$202,5,0),"")</f>
        <v/>
      </c>
      <c r="E352" s="15"/>
      <c r="F352" s="16"/>
      <c r="G352" s="17"/>
      <c r="H352" s="18"/>
      <c r="I352" s="19"/>
      <c r="J352" s="58"/>
      <c r="K352" s="167" t="str">
        <f>IFERROR(VLOOKUP(A352,'[1]2024'!$A$1:$X$202,6,0),"")</f>
        <v/>
      </c>
    </row>
    <row r="353" spans="1:11" ht="15">
      <c r="A353" s="66"/>
      <c r="B353" s="168" t="str">
        <f>IFERROR(VLOOKUP(A353,'[1]2024'!$A$1:$X$202,2,0),"")</f>
        <v/>
      </c>
      <c r="C353" s="55" t="str">
        <f>IFERROR(VLOOKUP(A353,'[1]2024'!$A$1:$X$202,4,0),"")</f>
        <v/>
      </c>
      <c r="D353" s="55" t="str">
        <f>IFERROR(VLOOKUP(A353,'[1]2024'!$A$1:$X$202,5,0),"")</f>
        <v/>
      </c>
      <c r="E353" s="15"/>
      <c r="F353" s="16"/>
      <c r="G353" s="17"/>
      <c r="H353" s="18"/>
      <c r="I353" s="19"/>
      <c r="J353" s="58"/>
      <c r="K353" s="167" t="str">
        <f>IFERROR(VLOOKUP(A353,'[1]2024'!$A$1:$X$202,6,0),"")</f>
        <v/>
      </c>
    </row>
    <row r="354" spans="1:11" ht="15">
      <c r="A354" s="66"/>
      <c r="B354" s="168" t="str">
        <f>IFERROR(VLOOKUP(A354,'[1]2024'!$A$1:$X$202,2,0),"")</f>
        <v/>
      </c>
      <c r="C354" s="55" t="str">
        <f>IFERROR(VLOOKUP(A354,'[1]2024'!$A$1:$X$202,4,0),"")</f>
        <v/>
      </c>
      <c r="D354" s="55" t="str">
        <f>IFERROR(VLOOKUP(A354,'[1]2024'!$A$1:$X$202,5,0),"")</f>
        <v/>
      </c>
      <c r="E354" s="15"/>
      <c r="F354" s="16"/>
      <c r="G354" s="17"/>
      <c r="H354" s="18"/>
      <c r="I354" s="19"/>
      <c r="J354" s="58"/>
      <c r="K354" s="167" t="str">
        <f>IFERROR(VLOOKUP(A354,'[1]2024'!$A$1:$X$202,6,0),"")</f>
        <v/>
      </c>
    </row>
    <row r="355" spans="1:11" ht="15">
      <c r="A355" s="66"/>
      <c r="B355" s="168" t="str">
        <f>IFERROR(VLOOKUP(A355,'[1]2024'!$A$1:$X$202,2,0),"")</f>
        <v/>
      </c>
      <c r="C355" s="55" t="str">
        <f>IFERROR(VLOOKUP(A355,'[1]2024'!$A$1:$X$202,4,0),"")</f>
        <v/>
      </c>
      <c r="D355" s="55" t="str">
        <f>IFERROR(VLOOKUP(A355,'[1]2024'!$A$1:$X$202,5,0),"")</f>
        <v/>
      </c>
      <c r="E355" s="15"/>
      <c r="F355" s="16"/>
      <c r="G355" s="17"/>
      <c r="H355" s="18"/>
      <c r="I355" s="19"/>
      <c r="J355" s="58"/>
      <c r="K355" s="167" t="str">
        <f>IFERROR(VLOOKUP(A355,'[1]2024'!$A$1:$X$202,6,0),"")</f>
        <v/>
      </c>
    </row>
    <row r="356" spans="1:11" ht="15">
      <c r="A356" s="66"/>
      <c r="B356" s="168" t="str">
        <f>IFERROR(VLOOKUP(A356,'[1]2024'!$A$1:$X$202,2,0),"")</f>
        <v/>
      </c>
      <c r="C356" s="55" t="str">
        <f>IFERROR(VLOOKUP(A356,'[1]2024'!$A$1:$X$202,4,0),"")</f>
        <v/>
      </c>
      <c r="D356" s="55" t="str">
        <f>IFERROR(VLOOKUP(A356,'[1]2024'!$A$1:$X$202,5,0),"")</f>
        <v/>
      </c>
      <c r="E356" s="15"/>
      <c r="F356" s="16"/>
      <c r="G356" s="17"/>
      <c r="H356" s="18"/>
      <c r="I356" s="19"/>
      <c r="J356" s="58"/>
      <c r="K356" s="167" t="str">
        <f>IFERROR(VLOOKUP(A356,'[1]2024'!$A$1:$X$202,6,0),"")</f>
        <v/>
      </c>
    </row>
    <row r="357" spans="1:11" ht="15">
      <c r="A357" s="66"/>
      <c r="B357" s="168" t="str">
        <f>IFERROR(VLOOKUP(A357,'[1]2024'!$A$1:$X$202,2,0),"")</f>
        <v/>
      </c>
      <c r="C357" s="55" t="str">
        <f>IFERROR(VLOOKUP(A357,'[1]2024'!$A$1:$X$202,4,0),"")</f>
        <v/>
      </c>
      <c r="D357" s="55" t="str">
        <f>IFERROR(VLOOKUP(A357,'[1]2024'!$A$1:$X$202,5,0),"")</f>
        <v/>
      </c>
      <c r="E357" s="15"/>
      <c r="F357" s="16"/>
      <c r="G357" s="17"/>
      <c r="H357" s="18"/>
      <c r="I357" s="19"/>
      <c r="J357" s="58"/>
      <c r="K357" s="167" t="str">
        <f>IFERROR(VLOOKUP(A357,'[1]2024'!$A$1:$X$202,6,0),"")</f>
        <v/>
      </c>
    </row>
    <row r="358" spans="1:11" ht="15">
      <c r="A358" s="66"/>
      <c r="B358" s="168" t="str">
        <f>IFERROR(VLOOKUP(A358,'[1]2024'!$A$1:$X$202,2,0),"")</f>
        <v/>
      </c>
      <c r="C358" s="55" t="str">
        <f>IFERROR(VLOOKUP(A358,'[1]2024'!$A$1:$X$202,4,0),"")</f>
        <v/>
      </c>
      <c r="D358" s="55" t="str">
        <f>IFERROR(VLOOKUP(A358,'[1]2024'!$A$1:$X$202,5,0),"")</f>
        <v/>
      </c>
      <c r="E358" s="15"/>
      <c r="F358" s="16"/>
      <c r="G358" s="17"/>
      <c r="H358" s="18"/>
      <c r="I358" s="19"/>
      <c r="J358" s="58"/>
      <c r="K358" s="167" t="str">
        <f>IFERROR(VLOOKUP(A358,'[1]2024'!$A$1:$X$202,6,0),"")</f>
        <v/>
      </c>
    </row>
    <row r="359" spans="1:11" ht="15">
      <c r="A359" s="66"/>
      <c r="B359" s="168" t="str">
        <f>IFERROR(VLOOKUP(A359,'[1]2024'!$A$1:$X$202,2,0),"")</f>
        <v/>
      </c>
      <c r="C359" s="55" t="str">
        <f>IFERROR(VLOOKUP(A359,'[1]2024'!$A$1:$X$202,4,0),"")</f>
        <v/>
      </c>
      <c r="D359" s="55" t="str">
        <f>IFERROR(VLOOKUP(A359,'[1]2024'!$A$1:$X$202,5,0),"")</f>
        <v/>
      </c>
      <c r="E359" s="15"/>
      <c r="F359" s="16"/>
      <c r="G359" s="17"/>
      <c r="H359" s="18"/>
      <c r="I359" s="19"/>
      <c r="J359" s="58"/>
      <c r="K359" s="167" t="str">
        <f>IFERROR(VLOOKUP(A359,'[1]2024'!$A$1:$X$202,6,0),"")</f>
        <v/>
      </c>
    </row>
    <row r="360" spans="1:11" ht="15">
      <c r="A360" s="66"/>
      <c r="B360" s="168" t="str">
        <f>IFERROR(VLOOKUP(A360,'[1]2024'!$A$1:$X$202,2,0),"")</f>
        <v/>
      </c>
      <c r="C360" s="55" t="str">
        <f>IFERROR(VLOOKUP(A360,'[1]2024'!$A$1:$X$202,4,0),"")</f>
        <v/>
      </c>
      <c r="D360" s="55" t="str">
        <f>IFERROR(VLOOKUP(A360,'[1]2024'!$A$1:$X$202,5,0),"")</f>
        <v/>
      </c>
      <c r="E360" s="15"/>
      <c r="F360" s="16"/>
      <c r="G360" s="17"/>
      <c r="H360" s="18"/>
      <c r="I360" s="19"/>
      <c r="J360" s="58"/>
      <c r="K360" s="167" t="str">
        <f>IFERROR(VLOOKUP(A360,'[1]2024'!$A$1:$X$202,6,0),"")</f>
        <v/>
      </c>
    </row>
    <row r="361" spans="1:11" ht="15">
      <c r="A361" s="66"/>
      <c r="B361" s="168" t="str">
        <f>IFERROR(VLOOKUP(A361,'[1]2024'!$A$1:$X$202,2,0),"")</f>
        <v/>
      </c>
      <c r="C361" s="55" t="str">
        <f>IFERROR(VLOOKUP(A361,'[1]2024'!$A$1:$X$202,4,0),"")</f>
        <v/>
      </c>
      <c r="D361" s="55" t="str">
        <f>IFERROR(VLOOKUP(A361,'[1]2024'!$A$1:$X$202,5,0),"")</f>
        <v/>
      </c>
      <c r="E361" s="15"/>
      <c r="F361" s="16"/>
      <c r="G361" s="17"/>
      <c r="H361" s="18"/>
      <c r="I361" s="19"/>
      <c r="J361" s="58"/>
      <c r="K361" s="167" t="str">
        <f>IFERROR(VLOOKUP(A361,'[1]2024'!$A$1:$X$202,6,0),"")</f>
        <v/>
      </c>
    </row>
    <row r="362" spans="1:11" ht="15">
      <c r="A362" s="66"/>
      <c r="B362" s="168" t="str">
        <f>IFERROR(VLOOKUP(A362,'[1]2024'!$A$1:$X$202,2,0),"")</f>
        <v/>
      </c>
      <c r="C362" s="55" t="str">
        <f>IFERROR(VLOOKUP(A362,'[1]2024'!$A$1:$X$202,4,0),"")</f>
        <v/>
      </c>
      <c r="D362" s="55" t="str">
        <f>IFERROR(VLOOKUP(A362,'[1]2024'!$A$1:$X$202,5,0),"")</f>
        <v/>
      </c>
      <c r="E362" s="15"/>
      <c r="F362" s="16"/>
      <c r="G362" s="17"/>
      <c r="H362" s="18"/>
      <c r="I362" s="19"/>
      <c r="J362" s="58"/>
      <c r="K362" s="167" t="str">
        <f>IFERROR(VLOOKUP(A362,'[1]2024'!$A$1:$X$202,6,0),"")</f>
        <v/>
      </c>
    </row>
    <row r="363" spans="1:11" ht="15">
      <c r="A363" s="66"/>
      <c r="B363" s="168" t="str">
        <f>IFERROR(VLOOKUP(A363,'[1]2024'!$A$1:$X$202,2,0),"")</f>
        <v/>
      </c>
      <c r="C363" s="55" t="str">
        <f>IFERROR(VLOOKUP(A363,'[1]2024'!$A$1:$X$202,4,0),"")</f>
        <v/>
      </c>
      <c r="D363" s="55" t="str">
        <f>IFERROR(VLOOKUP(A363,'[1]2024'!$A$1:$X$202,5,0),"")</f>
        <v/>
      </c>
      <c r="E363" s="15"/>
      <c r="F363" s="16"/>
      <c r="G363" s="17"/>
      <c r="H363" s="18"/>
      <c r="I363" s="19"/>
      <c r="J363" s="58"/>
      <c r="K363" s="167" t="str">
        <f>IFERROR(VLOOKUP(A363,'[1]2024'!$A$1:$X$202,6,0),"")</f>
        <v/>
      </c>
    </row>
    <row r="364" spans="1:11" ht="15">
      <c r="A364" s="66"/>
      <c r="B364" s="168" t="str">
        <f>IFERROR(VLOOKUP(A364,'[1]2024'!$A$1:$X$202,2,0),"")</f>
        <v/>
      </c>
      <c r="C364" s="55" t="str">
        <f>IFERROR(VLOOKUP(A364,'[1]2024'!$A$1:$X$202,4,0),"")</f>
        <v/>
      </c>
      <c r="D364" s="55" t="str">
        <f>IFERROR(VLOOKUP(A364,'[1]2024'!$A$1:$X$202,5,0),"")</f>
        <v/>
      </c>
      <c r="E364" s="15"/>
      <c r="F364" s="16"/>
      <c r="G364" s="17"/>
      <c r="H364" s="18"/>
      <c r="I364" s="19"/>
      <c r="J364" s="58"/>
      <c r="K364" s="167" t="str">
        <f>IFERROR(VLOOKUP(A364,'[1]2024'!$A$1:$X$202,6,0),"")</f>
        <v/>
      </c>
    </row>
    <row r="365" spans="1:11" ht="15">
      <c r="A365" s="66"/>
      <c r="B365" s="168" t="str">
        <f>IFERROR(VLOOKUP(A365,'[1]2024'!$A$1:$X$202,2,0),"")</f>
        <v/>
      </c>
      <c r="C365" s="55" t="str">
        <f>IFERROR(VLOOKUP(A365,'[1]2024'!$A$1:$X$202,4,0),"")</f>
        <v/>
      </c>
      <c r="D365" s="55" t="str">
        <f>IFERROR(VLOOKUP(A365,'[1]2024'!$A$1:$X$202,5,0),"")</f>
        <v/>
      </c>
      <c r="E365" s="15"/>
      <c r="F365" s="16"/>
      <c r="G365" s="17"/>
      <c r="H365" s="18"/>
      <c r="I365" s="19"/>
      <c r="J365" s="58"/>
      <c r="K365" s="167" t="str">
        <f>IFERROR(VLOOKUP(A365,'[1]2024'!$A$1:$X$202,6,0),"")</f>
        <v/>
      </c>
    </row>
    <row r="366" spans="1:11" ht="15">
      <c r="A366" s="66"/>
      <c r="B366" s="168" t="str">
        <f>IFERROR(VLOOKUP(A366,'[1]2024'!$A$1:$X$202,2,0),"")</f>
        <v/>
      </c>
      <c r="C366" s="55" t="str">
        <f>IFERROR(VLOOKUP(A366,'[1]2024'!$A$1:$X$202,4,0),"")</f>
        <v/>
      </c>
      <c r="D366" s="55" t="str">
        <f>IFERROR(VLOOKUP(A366,'[1]2024'!$A$1:$X$202,5,0),"")</f>
        <v/>
      </c>
      <c r="E366" s="15"/>
      <c r="F366" s="16"/>
      <c r="G366" s="17"/>
      <c r="H366" s="18"/>
      <c r="I366" s="19"/>
      <c r="J366" s="58"/>
      <c r="K366" s="167" t="str">
        <f>IFERROR(VLOOKUP(A366,'[1]2024'!$A$1:$X$202,6,0),"")</f>
        <v/>
      </c>
    </row>
    <row r="367" spans="1:11" ht="15">
      <c r="A367" s="66"/>
      <c r="B367" s="168" t="str">
        <f>IFERROR(VLOOKUP(A367,'[1]2024'!$A$1:$X$202,2,0),"")</f>
        <v/>
      </c>
      <c r="C367" s="55" t="str">
        <f>IFERROR(VLOOKUP(A367,'[1]2024'!$A$1:$X$202,4,0),"")</f>
        <v/>
      </c>
      <c r="D367" s="55" t="str">
        <f>IFERROR(VLOOKUP(A367,'[1]2024'!$A$1:$X$202,5,0),"")</f>
        <v/>
      </c>
      <c r="E367" s="15"/>
      <c r="F367" s="16"/>
      <c r="G367" s="17"/>
      <c r="H367" s="18"/>
      <c r="I367" s="19"/>
      <c r="J367" s="58"/>
      <c r="K367" s="167" t="str">
        <f>IFERROR(VLOOKUP(A367,'[1]2024'!$A$1:$X$202,6,0),"")</f>
        <v/>
      </c>
    </row>
    <row r="368" spans="1:11" ht="15">
      <c r="A368" s="66"/>
      <c r="B368" s="168" t="str">
        <f>IFERROR(VLOOKUP(A368,'[1]2024'!$A$1:$X$202,2,0),"")</f>
        <v/>
      </c>
      <c r="C368" s="55" t="str">
        <f>IFERROR(VLOOKUP(A368,'[1]2024'!$A$1:$X$202,4,0),"")</f>
        <v/>
      </c>
      <c r="D368" s="55" t="str">
        <f>IFERROR(VLOOKUP(A368,'[1]2024'!$A$1:$X$202,5,0),"")</f>
        <v/>
      </c>
      <c r="E368" s="15"/>
      <c r="F368" s="16"/>
      <c r="G368" s="17"/>
      <c r="H368" s="18"/>
      <c r="I368" s="19"/>
      <c r="J368" s="58"/>
      <c r="K368" s="167" t="str">
        <f>IFERROR(VLOOKUP(A368,'[1]2024'!$A$1:$X$202,6,0),"")</f>
        <v/>
      </c>
    </row>
    <row r="369" spans="1:11" ht="15">
      <c r="A369" s="66"/>
      <c r="B369" s="168" t="str">
        <f>IFERROR(VLOOKUP(A369,'[1]2024'!$A$1:$X$202,2,0),"")</f>
        <v/>
      </c>
      <c r="C369" s="55" t="str">
        <f>IFERROR(VLOOKUP(A369,'[1]2024'!$A$1:$X$202,4,0),"")</f>
        <v/>
      </c>
      <c r="D369" s="55" t="str">
        <f>IFERROR(VLOOKUP(A369,'[1]2024'!$A$1:$X$202,5,0),"")</f>
        <v/>
      </c>
      <c r="E369" s="15"/>
      <c r="F369" s="16"/>
      <c r="G369" s="17"/>
      <c r="H369" s="18"/>
      <c r="I369" s="19"/>
      <c r="J369" s="58"/>
      <c r="K369" s="167" t="str">
        <f>IFERROR(VLOOKUP(A369,'[1]2024'!$A$1:$X$202,6,0),"")</f>
        <v/>
      </c>
    </row>
    <row r="370" spans="1:11" ht="15">
      <c r="A370" s="66"/>
      <c r="B370" s="168" t="str">
        <f>IFERROR(VLOOKUP(A370,'[1]2024'!$A$1:$X$202,2,0),"")</f>
        <v/>
      </c>
      <c r="C370" s="55" t="str">
        <f>IFERROR(VLOOKUP(A370,'[1]2024'!$A$1:$X$202,4,0),"")</f>
        <v/>
      </c>
      <c r="D370" s="55" t="str">
        <f>IFERROR(VLOOKUP(A370,'[1]2024'!$A$1:$X$202,5,0),"")</f>
        <v/>
      </c>
      <c r="E370" s="15"/>
      <c r="F370" s="16"/>
      <c r="G370" s="17"/>
      <c r="H370" s="18"/>
      <c r="I370" s="19"/>
      <c r="J370" s="58"/>
      <c r="K370" s="167" t="str">
        <f>IFERROR(VLOOKUP(A370,'[1]2024'!$A$1:$X$202,6,0),"")</f>
        <v/>
      </c>
    </row>
    <row r="371" spans="1:11" ht="15">
      <c r="A371" s="66"/>
      <c r="B371" s="168" t="str">
        <f>IFERROR(VLOOKUP(A371,'[1]2024'!$A$1:$X$202,2,0),"")</f>
        <v/>
      </c>
      <c r="C371" s="55" t="str">
        <f>IFERROR(VLOOKUP(A371,'[1]2024'!$A$1:$X$202,4,0),"")</f>
        <v/>
      </c>
      <c r="D371" s="55" t="str">
        <f>IFERROR(VLOOKUP(A371,'[1]2024'!$A$1:$X$202,5,0),"")</f>
        <v/>
      </c>
      <c r="E371" s="15"/>
      <c r="F371" s="16"/>
      <c r="G371" s="17"/>
      <c r="H371" s="18"/>
      <c r="I371" s="19"/>
      <c r="J371" s="58"/>
      <c r="K371" s="167" t="str">
        <f>IFERROR(VLOOKUP(A371,'[1]2024'!$A$1:$X$202,6,0),"")</f>
        <v/>
      </c>
    </row>
    <row r="372" spans="1:11" ht="15">
      <c r="A372" s="66"/>
      <c r="B372" s="168" t="str">
        <f>IFERROR(VLOOKUP(A372,'[1]2024'!$A$1:$X$202,2,0),"")</f>
        <v/>
      </c>
      <c r="C372" s="55" t="str">
        <f>IFERROR(VLOOKUP(A372,'[1]2024'!$A$1:$X$202,4,0),"")</f>
        <v/>
      </c>
      <c r="D372" s="55" t="str">
        <f>IFERROR(VLOOKUP(A372,'[1]2024'!$A$1:$X$202,5,0),"")</f>
        <v/>
      </c>
      <c r="E372" s="15"/>
      <c r="F372" s="16"/>
      <c r="G372" s="17"/>
      <c r="H372" s="18"/>
      <c r="I372" s="19"/>
      <c r="J372" s="58"/>
      <c r="K372" s="167" t="str">
        <f>IFERROR(VLOOKUP(A372,'[1]2024'!$A$1:$X$202,6,0),"")</f>
        <v/>
      </c>
    </row>
    <row r="373" spans="1:11" ht="15">
      <c r="A373" s="66"/>
      <c r="B373" s="168" t="str">
        <f>IFERROR(VLOOKUP(A373,'[1]2024'!$A$1:$X$202,2,0),"")</f>
        <v/>
      </c>
      <c r="C373" s="55" t="str">
        <f>IFERROR(VLOOKUP(A373,'[1]2024'!$A$1:$X$202,4,0),"")</f>
        <v/>
      </c>
      <c r="D373" s="55" t="str">
        <f>IFERROR(VLOOKUP(A373,'[1]2024'!$A$1:$X$202,5,0),"")</f>
        <v/>
      </c>
      <c r="E373" s="15"/>
      <c r="F373" s="16"/>
      <c r="G373" s="17"/>
      <c r="H373" s="18"/>
      <c r="I373" s="19"/>
      <c r="J373" s="58"/>
      <c r="K373" s="167" t="str">
        <f>IFERROR(VLOOKUP(A373,'[1]2024'!$A$1:$X$202,6,0),"")</f>
        <v/>
      </c>
    </row>
    <row r="374" spans="1:11" ht="15">
      <c r="A374" s="66"/>
      <c r="B374" s="168" t="str">
        <f>IFERROR(VLOOKUP(A374,'[1]2024'!$A$1:$X$202,2,0),"")</f>
        <v/>
      </c>
      <c r="C374" s="55" t="str">
        <f>IFERROR(VLOOKUP(A374,'[1]2024'!$A$1:$X$202,4,0),"")</f>
        <v/>
      </c>
      <c r="D374" s="55" t="str">
        <f>IFERROR(VLOOKUP(A374,'[1]2024'!$A$1:$X$202,5,0),"")</f>
        <v/>
      </c>
      <c r="E374" s="15"/>
      <c r="F374" s="16"/>
      <c r="G374" s="17"/>
      <c r="H374" s="18"/>
      <c r="I374" s="19"/>
      <c r="J374" s="58"/>
      <c r="K374" s="167" t="str">
        <f>IFERROR(VLOOKUP(A374,'[1]2024'!$A$1:$X$202,6,0),"")</f>
        <v/>
      </c>
    </row>
    <row r="375" spans="1:11" ht="15">
      <c r="A375" s="66"/>
      <c r="B375" s="168" t="str">
        <f>IFERROR(VLOOKUP(A375,'[1]2024'!$A$1:$X$202,2,0),"")</f>
        <v/>
      </c>
      <c r="C375" s="55" t="str">
        <f>IFERROR(VLOOKUP(A375,'[1]2024'!$A$1:$X$202,4,0),"")</f>
        <v/>
      </c>
      <c r="D375" s="55" t="str">
        <f>IFERROR(VLOOKUP(A375,'[1]2024'!$A$1:$X$202,5,0),"")</f>
        <v/>
      </c>
      <c r="E375" s="15"/>
      <c r="F375" s="16"/>
      <c r="G375" s="17"/>
      <c r="H375" s="18"/>
      <c r="I375" s="19"/>
      <c r="J375" s="58"/>
      <c r="K375" s="167" t="str">
        <f>IFERROR(VLOOKUP(A375,'[1]2024'!$A$1:$X$202,6,0),"")</f>
        <v/>
      </c>
    </row>
    <row r="376" spans="1:11" ht="15">
      <c r="A376" s="66"/>
      <c r="B376" s="168" t="str">
        <f>IFERROR(VLOOKUP(A376,'[1]2024'!$A$1:$X$202,2,0),"")</f>
        <v/>
      </c>
      <c r="C376" s="55" t="str">
        <f>IFERROR(VLOOKUP(A376,'[1]2024'!$A$1:$X$202,4,0),"")</f>
        <v/>
      </c>
      <c r="D376" s="55" t="str">
        <f>IFERROR(VLOOKUP(A376,'[1]2024'!$A$1:$X$202,5,0),"")</f>
        <v/>
      </c>
      <c r="E376" s="15"/>
      <c r="F376" s="16"/>
      <c r="G376" s="17"/>
      <c r="H376" s="18"/>
      <c r="I376" s="19"/>
      <c r="J376" s="58"/>
      <c r="K376" s="167" t="str">
        <f>IFERROR(VLOOKUP(A376,'[1]2024'!$A$1:$X$202,6,0),"")</f>
        <v/>
      </c>
    </row>
    <row r="377" spans="1:11" ht="15">
      <c r="A377" s="66"/>
      <c r="B377" s="168" t="str">
        <f>IFERROR(VLOOKUP(A377,'[1]2024'!$A$1:$X$202,2,0),"")</f>
        <v/>
      </c>
      <c r="C377" s="55" t="str">
        <f>IFERROR(VLOOKUP(A377,'[1]2024'!$A$1:$X$202,4,0),"")</f>
        <v/>
      </c>
      <c r="D377" s="55" t="str">
        <f>IFERROR(VLOOKUP(A377,'[1]2024'!$A$1:$X$202,5,0),"")</f>
        <v/>
      </c>
      <c r="E377" s="15"/>
      <c r="F377" s="16"/>
      <c r="G377" s="17"/>
      <c r="H377" s="18"/>
      <c r="I377" s="19"/>
      <c r="J377" s="58"/>
      <c r="K377" s="167" t="str">
        <f>IFERROR(VLOOKUP(A377,'[1]2024'!$A$1:$X$202,6,0),"")</f>
        <v/>
      </c>
    </row>
    <row r="378" spans="1:11" ht="15">
      <c r="A378" s="66"/>
      <c r="B378" s="168" t="str">
        <f>IFERROR(VLOOKUP(A378,'[1]2024'!$A$1:$X$202,2,0),"")</f>
        <v/>
      </c>
      <c r="C378" s="55" t="str">
        <f>IFERROR(VLOOKUP(A378,'[1]2024'!$A$1:$X$202,4,0),"")</f>
        <v/>
      </c>
      <c r="D378" s="55" t="str">
        <f>IFERROR(VLOOKUP(A378,'[1]2024'!$A$1:$X$202,5,0),"")</f>
        <v/>
      </c>
      <c r="E378" s="15"/>
      <c r="F378" s="16"/>
      <c r="G378" s="17"/>
      <c r="H378" s="18"/>
      <c r="I378" s="19"/>
      <c r="J378" s="58"/>
      <c r="K378" s="167" t="str">
        <f>IFERROR(VLOOKUP(A378,'[1]2024'!$A$1:$X$202,6,0),"")</f>
        <v/>
      </c>
    </row>
    <row r="379" spans="1:11" ht="15">
      <c r="A379" s="66"/>
      <c r="B379" s="168" t="str">
        <f>IFERROR(VLOOKUP(A379,'[1]2024'!$A$1:$X$202,2,0),"")</f>
        <v/>
      </c>
      <c r="C379" s="55" t="str">
        <f>IFERROR(VLOOKUP(A379,'[1]2024'!$A$1:$X$202,4,0),"")</f>
        <v/>
      </c>
      <c r="D379" s="55" t="str">
        <f>IFERROR(VLOOKUP(A379,'[1]2024'!$A$1:$X$202,5,0),"")</f>
        <v/>
      </c>
      <c r="E379" s="15"/>
      <c r="F379" s="16"/>
      <c r="G379" s="17"/>
      <c r="H379" s="18"/>
      <c r="I379" s="19"/>
      <c r="J379" s="58"/>
      <c r="K379" s="167" t="str">
        <f>IFERROR(VLOOKUP(A379,'[1]2024'!$A$1:$X$202,6,0),"")</f>
        <v/>
      </c>
    </row>
    <row r="380" spans="1:11" ht="15">
      <c r="A380" s="66"/>
      <c r="B380" s="168" t="str">
        <f>IFERROR(VLOOKUP(A380,'[1]2024'!$A$1:$X$202,2,0),"")</f>
        <v/>
      </c>
      <c r="C380" s="55" t="str">
        <f>IFERROR(VLOOKUP(A380,'[1]2024'!$A$1:$X$202,4,0),"")</f>
        <v/>
      </c>
      <c r="D380" s="55" t="str">
        <f>IFERROR(VLOOKUP(A380,'[1]2024'!$A$1:$X$202,5,0),"")</f>
        <v/>
      </c>
      <c r="E380" s="15"/>
      <c r="F380" s="16"/>
      <c r="G380" s="17"/>
      <c r="H380" s="18"/>
      <c r="I380" s="19"/>
      <c r="J380" s="58"/>
      <c r="K380" s="167" t="str">
        <f>IFERROR(VLOOKUP(A380,'[1]2024'!$A$1:$X$202,6,0),"")</f>
        <v/>
      </c>
    </row>
    <row r="381" spans="1:11" ht="15">
      <c r="A381" s="66"/>
      <c r="B381" s="168" t="str">
        <f>IFERROR(VLOOKUP(A381,'[1]2024'!$A$1:$X$202,2,0),"")</f>
        <v/>
      </c>
      <c r="C381" s="55" t="str">
        <f>IFERROR(VLOOKUP(A381,'[1]2024'!$A$1:$X$202,4,0),"")</f>
        <v/>
      </c>
      <c r="D381" s="55" t="str">
        <f>IFERROR(VLOOKUP(A381,'[1]2024'!$A$1:$X$202,5,0),"")</f>
        <v/>
      </c>
      <c r="E381" s="15"/>
      <c r="F381" s="16"/>
      <c r="G381" s="17"/>
      <c r="H381" s="18"/>
      <c r="I381" s="19"/>
      <c r="J381" s="58"/>
      <c r="K381" s="167" t="str">
        <f>IFERROR(VLOOKUP(A381,'[1]2024'!$A$1:$X$202,6,0),"")</f>
        <v/>
      </c>
    </row>
    <row r="382" spans="1:11" ht="15">
      <c r="A382" s="66"/>
      <c r="B382" s="168" t="str">
        <f>IFERROR(VLOOKUP(A382,'[1]2024'!$A$1:$X$202,2,0),"")</f>
        <v/>
      </c>
      <c r="C382" s="55" t="str">
        <f>IFERROR(VLOOKUP(A382,'[1]2024'!$A$1:$X$202,4,0),"")</f>
        <v/>
      </c>
      <c r="D382" s="55" t="str">
        <f>IFERROR(VLOOKUP(A382,'[1]2024'!$A$1:$X$202,5,0),"")</f>
        <v/>
      </c>
      <c r="E382" s="15"/>
      <c r="F382" s="16"/>
      <c r="G382" s="17"/>
      <c r="H382" s="18"/>
      <c r="I382" s="19"/>
      <c r="J382" s="58"/>
      <c r="K382" s="167" t="str">
        <f>IFERROR(VLOOKUP(A382,'[1]2024'!$A$1:$X$202,6,0),"")</f>
        <v/>
      </c>
    </row>
    <row r="383" spans="1:11" ht="15">
      <c r="A383" s="66"/>
      <c r="B383" s="168" t="str">
        <f>IFERROR(VLOOKUP(A383,'[1]2024'!$A$1:$X$202,2,0),"")</f>
        <v/>
      </c>
      <c r="C383" s="55" t="str">
        <f>IFERROR(VLOOKUP(A383,'[1]2024'!$A$1:$X$202,4,0),"")</f>
        <v/>
      </c>
      <c r="D383" s="55" t="str">
        <f>IFERROR(VLOOKUP(A383,'[1]2024'!$A$1:$X$202,5,0),"")</f>
        <v/>
      </c>
      <c r="E383" s="15"/>
      <c r="F383" s="16"/>
      <c r="G383" s="17"/>
      <c r="H383" s="18"/>
      <c r="I383" s="19"/>
      <c r="J383" s="58"/>
      <c r="K383" s="167" t="str">
        <f>IFERROR(VLOOKUP(A383,'[1]2024'!$A$1:$X$202,6,0),"")</f>
        <v/>
      </c>
    </row>
    <row r="384" spans="1:11" ht="15">
      <c r="A384" s="66"/>
      <c r="B384" s="168" t="str">
        <f>IFERROR(VLOOKUP(A384,'[1]2024'!$A$1:$X$202,2,0),"")</f>
        <v/>
      </c>
      <c r="C384" s="55" t="str">
        <f>IFERROR(VLOOKUP(A384,'[1]2024'!$A$1:$X$202,4,0),"")</f>
        <v/>
      </c>
      <c r="D384" s="55" t="str">
        <f>IFERROR(VLOOKUP(A384,'[1]2024'!$A$1:$X$202,5,0),"")</f>
        <v/>
      </c>
      <c r="E384" s="15"/>
      <c r="F384" s="16"/>
      <c r="G384" s="17"/>
      <c r="H384" s="18"/>
      <c r="I384" s="19"/>
      <c r="J384" s="58"/>
      <c r="K384" s="167" t="str">
        <f>IFERROR(VLOOKUP(A384,'[1]2024'!$A$1:$X$202,6,0),"")</f>
        <v/>
      </c>
    </row>
    <row r="385" spans="1:11" ht="15">
      <c r="A385" s="66"/>
      <c r="B385" s="168" t="str">
        <f>IFERROR(VLOOKUP(A385,'[1]2024'!$A$1:$X$202,2,0),"")</f>
        <v/>
      </c>
      <c r="C385" s="55" t="str">
        <f>IFERROR(VLOOKUP(A385,'[1]2024'!$A$1:$X$202,4,0),"")</f>
        <v/>
      </c>
      <c r="D385" s="55" t="str">
        <f>IFERROR(VLOOKUP(A385,'[1]2024'!$A$1:$X$202,5,0),"")</f>
        <v/>
      </c>
      <c r="E385" s="15"/>
      <c r="F385" s="16"/>
      <c r="G385" s="17"/>
      <c r="H385" s="18"/>
      <c r="I385" s="19"/>
      <c r="J385" s="58"/>
      <c r="K385" s="167" t="str">
        <f>IFERROR(VLOOKUP(A385,'[1]2024'!$A$1:$X$202,6,0),"")</f>
        <v/>
      </c>
    </row>
    <row r="386" spans="1:11" ht="15">
      <c r="A386" s="66"/>
      <c r="B386" s="168" t="str">
        <f>IFERROR(VLOOKUP(A386,'[1]2024'!$A$1:$X$202,2,0),"")</f>
        <v/>
      </c>
      <c r="C386" s="55" t="str">
        <f>IFERROR(VLOOKUP(A386,'[1]2024'!$A$1:$X$202,4,0),"")</f>
        <v/>
      </c>
      <c r="D386" s="55" t="str">
        <f>IFERROR(VLOOKUP(A386,'[1]2024'!$A$1:$X$202,5,0),"")</f>
        <v/>
      </c>
      <c r="E386" s="15"/>
      <c r="F386" s="16"/>
      <c r="G386" s="17"/>
      <c r="H386" s="18"/>
      <c r="I386" s="19"/>
      <c r="J386" s="58"/>
      <c r="K386" s="167" t="str">
        <f>IFERROR(VLOOKUP(A386,'[1]2024'!$A$1:$X$202,6,0),"")</f>
        <v/>
      </c>
    </row>
    <row r="387" spans="1:11" ht="15">
      <c r="A387" s="66"/>
      <c r="B387" s="168" t="str">
        <f>IFERROR(VLOOKUP(A387,'[1]2024'!$A$1:$X$202,2,0),"")</f>
        <v/>
      </c>
      <c r="C387" s="55" t="str">
        <f>IFERROR(VLOOKUP(A387,'[1]2024'!$A$1:$X$202,4,0),"")</f>
        <v/>
      </c>
      <c r="D387" s="55" t="str">
        <f>IFERROR(VLOOKUP(A387,'[1]2024'!$A$1:$X$202,5,0),"")</f>
        <v/>
      </c>
      <c r="E387" s="15"/>
      <c r="F387" s="16"/>
      <c r="G387" s="17"/>
      <c r="H387" s="18"/>
      <c r="I387" s="19"/>
      <c r="J387" s="58"/>
      <c r="K387" s="167" t="str">
        <f>IFERROR(VLOOKUP(A387,'[1]2024'!$A$1:$X$202,6,0),"")</f>
        <v/>
      </c>
    </row>
    <row r="388" spans="1:11" ht="15">
      <c r="A388" s="66"/>
      <c r="B388" s="168" t="str">
        <f>IFERROR(VLOOKUP(A388,'[1]2024'!$A$1:$X$202,2,0),"")</f>
        <v/>
      </c>
      <c r="C388" s="55" t="str">
        <f>IFERROR(VLOOKUP(A388,'[1]2024'!$A$1:$X$202,4,0),"")</f>
        <v/>
      </c>
      <c r="D388" s="55" t="str">
        <f>IFERROR(VLOOKUP(A388,'[1]2024'!$A$1:$X$202,5,0),"")</f>
        <v/>
      </c>
      <c r="E388" s="15"/>
      <c r="F388" s="16"/>
      <c r="G388" s="17"/>
      <c r="H388" s="18"/>
      <c r="I388" s="19"/>
      <c r="J388" s="58"/>
      <c r="K388" s="167" t="str">
        <f>IFERROR(VLOOKUP(A388,'[1]2024'!$A$1:$X$202,6,0),"")</f>
        <v/>
      </c>
    </row>
    <row r="389" spans="1:11" ht="15">
      <c r="A389" s="66"/>
      <c r="B389" s="168" t="str">
        <f>IFERROR(VLOOKUP(A389,'[1]2024'!$A$1:$X$202,2,0),"")</f>
        <v/>
      </c>
      <c r="C389" s="55" t="str">
        <f>IFERROR(VLOOKUP(A389,'[1]2024'!$A$1:$X$202,4,0),"")</f>
        <v/>
      </c>
      <c r="D389" s="55" t="str">
        <f>IFERROR(VLOOKUP(A389,'[1]2024'!$A$1:$X$202,5,0),"")</f>
        <v/>
      </c>
      <c r="E389" s="15"/>
      <c r="F389" s="16"/>
      <c r="G389" s="17"/>
      <c r="H389" s="18"/>
      <c r="I389" s="19"/>
      <c r="J389" s="58"/>
      <c r="K389" s="167" t="str">
        <f>IFERROR(VLOOKUP(A389,'[1]2024'!$A$1:$X$202,6,0),"")</f>
        <v/>
      </c>
    </row>
    <row r="390" spans="1:11" ht="15">
      <c r="A390" s="66"/>
      <c r="B390" s="168" t="str">
        <f>IFERROR(VLOOKUP(A390,'[1]2024'!$A$1:$X$202,2,0),"")</f>
        <v/>
      </c>
      <c r="C390" s="55" t="str">
        <f>IFERROR(VLOOKUP(A390,'[1]2024'!$A$1:$X$202,4,0),"")</f>
        <v/>
      </c>
      <c r="D390" s="55" t="str">
        <f>IFERROR(VLOOKUP(A390,'[1]2024'!$A$1:$X$202,5,0),"")</f>
        <v/>
      </c>
      <c r="E390" s="15"/>
      <c r="F390" s="16"/>
      <c r="G390" s="17"/>
      <c r="H390" s="18"/>
      <c r="I390" s="19"/>
      <c r="J390" s="58"/>
      <c r="K390" s="167" t="str">
        <f>IFERROR(VLOOKUP(A390,'[1]2024'!$A$1:$X$202,6,0),"")</f>
        <v/>
      </c>
    </row>
    <row r="391" spans="1:11" ht="15">
      <c r="A391" s="66"/>
      <c r="B391" s="168" t="str">
        <f>IFERROR(VLOOKUP(A391,'[1]2024'!$A$1:$X$202,2,0),"")</f>
        <v/>
      </c>
      <c r="C391" s="55" t="str">
        <f>IFERROR(VLOOKUP(A391,'[1]2024'!$A$1:$X$202,4,0),"")</f>
        <v/>
      </c>
      <c r="D391" s="55" t="str">
        <f>IFERROR(VLOOKUP(A391,'[1]2024'!$A$1:$X$202,5,0),"")</f>
        <v/>
      </c>
      <c r="E391" s="15"/>
      <c r="F391" s="16"/>
      <c r="G391" s="17"/>
      <c r="H391" s="18"/>
      <c r="I391" s="19"/>
      <c r="J391" s="58"/>
      <c r="K391" s="167" t="str">
        <f>IFERROR(VLOOKUP(A391,'[1]2024'!$A$1:$X$202,6,0),"")</f>
        <v/>
      </c>
    </row>
    <row r="392" spans="1:11" ht="15">
      <c r="A392" s="66"/>
      <c r="B392" s="168" t="str">
        <f>IFERROR(VLOOKUP(A392,'[1]2024'!$A$1:$X$202,2,0),"")</f>
        <v/>
      </c>
      <c r="C392" s="55" t="str">
        <f>IFERROR(VLOOKUP(A392,'[1]2024'!$A$1:$X$202,4,0),"")</f>
        <v/>
      </c>
      <c r="D392" s="55" t="str">
        <f>IFERROR(VLOOKUP(A392,'[1]2024'!$A$1:$X$202,5,0),"")</f>
        <v/>
      </c>
      <c r="E392" s="15"/>
      <c r="F392" s="16"/>
      <c r="G392" s="17"/>
      <c r="H392" s="18"/>
      <c r="I392" s="19"/>
      <c r="J392" s="58"/>
      <c r="K392" s="167" t="str">
        <f>IFERROR(VLOOKUP(A392,'[1]2024'!$A$1:$X$202,6,0),"")</f>
        <v/>
      </c>
    </row>
    <row r="393" spans="1:11" ht="15">
      <c r="A393" s="66"/>
      <c r="B393" s="168" t="str">
        <f>IFERROR(VLOOKUP(A393,'[1]2024'!$A$1:$X$202,2,0),"")</f>
        <v/>
      </c>
      <c r="C393" s="55" t="str">
        <f>IFERROR(VLOOKUP(A393,'[1]2024'!$A$1:$X$202,4,0),"")</f>
        <v/>
      </c>
      <c r="D393" s="55" t="str">
        <f>IFERROR(VLOOKUP(A393,'[1]2024'!$A$1:$X$202,5,0),"")</f>
        <v/>
      </c>
      <c r="E393" s="15"/>
      <c r="F393" s="16"/>
      <c r="G393" s="17"/>
      <c r="H393" s="18"/>
      <c r="I393" s="19"/>
      <c r="J393" s="58"/>
      <c r="K393" s="167" t="str">
        <f>IFERROR(VLOOKUP(A393,'[1]2024'!$A$1:$X$202,6,0),"")</f>
        <v/>
      </c>
    </row>
    <row r="394" spans="1:11" ht="15">
      <c r="A394" s="66"/>
      <c r="B394" s="36" t="str">
        <f>IFERROR(VLOOKUP(A394,'[1]2024'!$A$1:$X$202,2,0),"")</f>
        <v/>
      </c>
      <c r="C394" s="54" t="str">
        <f>IFERROR(VLOOKUP(A394,'[1]2024'!$A$1:$X$202,4,0),"")</f>
        <v/>
      </c>
      <c r="D394" s="54" t="str">
        <f>IFERROR(VLOOKUP(A394,'[1]2024'!$A$1:$X$202,5,0),"")</f>
        <v/>
      </c>
      <c r="E394" s="20"/>
      <c r="F394" s="21"/>
      <c r="G394" s="22"/>
      <c r="H394" s="23"/>
      <c r="I394" s="24"/>
      <c r="J394" s="59"/>
      <c r="K394" s="159" t="str">
        <f>IFERROR(VLOOKUP(A394,'[1]2024'!$A$1:$X$202,6,0),"")</f>
        <v/>
      </c>
    </row>
    <row r="395" spans="1:11" ht="15">
      <c r="A395" s="66"/>
      <c r="B395" s="36" t="str">
        <f>IFERROR(VLOOKUP(A395,'[1]2024'!$A$1:$X$202,2,0),"")</f>
        <v/>
      </c>
      <c r="C395" s="54" t="str">
        <f>IFERROR(VLOOKUP(A395,'[1]2024'!$A$1:$X$202,4,0),"")</f>
        <v/>
      </c>
      <c r="D395" s="54" t="str">
        <f>IFERROR(VLOOKUP(A395,'[1]2024'!$A$1:$X$202,5,0),"")</f>
        <v/>
      </c>
      <c r="E395" s="20"/>
      <c r="F395" s="21"/>
      <c r="G395" s="22"/>
      <c r="H395" s="23"/>
      <c r="I395" s="24"/>
      <c r="J395" s="59"/>
      <c r="K395" s="159" t="str">
        <f>IFERROR(VLOOKUP(A395,'[1]2024'!$A$1:$X$202,6,0),"")</f>
        <v/>
      </c>
    </row>
    <row r="396" spans="1:11" ht="15">
      <c r="A396" s="66"/>
      <c r="B396" s="36" t="str">
        <f>IFERROR(VLOOKUP(A396,'[1]2024'!$A$1:$X$202,2,0),"")</f>
        <v/>
      </c>
      <c r="C396" s="54" t="str">
        <f>IFERROR(VLOOKUP(A396,'[1]2024'!$A$1:$X$202,4,0),"")</f>
        <v/>
      </c>
      <c r="D396" s="54" t="str">
        <f>IFERROR(VLOOKUP(A396,'[1]2024'!$A$1:$X$202,5,0),"")</f>
        <v/>
      </c>
      <c r="E396" s="20"/>
      <c r="F396" s="21"/>
      <c r="G396" s="22"/>
      <c r="H396" s="23"/>
      <c r="I396" s="24"/>
      <c r="J396" s="58"/>
      <c r="K396" s="159" t="str">
        <f>IFERROR(VLOOKUP(A396,'[1]2024'!$A$1:$X$202,6,0),"")</f>
        <v/>
      </c>
    </row>
    <row r="397" spans="1:11" ht="15">
      <c r="A397" s="66"/>
      <c r="B397" s="36" t="str">
        <f>IFERROR(VLOOKUP(A397,'[1]2024'!$A$1:$X$202,2,0),"")</f>
        <v/>
      </c>
      <c r="C397" s="54" t="str">
        <f>IFERROR(VLOOKUP(A397,'[1]2024'!$A$1:$X$202,4,0),"")</f>
        <v/>
      </c>
      <c r="D397" s="54" t="str">
        <f>IFERROR(VLOOKUP(A397,'[1]2024'!$A$1:$X$202,5,0),"")</f>
        <v/>
      </c>
      <c r="E397" s="20"/>
      <c r="F397" s="21"/>
      <c r="G397" s="22"/>
      <c r="H397" s="23"/>
      <c r="I397" s="24"/>
      <c r="J397" s="58"/>
      <c r="K397" s="159" t="str">
        <f>IFERROR(VLOOKUP(A397,'[1]2024'!$A$1:$X$202,6,0),"")</f>
        <v/>
      </c>
    </row>
    <row r="398" spans="1:11" ht="15">
      <c r="A398" s="66"/>
      <c r="B398" s="37" t="str">
        <f>IFERROR(VLOOKUP(A398,'[1]2024'!$A$1:$X$202,2,0),"")</f>
        <v/>
      </c>
      <c r="C398" s="54" t="str">
        <f>IFERROR(VLOOKUP(A398,'[1]2024'!$A$1:$X$202,4,0),"")</f>
        <v/>
      </c>
      <c r="D398" s="54" t="str">
        <f>IFERROR(VLOOKUP(A398,'[1]2024'!$A$1:$X$202,5,0),"")</f>
        <v/>
      </c>
      <c r="E398" s="87"/>
      <c r="F398" s="88"/>
      <c r="G398" s="84"/>
      <c r="H398" s="85"/>
      <c r="I398" s="89"/>
      <c r="J398" s="61"/>
      <c r="K398" s="159" t="str">
        <f>IFERROR(VLOOKUP(A398,'[1]2024'!$A$1:$X$202,6,0),"")</f>
        <v/>
      </c>
    </row>
    <row r="399" spans="1:11" ht="15">
      <c r="A399" s="66">
        <v>4533</v>
      </c>
      <c r="B399" s="67">
        <f>IFERROR(VLOOKUP(A399,'[1]2024'!$A$1:$X$202,2,0),"")</f>
        <v>2150</v>
      </c>
      <c r="C399" s="55" t="str">
        <f>IFERROR(VLOOKUP(A399,'[1]2024'!$A$1:$X$202,4,0),"")</f>
        <v>DROGASIL</v>
      </c>
      <c r="D399" s="55" t="str">
        <f>IFERROR(VLOOKUP(A399,'[1]2024'!$A$1:$X$202,5,0),"")</f>
        <v>PA</v>
      </c>
      <c r="E399" s="15" t="s">
        <v>11</v>
      </c>
      <c r="F399" s="16" t="s">
        <v>12</v>
      </c>
      <c r="G399" s="17">
        <v>1044823</v>
      </c>
      <c r="H399" s="68" t="s">
        <v>447</v>
      </c>
      <c r="I399" s="19">
        <v>280246</v>
      </c>
      <c r="J399" s="58"/>
      <c r="K399" s="57">
        <f>IFERROR(VLOOKUP(A399,'[1]2024'!$A$1:$X$202,6,0),"")</f>
        <v>45546</v>
      </c>
    </row>
    <row r="400" spans="1:11" ht="15">
      <c r="A400" s="66">
        <v>4533</v>
      </c>
      <c r="B400" s="67">
        <f>IFERROR(VLOOKUP(A400,'[1]2024'!$A$1:$X$202,2,0),"")</f>
        <v>2150</v>
      </c>
      <c r="C400" s="55" t="str">
        <f>IFERROR(VLOOKUP(A400,'[1]2024'!$A$1:$X$202,4,0),"")</f>
        <v>DROGASIL</v>
      </c>
      <c r="D400" s="55" t="str">
        <f>IFERROR(VLOOKUP(A400,'[1]2024'!$A$1:$X$202,5,0),"")</f>
        <v>PA</v>
      </c>
      <c r="E400" s="15" t="s">
        <v>14</v>
      </c>
      <c r="F400" s="16" t="s">
        <v>12</v>
      </c>
      <c r="G400" s="17">
        <v>1045530</v>
      </c>
      <c r="H400" s="68" t="s">
        <v>448</v>
      </c>
      <c r="I400" s="19"/>
      <c r="J400" s="58"/>
      <c r="K400" s="57">
        <f>IFERROR(VLOOKUP(A400,'[1]2024'!$A$1:$X$202,6,0),"")</f>
        <v>45546</v>
      </c>
    </row>
    <row r="401" spans="1:11" ht="15">
      <c r="A401" s="66">
        <v>4533</v>
      </c>
      <c r="B401" s="67">
        <f>IFERROR(VLOOKUP(A401,'[1]2024'!$A$1:$X$202,2,0),"")</f>
        <v>2150</v>
      </c>
      <c r="C401" s="55" t="str">
        <f>IFERROR(VLOOKUP(A401,'[1]2024'!$A$1:$X$202,4,0),"")</f>
        <v>DROGASIL</v>
      </c>
      <c r="D401" s="55" t="str">
        <f>IFERROR(VLOOKUP(A401,'[1]2024'!$A$1:$X$202,5,0),"")</f>
        <v>PA</v>
      </c>
      <c r="E401" s="15" t="s">
        <v>16</v>
      </c>
      <c r="F401" s="16" t="s">
        <v>12</v>
      </c>
      <c r="G401" s="17">
        <v>1045512</v>
      </c>
      <c r="H401" s="68" t="s">
        <v>449</v>
      </c>
      <c r="I401" s="19"/>
      <c r="J401" s="58"/>
      <c r="K401" s="57">
        <f>IFERROR(VLOOKUP(A401,'[1]2024'!$A$1:$X$202,6,0),"")</f>
        <v>45546</v>
      </c>
    </row>
    <row r="402" spans="1:11" ht="15">
      <c r="A402" s="66">
        <v>4533</v>
      </c>
      <c r="B402" s="67">
        <f>IFERROR(VLOOKUP(A402,'[1]2024'!$A$1:$X$202,2,0),"")</f>
        <v>2150</v>
      </c>
      <c r="C402" s="55" t="str">
        <f>IFERROR(VLOOKUP(A402,'[1]2024'!$A$1:$X$202,4,0),"")</f>
        <v>DROGASIL</v>
      </c>
      <c r="D402" s="55" t="str">
        <f>IFERROR(VLOOKUP(A402,'[1]2024'!$A$1:$X$202,5,0),"")</f>
        <v>PA</v>
      </c>
      <c r="E402" s="15" t="s">
        <v>18</v>
      </c>
      <c r="F402" s="16" t="s">
        <v>12</v>
      </c>
      <c r="G402" s="17">
        <v>1045526</v>
      </c>
      <c r="H402" s="68" t="s">
        <v>450</v>
      </c>
      <c r="I402" s="19"/>
      <c r="J402" s="58"/>
      <c r="K402" s="57">
        <f>IFERROR(VLOOKUP(A402,'[1]2024'!$A$1:$X$202,6,0),"")</f>
        <v>45546</v>
      </c>
    </row>
    <row r="403" spans="1:11" ht="15">
      <c r="A403" s="66">
        <v>4533</v>
      </c>
      <c r="B403" s="67">
        <f>IFERROR(VLOOKUP(A403,'[1]2024'!$A$1:$X$202,2,0),"")</f>
        <v>2150</v>
      </c>
      <c r="C403" s="55" t="str">
        <f>IFERROR(VLOOKUP(A403,'[1]2024'!$A$1:$X$202,4,0),"")</f>
        <v>DROGASIL</v>
      </c>
      <c r="D403" s="55" t="str">
        <f>IFERROR(VLOOKUP(A403,'[1]2024'!$A$1:$X$202,5,0),"")</f>
        <v>PA</v>
      </c>
      <c r="E403" s="15" t="s">
        <v>20</v>
      </c>
      <c r="F403" s="16" t="s">
        <v>451</v>
      </c>
      <c r="G403" s="17">
        <v>1086652</v>
      </c>
      <c r="H403" s="68" t="s">
        <v>452</v>
      </c>
      <c r="I403" s="19">
        <v>120203</v>
      </c>
      <c r="J403" s="58"/>
      <c r="K403" s="57">
        <f>IFERROR(VLOOKUP(A403,'[1]2024'!$A$1:$X$202,6,0),"")</f>
        <v>45546</v>
      </c>
    </row>
    <row r="404" spans="1:11" ht="15">
      <c r="A404" s="66">
        <v>4533</v>
      </c>
      <c r="B404" s="67">
        <f>IFERROR(VLOOKUP(A404,'[1]2024'!$A$1:$X$202,2,0),"")</f>
        <v>2150</v>
      </c>
      <c r="C404" s="55" t="str">
        <f>IFERROR(VLOOKUP(A404,'[1]2024'!$A$1:$X$202,4,0),"")</f>
        <v>DROGASIL</v>
      </c>
      <c r="D404" s="55" t="str">
        <f>IFERROR(VLOOKUP(A404,'[1]2024'!$A$1:$X$202,5,0),"")</f>
        <v>PA</v>
      </c>
      <c r="E404" s="15" t="s">
        <v>23</v>
      </c>
      <c r="F404" s="16" t="s">
        <v>451</v>
      </c>
      <c r="G404" s="17">
        <v>1085695</v>
      </c>
      <c r="H404" s="68" t="s">
        <v>453</v>
      </c>
      <c r="I404" s="19">
        <v>120129</v>
      </c>
      <c r="J404" s="58"/>
      <c r="K404" s="57">
        <f>IFERROR(VLOOKUP(A404,'[1]2024'!$A$1:$X$202,6,0),"")</f>
        <v>45546</v>
      </c>
    </row>
    <row r="405" spans="1:11" ht="15">
      <c r="A405" s="66">
        <v>4533</v>
      </c>
      <c r="B405" s="67">
        <f>IFERROR(VLOOKUP(A405,'[1]2024'!$A$1:$X$202,2,0),"")</f>
        <v>2150</v>
      </c>
      <c r="C405" s="55" t="str">
        <f>IFERROR(VLOOKUP(A405,'[1]2024'!$A$1:$X$202,4,0),"")</f>
        <v>DROGASIL</v>
      </c>
      <c r="D405" s="55" t="str">
        <f>IFERROR(VLOOKUP(A405,'[1]2024'!$A$1:$X$202,5,0),"")</f>
        <v>PA</v>
      </c>
      <c r="E405" s="15" t="s">
        <v>27</v>
      </c>
      <c r="F405" s="16" t="s">
        <v>451</v>
      </c>
      <c r="G405" s="17">
        <v>1086673</v>
      </c>
      <c r="H405" s="68" t="s">
        <v>454</v>
      </c>
      <c r="I405" s="19">
        <v>120204</v>
      </c>
      <c r="J405" s="58"/>
      <c r="K405" s="57">
        <f>IFERROR(VLOOKUP(A405,'[1]2024'!$A$1:$X$202,6,0),"")</f>
        <v>45546</v>
      </c>
    </row>
    <row r="406" spans="1:11" ht="15">
      <c r="A406" s="66">
        <v>4533</v>
      </c>
      <c r="B406" s="67">
        <f>IFERROR(VLOOKUP(A406,'[1]2024'!$A$1:$X$202,2,0),"")</f>
        <v>2150</v>
      </c>
      <c r="C406" s="55" t="str">
        <f>IFERROR(VLOOKUP(A406,'[1]2024'!$A$1:$X$202,4,0),"")</f>
        <v>DROGASIL</v>
      </c>
      <c r="D406" s="55" t="str">
        <f>IFERROR(VLOOKUP(A406,'[1]2024'!$A$1:$X$202,5,0),"")</f>
        <v>PA</v>
      </c>
      <c r="E406" s="15" t="s">
        <v>29</v>
      </c>
      <c r="F406" s="16" t="s">
        <v>451</v>
      </c>
      <c r="G406" s="17">
        <v>1085414</v>
      </c>
      <c r="H406" s="68" t="s">
        <v>455</v>
      </c>
      <c r="I406" s="19">
        <v>120218</v>
      </c>
      <c r="J406" s="58"/>
      <c r="K406" s="57">
        <f>IFERROR(VLOOKUP(A406,'[1]2024'!$A$1:$X$202,6,0),"")</f>
        <v>45546</v>
      </c>
    </row>
    <row r="407" spans="1:11" ht="15">
      <c r="A407" s="66">
        <v>4533</v>
      </c>
      <c r="B407" s="67">
        <f>IFERROR(VLOOKUP(A407,'[1]2024'!$A$1:$X$202,2,0),"")</f>
        <v>2150</v>
      </c>
      <c r="C407" s="55" t="str">
        <f>IFERROR(VLOOKUP(A407,'[1]2024'!$A$1:$X$202,4,0),"")</f>
        <v>DROGASIL</v>
      </c>
      <c r="D407" s="55" t="str">
        <f>IFERROR(VLOOKUP(A407,'[1]2024'!$A$1:$X$202,5,0),"")</f>
        <v>PA</v>
      </c>
      <c r="E407" s="15" t="s">
        <v>31</v>
      </c>
      <c r="F407" s="16" t="s">
        <v>451</v>
      </c>
      <c r="G407" s="17">
        <v>1085428</v>
      </c>
      <c r="H407" s="68" t="s">
        <v>456</v>
      </c>
      <c r="I407" s="19">
        <v>120206</v>
      </c>
      <c r="J407" s="58"/>
      <c r="K407" s="57">
        <f>IFERROR(VLOOKUP(A407,'[1]2024'!$A$1:$X$202,6,0),"")</f>
        <v>45546</v>
      </c>
    </row>
    <row r="408" spans="1:11" ht="15">
      <c r="A408" s="66">
        <v>4533</v>
      </c>
      <c r="B408" s="67">
        <f>IFERROR(VLOOKUP(A408,'[1]2024'!$A$1:$X$202,2,0),"")</f>
        <v>2150</v>
      </c>
      <c r="C408" s="55" t="str">
        <f>IFERROR(VLOOKUP(A408,'[1]2024'!$A$1:$X$202,4,0),"")</f>
        <v>DROGASIL</v>
      </c>
      <c r="D408" s="55" t="str">
        <f>IFERROR(VLOOKUP(A408,'[1]2024'!$A$1:$X$202,5,0),"")</f>
        <v>PA</v>
      </c>
      <c r="E408" s="15" t="s">
        <v>33</v>
      </c>
      <c r="F408" s="16" t="s">
        <v>451</v>
      </c>
      <c r="G408" s="17">
        <v>1085422</v>
      </c>
      <c r="H408" s="68" t="s">
        <v>457</v>
      </c>
      <c r="I408" s="19">
        <v>120209</v>
      </c>
      <c r="J408" s="58"/>
      <c r="K408" s="57">
        <f>IFERROR(VLOOKUP(A408,'[1]2024'!$A$1:$X$202,6,0),"")</f>
        <v>45546</v>
      </c>
    </row>
    <row r="409" spans="1:11" ht="15">
      <c r="A409" s="66">
        <v>4533</v>
      </c>
      <c r="B409" s="67">
        <f>IFERROR(VLOOKUP(A409,'[1]2024'!$A$1:$X$202,2,0),"")</f>
        <v>2150</v>
      </c>
      <c r="C409" s="55" t="str">
        <f>IFERROR(VLOOKUP(A409,'[1]2024'!$A$1:$X$202,4,0),"")</f>
        <v>DROGASIL</v>
      </c>
      <c r="D409" s="55" t="str">
        <f>IFERROR(VLOOKUP(A409,'[1]2024'!$A$1:$X$202,5,0),"")</f>
        <v>PA</v>
      </c>
      <c r="E409" s="15" t="s">
        <v>35</v>
      </c>
      <c r="F409" s="16" t="s">
        <v>451</v>
      </c>
      <c r="G409" s="17">
        <v>1085505</v>
      </c>
      <c r="H409" s="68" t="s">
        <v>458</v>
      </c>
      <c r="I409" s="19">
        <v>120216</v>
      </c>
      <c r="J409" s="58"/>
      <c r="K409" s="57">
        <f>IFERROR(VLOOKUP(A409,'[1]2024'!$A$1:$X$202,6,0),"")</f>
        <v>45546</v>
      </c>
    </row>
    <row r="410" spans="1:11" ht="15">
      <c r="A410" s="66">
        <v>4533</v>
      </c>
      <c r="B410" s="67">
        <f>IFERROR(VLOOKUP(A410,'[1]2024'!$A$1:$X$202,2,0),"")</f>
        <v>2150</v>
      </c>
      <c r="C410" s="55" t="str">
        <f>IFERROR(VLOOKUP(A410,'[1]2024'!$A$1:$X$202,4,0),"")</f>
        <v>DROGASIL</v>
      </c>
      <c r="D410" s="55" t="str">
        <f>IFERROR(VLOOKUP(A410,'[1]2024'!$A$1:$X$202,5,0),"")</f>
        <v>PA</v>
      </c>
      <c r="E410" s="15" t="s">
        <v>37</v>
      </c>
      <c r="F410" s="16" t="s">
        <v>451</v>
      </c>
      <c r="G410" s="17">
        <v>1085565</v>
      </c>
      <c r="H410" s="68" t="s">
        <v>459</v>
      </c>
      <c r="I410" s="19">
        <v>120205</v>
      </c>
      <c r="J410" s="58"/>
      <c r="K410" s="57">
        <f>IFERROR(VLOOKUP(A410,'[1]2024'!$A$1:$X$202,6,0),"")</f>
        <v>45546</v>
      </c>
    </row>
    <row r="411" spans="1:11" ht="15">
      <c r="A411" s="66">
        <v>4533</v>
      </c>
      <c r="B411" s="67">
        <f>IFERROR(VLOOKUP(A411,'[1]2024'!$A$1:$X$202,2,0),"")</f>
        <v>2150</v>
      </c>
      <c r="C411" s="55" t="str">
        <f>IFERROR(VLOOKUP(A411,'[1]2024'!$A$1:$X$202,4,0),"")</f>
        <v>DROGASIL</v>
      </c>
      <c r="D411" s="55" t="str">
        <f>IFERROR(VLOOKUP(A411,'[1]2024'!$A$1:$X$202,5,0),"")</f>
        <v>PA</v>
      </c>
      <c r="E411" s="15" t="s">
        <v>272</v>
      </c>
      <c r="F411" s="16" t="s">
        <v>451</v>
      </c>
      <c r="G411" s="17">
        <v>1085427</v>
      </c>
      <c r="H411" s="68" t="s">
        <v>460</v>
      </c>
      <c r="I411" s="19">
        <v>120216</v>
      </c>
      <c r="J411" s="58"/>
      <c r="K411" s="57">
        <f>IFERROR(VLOOKUP(A411,'[1]2024'!$A$1:$X$202,6,0),"")</f>
        <v>45546</v>
      </c>
    </row>
    <row r="412" spans="1:11" ht="15">
      <c r="A412" s="66">
        <v>4533</v>
      </c>
      <c r="B412" s="67">
        <f>IFERROR(VLOOKUP(A412,'[1]2024'!$A$1:$X$202,2,0),"")</f>
        <v>2150</v>
      </c>
      <c r="C412" s="55" t="str">
        <f>IFERROR(VLOOKUP(A412,'[1]2024'!$A$1:$X$202,4,0),"")</f>
        <v>DROGASIL</v>
      </c>
      <c r="D412" s="55" t="str">
        <f>IFERROR(VLOOKUP(A412,'[1]2024'!$A$1:$X$202,5,0),"")</f>
        <v>PA</v>
      </c>
      <c r="E412" s="15" t="s">
        <v>39</v>
      </c>
      <c r="F412" s="16" t="s">
        <v>12</v>
      </c>
      <c r="G412" s="17">
        <v>1016366</v>
      </c>
      <c r="H412" s="68" t="s">
        <v>461</v>
      </c>
      <c r="I412" s="19">
        <v>116999</v>
      </c>
      <c r="J412" s="58"/>
      <c r="K412" s="57">
        <f>IFERROR(VLOOKUP(A412,'[1]2024'!$A$1:$X$202,6,0),"")</f>
        <v>45546</v>
      </c>
    </row>
    <row r="413" spans="1:11" ht="15">
      <c r="A413" s="66">
        <v>4533</v>
      </c>
      <c r="B413" s="67">
        <f>IFERROR(VLOOKUP(A413,'[1]2024'!$A$1:$X$202,2,0),"")</f>
        <v>2150</v>
      </c>
      <c r="C413" s="55" t="str">
        <f>IFERROR(VLOOKUP(A413,'[1]2024'!$A$1:$X$202,4,0),"")</f>
        <v>DROGASIL</v>
      </c>
      <c r="D413" s="55" t="str">
        <f>IFERROR(VLOOKUP(A413,'[1]2024'!$A$1:$X$202,5,0),"")</f>
        <v>PA</v>
      </c>
      <c r="E413" s="15" t="s">
        <v>41</v>
      </c>
      <c r="F413" s="16" t="s">
        <v>12</v>
      </c>
      <c r="G413" s="17">
        <v>1016338</v>
      </c>
      <c r="H413" s="68" t="s">
        <v>462</v>
      </c>
      <c r="I413" s="19">
        <v>116999</v>
      </c>
      <c r="J413" s="58"/>
      <c r="K413" s="57">
        <f>IFERROR(VLOOKUP(A413,'[1]2024'!$A$1:$X$202,6,0),"")</f>
        <v>45546</v>
      </c>
    </row>
    <row r="414" spans="1:11" ht="15">
      <c r="A414" s="66">
        <v>4533</v>
      </c>
      <c r="B414" s="67">
        <f>IFERROR(VLOOKUP(A414,'[1]2024'!$A$1:$X$202,2,0),"")</f>
        <v>2150</v>
      </c>
      <c r="C414" s="55" t="str">
        <f>IFERROR(VLOOKUP(A414,'[1]2024'!$A$1:$X$202,4,0),"")</f>
        <v>DROGASIL</v>
      </c>
      <c r="D414" s="55" t="str">
        <f>IFERROR(VLOOKUP(A414,'[1]2024'!$A$1:$X$202,5,0),"")</f>
        <v>PA</v>
      </c>
      <c r="E414" s="15" t="s">
        <v>43</v>
      </c>
      <c r="F414" s="16" t="s">
        <v>12</v>
      </c>
      <c r="G414" s="17">
        <v>1016342</v>
      </c>
      <c r="H414" s="68" t="s">
        <v>463</v>
      </c>
      <c r="I414" s="19">
        <v>116999</v>
      </c>
      <c r="J414" s="58"/>
      <c r="K414" s="57">
        <f>IFERROR(VLOOKUP(A414,'[1]2024'!$A$1:$X$202,6,0),"")</f>
        <v>45546</v>
      </c>
    </row>
    <row r="415" spans="1:11" ht="15">
      <c r="A415" s="66">
        <v>4533</v>
      </c>
      <c r="B415" s="67">
        <f>IFERROR(VLOOKUP(A415,'[1]2024'!$A$1:$X$202,2,0),"")</f>
        <v>2150</v>
      </c>
      <c r="C415" s="55" t="str">
        <f>IFERROR(VLOOKUP(A415,'[1]2024'!$A$1:$X$202,4,0),"")</f>
        <v>DROGASIL</v>
      </c>
      <c r="D415" s="55" t="str">
        <f>IFERROR(VLOOKUP(A415,'[1]2024'!$A$1:$X$202,5,0),"")</f>
        <v>PA</v>
      </c>
      <c r="E415" s="15" t="s">
        <v>45</v>
      </c>
      <c r="F415" s="16" t="s">
        <v>12</v>
      </c>
      <c r="G415" s="17">
        <v>1016373</v>
      </c>
      <c r="H415" s="68" t="s">
        <v>464</v>
      </c>
      <c r="I415" s="19">
        <v>116999</v>
      </c>
      <c r="J415" s="58"/>
      <c r="K415" s="57">
        <f>IFERROR(VLOOKUP(A415,'[1]2024'!$A$1:$X$202,6,0),"")</f>
        <v>45546</v>
      </c>
    </row>
    <row r="416" spans="1:11" ht="15">
      <c r="A416" s="66">
        <v>4533</v>
      </c>
      <c r="B416" s="67">
        <f>IFERROR(VLOOKUP(A416,'[1]2024'!$A$1:$X$202,2,0),"")</f>
        <v>2150</v>
      </c>
      <c r="C416" s="55" t="str">
        <f>IFERROR(VLOOKUP(A416,'[1]2024'!$A$1:$X$202,4,0),"")</f>
        <v>DROGASIL</v>
      </c>
      <c r="D416" s="55" t="str">
        <f>IFERROR(VLOOKUP(A416,'[1]2024'!$A$1:$X$202,5,0),"")</f>
        <v>PA</v>
      </c>
      <c r="E416" s="15" t="s">
        <v>47</v>
      </c>
      <c r="F416" s="16" t="s">
        <v>48</v>
      </c>
      <c r="G416" s="17">
        <v>1065334</v>
      </c>
      <c r="H416" s="68" t="s">
        <v>465</v>
      </c>
      <c r="I416" s="19">
        <v>38045</v>
      </c>
      <c r="J416" s="58"/>
      <c r="K416" s="57">
        <f>IFERROR(VLOOKUP(A416,'[1]2024'!$A$1:$X$202,6,0),"")</f>
        <v>45546</v>
      </c>
    </row>
    <row r="417" spans="1:11" ht="15">
      <c r="A417" s="66">
        <v>4533</v>
      </c>
      <c r="B417" s="67">
        <f>IFERROR(VLOOKUP(A417,'[1]2024'!$A$1:$X$202,2,0),"")</f>
        <v>2150</v>
      </c>
      <c r="C417" s="55" t="str">
        <f>IFERROR(VLOOKUP(A417,'[1]2024'!$A$1:$X$202,4,0),"")</f>
        <v>DROGASIL</v>
      </c>
      <c r="D417" s="55" t="str">
        <f>IFERROR(VLOOKUP(A417,'[1]2024'!$A$1:$X$202,5,0),"")</f>
        <v>PA</v>
      </c>
      <c r="E417" s="15" t="s">
        <v>50</v>
      </c>
      <c r="F417" s="16" t="s">
        <v>48</v>
      </c>
      <c r="G417" s="17">
        <v>1065335</v>
      </c>
      <c r="H417" s="68" t="s">
        <v>466</v>
      </c>
      <c r="I417" s="19">
        <v>38045</v>
      </c>
      <c r="J417" s="58"/>
      <c r="K417" s="57">
        <f>IFERROR(VLOOKUP(A417,'[1]2024'!$A$1:$X$202,6,0),"")</f>
        <v>45546</v>
      </c>
    </row>
    <row r="418" spans="1:11" ht="15">
      <c r="A418" s="66">
        <v>4533</v>
      </c>
      <c r="B418" s="67">
        <f>IFERROR(VLOOKUP(A418,'[1]2024'!$A$1:$X$202,2,0),"")</f>
        <v>2150</v>
      </c>
      <c r="C418" s="55" t="str">
        <f>IFERROR(VLOOKUP(A418,'[1]2024'!$A$1:$X$202,4,0),"")</f>
        <v>DROGASIL</v>
      </c>
      <c r="D418" s="55" t="str">
        <f>IFERROR(VLOOKUP(A418,'[1]2024'!$A$1:$X$202,5,0),"")</f>
        <v>PA</v>
      </c>
      <c r="E418" s="15" t="s">
        <v>467</v>
      </c>
      <c r="F418" s="16" t="s">
        <v>12</v>
      </c>
      <c r="G418" s="17">
        <v>1016623</v>
      </c>
      <c r="H418" s="68" t="s">
        <v>468</v>
      </c>
      <c r="I418" s="19"/>
      <c r="J418" s="58"/>
      <c r="K418" s="57">
        <f>IFERROR(VLOOKUP(A418,'[1]2024'!$A$1:$X$202,6,0),"")</f>
        <v>45546</v>
      </c>
    </row>
    <row r="419" spans="1:11" ht="15">
      <c r="A419" s="66">
        <v>4533</v>
      </c>
      <c r="B419" s="67">
        <f>IFERROR(VLOOKUP(A419,'[1]2024'!$A$1:$X$202,2,0),"")</f>
        <v>2150</v>
      </c>
      <c r="C419" s="55" t="str">
        <f>IFERROR(VLOOKUP(A419,'[1]2024'!$A$1:$X$202,4,0),"")</f>
        <v>DROGASIL</v>
      </c>
      <c r="D419" s="55" t="str">
        <f>IFERROR(VLOOKUP(A419,'[1]2024'!$A$1:$X$202,5,0),"")</f>
        <v>PA</v>
      </c>
      <c r="E419" s="15" t="s">
        <v>469</v>
      </c>
      <c r="F419" s="16" t="s">
        <v>12</v>
      </c>
      <c r="G419" s="17">
        <v>1016856</v>
      </c>
      <c r="H419" s="68" t="s">
        <v>470</v>
      </c>
      <c r="I419" s="19"/>
      <c r="J419" s="58"/>
      <c r="K419" s="57">
        <f>IFERROR(VLOOKUP(A419,'[1]2024'!$A$1:$X$202,6,0),"")</f>
        <v>45546</v>
      </c>
    </row>
    <row r="420" spans="1:11" ht="15">
      <c r="A420" s="66">
        <v>4533</v>
      </c>
      <c r="B420" s="67">
        <f>IFERROR(VLOOKUP(A420,'[1]2024'!$A$1:$X$202,2,0),"")</f>
        <v>2150</v>
      </c>
      <c r="C420" s="55" t="str">
        <f>IFERROR(VLOOKUP(A420,'[1]2024'!$A$1:$X$202,4,0),"")</f>
        <v>DROGASIL</v>
      </c>
      <c r="D420" s="55" t="str">
        <f>IFERROR(VLOOKUP(A420,'[1]2024'!$A$1:$X$202,5,0),"")</f>
        <v>PA</v>
      </c>
      <c r="E420" s="15" t="s">
        <v>471</v>
      </c>
      <c r="F420" s="16" t="s">
        <v>12</v>
      </c>
      <c r="G420" s="17">
        <v>1016680</v>
      </c>
      <c r="H420" s="68" t="s">
        <v>472</v>
      </c>
      <c r="I420" s="19"/>
      <c r="J420" s="58"/>
      <c r="K420" s="57">
        <f>IFERROR(VLOOKUP(A420,'[1]2024'!$A$1:$X$202,6,0),"")</f>
        <v>45546</v>
      </c>
    </row>
    <row r="421" spans="1:11" ht="15">
      <c r="A421" s="66">
        <v>4533</v>
      </c>
      <c r="B421" s="67">
        <f>IFERROR(VLOOKUP(A421,'[1]2024'!$A$1:$X$202,2,0),"")</f>
        <v>2150</v>
      </c>
      <c r="C421" s="55" t="str">
        <f>IFERROR(VLOOKUP(A421,'[1]2024'!$A$1:$X$202,4,0),"")</f>
        <v>DROGASIL</v>
      </c>
      <c r="D421" s="55" t="str">
        <f>IFERROR(VLOOKUP(A421,'[1]2024'!$A$1:$X$202,5,0),"")</f>
        <v>PA</v>
      </c>
      <c r="E421" s="15" t="s">
        <v>473</v>
      </c>
      <c r="F421" s="16" t="s">
        <v>12</v>
      </c>
      <c r="G421" s="17">
        <v>1016411</v>
      </c>
      <c r="H421" s="68" t="s">
        <v>474</v>
      </c>
      <c r="I421" s="19">
        <v>46235</v>
      </c>
      <c r="J421" s="58"/>
      <c r="K421" s="57">
        <f>IFERROR(VLOOKUP(A421,'[1]2024'!$A$1:$X$202,6,0),"")</f>
        <v>45546</v>
      </c>
    </row>
    <row r="422" spans="1:11" ht="15">
      <c r="A422" s="66">
        <v>4533</v>
      </c>
      <c r="B422" s="67">
        <f>IFERROR(VLOOKUP(A422,'[1]2024'!$A$1:$X$202,2,0),"")</f>
        <v>2150</v>
      </c>
      <c r="C422" s="55" t="str">
        <f>IFERROR(VLOOKUP(A422,'[1]2024'!$A$1:$X$202,4,0),"")</f>
        <v>DROGASIL</v>
      </c>
      <c r="D422" s="55" t="str">
        <f>IFERROR(VLOOKUP(A422,'[1]2024'!$A$1:$X$202,5,0),"")</f>
        <v>PA</v>
      </c>
      <c r="E422" s="15" t="s">
        <v>475</v>
      </c>
      <c r="F422" s="16" t="s">
        <v>66</v>
      </c>
      <c r="G422" s="17">
        <v>1098888</v>
      </c>
      <c r="H422" s="68" t="s">
        <v>476</v>
      </c>
      <c r="I422" s="19"/>
      <c r="J422" s="58"/>
      <c r="K422" s="57">
        <f>IFERROR(VLOOKUP(A422,'[1]2024'!$A$1:$X$202,6,0),"")</f>
        <v>45546</v>
      </c>
    </row>
    <row r="423" spans="1:11" ht="15">
      <c r="A423" s="66">
        <v>4533</v>
      </c>
      <c r="B423" s="67">
        <f>IFERROR(VLOOKUP(A423,'[1]2024'!$A$1:$X$202,2,0),"")</f>
        <v>2150</v>
      </c>
      <c r="C423" s="55" t="str">
        <f>IFERROR(VLOOKUP(A423,'[1]2024'!$A$1:$X$202,4,0),"")</f>
        <v>DROGASIL</v>
      </c>
      <c r="D423" s="55" t="str">
        <f>IFERROR(VLOOKUP(A423,'[1]2024'!$A$1:$X$202,5,0),"")</f>
        <v>PA</v>
      </c>
      <c r="E423" s="15" t="s">
        <v>477</v>
      </c>
      <c r="F423" s="16" t="s">
        <v>66</v>
      </c>
      <c r="G423" s="17">
        <v>1098985</v>
      </c>
      <c r="H423" s="68" t="s">
        <v>478</v>
      </c>
      <c r="I423" s="19"/>
      <c r="J423" s="58"/>
      <c r="K423" s="57">
        <f>IFERROR(VLOOKUP(A423,'[1]2024'!$A$1:$X$202,6,0),"")</f>
        <v>45546</v>
      </c>
    </row>
    <row r="424" spans="1:11" ht="15">
      <c r="A424" s="66">
        <v>4533</v>
      </c>
      <c r="B424" s="67">
        <f>IFERROR(VLOOKUP(A424,'[1]2024'!$A$1:$X$202,2,0),"")</f>
        <v>2150</v>
      </c>
      <c r="C424" s="55" t="str">
        <f>IFERROR(VLOOKUP(A424,'[1]2024'!$A$1:$X$202,4,0),"")</f>
        <v>DROGASIL</v>
      </c>
      <c r="D424" s="55" t="str">
        <f>IFERROR(VLOOKUP(A424,'[1]2024'!$A$1:$X$202,5,0),"")</f>
        <v>PA</v>
      </c>
      <c r="E424" s="15" t="s">
        <v>479</v>
      </c>
      <c r="F424" s="16" t="s">
        <v>66</v>
      </c>
      <c r="G424" s="17">
        <v>1119074</v>
      </c>
      <c r="H424" s="68" t="s">
        <v>480</v>
      </c>
      <c r="I424" s="19"/>
      <c r="J424" s="58"/>
      <c r="K424" s="57">
        <f>IFERROR(VLOOKUP(A424,'[1]2024'!$A$1:$X$202,6,0),"")</f>
        <v>45546</v>
      </c>
    </row>
    <row r="425" spans="1:11" ht="15">
      <c r="A425" s="66">
        <v>4533</v>
      </c>
      <c r="B425" s="67">
        <f>IFERROR(VLOOKUP(A425,'[1]2024'!$A$1:$X$202,2,0),"")</f>
        <v>2150</v>
      </c>
      <c r="C425" s="55" t="str">
        <f>IFERROR(VLOOKUP(A425,'[1]2024'!$A$1:$X$202,4,0),"")</f>
        <v>DROGASIL</v>
      </c>
      <c r="D425" s="55" t="str">
        <f>IFERROR(VLOOKUP(A425,'[1]2024'!$A$1:$X$202,5,0),"")</f>
        <v>PA</v>
      </c>
      <c r="E425" s="15" t="s">
        <v>68</v>
      </c>
      <c r="F425" s="16" t="s">
        <v>69</v>
      </c>
      <c r="G425" s="17">
        <v>1110354</v>
      </c>
      <c r="H425" s="68" t="s">
        <v>481</v>
      </c>
      <c r="I425" s="19">
        <v>412200</v>
      </c>
      <c r="J425" s="58"/>
      <c r="K425" s="57">
        <f>IFERROR(VLOOKUP(A425,'[1]2024'!$A$1:$X$202,6,0),"")</f>
        <v>45546</v>
      </c>
    </row>
    <row r="426" spans="1:11" ht="15">
      <c r="A426" s="66">
        <v>4533</v>
      </c>
      <c r="B426" s="67">
        <f>IFERROR(VLOOKUP(A426,'[1]2024'!$A$1:$X$202,2,0),"")</f>
        <v>2150</v>
      </c>
      <c r="C426" s="55" t="str">
        <f>IFERROR(VLOOKUP(A426,'[1]2024'!$A$1:$X$202,4,0),"")</f>
        <v>DROGASIL</v>
      </c>
      <c r="D426" s="55" t="str">
        <f>IFERROR(VLOOKUP(A426,'[1]2024'!$A$1:$X$202,5,0),"")</f>
        <v>PA</v>
      </c>
      <c r="E426" s="15" t="s">
        <v>71</v>
      </c>
      <c r="F426" s="16" t="s">
        <v>69</v>
      </c>
      <c r="G426" s="17">
        <v>1110334</v>
      </c>
      <c r="H426" s="68" t="s">
        <v>482</v>
      </c>
      <c r="I426" s="19"/>
      <c r="J426" s="58"/>
      <c r="K426" s="57">
        <f>IFERROR(VLOOKUP(A426,'[1]2024'!$A$1:$X$202,6,0),"")</f>
        <v>45546</v>
      </c>
    </row>
    <row r="427" spans="1:11" ht="15">
      <c r="A427" s="66">
        <v>4533</v>
      </c>
      <c r="B427" s="67">
        <f>IFERROR(VLOOKUP(A427,'[1]2024'!$A$1:$X$202,2,0),"")</f>
        <v>2150</v>
      </c>
      <c r="C427" s="55" t="str">
        <f>IFERROR(VLOOKUP(A427,'[1]2024'!$A$1:$X$202,4,0),"")</f>
        <v>DROGASIL</v>
      </c>
      <c r="D427" s="55" t="str">
        <f>IFERROR(VLOOKUP(A427,'[1]2024'!$A$1:$X$202,5,0),"")</f>
        <v>PA</v>
      </c>
      <c r="E427" s="15" t="s">
        <v>483</v>
      </c>
      <c r="F427" s="16" t="s">
        <v>451</v>
      </c>
      <c r="G427" s="17">
        <v>1087748</v>
      </c>
      <c r="H427" s="68" t="s">
        <v>484</v>
      </c>
      <c r="I427" s="19">
        <v>120641</v>
      </c>
      <c r="J427" s="58"/>
      <c r="K427" s="57">
        <f>IFERROR(VLOOKUP(A427,'[1]2024'!$A$1:$X$202,6,0),"")</f>
        <v>45546</v>
      </c>
    </row>
    <row r="428" spans="1:11" ht="15">
      <c r="A428" s="66">
        <v>4533</v>
      </c>
      <c r="B428" s="67">
        <f>IFERROR(VLOOKUP(A428,'[1]2024'!$A$1:$X$202,2,0),"")</f>
        <v>2150</v>
      </c>
      <c r="C428" s="55" t="str">
        <f>IFERROR(VLOOKUP(A428,'[1]2024'!$A$1:$X$202,4,0),"")</f>
        <v>DROGASIL</v>
      </c>
      <c r="D428" s="55" t="str">
        <f>IFERROR(VLOOKUP(A428,'[1]2024'!$A$1:$X$202,5,0),"")</f>
        <v>PA</v>
      </c>
      <c r="E428" s="15" t="s">
        <v>75</v>
      </c>
      <c r="F428" s="16" t="s">
        <v>451</v>
      </c>
      <c r="G428" s="17">
        <v>1087812</v>
      </c>
      <c r="H428" s="68" t="s">
        <v>485</v>
      </c>
      <c r="I428" s="19">
        <v>120619</v>
      </c>
      <c r="J428" s="58"/>
      <c r="K428" s="57">
        <f>IFERROR(VLOOKUP(A428,'[1]2024'!$A$1:$X$202,6,0),"")</f>
        <v>45546</v>
      </c>
    </row>
    <row r="429" spans="1:11" ht="15">
      <c r="A429" s="66">
        <v>4533</v>
      </c>
      <c r="B429" s="67">
        <f>IFERROR(VLOOKUP(A429,'[1]2024'!$A$1:$X$202,2,0),"")</f>
        <v>2150</v>
      </c>
      <c r="C429" s="55" t="str">
        <f>IFERROR(VLOOKUP(A429,'[1]2024'!$A$1:$X$202,4,0),"")</f>
        <v>DROGASIL</v>
      </c>
      <c r="D429" s="55" t="str">
        <f>IFERROR(VLOOKUP(A429,'[1]2024'!$A$1:$X$202,5,0),"")</f>
        <v>PA</v>
      </c>
      <c r="E429" s="15" t="s">
        <v>77</v>
      </c>
      <c r="F429" s="16" t="s">
        <v>78</v>
      </c>
      <c r="G429" s="17">
        <v>446437</v>
      </c>
      <c r="H429" s="68" t="s">
        <v>486</v>
      </c>
      <c r="I429" s="19"/>
      <c r="J429" s="58"/>
      <c r="K429" s="57">
        <f>IFERROR(VLOOKUP(A429,'[1]2024'!$A$1:$X$202,6,0),"")</f>
        <v>45546</v>
      </c>
    </row>
    <row r="430" spans="1:11" ht="15">
      <c r="A430" s="66">
        <v>4533</v>
      </c>
      <c r="B430" s="67">
        <f>IFERROR(VLOOKUP(A430,'[1]2024'!$A$1:$X$202,2,0),"")</f>
        <v>2150</v>
      </c>
      <c r="C430" s="55" t="str">
        <f>IFERROR(VLOOKUP(A430,'[1]2024'!$A$1:$X$202,4,0),"")</f>
        <v>DROGASIL</v>
      </c>
      <c r="D430" s="55" t="str">
        <f>IFERROR(VLOOKUP(A430,'[1]2024'!$A$1:$X$202,5,0),"")</f>
        <v>PA</v>
      </c>
      <c r="E430" s="15" t="s">
        <v>80</v>
      </c>
      <c r="F430" s="16" t="s">
        <v>81</v>
      </c>
      <c r="G430" s="17">
        <v>1110819</v>
      </c>
      <c r="H430" s="68" t="s">
        <v>487</v>
      </c>
      <c r="I430" s="19">
        <v>16085</v>
      </c>
      <c r="J430" s="58"/>
      <c r="K430" s="57">
        <f>IFERROR(VLOOKUP(A430,'[1]2024'!$A$1:$X$202,6,0),"")</f>
        <v>45546</v>
      </c>
    </row>
    <row r="431" spans="1:11" ht="15">
      <c r="A431" s="66">
        <v>4533</v>
      </c>
      <c r="B431" s="67">
        <f>IFERROR(VLOOKUP(A431,'[1]2024'!$A$1:$X$202,2,0),"")</f>
        <v>2150</v>
      </c>
      <c r="C431" s="55" t="str">
        <f>IFERROR(VLOOKUP(A431,'[1]2024'!$A$1:$X$202,4,0),"")</f>
        <v>DROGASIL</v>
      </c>
      <c r="D431" s="55" t="str">
        <f>IFERROR(VLOOKUP(A431,'[1]2024'!$A$1:$X$202,5,0),"")</f>
        <v>PA</v>
      </c>
      <c r="E431" s="15" t="s">
        <v>83</v>
      </c>
      <c r="F431" s="16" t="s">
        <v>451</v>
      </c>
      <c r="G431" s="17">
        <v>1087916</v>
      </c>
      <c r="H431" s="68" t="s">
        <v>488</v>
      </c>
      <c r="I431" s="19">
        <v>120639</v>
      </c>
      <c r="J431" s="58"/>
      <c r="K431" s="57">
        <f>IFERROR(VLOOKUP(A431,'[1]2024'!$A$1:$X$202,6,0),"")</f>
        <v>45546</v>
      </c>
    </row>
    <row r="432" spans="1:11" ht="15">
      <c r="A432" s="66">
        <v>4533</v>
      </c>
      <c r="B432" s="67">
        <f>IFERROR(VLOOKUP(A432,'[1]2024'!$A$1:$X$202,2,0),"")</f>
        <v>2150</v>
      </c>
      <c r="C432" s="55" t="str">
        <f>IFERROR(VLOOKUP(A432,'[1]2024'!$A$1:$X$202,4,0),"")</f>
        <v>DROGASIL</v>
      </c>
      <c r="D432" s="55" t="str">
        <f>IFERROR(VLOOKUP(A432,'[1]2024'!$A$1:$X$202,5,0),"")</f>
        <v>PA</v>
      </c>
      <c r="E432" s="15" t="s">
        <v>77</v>
      </c>
      <c r="F432" s="16" t="s">
        <v>78</v>
      </c>
      <c r="G432" s="17">
        <v>560302</v>
      </c>
      <c r="H432" s="68" t="s">
        <v>489</v>
      </c>
      <c r="I432" s="19"/>
      <c r="J432" s="58"/>
      <c r="K432" s="57">
        <f>IFERROR(VLOOKUP(A432,'[1]2024'!$A$1:$X$202,6,0),"")</f>
        <v>45546</v>
      </c>
    </row>
    <row r="433" spans="1:11" ht="15">
      <c r="A433" s="66">
        <v>4533</v>
      </c>
      <c r="B433" s="67">
        <f>IFERROR(VLOOKUP(A433,'[1]2024'!$A$1:$X$202,2,0),"")</f>
        <v>2150</v>
      </c>
      <c r="C433" s="55" t="str">
        <f>IFERROR(VLOOKUP(A433,'[1]2024'!$A$1:$X$202,4,0),"")</f>
        <v>DROGASIL</v>
      </c>
      <c r="D433" s="55" t="str">
        <f>IFERROR(VLOOKUP(A433,'[1]2024'!$A$1:$X$202,5,0),"")</f>
        <v>PA</v>
      </c>
      <c r="E433" s="15" t="s">
        <v>80</v>
      </c>
      <c r="F433" s="16" t="s">
        <v>81</v>
      </c>
      <c r="G433" s="17">
        <v>1110799</v>
      </c>
      <c r="H433" s="68" t="s">
        <v>490</v>
      </c>
      <c r="I433" s="19">
        <v>16085</v>
      </c>
      <c r="J433" s="58"/>
      <c r="K433" s="57">
        <f>IFERROR(VLOOKUP(A433,'[1]2024'!$A$1:$X$202,6,0),"")</f>
        <v>45546</v>
      </c>
    </row>
    <row r="434" spans="1:11" ht="15">
      <c r="A434" s="66">
        <v>4533</v>
      </c>
      <c r="B434" s="67">
        <f>IFERROR(VLOOKUP(A434,'[1]2024'!$A$1:$X$202,2,0),"")</f>
        <v>2150</v>
      </c>
      <c r="C434" s="55" t="str">
        <f>IFERROR(VLOOKUP(A434,'[1]2024'!$A$1:$X$202,4,0),"")</f>
        <v>DROGASIL</v>
      </c>
      <c r="D434" s="55" t="str">
        <f>IFERROR(VLOOKUP(A434,'[1]2024'!$A$1:$X$202,5,0),"")</f>
        <v>PA</v>
      </c>
      <c r="E434" s="15" t="s">
        <v>87</v>
      </c>
      <c r="F434" s="16" t="s">
        <v>451</v>
      </c>
      <c r="G434" s="17">
        <v>1087737</v>
      </c>
      <c r="H434" s="68" t="s">
        <v>491</v>
      </c>
      <c r="I434" s="19">
        <v>120621</v>
      </c>
      <c r="J434" s="58"/>
      <c r="K434" s="57">
        <f>IFERROR(VLOOKUP(A434,'[1]2024'!$A$1:$X$202,6,0),"")</f>
        <v>45546</v>
      </c>
    </row>
    <row r="435" spans="1:11" ht="15">
      <c r="A435" s="66">
        <v>4533</v>
      </c>
      <c r="B435" s="67">
        <f>IFERROR(VLOOKUP(A435,'[1]2024'!$A$1:$X$202,2,0),"")</f>
        <v>2150</v>
      </c>
      <c r="C435" s="55" t="str">
        <f>IFERROR(VLOOKUP(A435,'[1]2024'!$A$1:$X$202,4,0),"")</f>
        <v>DROGASIL</v>
      </c>
      <c r="D435" s="55" t="str">
        <f>IFERROR(VLOOKUP(A435,'[1]2024'!$A$1:$X$202,5,0),"")</f>
        <v>PA</v>
      </c>
      <c r="E435" s="15" t="s">
        <v>77</v>
      </c>
      <c r="F435" s="16" t="s">
        <v>78</v>
      </c>
      <c r="G435" s="17">
        <v>560289</v>
      </c>
      <c r="H435" s="68" t="s">
        <v>492</v>
      </c>
      <c r="I435" s="19"/>
      <c r="J435" s="58"/>
      <c r="K435" s="57">
        <f>IFERROR(VLOOKUP(A435,'[1]2024'!$A$1:$X$202,6,0),"")</f>
        <v>45546</v>
      </c>
    </row>
    <row r="436" spans="1:11" ht="15">
      <c r="A436" s="66">
        <v>4533</v>
      </c>
      <c r="B436" s="67">
        <f>IFERROR(VLOOKUP(A436,'[1]2024'!$A$1:$X$202,2,0),"")</f>
        <v>2150</v>
      </c>
      <c r="C436" s="55" t="str">
        <f>IFERROR(VLOOKUP(A436,'[1]2024'!$A$1:$X$202,4,0),"")</f>
        <v>DROGASIL</v>
      </c>
      <c r="D436" s="55" t="str">
        <f>IFERROR(VLOOKUP(A436,'[1]2024'!$A$1:$X$202,5,0),"")</f>
        <v>PA</v>
      </c>
      <c r="E436" s="15" t="s">
        <v>80</v>
      </c>
      <c r="F436" s="16" t="s">
        <v>81</v>
      </c>
      <c r="G436" s="17">
        <v>1110818</v>
      </c>
      <c r="H436" s="68" t="s">
        <v>493</v>
      </c>
      <c r="I436" s="19">
        <v>16085</v>
      </c>
      <c r="J436" s="58"/>
      <c r="K436" s="57">
        <f>IFERROR(VLOOKUP(A436,'[1]2024'!$A$1:$X$202,6,0),"")</f>
        <v>45546</v>
      </c>
    </row>
    <row r="437" spans="1:11" ht="15">
      <c r="A437" s="66">
        <v>4533</v>
      </c>
      <c r="B437" s="67">
        <f>IFERROR(VLOOKUP(A437,'[1]2024'!$A$1:$X$202,2,0),"")</f>
        <v>2150</v>
      </c>
      <c r="C437" s="55" t="str">
        <f>IFERROR(VLOOKUP(A437,'[1]2024'!$A$1:$X$202,4,0),"")</f>
        <v>DROGASIL</v>
      </c>
      <c r="D437" s="55" t="str">
        <f>IFERROR(VLOOKUP(A437,'[1]2024'!$A$1:$X$202,5,0),"")</f>
        <v>PA</v>
      </c>
      <c r="E437" s="15" t="s">
        <v>91</v>
      </c>
      <c r="F437" s="16" t="s">
        <v>451</v>
      </c>
      <c r="G437" s="17">
        <v>1087749</v>
      </c>
      <c r="H437" s="68" t="s">
        <v>494</v>
      </c>
      <c r="I437" s="19">
        <v>120625</v>
      </c>
      <c r="J437" s="58"/>
      <c r="K437" s="57">
        <f>IFERROR(VLOOKUP(A437,'[1]2024'!$A$1:$X$202,6,0),"")</f>
        <v>45546</v>
      </c>
    </row>
    <row r="438" spans="1:11" ht="15">
      <c r="A438" s="66">
        <v>4533</v>
      </c>
      <c r="B438" s="67">
        <f>IFERROR(VLOOKUP(A438,'[1]2024'!$A$1:$X$202,2,0),"")</f>
        <v>2150</v>
      </c>
      <c r="C438" s="55" t="str">
        <f>IFERROR(VLOOKUP(A438,'[1]2024'!$A$1:$X$202,4,0),"")</f>
        <v>DROGASIL</v>
      </c>
      <c r="D438" s="55" t="str">
        <f>IFERROR(VLOOKUP(A438,'[1]2024'!$A$1:$X$202,5,0),"")</f>
        <v>PA</v>
      </c>
      <c r="E438" s="15" t="s">
        <v>77</v>
      </c>
      <c r="F438" s="16" t="s">
        <v>78</v>
      </c>
      <c r="G438" s="17">
        <v>446482</v>
      </c>
      <c r="H438" s="68" t="s">
        <v>495</v>
      </c>
      <c r="I438" s="19"/>
      <c r="J438" s="58"/>
      <c r="K438" s="57">
        <f>IFERROR(VLOOKUP(A438,'[1]2024'!$A$1:$X$202,6,0),"")</f>
        <v>45546</v>
      </c>
    </row>
    <row r="439" spans="1:11" ht="15">
      <c r="A439" s="66">
        <v>4533</v>
      </c>
      <c r="B439" s="67">
        <f>IFERROR(VLOOKUP(A439,'[1]2024'!$A$1:$X$202,2,0),"")</f>
        <v>2150</v>
      </c>
      <c r="C439" s="55" t="str">
        <f>IFERROR(VLOOKUP(A439,'[1]2024'!$A$1:$X$202,4,0),"")</f>
        <v>DROGASIL</v>
      </c>
      <c r="D439" s="55" t="str">
        <f>IFERROR(VLOOKUP(A439,'[1]2024'!$A$1:$X$202,5,0),"")</f>
        <v>PA</v>
      </c>
      <c r="E439" s="15" t="s">
        <v>80</v>
      </c>
      <c r="F439" s="16" t="s">
        <v>81</v>
      </c>
      <c r="G439" s="17">
        <v>1110817</v>
      </c>
      <c r="H439" s="68" t="s">
        <v>496</v>
      </c>
      <c r="I439" s="19">
        <v>16085</v>
      </c>
      <c r="J439" s="58"/>
      <c r="K439" s="57">
        <f>IFERROR(VLOOKUP(A439,'[1]2024'!$A$1:$X$202,6,0),"")</f>
        <v>45546</v>
      </c>
    </row>
    <row r="440" spans="1:11" ht="15">
      <c r="A440" s="66">
        <v>4533</v>
      </c>
      <c r="B440" s="67">
        <f>IFERROR(VLOOKUP(A440,'[1]2024'!$A$1:$X$202,2,0),"")</f>
        <v>2150</v>
      </c>
      <c r="C440" s="55" t="str">
        <f>IFERROR(VLOOKUP(A440,'[1]2024'!$A$1:$X$202,4,0),"")</f>
        <v>DROGASIL</v>
      </c>
      <c r="D440" s="55" t="str">
        <f>IFERROR(VLOOKUP(A440,'[1]2024'!$A$1:$X$202,5,0),"")</f>
        <v>PA</v>
      </c>
      <c r="E440" s="15" t="s">
        <v>95</v>
      </c>
      <c r="F440" s="16" t="s">
        <v>451</v>
      </c>
      <c r="G440" s="17">
        <v>1087301</v>
      </c>
      <c r="H440" s="68" t="s">
        <v>497</v>
      </c>
      <c r="I440" s="19">
        <v>122855</v>
      </c>
      <c r="J440" s="58"/>
      <c r="K440" s="57">
        <f>IFERROR(VLOOKUP(A440,'[1]2024'!$A$1:$X$202,6,0),"")</f>
        <v>45546</v>
      </c>
    </row>
    <row r="441" spans="1:11" ht="15">
      <c r="A441" s="66">
        <v>4533</v>
      </c>
      <c r="B441" s="67">
        <f>IFERROR(VLOOKUP(A441,'[1]2024'!$A$1:$X$202,2,0),"")</f>
        <v>2150</v>
      </c>
      <c r="C441" s="55" t="str">
        <f>IFERROR(VLOOKUP(A441,'[1]2024'!$A$1:$X$202,4,0),"")</f>
        <v>DROGASIL</v>
      </c>
      <c r="D441" s="55" t="str">
        <f>IFERROR(VLOOKUP(A441,'[1]2024'!$A$1:$X$202,5,0),"")</f>
        <v>PA</v>
      </c>
      <c r="E441" s="15" t="s">
        <v>97</v>
      </c>
      <c r="F441" s="16" t="s">
        <v>451</v>
      </c>
      <c r="G441" s="17">
        <v>1087042</v>
      </c>
      <c r="H441" s="68" t="s">
        <v>498</v>
      </c>
      <c r="I441" s="19">
        <v>120306</v>
      </c>
      <c r="J441" s="58"/>
      <c r="K441" s="57">
        <f>IFERROR(VLOOKUP(A441,'[1]2024'!$A$1:$X$202,6,0),"")</f>
        <v>45546</v>
      </c>
    </row>
    <row r="442" spans="1:11" ht="15">
      <c r="A442" s="66">
        <v>4533</v>
      </c>
      <c r="B442" s="67">
        <f>IFERROR(VLOOKUP(A442,'[1]2024'!$A$1:$X$202,2,0),"")</f>
        <v>2150</v>
      </c>
      <c r="C442" s="55" t="str">
        <f>IFERROR(VLOOKUP(A442,'[1]2024'!$A$1:$X$202,4,0),"")</f>
        <v>DROGASIL</v>
      </c>
      <c r="D442" s="55" t="str">
        <f>IFERROR(VLOOKUP(A442,'[1]2024'!$A$1:$X$202,5,0),"")</f>
        <v>PA</v>
      </c>
      <c r="E442" s="15" t="s">
        <v>99</v>
      </c>
      <c r="F442" s="16" t="s">
        <v>12</v>
      </c>
      <c r="G442" s="17">
        <v>1016159</v>
      </c>
      <c r="H442" s="68" t="s">
        <v>499</v>
      </c>
      <c r="I442" s="19">
        <v>44524</v>
      </c>
      <c r="J442" s="58"/>
      <c r="K442" s="57">
        <f>IFERROR(VLOOKUP(A442,'[1]2024'!$A$1:$X$202,6,0),"")</f>
        <v>45546</v>
      </c>
    </row>
    <row r="443" spans="1:11" ht="15">
      <c r="A443" s="66">
        <v>4533</v>
      </c>
      <c r="B443" s="67">
        <f>IFERROR(VLOOKUP(A443,'[1]2024'!$A$1:$X$202,2,0),"")</f>
        <v>2150</v>
      </c>
      <c r="C443" s="55" t="str">
        <f>IFERROR(VLOOKUP(A443,'[1]2024'!$A$1:$X$202,4,0),"")</f>
        <v>DROGASIL</v>
      </c>
      <c r="D443" s="55" t="str">
        <f>IFERROR(VLOOKUP(A443,'[1]2024'!$A$1:$X$202,5,0),"")</f>
        <v>PA</v>
      </c>
      <c r="E443" s="15" t="s">
        <v>103</v>
      </c>
      <c r="F443" s="16" t="s">
        <v>451</v>
      </c>
      <c r="G443" s="17">
        <v>1086843</v>
      </c>
      <c r="H443" s="68" t="s">
        <v>500</v>
      </c>
      <c r="I443" s="19">
        <v>120218</v>
      </c>
      <c r="J443" s="58"/>
      <c r="K443" s="57">
        <f>IFERROR(VLOOKUP(A443,'[1]2024'!$A$1:$X$202,6,0),"")</f>
        <v>45546</v>
      </c>
    </row>
    <row r="444" spans="1:11" ht="15">
      <c r="A444" s="66">
        <v>4533</v>
      </c>
      <c r="B444" s="67">
        <f>IFERROR(VLOOKUP(A444,'[1]2024'!$A$1:$X$202,2,0),"")</f>
        <v>2150</v>
      </c>
      <c r="C444" s="55" t="str">
        <f>IFERROR(VLOOKUP(A444,'[1]2024'!$A$1:$X$202,4,0),"")</f>
        <v>DROGASIL</v>
      </c>
      <c r="D444" s="55" t="str">
        <f>IFERROR(VLOOKUP(A444,'[1]2024'!$A$1:$X$202,5,0),"")</f>
        <v>PA</v>
      </c>
      <c r="E444" s="15" t="s">
        <v>501</v>
      </c>
      <c r="F444" s="16" t="s">
        <v>202</v>
      </c>
      <c r="G444" s="17">
        <v>1110894</v>
      </c>
      <c r="H444" s="68" t="s">
        <v>502</v>
      </c>
      <c r="I444" s="19">
        <v>16509</v>
      </c>
      <c r="J444" s="58"/>
      <c r="K444" s="57">
        <f>IFERROR(VLOOKUP(A444,'[1]2024'!$A$1:$X$202,6,0),"")</f>
        <v>45546</v>
      </c>
    </row>
    <row r="445" spans="1:11" ht="15">
      <c r="A445" s="66">
        <v>4533</v>
      </c>
      <c r="B445" s="67">
        <f>IFERROR(VLOOKUP(A445,'[1]2024'!$A$1:$X$202,2,0),"")</f>
        <v>2150</v>
      </c>
      <c r="C445" s="55" t="str">
        <f>IFERROR(VLOOKUP(A445,'[1]2024'!$A$1:$X$202,4,0),"")</f>
        <v>DROGASIL</v>
      </c>
      <c r="D445" s="55" t="str">
        <f>IFERROR(VLOOKUP(A445,'[1]2024'!$A$1:$X$202,5,0),"")</f>
        <v>PA</v>
      </c>
      <c r="E445" s="15" t="s">
        <v>105</v>
      </c>
      <c r="F445" s="16" t="s">
        <v>451</v>
      </c>
      <c r="G445" s="17">
        <v>1050150</v>
      </c>
      <c r="H445" s="68" t="s">
        <v>503</v>
      </c>
      <c r="I445" s="19">
        <v>120217</v>
      </c>
      <c r="J445" s="58"/>
      <c r="K445" s="57">
        <f>IFERROR(VLOOKUP(A445,'[1]2024'!$A$1:$X$202,6,0),"")</f>
        <v>45546</v>
      </c>
    </row>
    <row r="446" spans="1:11" ht="15">
      <c r="A446" s="66">
        <v>4533</v>
      </c>
      <c r="B446" s="67">
        <f>IFERROR(VLOOKUP(A446,'[1]2024'!$A$1:$X$202,2,0),"")</f>
        <v>2150</v>
      </c>
      <c r="C446" s="55" t="str">
        <f>IFERROR(VLOOKUP(A446,'[1]2024'!$A$1:$X$202,4,0),"")</f>
        <v>DROGASIL</v>
      </c>
      <c r="D446" s="55" t="str">
        <f>IFERROR(VLOOKUP(A446,'[1]2024'!$A$1:$X$202,5,0),"")</f>
        <v>PA</v>
      </c>
      <c r="E446" s="15" t="s">
        <v>107</v>
      </c>
      <c r="F446" s="16" t="s">
        <v>12</v>
      </c>
      <c r="G446" s="17">
        <v>1015417</v>
      </c>
      <c r="H446" s="68" t="s">
        <v>504</v>
      </c>
      <c r="I446" s="19">
        <v>41737</v>
      </c>
      <c r="J446" s="58"/>
      <c r="K446" s="57">
        <f>IFERROR(VLOOKUP(A446,'[1]2024'!$A$1:$X$202,6,0),"")</f>
        <v>45546</v>
      </c>
    </row>
    <row r="447" spans="1:11" ht="15">
      <c r="A447" s="66">
        <v>4533</v>
      </c>
      <c r="B447" s="67">
        <f>IFERROR(VLOOKUP(A447,'[1]2024'!$A$1:$X$202,2,0),"")</f>
        <v>2150</v>
      </c>
      <c r="C447" s="55" t="str">
        <f>IFERROR(VLOOKUP(A447,'[1]2024'!$A$1:$X$202,4,0),"")</f>
        <v>DROGASIL</v>
      </c>
      <c r="D447" s="55" t="str">
        <f>IFERROR(VLOOKUP(A447,'[1]2024'!$A$1:$X$202,5,0),"")</f>
        <v>PA</v>
      </c>
      <c r="E447" s="15" t="s">
        <v>109</v>
      </c>
      <c r="F447" s="16" t="s">
        <v>451</v>
      </c>
      <c r="G447" s="17">
        <v>1087000</v>
      </c>
      <c r="H447" s="68" t="s">
        <v>505</v>
      </c>
      <c r="I447" s="19">
        <v>120306</v>
      </c>
      <c r="J447" s="58"/>
      <c r="K447" s="57">
        <f>IFERROR(VLOOKUP(A447,'[1]2024'!$A$1:$X$202,6,0),"")</f>
        <v>45546</v>
      </c>
    </row>
    <row r="448" spans="1:11" ht="15">
      <c r="A448" s="66">
        <v>4533</v>
      </c>
      <c r="B448" s="67">
        <f>IFERROR(VLOOKUP(A448,'[1]2024'!$A$1:$X$202,2,0),"")</f>
        <v>2150</v>
      </c>
      <c r="C448" s="55" t="str">
        <f>IFERROR(VLOOKUP(A448,'[1]2024'!$A$1:$X$202,4,0),"")</f>
        <v>DROGASIL</v>
      </c>
      <c r="D448" s="55" t="str">
        <f>IFERROR(VLOOKUP(A448,'[1]2024'!$A$1:$X$202,5,0),"")</f>
        <v>PA</v>
      </c>
      <c r="E448" s="15" t="s">
        <v>107</v>
      </c>
      <c r="F448" s="16" t="s">
        <v>12</v>
      </c>
      <c r="G448" s="17">
        <v>1015374</v>
      </c>
      <c r="H448" s="68" t="s">
        <v>506</v>
      </c>
      <c r="I448" s="19">
        <v>41723</v>
      </c>
      <c r="J448" s="58"/>
      <c r="K448" s="57">
        <f>IFERROR(VLOOKUP(A448,'[1]2024'!$A$1:$X$202,6,0),"")</f>
        <v>45546</v>
      </c>
    </row>
    <row r="449" spans="1:11" ht="15">
      <c r="A449" s="66">
        <v>4533</v>
      </c>
      <c r="B449" s="67">
        <f>IFERROR(VLOOKUP(A449,'[1]2024'!$A$1:$X$202,2,0),"")</f>
        <v>2150</v>
      </c>
      <c r="C449" s="55" t="str">
        <f>IFERROR(VLOOKUP(A449,'[1]2024'!$A$1:$X$202,4,0),"")</f>
        <v>DROGASIL</v>
      </c>
      <c r="D449" s="55" t="str">
        <f>IFERROR(VLOOKUP(A449,'[1]2024'!$A$1:$X$202,5,0),"")</f>
        <v>PA</v>
      </c>
      <c r="E449" s="15" t="s">
        <v>112</v>
      </c>
      <c r="F449" s="16" t="s">
        <v>451</v>
      </c>
      <c r="G449" s="17">
        <v>1087205</v>
      </c>
      <c r="H449" s="68" t="s">
        <v>507</v>
      </c>
      <c r="I449" s="19">
        <v>120651</v>
      </c>
      <c r="J449" s="58"/>
      <c r="K449" s="57">
        <f>IFERROR(VLOOKUP(A449,'[1]2024'!$A$1:$X$202,6,0),"")</f>
        <v>45546</v>
      </c>
    </row>
    <row r="450" spans="1:11" ht="15">
      <c r="A450" s="66">
        <v>4533</v>
      </c>
      <c r="B450" s="67">
        <f>IFERROR(VLOOKUP(A450,'[1]2024'!$A$1:$X$202,2,0),"")</f>
        <v>2150</v>
      </c>
      <c r="C450" s="55" t="str">
        <f>IFERROR(VLOOKUP(A450,'[1]2024'!$A$1:$X$202,4,0),"")</f>
        <v>DROGASIL</v>
      </c>
      <c r="D450" s="55" t="str">
        <f>IFERROR(VLOOKUP(A450,'[1]2024'!$A$1:$X$202,5,0),"")</f>
        <v>PA</v>
      </c>
      <c r="E450" s="15" t="s">
        <v>107</v>
      </c>
      <c r="F450" s="16" t="s">
        <v>12</v>
      </c>
      <c r="G450" s="17">
        <v>1015441</v>
      </c>
      <c r="H450" s="68" t="s">
        <v>508</v>
      </c>
      <c r="I450" s="19">
        <v>41736</v>
      </c>
      <c r="J450" s="58"/>
      <c r="K450" s="57">
        <f>IFERROR(VLOOKUP(A450,'[1]2024'!$A$1:$X$202,6,0),"")</f>
        <v>45546</v>
      </c>
    </row>
    <row r="451" spans="1:11" ht="15">
      <c r="A451" s="66">
        <v>4533</v>
      </c>
      <c r="B451" s="67">
        <f>IFERROR(VLOOKUP(A451,'[1]2024'!$A$1:$X$202,2,0),"")</f>
        <v>2150</v>
      </c>
      <c r="C451" s="55" t="str">
        <f>IFERROR(VLOOKUP(A451,'[1]2024'!$A$1:$X$202,4,0),"")</f>
        <v>DROGASIL</v>
      </c>
      <c r="D451" s="55" t="str">
        <f>IFERROR(VLOOKUP(A451,'[1]2024'!$A$1:$X$202,5,0),"")</f>
        <v>PA</v>
      </c>
      <c r="E451" s="15" t="s">
        <v>115</v>
      </c>
      <c r="F451" s="16" t="s">
        <v>451</v>
      </c>
      <c r="G451" s="17">
        <v>1087219</v>
      </c>
      <c r="H451" s="68" t="s">
        <v>509</v>
      </c>
      <c r="I451" s="19">
        <v>120650</v>
      </c>
      <c r="J451" s="58"/>
      <c r="K451" s="57">
        <f>IFERROR(VLOOKUP(A451,'[1]2024'!$A$1:$X$202,6,0),"")</f>
        <v>45546</v>
      </c>
    </row>
    <row r="452" spans="1:11" ht="15">
      <c r="A452" s="66">
        <v>4533</v>
      </c>
      <c r="B452" s="67">
        <f>IFERROR(VLOOKUP(A452,'[1]2024'!$A$1:$X$202,2,0),"")</f>
        <v>2150</v>
      </c>
      <c r="C452" s="55" t="str">
        <f>IFERROR(VLOOKUP(A452,'[1]2024'!$A$1:$X$202,4,0),"")</f>
        <v>DROGASIL</v>
      </c>
      <c r="D452" s="55" t="str">
        <f>IFERROR(VLOOKUP(A452,'[1]2024'!$A$1:$X$202,5,0),"")</f>
        <v>PA</v>
      </c>
      <c r="E452" s="15" t="s">
        <v>107</v>
      </c>
      <c r="F452" s="16" t="s">
        <v>12</v>
      </c>
      <c r="G452" s="17">
        <v>1015415</v>
      </c>
      <c r="H452" s="68" t="s">
        <v>510</v>
      </c>
      <c r="I452" s="19">
        <v>41731</v>
      </c>
      <c r="J452" s="58"/>
      <c r="K452" s="57">
        <f>IFERROR(VLOOKUP(A452,'[1]2024'!$A$1:$X$202,6,0),"")</f>
        <v>45546</v>
      </c>
    </row>
    <row r="453" spans="1:11" ht="15">
      <c r="A453" s="66">
        <v>4533</v>
      </c>
      <c r="B453" s="67">
        <f>IFERROR(VLOOKUP(A453,'[1]2024'!$A$1:$X$202,2,0),"")</f>
        <v>2150</v>
      </c>
      <c r="C453" s="55" t="str">
        <f>IFERROR(VLOOKUP(A453,'[1]2024'!$A$1:$X$202,4,0),"")</f>
        <v>DROGASIL</v>
      </c>
      <c r="D453" s="55" t="str">
        <f>IFERROR(VLOOKUP(A453,'[1]2024'!$A$1:$X$202,5,0),"")</f>
        <v>PA</v>
      </c>
      <c r="E453" s="15" t="s">
        <v>315</v>
      </c>
      <c r="F453" s="16" t="s">
        <v>451</v>
      </c>
      <c r="G453" s="17">
        <v>1087187</v>
      </c>
      <c r="H453" s="68" t="s">
        <v>511</v>
      </c>
      <c r="I453" s="19">
        <v>120651</v>
      </c>
      <c r="J453" s="58"/>
      <c r="K453" s="57">
        <f>IFERROR(VLOOKUP(A453,'[1]2024'!$A$1:$X$202,6,0),"")</f>
        <v>45546</v>
      </c>
    </row>
    <row r="454" spans="1:11" ht="15">
      <c r="A454" s="66">
        <v>4533</v>
      </c>
      <c r="B454" s="67">
        <f>IFERROR(VLOOKUP(A454,'[1]2024'!$A$1:$X$202,2,0),"")</f>
        <v>2150</v>
      </c>
      <c r="C454" s="55" t="str">
        <f>IFERROR(VLOOKUP(A454,'[1]2024'!$A$1:$X$202,4,0),"")</f>
        <v>DROGASIL</v>
      </c>
      <c r="D454" s="55" t="str">
        <f>IFERROR(VLOOKUP(A454,'[1]2024'!$A$1:$X$202,5,0),"")</f>
        <v>PA</v>
      </c>
      <c r="E454" s="15" t="s">
        <v>107</v>
      </c>
      <c r="F454" s="16" t="s">
        <v>12</v>
      </c>
      <c r="G454" s="17">
        <v>1015470</v>
      </c>
      <c r="H454" s="68" t="s">
        <v>512</v>
      </c>
      <c r="I454" s="19">
        <v>41723</v>
      </c>
      <c r="J454" s="58"/>
      <c r="K454" s="57">
        <f>IFERROR(VLOOKUP(A454,'[1]2024'!$A$1:$X$202,6,0),"")</f>
        <v>45546</v>
      </c>
    </row>
    <row r="455" spans="1:11" ht="15">
      <c r="A455" s="66">
        <v>4533</v>
      </c>
      <c r="B455" s="67">
        <f>IFERROR(VLOOKUP(A455,'[1]2024'!$A$1:$X$202,2,0),"")</f>
        <v>2150</v>
      </c>
      <c r="C455" s="55" t="str">
        <f>IFERROR(VLOOKUP(A455,'[1]2024'!$A$1:$X$202,4,0),"")</f>
        <v>DROGASIL</v>
      </c>
      <c r="D455" s="55" t="str">
        <f>IFERROR(VLOOKUP(A455,'[1]2024'!$A$1:$X$202,5,0),"")</f>
        <v>PA</v>
      </c>
      <c r="E455" s="15" t="s">
        <v>118</v>
      </c>
      <c r="F455" s="16" t="s">
        <v>12</v>
      </c>
      <c r="G455" s="17">
        <v>1045592</v>
      </c>
      <c r="H455" s="68" t="s">
        <v>513</v>
      </c>
      <c r="I455" s="19">
        <v>289164</v>
      </c>
      <c r="J455" s="58"/>
      <c r="K455" s="57">
        <f>IFERROR(VLOOKUP(A455,'[1]2024'!$A$1:$X$202,6,0),"")</f>
        <v>45546</v>
      </c>
    </row>
    <row r="456" spans="1:11" ht="15">
      <c r="A456" s="66">
        <v>4533</v>
      </c>
      <c r="B456" s="67">
        <f>IFERROR(VLOOKUP(A456,'[1]2024'!$A$1:$X$202,2,0),"")</f>
        <v>2150</v>
      </c>
      <c r="C456" s="55" t="str">
        <f>IFERROR(VLOOKUP(A456,'[1]2024'!$A$1:$X$202,4,0),"")</f>
        <v>DROGASIL</v>
      </c>
      <c r="D456" s="55" t="str">
        <f>IFERROR(VLOOKUP(A456,'[1]2024'!$A$1:$X$202,5,0),"")</f>
        <v>PA</v>
      </c>
      <c r="E456" s="15" t="s">
        <v>120</v>
      </c>
      <c r="F456" s="16" t="s">
        <v>12</v>
      </c>
      <c r="G456" s="17">
        <v>1045591</v>
      </c>
      <c r="H456" s="68" t="s">
        <v>514</v>
      </c>
      <c r="I456" s="19">
        <v>289164</v>
      </c>
      <c r="J456" s="58"/>
      <c r="K456" s="57">
        <f>IFERROR(VLOOKUP(A456,'[1]2024'!$A$1:$X$202,6,0),"")</f>
        <v>45546</v>
      </c>
    </row>
    <row r="457" spans="1:11" ht="15">
      <c r="A457" s="66">
        <v>4533</v>
      </c>
      <c r="B457" s="67">
        <f>IFERROR(VLOOKUP(A457,'[1]2024'!$A$1:$X$202,2,0),"")</f>
        <v>2150</v>
      </c>
      <c r="C457" s="55" t="str">
        <f>IFERROR(VLOOKUP(A457,'[1]2024'!$A$1:$X$202,4,0),"")</f>
        <v>DROGASIL</v>
      </c>
      <c r="D457" s="55" t="str">
        <f>IFERROR(VLOOKUP(A457,'[1]2024'!$A$1:$X$202,5,0),"")</f>
        <v>PA</v>
      </c>
      <c r="E457" s="15" t="s">
        <v>122</v>
      </c>
      <c r="F457" s="16" t="s">
        <v>12</v>
      </c>
      <c r="G457" s="17">
        <v>1045460</v>
      </c>
      <c r="H457" s="68" t="s">
        <v>515</v>
      </c>
      <c r="I457" s="19">
        <v>288771</v>
      </c>
      <c r="J457" s="58"/>
      <c r="K457" s="57">
        <f>IFERROR(VLOOKUP(A457,'[1]2024'!$A$1:$X$202,6,0),"")</f>
        <v>45546</v>
      </c>
    </row>
    <row r="458" spans="1:11" ht="15">
      <c r="A458" s="66">
        <v>4533</v>
      </c>
      <c r="B458" s="67">
        <f>IFERROR(VLOOKUP(A458,'[1]2024'!$A$1:$X$202,2,0),"")</f>
        <v>2150</v>
      </c>
      <c r="C458" s="55" t="str">
        <f>IFERROR(VLOOKUP(A458,'[1]2024'!$A$1:$X$202,4,0),"")</f>
        <v>DROGASIL</v>
      </c>
      <c r="D458" s="55" t="str">
        <f>IFERROR(VLOOKUP(A458,'[1]2024'!$A$1:$X$202,5,0),"")</f>
        <v>PA</v>
      </c>
      <c r="E458" s="15" t="s">
        <v>124</v>
      </c>
      <c r="F458" s="16" t="s">
        <v>12</v>
      </c>
      <c r="G458" s="17">
        <v>1045477</v>
      </c>
      <c r="H458" s="68" t="s">
        <v>516</v>
      </c>
      <c r="I458" s="19">
        <v>288773</v>
      </c>
      <c r="J458" s="58"/>
      <c r="K458" s="57">
        <f>IFERROR(VLOOKUP(A458,'[1]2024'!$A$1:$X$202,6,0),"")</f>
        <v>45546</v>
      </c>
    </row>
    <row r="459" spans="1:11" ht="15">
      <c r="A459" s="66">
        <v>4533</v>
      </c>
      <c r="B459" s="67">
        <f>IFERROR(VLOOKUP(A459,'[1]2024'!$A$1:$X$202,2,0),"")</f>
        <v>2150</v>
      </c>
      <c r="C459" s="55" t="str">
        <f>IFERROR(VLOOKUP(A459,'[1]2024'!$A$1:$X$202,4,0),"")</f>
        <v>DROGASIL</v>
      </c>
      <c r="D459" s="55" t="str">
        <f>IFERROR(VLOOKUP(A459,'[1]2024'!$A$1:$X$202,5,0),"")</f>
        <v>PA</v>
      </c>
      <c r="E459" s="15" t="s">
        <v>126</v>
      </c>
      <c r="F459" s="16" t="s">
        <v>12</v>
      </c>
      <c r="G459" s="17">
        <v>1045313</v>
      </c>
      <c r="H459" s="68" t="s">
        <v>517</v>
      </c>
      <c r="I459" s="19">
        <v>288669</v>
      </c>
      <c r="J459" s="58"/>
      <c r="K459" s="57">
        <f>IFERROR(VLOOKUP(A459,'[1]2024'!$A$1:$X$202,6,0),"")</f>
        <v>45546</v>
      </c>
    </row>
    <row r="460" spans="1:11" ht="15">
      <c r="A460" s="66">
        <v>4533</v>
      </c>
      <c r="B460" s="69">
        <f>IFERROR(VLOOKUP(A460,'[1]2024'!$A$1:$X$202,2,0),"")</f>
        <v>2150</v>
      </c>
      <c r="C460" s="56" t="str">
        <f>IFERROR(VLOOKUP(A460,'[1]2024'!$A$1:$X$202,4,0),"")</f>
        <v>DROGASIL</v>
      </c>
      <c r="D460" s="56" t="str">
        <f>IFERROR(VLOOKUP(A460,'[1]2024'!$A$1:$X$202,5,0),"")</f>
        <v>PA</v>
      </c>
      <c r="E460" s="38" t="s">
        <v>128</v>
      </c>
      <c r="F460" s="39" t="s">
        <v>12</v>
      </c>
      <c r="G460" s="40">
        <v>1045644</v>
      </c>
      <c r="H460" s="70" t="s">
        <v>518</v>
      </c>
      <c r="I460" s="42">
        <v>290908</v>
      </c>
      <c r="J460" s="61"/>
      <c r="K460" s="57">
        <f>IFERROR(VLOOKUP(A460,'[1]2024'!$A$1:$X$202,6,0),"")</f>
        <v>45546</v>
      </c>
    </row>
    <row r="461" spans="1:11" ht="15">
      <c r="A461" s="66">
        <v>4811</v>
      </c>
      <c r="B461" s="67">
        <f>IFERROR(VLOOKUP(A461,'[1]2024'!$A$1:$X$202,2,0),"")</f>
        <v>2293</v>
      </c>
      <c r="C461" s="55" t="str">
        <f>IFERROR(VLOOKUP(A461,'[1]2024'!$A$1:$X$202,4,0),"")</f>
        <v>DROGASIL</v>
      </c>
      <c r="D461" s="55" t="str">
        <f>IFERROR(VLOOKUP(A461,'[1]2024'!$A$1:$X$202,5,0),"")</f>
        <v>SP</v>
      </c>
      <c r="E461" s="15" t="s">
        <v>11</v>
      </c>
      <c r="F461" s="16" t="s">
        <v>12</v>
      </c>
      <c r="G461" s="17">
        <v>1045229</v>
      </c>
      <c r="H461" s="68" t="s">
        <v>519</v>
      </c>
      <c r="I461" s="19">
        <v>288670</v>
      </c>
      <c r="J461" s="58">
        <v>66375</v>
      </c>
      <c r="K461" s="57">
        <f>IFERROR(VLOOKUP(A461,'[1]2024'!$A$1:$X$202,6,0),"")</f>
        <v>45541</v>
      </c>
    </row>
    <row r="462" spans="1:11" ht="15">
      <c r="A462" s="66">
        <v>4811</v>
      </c>
      <c r="B462" s="67">
        <f>IFERROR(VLOOKUP(A462,'[1]2024'!$A$1:$X$202,2,0),"")</f>
        <v>2293</v>
      </c>
      <c r="C462" s="55" t="str">
        <f>IFERROR(VLOOKUP(A462,'[1]2024'!$A$1:$X$202,4,0),"")</f>
        <v>DROGASIL</v>
      </c>
      <c r="D462" s="55" t="str">
        <f>IFERROR(VLOOKUP(A462,'[1]2024'!$A$1:$X$202,5,0),"")</f>
        <v>SP</v>
      </c>
      <c r="E462" s="15" t="s">
        <v>14</v>
      </c>
      <c r="F462" s="16" t="s">
        <v>12</v>
      </c>
      <c r="G462" s="17">
        <v>1045518</v>
      </c>
      <c r="H462" s="68" t="s">
        <v>520</v>
      </c>
      <c r="I462" s="19"/>
      <c r="J462" s="58">
        <v>66375</v>
      </c>
      <c r="K462" s="57">
        <f>IFERROR(VLOOKUP(A462,'[1]2024'!$A$1:$X$202,6,0),"")</f>
        <v>45541</v>
      </c>
    </row>
    <row r="463" spans="1:11" ht="15">
      <c r="A463" s="66">
        <v>4811</v>
      </c>
      <c r="B463" s="67">
        <f>IFERROR(VLOOKUP(A463,'[1]2024'!$A$1:$X$202,2,0),"")</f>
        <v>2293</v>
      </c>
      <c r="C463" s="55" t="str">
        <f>IFERROR(VLOOKUP(A463,'[1]2024'!$A$1:$X$202,4,0),"")</f>
        <v>DROGASIL</v>
      </c>
      <c r="D463" s="55" t="str">
        <f>IFERROR(VLOOKUP(A463,'[1]2024'!$A$1:$X$202,5,0),"")</f>
        <v>SP</v>
      </c>
      <c r="E463" s="15" t="s">
        <v>16</v>
      </c>
      <c r="F463" s="16" t="s">
        <v>12</v>
      </c>
      <c r="G463" s="17">
        <v>1045290</v>
      </c>
      <c r="H463" s="68" t="s">
        <v>521</v>
      </c>
      <c r="I463" s="19">
        <v>288667</v>
      </c>
      <c r="J463" s="58">
        <v>66375</v>
      </c>
      <c r="K463" s="57">
        <f>IFERROR(VLOOKUP(A463,'[1]2024'!$A$1:$X$202,6,0),"")</f>
        <v>45541</v>
      </c>
    </row>
    <row r="464" spans="1:11" ht="15">
      <c r="A464" s="66">
        <v>4811</v>
      </c>
      <c r="B464" s="67">
        <f>IFERROR(VLOOKUP(A464,'[1]2024'!$A$1:$X$202,2,0),"")</f>
        <v>2293</v>
      </c>
      <c r="C464" s="55" t="str">
        <f>IFERROR(VLOOKUP(A464,'[1]2024'!$A$1:$X$202,4,0),"")</f>
        <v>DROGASIL</v>
      </c>
      <c r="D464" s="55" t="str">
        <f>IFERROR(VLOOKUP(A464,'[1]2024'!$A$1:$X$202,5,0),"")</f>
        <v>SP</v>
      </c>
      <c r="E464" s="15" t="s">
        <v>18</v>
      </c>
      <c r="F464" s="16" t="s">
        <v>12</v>
      </c>
      <c r="G464" s="17">
        <v>1045517</v>
      </c>
      <c r="H464" s="68" t="s">
        <v>522</v>
      </c>
      <c r="I464" s="19"/>
      <c r="J464" s="58">
        <v>66375</v>
      </c>
      <c r="K464" s="57">
        <f>IFERROR(VLOOKUP(A464,'[1]2024'!$A$1:$X$202,6,0),"")</f>
        <v>45541</v>
      </c>
    </row>
    <row r="465" spans="1:11" ht="15">
      <c r="A465" s="66">
        <v>4811</v>
      </c>
      <c r="B465" s="67">
        <f>IFERROR(VLOOKUP(A465,'[1]2024'!$A$1:$X$202,2,0),"")</f>
        <v>2293</v>
      </c>
      <c r="C465" s="55" t="str">
        <f>IFERROR(VLOOKUP(A465,'[1]2024'!$A$1:$X$202,4,0),"")</f>
        <v>DROGASIL</v>
      </c>
      <c r="D465" s="55" t="str">
        <f>IFERROR(VLOOKUP(A465,'[1]2024'!$A$1:$X$202,5,0),"")</f>
        <v>SP</v>
      </c>
      <c r="E465" s="15" t="s">
        <v>20</v>
      </c>
      <c r="F465" s="16" t="s">
        <v>451</v>
      </c>
      <c r="G465" s="17">
        <v>1085449</v>
      </c>
      <c r="H465" s="68" t="s">
        <v>523</v>
      </c>
      <c r="I465" s="19">
        <v>120164</v>
      </c>
      <c r="J465" s="58">
        <v>66375</v>
      </c>
      <c r="K465" s="57">
        <f>IFERROR(VLOOKUP(A465,'[1]2024'!$A$1:$X$202,6,0),"")</f>
        <v>45541</v>
      </c>
    </row>
    <row r="466" spans="1:11" ht="15">
      <c r="A466" s="66">
        <v>4811</v>
      </c>
      <c r="B466" s="67">
        <f>IFERROR(VLOOKUP(A466,'[1]2024'!$A$1:$X$202,2,0),"")</f>
        <v>2293</v>
      </c>
      <c r="C466" s="55" t="str">
        <f>IFERROR(VLOOKUP(A466,'[1]2024'!$A$1:$X$202,4,0),"")</f>
        <v>DROGASIL</v>
      </c>
      <c r="D466" s="55" t="str">
        <f>IFERROR(VLOOKUP(A466,'[1]2024'!$A$1:$X$202,5,0),"")</f>
        <v>SP</v>
      </c>
      <c r="E466" s="15" t="s">
        <v>23</v>
      </c>
      <c r="F466" s="16" t="s">
        <v>451</v>
      </c>
      <c r="G466" s="17">
        <v>1085681</v>
      </c>
      <c r="H466" s="68" t="s">
        <v>524</v>
      </c>
      <c r="I466" s="19">
        <v>120131</v>
      </c>
      <c r="J466" s="58">
        <v>66375</v>
      </c>
      <c r="K466" s="57">
        <f>IFERROR(VLOOKUP(A466,'[1]2024'!$A$1:$X$202,6,0),"")</f>
        <v>45541</v>
      </c>
    </row>
    <row r="467" spans="1:11" ht="15">
      <c r="A467" s="66">
        <v>4811</v>
      </c>
      <c r="B467" s="67">
        <f>IFERROR(VLOOKUP(A467,'[1]2024'!$A$1:$X$202,2,0),"")</f>
        <v>2293</v>
      </c>
      <c r="C467" s="55" t="str">
        <f>IFERROR(VLOOKUP(A467,'[1]2024'!$A$1:$X$202,4,0),"")</f>
        <v>DROGASIL</v>
      </c>
      <c r="D467" s="55" t="str">
        <f>IFERROR(VLOOKUP(A467,'[1]2024'!$A$1:$X$202,5,0),"")</f>
        <v>SP</v>
      </c>
      <c r="E467" s="15" t="s">
        <v>27</v>
      </c>
      <c r="F467" s="16" t="s">
        <v>451</v>
      </c>
      <c r="G467" s="17">
        <v>1085823</v>
      </c>
      <c r="H467" s="68" t="s">
        <v>525</v>
      </c>
      <c r="I467" s="19">
        <v>120183</v>
      </c>
      <c r="J467" s="58">
        <v>66375</v>
      </c>
      <c r="K467" s="57">
        <f>IFERROR(VLOOKUP(A467,'[1]2024'!$A$1:$X$202,6,0),"")</f>
        <v>45541</v>
      </c>
    </row>
    <row r="468" spans="1:11" ht="15">
      <c r="A468" s="66">
        <v>4811</v>
      </c>
      <c r="B468" s="67">
        <f>IFERROR(VLOOKUP(A468,'[1]2024'!$A$1:$X$202,2,0),"")</f>
        <v>2293</v>
      </c>
      <c r="C468" s="55" t="str">
        <f>IFERROR(VLOOKUP(A468,'[1]2024'!$A$1:$X$202,4,0),"")</f>
        <v>DROGASIL</v>
      </c>
      <c r="D468" s="55" t="str">
        <f>IFERROR(VLOOKUP(A468,'[1]2024'!$A$1:$X$202,5,0),"")</f>
        <v>SP</v>
      </c>
      <c r="E468" s="15" t="s">
        <v>29</v>
      </c>
      <c r="F468" s="16" t="s">
        <v>451</v>
      </c>
      <c r="G468" s="17">
        <v>1086637</v>
      </c>
      <c r="H468" s="68" t="s">
        <v>526</v>
      </c>
      <c r="I468" s="19">
        <v>120203</v>
      </c>
      <c r="J468" s="58">
        <v>66375</v>
      </c>
      <c r="K468" s="57">
        <f>IFERROR(VLOOKUP(A468,'[1]2024'!$A$1:$X$202,6,0),"")</f>
        <v>45541</v>
      </c>
    </row>
    <row r="469" spans="1:11" ht="15">
      <c r="A469" s="66">
        <v>4811</v>
      </c>
      <c r="B469" s="67">
        <f>IFERROR(VLOOKUP(A469,'[1]2024'!$A$1:$X$202,2,0),"")</f>
        <v>2293</v>
      </c>
      <c r="C469" s="55" t="str">
        <f>IFERROR(VLOOKUP(A469,'[1]2024'!$A$1:$X$202,4,0),"")</f>
        <v>DROGASIL</v>
      </c>
      <c r="D469" s="55" t="str">
        <f>IFERROR(VLOOKUP(A469,'[1]2024'!$A$1:$X$202,5,0),"")</f>
        <v>SP</v>
      </c>
      <c r="E469" s="15" t="s">
        <v>31</v>
      </c>
      <c r="F469" s="16" t="s">
        <v>451</v>
      </c>
      <c r="G469" s="17">
        <v>1086645</v>
      </c>
      <c r="H469" s="68" t="s">
        <v>527</v>
      </c>
      <c r="I469" s="19">
        <v>120204</v>
      </c>
      <c r="J469" s="58">
        <v>66375</v>
      </c>
      <c r="K469" s="57">
        <f>IFERROR(VLOOKUP(A469,'[1]2024'!$A$1:$X$202,6,0),"")</f>
        <v>45541</v>
      </c>
    </row>
    <row r="470" spans="1:11" ht="15">
      <c r="A470" s="66">
        <v>4811</v>
      </c>
      <c r="B470" s="67">
        <f>IFERROR(VLOOKUP(A470,'[1]2024'!$A$1:$X$202,2,0),"")</f>
        <v>2293</v>
      </c>
      <c r="C470" s="55" t="str">
        <f>IFERROR(VLOOKUP(A470,'[1]2024'!$A$1:$X$202,4,0),"")</f>
        <v>DROGASIL</v>
      </c>
      <c r="D470" s="55" t="str">
        <f>IFERROR(VLOOKUP(A470,'[1]2024'!$A$1:$X$202,5,0),"")</f>
        <v>SP</v>
      </c>
      <c r="E470" s="15" t="s">
        <v>33</v>
      </c>
      <c r="F470" s="16" t="s">
        <v>451</v>
      </c>
      <c r="G470" s="17">
        <v>1085409</v>
      </c>
      <c r="H470" s="68" t="s">
        <v>528</v>
      </c>
      <c r="I470" s="19">
        <v>120180</v>
      </c>
      <c r="J470" s="58">
        <v>66375</v>
      </c>
      <c r="K470" s="57">
        <f>IFERROR(VLOOKUP(A470,'[1]2024'!$A$1:$X$202,6,0),"")</f>
        <v>45541</v>
      </c>
    </row>
    <row r="471" spans="1:11" ht="15">
      <c r="A471" s="66">
        <v>4811</v>
      </c>
      <c r="B471" s="67">
        <f>IFERROR(VLOOKUP(A471,'[1]2024'!$A$1:$X$202,2,0),"")</f>
        <v>2293</v>
      </c>
      <c r="C471" s="55" t="str">
        <f>IFERROR(VLOOKUP(A471,'[1]2024'!$A$1:$X$202,4,0),"")</f>
        <v>DROGASIL</v>
      </c>
      <c r="D471" s="55" t="str">
        <f>IFERROR(VLOOKUP(A471,'[1]2024'!$A$1:$X$202,5,0),"")</f>
        <v>SP</v>
      </c>
      <c r="E471" s="15" t="s">
        <v>35</v>
      </c>
      <c r="F471" s="16" t="s">
        <v>451</v>
      </c>
      <c r="G471" s="17">
        <v>1086619</v>
      </c>
      <c r="H471" s="68" t="s">
        <v>529</v>
      </c>
      <c r="I471" s="19">
        <v>120201</v>
      </c>
      <c r="J471" s="58">
        <v>66375</v>
      </c>
      <c r="K471" s="57">
        <f>IFERROR(VLOOKUP(A471,'[1]2024'!$A$1:$X$202,6,0),"")</f>
        <v>45541</v>
      </c>
    </row>
    <row r="472" spans="1:11" ht="15">
      <c r="A472" s="66">
        <v>4811</v>
      </c>
      <c r="B472" s="67">
        <f>IFERROR(VLOOKUP(A472,'[1]2024'!$A$1:$X$202,2,0),"")</f>
        <v>2293</v>
      </c>
      <c r="C472" s="55" t="str">
        <f>IFERROR(VLOOKUP(A472,'[1]2024'!$A$1:$X$202,4,0),"")</f>
        <v>DROGASIL</v>
      </c>
      <c r="D472" s="55" t="str">
        <f>IFERROR(VLOOKUP(A472,'[1]2024'!$A$1:$X$202,5,0),"")</f>
        <v>SP</v>
      </c>
      <c r="E472" s="15" t="s">
        <v>37</v>
      </c>
      <c r="F472" s="16" t="s">
        <v>451</v>
      </c>
      <c r="G472" s="17">
        <v>1085454</v>
      </c>
      <c r="H472" s="68" t="s">
        <v>530</v>
      </c>
      <c r="I472" s="19">
        <v>120205</v>
      </c>
      <c r="J472" s="58">
        <v>66375</v>
      </c>
      <c r="K472" s="57">
        <f>IFERROR(VLOOKUP(A472,'[1]2024'!$A$1:$X$202,6,0),"")</f>
        <v>45541</v>
      </c>
    </row>
    <row r="473" spans="1:11" ht="15">
      <c r="A473" s="66">
        <v>4811</v>
      </c>
      <c r="B473" s="67">
        <f>IFERROR(VLOOKUP(A473,'[1]2024'!$A$1:$X$202,2,0),"")</f>
        <v>2293</v>
      </c>
      <c r="C473" s="55" t="str">
        <f>IFERROR(VLOOKUP(A473,'[1]2024'!$A$1:$X$202,4,0),"")</f>
        <v>DROGASIL</v>
      </c>
      <c r="D473" s="55" t="str">
        <f>IFERROR(VLOOKUP(A473,'[1]2024'!$A$1:$X$202,5,0),"")</f>
        <v>SP</v>
      </c>
      <c r="E473" s="15" t="s">
        <v>272</v>
      </c>
      <c r="F473" s="16" t="s">
        <v>451</v>
      </c>
      <c r="G473" s="17">
        <v>1085601</v>
      </c>
      <c r="H473" s="68" t="s">
        <v>531</v>
      </c>
      <c r="I473" s="19">
        <v>120169</v>
      </c>
      <c r="J473" s="58">
        <v>66375</v>
      </c>
      <c r="K473" s="57">
        <f>IFERROR(VLOOKUP(A473,'[1]2024'!$A$1:$X$202,6,0),"")</f>
        <v>45541</v>
      </c>
    </row>
    <row r="474" spans="1:11" ht="15">
      <c r="A474" s="66">
        <v>4811</v>
      </c>
      <c r="B474" s="67">
        <f>IFERROR(VLOOKUP(A474,'[1]2024'!$A$1:$X$202,2,0),"")</f>
        <v>2293</v>
      </c>
      <c r="C474" s="55" t="str">
        <f>IFERROR(VLOOKUP(A474,'[1]2024'!$A$1:$X$202,4,0),"")</f>
        <v>DROGASIL</v>
      </c>
      <c r="D474" s="55" t="str">
        <f>IFERROR(VLOOKUP(A474,'[1]2024'!$A$1:$X$202,5,0),"")</f>
        <v>SP</v>
      </c>
      <c r="E474" s="15" t="s">
        <v>39</v>
      </c>
      <c r="F474" s="16" t="s">
        <v>12</v>
      </c>
      <c r="G474" s="17">
        <v>1015741</v>
      </c>
      <c r="H474" s="68" t="s">
        <v>532</v>
      </c>
      <c r="I474" s="19">
        <v>109848</v>
      </c>
      <c r="J474" s="58">
        <v>66375</v>
      </c>
      <c r="K474" s="57">
        <f>IFERROR(VLOOKUP(A474,'[1]2024'!$A$1:$X$202,6,0),"")</f>
        <v>45541</v>
      </c>
    </row>
    <row r="475" spans="1:11" ht="15">
      <c r="A475" s="66">
        <v>4811</v>
      </c>
      <c r="B475" s="67">
        <f>IFERROR(VLOOKUP(A475,'[1]2024'!$A$1:$X$202,2,0),"")</f>
        <v>2293</v>
      </c>
      <c r="C475" s="55" t="str">
        <f>IFERROR(VLOOKUP(A475,'[1]2024'!$A$1:$X$202,4,0),"")</f>
        <v>DROGASIL</v>
      </c>
      <c r="D475" s="55" t="str">
        <f>IFERROR(VLOOKUP(A475,'[1]2024'!$A$1:$X$202,5,0),"")</f>
        <v>SP</v>
      </c>
      <c r="E475" s="15" t="s">
        <v>41</v>
      </c>
      <c r="F475" s="16" t="s">
        <v>12</v>
      </c>
      <c r="G475" s="17">
        <v>1015711</v>
      </c>
      <c r="H475" s="68" t="s">
        <v>533</v>
      </c>
      <c r="I475" s="19">
        <v>109844</v>
      </c>
      <c r="J475" s="58">
        <v>66375</v>
      </c>
      <c r="K475" s="57">
        <f>IFERROR(VLOOKUP(A475,'[1]2024'!$A$1:$X$202,6,0),"")</f>
        <v>45541</v>
      </c>
    </row>
    <row r="476" spans="1:11" ht="15">
      <c r="A476" s="66">
        <v>4811</v>
      </c>
      <c r="B476" s="67">
        <f>IFERROR(VLOOKUP(A476,'[1]2024'!$A$1:$X$202,2,0),"")</f>
        <v>2293</v>
      </c>
      <c r="C476" s="55" t="str">
        <f>IFERROR(VLOOKUP(A476,'[1]2024'!$A$1:$X$202,4,0),"")</f>
        <v>DROGASIL</v>
      </c>
      <c r="D476" s="55" t="str">
        <f>IFERROR(VLOOKUP(A476,'[1]2024'!$A$1:$X$202,5,0),"")</f>
        <v>SP</v>
      </c>
      <c r="E476" s="15" t="s">
        <v>43</v>
      </c>
      <c r="F476" s="16" t="s">
        <v>12</v>
      </c>
      <c r="G476" s="17">
        <v>1016061</v>
      </c>
      <c r="H476" s="68" t="s">
        <v>534</v>
      </c>
      <c r="I476" s="19">
        <v>113945</v>
      </c>
      <c r="J476" s="58">
        <v>66375</v>
      </c>
      <c r="K476" s="57">
        <f>IFERROR(VLOOKUP(A476,'[1]2024'!$A$1:$X$202,6,0),"")</f>
        <v>45541</v>
      </c>
    </row>
    <row r="477" spans="1:11" ht="15">
      <c r="A477" s="66">
        <v>4811</v>
      </c>
      <c r="B477" s="67">
        <f>IFERROR(VLOOKUP(A477,'[1]2024'!$A$1:$X$202,2,0),"")</f>
        <v>2293</v>
      </c>
      <c r="C477" s="55" t="str">
        <f>IFERROR(VLOOKUP(A477,'[1]2024'!$A$1:$X$202,4,0),"")</f>
        <v>DROGASIL</v>
      </c>
      <c r="D477" s="55" t="str">
        <f>IFERROR(VLOOKUP(A477,'[1]2024'!$A$1:$X$202,5,0),"")</f>
        <v>SP</v>
      </c>
      <c r="E477" s="15" t="s">
        <v>45</v>
      </c>
      <c r="F477" s="16" t="s">
        <v>12</v>
      </c>
      <c r="G477" s="17">
        <v>1015330</v>
      </c>
      <c r="H477" s="68" t="s">
        <v>535</v>
      </c>
      <c r="I477" s="19">
        <v>107421</v>
      </c>
      <c r="J477" s="58">
        <v>66375</v>
      </c>
      <c r="K477" s="57">
        <f>IFERROR(VLOOKUP(A477,'[1]2024'!$A$1:$X$202,6,0),"")</f>
        <v>45541</v>
      </c>
    </row>
    <row r="478" spans="1:11" ht="15">
      <c r="A478" s="66">
        <v>4811</v>
      </c>
      <c r="B478" s="67">
        <f>IFERROR(VLOOKUP(A478,'[1]2024'!$A$1:$X$202,2,0),"")</f>
        <v>2293</v>
      </c>
      <c r="C478" s="55" t="str">
        <f>IFERROR(VLOOKUP(A478,'[1]2024'!$A$1:$X$202,4,0),"")</f>
        <v>DROGASIL</v>
      </c>
      <c r="D478" s="55" t="str">
        <f>IFERROR(VLOOKUP(A478,'[1]2024'!$A$1:$X$202,5,0),"")</f>
        <v>SP</v>
      </c>
      <c r="E478" s="15" t="s">
        <v>47</v>
      </c>
      <c r="F478" s="16" t="s">
        <v>536</v>
      </c>
      <c r="G478" s="17">
        <v>1123414</v>
      </c>
      <c r="H478" s="68" t="s">
        <v>537</v>
      </c>
      <c r="I478" s="19">
        <v>464268</v>
      </c>
      <c r="J478" s="58">
        <v>66375</v>
      </c>
      <c r="K478" s="57">
        <f>IFERROR(VLOOKUP(A478,'[1]2024'!$A$1:$X$202,6,0),"")</f>
        <v>45541</v>
      </c>
    </row>
    <row r="479" spans="1:11" ht="15">
      <c r="A479" s="66">
        <v>4811</v>
      </c>
      <c r="B479" s="67">
        <f>IFERROR(VLOOKUP(A479,'[1]2024'!$A$1:$X$202,2,0),"")</f>
        <v>2293</v>
      </c>
      <c r="C479" s="55" t="str">
        <f>IFERROR(VLOOKUP(A479,'[1]2024'!$A$1:$X$202,4,0),"")</f>
        <v>DROGASIL</v>
      </c>
      <c r="D479" s="55" t="str">
        <f>IFERROR(VLOOKUP(A479,'[1]2024'!$A$1:$X$202,5,0),"")</f>
        <v>SP</v>
      </c>
      <c r="E479" s="15" t="s">
        <v>50</v>
      </c>
      <c r="F479" s="16" t="s">
        <v>536</v>
      </c>
      <c r="G479" s="17">
        <v>1123413</v>
      </c>
      <c r="H479" s="68" t="s">
        <v>538</v>
      </c>
      <c r="I479" s="19">
        <v>464257</v>
      </c>
      <c r="J479" s="58">
        <v>66375</v>
      </c>
      <c r="K479" s="57">
        <f>IFERROR(VLOOKUP(A479,'[1]2024'!$A$1:$X$202,6,0),"")</f>
        <v>45541</v>
      </c>
    </row>
    <row r="480" spans="1:11" ht="15">
      <c r="A480" s="66">
        <v>4811</v>
      </c>
      <c r="B480" s="67">
        <f>IFERROR(VLOOKUP(A480,'[1]2024'!$A$1:$X$202,2,0),"")</f>
        <v>2293</v>
      </c>
      <c r="C480" s="55" t="str">
        <f>IFERROR(VLOOKUP(A480,'[1]2024'!$A$1:$X$202,4,0),"")</f>
        <v>DROGASIL</v>
      </c>
      <c r="D480" s="55" t="str">
        <f>IFERROR(VLOOKUP(A480,'[1]2024'!$A$1:$X$202,5,0),"")</f>
        <v>SP</v>
      </c>
      <c r="E480" s="15" t="s">
        <v>467</v>
      </c>
      <c r="F480" s="16" t="s">
        <v>12</v>
      </c>
      <c r="G480" s="17">
        <v>1016871</v>
      </c>
      <c r="H480" s="68" t="s">
        <v>539</v>
      </c>
      <c r="I480" s="19">
        <v>46250</v>
      </c>
      <c r="J480" s="58">
        <v>66375</v>
      </c>
      <c r="K480" s="57">
        <f>IFERROR(VLOOKUP(A480,'[1]2024'!$A$1:$X$202,6,0),"")</f>
        <v>45541</v>
      </c>
    </row>
    <row r="481" spans="1:11" ht="15">
      <c r="A481" s="66">
        <v>4811</v>
      </c>
      <c r="B481" s="67">
        <f>IFERROR(VLOOKUP(A481,'[1]2024'!$A$1:$X$202,2,0),"")</f>
        <v>2293</v>
      </c>
      <c r="C481" s="55" t="str">
        <f>IFERROR(VLOOKUP(A481,'[1]2024'!$A$1:$X$202,4,0),"")</f>
        <v>DROGASIL</v>
      </c>
      <c r="D481" s="55" t="str">
        <f>IFERROR(VLOOKUP(A481,'[1]2024'!$A$1:$X$202,5,0),"")</f>
        <v>SP</v>
      </c>
      <c r="E481" s="15" t="s">
        <v>469</v>
      </c>
      <c r="F481" s="16" t="s">
        <v>12</v>
      </c>
      <c r="G481" s="17">
        <v>1016196</v>
      </c>
      <c r="H481" s="68" t="s">
        <v>540</v>
      </c>
      <c r="I481" s="19">
        <v>44544</v>
      </c>
      <c r="J481" s="58">
        <v>66375</v>
      </c>
      <c r="K481" s="57">
        <f>IFERROR(VLOOKUP(A481,'[1]2024'!$A$1:$X$202,6,0),"")</f>
        <v>45541</v>
      </c>
    </row>
    <row r="482" spans="1:11" ht="15">
      <c r="A482" s="66">
        <v>4811</v>
      </c>
      <c r="B482" s="67">
        <f>IFERROR(VLOOKUP(A482,'[1]2024'!$A$1:$X$202,2,0),"")</f>
        <v>2293</v>
      </c>
      <c r="C482" s="55" t="str">
        <f>IFERROR(VLOOKUP(A482,'[1]2024'!$A$1:$X$202,4,0),"")</f>
        <v>DROGASIL</v>
      </c>
      <c r="D482" s="55" t="str">
        <f>IFERROR(VLOOKUP(A482,'[1]2024'!$A$1:$X$202,5,0),"")</f>
        <v>SP</v>
      </c>
      <c r="E482" s="15" t="s">
        <v>471</v>
      </c>
      <c r="F482" s="16" t="s">
        <v>12</v>
      </c>
      <c r="G482" s="17">
        <v>1016180</v>
      </c>
      <c r="H482" s="68" t="s">
        <v>541</v>
      </c>
      <c r="I482" s="19">
        <v>44534</v>
      </c>
      <c r="J482" s="58">
        <v>66375</v>
      </c>
      <c r="K482" s="57">
        <f>IFERROR(VLOOKUP(A482,'[1]2024'!$A$1:$X$202,6,0),"")</f>
        <v>45541</v>
      </c>
    </row>
    <row r="483" spans="1:11" ht="15">
      <c r="A483" s="66">
        <v>4811</v>
      </c>
      <c r="B483" s="67">
        <f>IFERROR(VLOOKUP(A483,'[1]2024'!$A$1:$X$202,2,0),"")</f>
        <v>2293</v>
      </c>
      <c r="C483" s="55" t="str">
        <f>IFERROR(VLOOKUP(A483,'[1]2024'!$A$1:$X$202,4,0),"")</f>
        <v>DROGASIL</v>
      </c>
      <c r="D483" s="55" t="str">
        <f>IFERROR(VLOOKUP(A483,'[1]2024'!$A$1:$X$202,5,0),"")</f>
        <v>SP</v>
      </c>
      <c r="E483" s="15" t="s">
        <v>473</v>
      </c>
      <c r="F483" s="16" t="s">
        <v>12</v>
      </c>
      <c r="G483" s="17">
        <v>1016826</v>
      </c>
      <c r="H483" s="68" t="s">
        <v>542</v>
      </c>
      <c r="I483" s="19">
        <v>46456</v>
      </c>
      <c r="J483" s="58">
        <v>66375</v>
      </c>
      <c r="K483" s="57">
        <f>IFERROR(VLOOKUP(A483,'[1]2024'!$A$1:$X$202,6,0),"")</f>
        <v>45541</v>
      </c>
    </row>
    <row r="484" spans="1:11" ht="15">
      <c r="A484" s="66">
        <v>4811</v>
      </c>
      <c r="B484" s="67">
        <f>IFERROR(VLOOKUP(A484,'[1]2024'!$A$1:$X$202,2,0),"")</f>
        <v>2293</v>
      </c>
      <c r="C484" s="55" t="str">
        <f>IFERROR(VLOOKUP(A484,'[1]2024'!$A$1:$X$202,4,0),"")</f>
        <v>DROGASIL</v>
      </c>
      <c r="D484" s="55" t="str">
        <f>IFERROR(VLOOKUP(A484,'[1]2024'!$A$1:$X$202,5,0),"")</f>
        <v>SP</v>
      </c>
      <c r="E484" s="15" t="s">
        <v>475</v>
      </c>
      <c r="F484" s="16" t="s">
        <v>66</v>
      </c>
      <c r="G484" s="17">
        <v>1119163</v>
      </c>
      <c r="H484" s="68" t="s">
        <v>543</v>
      </c>
      <c r="I484" s="19">
        <v>412287</v>
      </c>
      <c r="J484" s="58">
        <v>66375</v>
      </c>
      <c r="K484" s="57">
        <f>IFERROR(VLOOKUP(A484,'[1]2024'!$A$1:$X$202,6,0),"")</f>
        <v>45541</v>
      </c>
    </row>
    <row r="485" spans="1:11" ht="15">
      <c r="A485" s="66">
        <v>4811</v>
      </c>
      <c r="B485" s="67">
        <f>IFERROR(VLOOKUP(A485,'[1]2024'!$A$1:$X$202,2,0),"")</f>
        <v>2293</v>
      </c>
      <c r="C485" s="55" t="str">
        <f>IFERROR(VLOOKUP(A485,'[1]2024'!$A$1:$X$202,4,0),"")</f>
        <v>DROGASIL</v>
      </c>
      <c r="D485" s="55" t="str">
        <f>IFERROR(VLOOKUP(A485,'[1]2024'!$A$1:$X$202,5,0),"")</f>
        <v>SP</v>
      </c>
      <c r="E485" s="15" t="s">
        <v>477</v>
      </c>
      <c r="F485" s="16" t="s">
        <v>66</v>
      </c>
      <c r="G485" s="17">
        <v>1119044</v>
      </c>
      <c r="H485" s="68" t="s">
        <v>544</v>
      </c>
      <c r="I485" s="19">
        <v>412217</v>
      </c>
      <c r="J485" s="58">
        <v>66375</v>
      </c>
      <c r="K485" s="57">
        <f>IFERROR(VLOOKUP(A485,'[1]2024'!$A$1:$X$202,6,0),"")</f>
        <v>45541</v>
      </c>
    </row>
    <row r="486" spans="1:11" ht="15">
      <c r="A486" s="66">
        <v>4811</v>
      </c>
      <c r="B486" s="67">
        <f>IFERROR(VLOOKUP(A486,'[1]2024'!$A$1:$X$202,2,0),"")</f>
        <v>2293</v>
      </c>
      <c r="C486" s="55" t="str">
        <f>IFERROR(VLOOKUP(A486,'[1]2024'!$A$1:$X$202,4,0),"")</f>
        <v>DROGASIL</v>
      </c>
      <c r="D486" s="55" t="str">
        <f>IFERROR(VLOOKUP(A486,'[1]2024'!$A$1:$X$202,5,0),"")</f>
        <v>SP</v>
      </c>
      <c r="E486" s="15" t="s">
        <v>479</v>
      </c>
      <c r="F486" s="16" t="s">
        <v>66</v>
      </c>
      <c r="G486" s="17">
        <v>1119066</v>
      </c>
      <c r="H486" s="68" t="s">
        <v>545</v>
      </c>
      <c r="I486" s="19">
        <v>412213</v>
      </c>
      <c r="J486" s="58">
        <v>66375</v>
      </c>
      <c r="K486" s="57">
        <f>IFERROR(VLOOKUP(A486,'[1]2024'!$A$1:$X$202,6,0),"")</f>
        <v>45541</v>
      </c>
    </row>
    <row r="487" spans="1:11" ht="15">
      <c r="A487" s="66">
        <v>4811</v>
      </c>
      <c r="B487" s="67">
        <f>IFERROR(VLOOKUP(A487,'[1]2024'!$A$1:$X$202,2,0),"")</f>
        <v>2293</v>
      </c>
      <c r="C487" s="55" t="str">
        <f>IFERROR(VLOOKUP(A487,'[1]2024'!$A$1:$X$202,4,0),"")</f>
        <v>DROGASIL</v>
      </c>
      <c r="D487" s="55" t="str">
        <f>IFERROR(VLOOKUP(A487,'[1]2024'!$A$1:$X$202,5,0),"")</f>
        <v>SP</v>
      </c>
      <c r="E487" s="15" t="s">
        <v>68</v>
      </c>
      <c r="F487" s="16" t="s">
        <v>69</v>
      </c>
      <c r="G487" s="17">
        <v>1110331</v>
      </c>
      <c r="H487" s="68" t="s">
        <v>546</v>
      </c>
      <c r="I487" s="19"/>
      <c r="J487" s="58">
        <v>66375</v>
      </c>
      <c r="K487" s="57">
        <f>IFERROR(VLOOKUP(A487,'[1]2024'!$A$1:$X$202,6,0),"")</f>
        <v>45541</v>
      </c>
    </row>
    <row r="488" spans="1:11" ht="15">
      <c r="A488" s="66">
        <v>4811</v>
      </c>
      <c r="B488" s="67">
        <f>IFERROR(VLOOKUP(A488,'[1]2024'!$A$1:$X$202,2,0),"")</f>
        <v>2293</v>
      </c>
      <c r="C488" s="55" t="str">
        <f>IFERROR(VLOOKUP(A488,'[1]2024'!$A$1:$X$202,4,0),"")</f>
        <v>DROGASIL</v>
      </c>
      <c r="D488" s="55" t="str">
        <f>IFERROR(VLOOKUP(A488,'[1]2024'!$A$1:$X$202,5,0),"")</f>
        <v>SP</v>
      </c>
      <c r="E488" s="15" t="s">
        <v>71</v>
      </c>
      <c r="F488" s="16" t="s">
        <v>69</v>
      </c>
      <c r="G488" s="17">
        <v>1110299</v>
      </c>
      <c r="H488" s="68" t="s">
        <v>547</v>
      </c>
      <c r="I488" s="19"/>
      <c r="J488" s="58">
        <v>66375</v>
      </c>
      <c r="K488" s="57">
        <f>IFERROR(VLOOKUP(A488,'[1]2024'!$A$1:$X$202,6,0),"")</f>
        <v>45541</v>
      </c>
    </row>
    <row r="489" spans="1:11" ht="15">
      <c r="A489" s="66">
        <v>4811</v>
      </c>
      <c r="B489" s="67">
        <f>IFERROR(VLOOKUP(A489,'[1]2024'!$A$1:$X$202,2,0),"")</f>
        <v>2293</v>
      </c>
      <c r="C489" s="55" t="str">
        <f>IFERROR(VLOOKUP(A489,'[1]2024'!$A$1:$X$202,4,0),"")</f>
        <v>DROGASIL</v>
      </c>
      <c r="D489" s="55" t="str">
        <f>IFERROR(VLOOKUP(A489,'[1]2024'!$A$1:$X$202,5,0),"")</f>
        <v>SP</v>
      </c>
      <c r="E489" s="15" t="s">
        <v>483</v>
      </c>
      <c r="F489" s="16" t="s">
        <v>451</v>
      </c>
      <c r="G489" s="17">
        <v>1087456</v>
      </c>
      <c r="H489" s="68" t="s">
        <v>548</v>
      </c>
      <c r="I489" s="19">
        <v>122866</v>
      </c>
      <c r="J489" s="58">
        <v>66375</v>
      </c>
      <c r="K489" s="57">
        <f>IFERROR(VLOOKUP(A489,'[1]2024'!$A$1:$X$202,6,0),"")</f>
        <v>45541</v>
      </c>
    </row>
    <row r="490" spans="1:11" ht="15">
      <c r="A490" s="66">
        <v>4811</v>
      </c>
      <c r="B490" s="67">
        <f>IFERROR(VLOOKUP(A490,'[1]2024'!$A$1:$X$202,2,0),"")</f>
        <v>2293</v>
      </c>
      <c r="C490" s="55" t="str">
        <f>IFERROR(VLOOKUP(A490,'[1]2024'!$A$1:$X$202,4,0),"")</f>
        <v>DROGASIL</v>
      </c>
      <c r="D490" s="55" t="str">
        <f>IFERROR(VLOOKUP(A490,'[1]2024'!$A$1:$X$202,5,0),"")</f>
        <v>SP</v>
      </c>
      <c r="E490" s="15" t="s">
        <v>75</v>
      </c>
      <c r="F490" s="16" t="s">
        <v>451</v>
      </c>
      <c r="G490" s="17">
        <v>1088005</v>
      </c>
      <c r="H490" s="68" t="s">
        <v>549</v>
      </c>
      <c r="I490" s="19">
        <v>122731</v>
      </c>
      <c r="J490" s="58">
        <v>66375</v>
      </c>
      <c r="K490" s="57">
        <f>IFERROR(VLOOKUP(A490,'[1]2024'!$A$1:$X$202,6,0),"")</f>
        <v>45541</v>
      </c>
    </row>
    <row r="491" spans="1:11" ht="15">
      <c r="A491" s="66">
        <v>4811</v>
      </c>
      <c r="B491" s="67">
        <f>IFERROR(VLOOKUP(A491,'[1]2024'!$A$1:$X$202,2,0),"")</f>
        <v>2293</v>
      </c>
      <c r="C491" s="55" t="str">
        <f>IFERROR(VLOOKUP(A491,'[1]2024'!$A$1:$X$202,4,0),"")</f>
        <v>DROGASIL</v>
      </c>
      <c r="D491" s="55" t="str">
        <f>IFERROR(VLOOKUP(A491,'[1]2024'!$A$1:$X$202,5,0),"")</f>
        <v>SP</v>
      </c>
      <c r="E491" s="15" t="s">
        <v>77</v>
      </c>
      <c r="F491" s="16" t="s">
        <v>78</v>
      </c>
      <c r="G491" s="17">
        <v>1034349</v>
      </c>
      <c r="H491" s="68" t="s">
        <v>550</v>
      </c>
      <c r="I491" s="19">
        <v>1034349</v>
      </c>
      <c r="J491" s="58">
        <v>66375</v>
      </c>
      <c r="K491" s="57">
        <f>IFERROR(VLOOKUP(A491,'[1]2024'!$A$1:$X$202,6,0),"")</f>
        <v>45541</v>
      </c>
    </row>
    <row r="492" spans="1:11" ht="15">
      <c r="A492" s="66">
        <v>4811</v>
      </c>
      <c r="B492" s="67">
        <f>IFERROR(VLOOKUP(A492,'[1]2024'!$A$1:$X$202,2,0),"")</f>
        <v>2293</v>
      </c>
      <c r="C492" s="55" t="str">
        <f>IFERROR(VLOOKUP(A492,'[1]2024'!$A$1:$X$202,4,0),"")</f>
        <v>DROGASIL</v>
      </c>
      <c r="D492" s="55" t="str">
        <f>IFERROR(VLOOKUP(A492,'[1]2024'!$A$1:$X$202,5,0),"")</f>
        <v>SP</v>
      </c>
      <c r="E492" s="15" t="s">
        <v>80</v>
      </c>
      <c r="F492" s="16" t="s">
        <v>81</v>
      </c>
      <c r="G492" s="17">
        <v>1110833</v>
      </c>
      <c r="H492" s="68" t="s">
        <v>551</v>
      </c>
      <c r="I492" s="19">
        <v>16085</v>
      </c>
      <c r="J492" s="58">
        <v>66375</v>
      </c>
      <c r="K492" s="57">
        <f>IFERROR(VLOOKUP(A492,'[1]2024'!$A$1:$X$202,6,0),"")</f>
        <v>45541</v>
      </c>
    </row>
    <row r="493" spans="1:11" ht="15">
      <c r="A493" s="66">
        <v>4811</v>
      </c>
      <c r="B493" s="67">
        <f>IFERROR(VLOOKUP(A493,'[1]2024'!$A$1:$X$202,2,0),"")</f>
        <v>2293</v>
      </c>
      <c r="C493" s="55" t="str">
        <f>IFERROR(VLOOKUP(A493,'[1]2024'!$A$1:$X$202,4,0),"")</f>
        <v>DROGASIL</v>
      </c>
      <c r="D493" s="55" t="str">
        <f>IFERROR(VLOOKUP(A493,'[1]2024'!$A$1:$X$202,5,0),"")</f>
        <v>SP</v>
      </c>
      <c r="E493" s="15" t="s">
        <v>83</v>
      </c>
      <c r="F493" s="16" t="s">
        <v>451</v>
      </c>
      <c r="G493" s="17">
        <v>1088022</v>
      </c>
      <c r="H493" s="68" t="s">
        <v>552</v>
      </c>
      <c r="I493" s="19">
        <v>122734</v>
      </c>
      <c r="J493" s="58">
        <v>66375</v>
      </c>
      <c r="K493" s="57">
        <f>IFERROR(VLOOKUP(A493,'[1]2024'!$A$1:$X$202,6,0),"")</f>
        <v>45541</v>
      </c>
    </row>
    <row r="494" spans="1:11" ht="15">
      <c r="A494" s="66">
        <v>4811</v>
      </c>
      <c r="B494" s="67">
        <f>IFERROR(VLOOKUP(A494,'[1]2024'!$A$1:$X$202,2,0),"")</f>
        <v>2293</v>
      </c>
      <c r="C494" s="55" t="str">
        <f>IFERROR(VLOOKUP(A494,'[1]2024'!$A$1:$X$202,4,0),"")</f>
        <v>DROGASIL</v>
      </c>
      <c r="D494" s="55" t="str">
        <f>IFERROR(VLOOKUP(A494,'[1]2024'!$A$1:$X$202,5,0),"")</f>
        <v>SP</v>
      </c>
      <c r="E494" s="15" t="s">
        <v>77</v>
      </c>
      <c r="F494" s="16" t="s">
        <v>78</v>
      </c>
      <c r="G494" s="17">
        <v>1034406</v>
      </c>
      <c r="H494" s="68" t="s">
        <v>553</v>
      </c>
      <c r="I494" s="19">
        <v>24243</v>
      </c>
      <c r="J494" s="58">
        <v>66375</v>
      </c>
      <c r="K494" s="57">
        <f>IFERROR(VLOOKUP(A494,'[1]2024'!$A$1:$X$202,6,0),"")</f>
        <v>45541</v>
      </c>
    </row>
    <row r="495" spans="1:11" ht="15">
      <c r="A495" s="66">
        <v>4811</v>
      </c>
      <c r="B495" s="67">
        <f>IFERROR(VLOOKUP(A495,'[1]2024'!$A$1:$X$202,2,0),"")</f>
        <v>2293</v>
      </c>
      <c r="C495" s="55" t="str">
        <f>IFERROR(VLOOKUP(A495,'[1]2024'!$A$1:$X$202,4,0),"")</f>
        <v>DROGASIL</v>
      </c>
      <c r="D495" s="55" t="str">
        <f>IFERROR(VLOOKUP(A495,'[1]2024'!$A$1:$X$202,5,0),"")</f>
        <v>SP</v>
      </c>
      <c r="E495" s="15" t="s">
        <v>80</v>
      </c>
      <c r="F495" s="16" t="s">
        <v>81</v>
      </c>
      <c r="G495" s="17">
        <v>1110825</v>
      </c>
      <c r="H495" s="68" t="s">
        <v>554</v>
      </c>
      <c r="I495" s="19">
        <v>16085</v>
      </c>
      <c r="J495" s="58">
        <v>66375</v>
      </c>
      <c r="K495" s="57">
        <f>IFERROR(VLOOKUP(A495,'[1]2024'!$A$1:$X$202,6,0),"")</f>
        <v>45541</v>
      </c>
    </row>
    <row r="496" spans="1:11" ht="15">
      <c r="A496" s="66">
        <v>4811</v>
      </c>
      <c r="B496" s="67">
        <f>IFERROR(VLOOKUP(A496,'[1]2024'!$A$1:$X$202,2,0),"")</f>
        <v>2293</v>
      </c>
      <c r="C496" s="55" t="str">
        <f>IFERROR(VLOOKUP(A496,'[1]2024'!$A$1:$X$202,4,0),"")</f>
        <v>DROGASIL</v>
      </c>
      <c r="D496" s="55" t="str">
        <f>IFERROR(VLOOKUP(A496,'[1]2024'!$A$1:$X$202,5,0),"")</f>
        <v>SP</v>
      </c>
      <c r="E496" s="15" t="s">
        <v>87</v>
      </c>
      <c r="F496" s="16" t="s">
        <v>451</v>
      </c>
      <c r="G496" s="17">
        <v>1088042</v>
      </c>
      <c r="H496" s="68" t="s">
        <v>555</v>
      </c>
      <c r="I496" s="19">
        <v>122736</v>
      </c>
      <c r="J496" s="58">
        <v>66375</v>
      </c>
      <c r="K496" s="57">
        <f>IFERROR(VLOOKUP(A496,'[1]2024'!$A$1:$X$202,6,0),"")</f>
        <v>45541</v>
      </c>
    </row>
    <row r="497" spans="1:11" ht="15">
      <c r="A497" s="66">
        <v>4811</v>
      </c>
      <c r="B497" s="67">
        <f>IFERROR(VLOOKUP(A497,'[1]2024'!$A$1:$X$202,2,0),"")</f>
        <v>2293</v>
      </c>
      <c r="C497" s="55" t="str">
        <f>IFERROR(VLOOKUP(A497,'[1]2024'!$A$1:$X$202,4,0),"")</f>
        <v>DROGASIL</v>
      </c>
      <c r="D497" s="55" t="str">
        <f>IFERROR(VLOOKUP(A497,'[1]2024'!$A$1:$X$202,5,0),"")</f>
        <v>SP</v>
      </c>
      <c r="E497" s="15" t="s">
        <v>77</v>
      </c>
      <c r="F497" s="16" t="s">
        <v>78</v>
      </c>
      <c r="G497" s="17">
        <v>1034492</v>
      </c>
      <c r="H497" s="68" t="s">
        <v>556</v>
      </c>
      <c r="I497" s="19"/>
      <c r="J497" s="58">
        <v>66375</v>
      </c>
      <c r="K497" s="57">
        <f>IFERROR(VLOOKUP(A497,'[1]2024'!$A$1:$X$202,6,0),"")</f>
        <v>45541</v>
      </c>
    </row>
    <row r="498" spans="1:11" ht="15">
      <c r="A498" s="66">
        <v>4811</v>
      </c>
      <c r="B498" s="67">
        <f>IFERROR(VLOOKUP(A498,'[1]2024'!$A$1:$X$202,2,0),"")</f>
        <v>2293</v>
      </c>
      <c r="C498" s="55" t="str">
        <f>IFERROR(VLOOKUP(A498,'[1]2024'!$A$1:$X$202,4,0),"")</f>
        <v>DROGASIL</v>
      </c>
      <c r="D498" s="55" t="str">
        <f>IFERROR(VLOOKUP(A498,'[1]2024'!$A$1:$X$202,5,0),"")</f>
        <v>SP</v>
      </c>
      <c r="E498" s="15" t="s">
        <v>80</v>
      </c>
      <c r="F498" s="16" t="s">
        <v>81</v>
      </c>
      <c r="G498" s="17">
        <v>1110826</v>
      </c>
      <c r="H498" s="68" t="s">
        <v>557</v>
      </c>
      <c r="I498" s="19">
        <v>16085</v>
      </c>
      <c r="J498" s="58">
        <v>66375</v>
      </c>
      <c r="K498" s="57">
        <f>IFERROR(VLOOKUP(A498,'[1]2024'!$A$1:$X$202,6,0),"")</f>
        <v>45541</v>
      </c>
    </row>
    <row r="499" spans="1:11" ht="15">
      <c r="A499" s="66">
        <v>4811</v>
      </c>
      <c r="B499" s="67">
        <f>IFERROR(VLOOKUP(A499,'[1]2024'!$A$1:$X$202,2,0),"")</f>
        <v>2293</v>
      </c>
      <c r="C499" s="55" t="str">
        <f>IFERROR(VLOOKUP(A499,'[1]2024'!$A$1:$X$202,4,0),"")</f>
        <v>DROGASIL</v>
      </c>
      <c r="D499" s="55" t="str">
        <f>IFERROR(VLOOKUP(A499,'[1]2024'!$A$1:$X$202,5,0),"")</f>
        <v>SP</v>
      </c>
      <c r="E499" s="15" t="s">
        <v>91</v>
      </c>
      <c r="F499" s="16" t="s">
        <v>451</v>
      </c>
      <c r="G499" s="17">
        <v>1087951</v>
      </c>
      <c r="H499" s="68" t="s">
        <v>558</v>
      </c>
      <c r="I499" s="19">
        <v>122748</v>
      </c>
      <c r="J499" s="58">
        <v>66375</v>
      </c>
      <c r="K499" s="57">
        <f>IFERROR(VLOOKUP(A499,'[1]2024'!$A$1:$X$202,6,0),"")</f>
        <v>45541</v>
      </c>
    </row>
    <row r="500" spans="1:11" ht="15">
      <c r="A500" s="66">
        <v>4811</v>
      </c>
      <c r="B500" s="67">
        <f>IFERROR(VLOOKUP(A500,'[1]2024'!$A$1:$X$202,2,0),"")</f>
        <v>2293</v>
      </c>
      <c r="C500" s="55" t="str">
        <f>IFERROR(VLOOKUP(A500,'[1]2024'!$A$1:$X$202,4,0),"")</f>
        <v>DROGASIL</v>
      </c>
      <c r="D500" s="55" t="str">
        <f>IFERROR(VLOOKUP(A500,'[1]2024'!$A$1:$X$202,5,0),"")</f>
        <v>SP</v>
      </c>
      <c r="E500" s="15" t="s">
        <v>77</v>
      </c>
      <c r="F500" s="16" t="s">
        <v>78</v>
      </c>
      <c r="G500" s="17">
        <v>1034475</v>
      </c>
      <c r="H500" s="68" t="s">
        <v>559</v>
      </c>
      <c r="I500" s="19">
        <v>24260</v>
      </c>
      <c r="J500" s="58">
        <v>66375</v>
      </c>
      <c r="K500" s="57">
        <f>IFERROR(VLOOKUP(A500,'[1]2024'!$A$1:$X$202,6,0),"")</f>
        <v>45541</v>
      </c>
    </row>
    <row r="501" spans="1:11" ht="15">
      <c r="A501" s="66">
        <v>4811</v>
      </c>
      <c r="B501" s="67">
        <f>IFERROR(VLOOKUP(A501,'[1]2024'!$A$1:$X$202,2,0),"")</f>
        <v>2293</v>
      </c>
      <c r="C501" s="55" t="str">
        <f>IFERROR(VLOOKUP(A501,'[1]2024'!$A$1:$X$202,4,0),"")</f>
        <v>DROGASIL</v>
      </c>
      <c r="D501" s="55" t="str">
        <f>IFERROR(VLOOKUP(A501,'[1]2024'!$A$1:$X$202,5,0),"")</f>
        <v>SP</v>
      </c>
      <c r="E501" s="15" t="s">
        <v>80</v>
      </c>
      <c r="F501" s="16" t="s">
        <v>81</v>
      </c>
      <c r="G501" s="17">
        <v>1110820</v>
      </c>
      <c r="H501" s="68" t="s">
        <v>560</v>
      </c>
      <c r="I501" s="19">
        <v>16085</v>
      </c>
      <c r="J501" s="58">
        <v>66375</v>
      </c>
      <c r="K501" s="57">
        <f>IFERROR(VLOOKUP(A501,'[1]2024'!$A$1:$X$202,6,0),"")</f>
        <v>45541</v>
      </c>
    </row>
    <row r="502" spans="1:11" ht="15">
      <c r="A502" s="66">
        <v>4811</v>
      </c>
      <c r="B502" s="67">
        <f>IFERROR(VLOOKUP(A502,'[1]2024'!$A$1:$X$202,2,0),"")</f>
        <v>2293</v>
      </c>
      <c r="C502" s="55" t="str">
        <f>IFERROR(VLOOKUP(A502,'[1]2024'!$A$1:$X$202,4,0),"")</f>
        <v>DROGASIL</v>
      </c>
      <c r="D502" s="55" t="str">
        <f>IFERROR(VLOOKUP(A502,'[1]2024'!$A$1:$X$202,5,0),"")</f>
        <v>SP</v>
      </c>
      <c r="E502" s="15" t="s">
        <v>95</v>
      </c>
      <c r="F502" s="16" t="s">
        <v>451</v>
      </c>
      <c r="G502" s="17">
        <v>1049585</v>
      </c>
      <c r="H502" s="68" t="s">
        <v>561</v>
      </c>
      <c r="I502" s="19">
        <v>120183</v>
      </c>
      <c r="J502" s="58">
        <v>66375</v>
      </c>
      <c r="K502" s="57">
        <f>IFERROR(VLOOKUP(A502,'[1]2024'!$A$1:$X$202,6,0),"")</f>
        <v>45541</v>
      </c>
    </row>
    <row r="503" spans="1:11" ht="15">
      <c r="A503" s="66">
        <v>4811</v>
      </c>
      <c r="B503" s="67">
        <f>IFERROR(VLOOKUP(A503,'[1]2024'!$A$1:$X$202,2,0),"")</f>
        <v>2293</v>
      </c>
      <c r="C503" s="55" t="str">
        <f>IFERROR(VLOOKUP(A503,'[1]2024'!$A$1:$X$202,4,0),"")</f>
        <v>DROGASIL</v>
      </c>
      <c r="D503" s="55" t="str">
        <f>IFERROR(VLOOKUP(A503,'[1]2024'!$A$1:$X$202,5,0),"")</f>
        <v>SP</v>
      </c>
      <c r="E503" s="15" t="s">
        <v>97</v>
      </c>
      <c r="F503" s="16" t="s">
        <v>451</v>
      </c>
      <c r="G503" s="17">
        <v>1050416</v>
      </c>
      <c r="H503" s="68" t="s">
        <v>562</v>
      </c>
      <c r="I503" s="19">
        <v>120246</v>
      </c>
      <c r="J503" s="58">
        <v>66375</v>
      </c>
      <c r="K503" s="57">
        <f>IFERROR(VLOOKUP(A503,'[1]2024'!$A$1:$X$202,6,0),"")</f>
        <v>45541</v>
      </c>
    </row>
    <row r="504" spans="1:11" ht="15">
      <c r="A504" s="66">
        <v>4811</v>
      </c>
      <c r="B504" s="67">
        <f>IFERROR(VLOOKUP(A504,'[1]2024'!$A$1:$X$202,2,0),"")</f>
        <v>2293</v>
      </c>
      <c r="C504" s="55" t="str">
        <f>IFERROR(VLOOKUP(A504,'[1]2024'!$A$1:$X$202,4,0),"")</f>
        <v>DROGASIL</v>
      </c>
      <c r="D504" s="55" t="str">
        <f>IFERROR(VLOOKUP(A504,'[1]2024'!$A$1:$X$202,5,0),"")</f>
        <v>SP</v>
      </c>
      <c r="E504" s="15" t="s">
        <v>99</v>
      </c>
      <c r="F504" s="16" t="s">
        <v>12</v>
      </c>
      <c r="G504" s="17">
        <v>1016640</v>
      </c>
      <c r="H504" s="68" t="s">
        <v>563</v>
      </c>
      <c r="I504" s="19">
        <v>46265</v>
      </c>
      <c r="J504" s="58">
        <v>66375</v>
      </c>
      <c r="K504" s="57">
        <f>IFERROR(VLOOKUP(A504,'[1]2024'!$A$1:$X$202,6,0),"")</f>
        <v>45541</v>
      </c>
    </row>
    <row r="505" spans="1:11" ht="15">
      <c r="A505" s="66">
        <v>4811</v>
      </c>
      <c r="B505" s="67">
        <f>IFERROR(VLOOKUP(A505,'[1]2024'!$A$1:$X$202,2,0),"")</f>
        <v>2293</v>
      </c>
      <c r="C505" s="55" t="str">
        <f>IFERROR(VLOOKUP(A505,'[1]2024'!$A$1:$X$202,4,0),"")</f>
        <v>DROGASIL</v>
      </c>
      <c r="D505" s="55" t="str">
        <f>IFERROR(VLOOKUP(A505,'[1]2024'!$A$1:$X$202,5,0),"")</f>
        <v>SP</v>
      </c>
      <c r="E505" s="15" t="s">
        <v>103</v>
      </c>
      <c r="F505" s="16" t="s">
        <v>451</v>
      </c>
      <c r="G505" s="17">
        <v>1050018</v>
      </c>
      <c r="H505" s="68" t="s">
        <v>564</v>
      </c>
      <c r="I505" s="19">
        <v>46265</v>
      </c>
      <c r="J505" s="58">
        <v>66375</v>
      </c>
      <c r="K505" s="57">
        <f>IFERROR(VLOOKUP(A505,'[1]2024'!$A$1:$X$202,6,0),"")</f>
        <v>45541</v>
      </c>
    </row>
    <row r="506" spans="1:11" ht="15">
      <c r="A506" s="66">
        <v>4811</v>
      </c>
      <c r="B506" s="67">
        <f>IFERROR(VLOOKUP(A506,'[1]2024'!$A$1:$X$202,2,0),"")</f>
        <v>2293</v>
      </c>
      <c r="C506" s="55" t="str">
        <f>IFERROR(VLOOKUP(A506,'[1]2024'!$A$1:$X$202,4,0),"")</f>
        <v>DROGASIL</v>
      </c>
      <c r="D506" s="55" t="str">
        <f>IFERROR(VLOOKUP(A506,'[1]2024'!$A$1:$X$202,5,0),"")</f>
        <v>SP</v>
      </c>
      <c r="E506" s="15" t="s">
        <v>501</v>
      </c>
      <c r="F506" s="16" t="s">
        <v>202</v>
      </c>
      <c r="G506" s="17">
        <v>1110920</v>
      </c>
      <c r="H506" s="68" t="s">
        <v>565</v>
      </c>
      <c r="I506" s="19">
        <v>16607</v>
      </c>
      <c r="J506" s="58">
        <v>66375</v>
      </c>
      <c r="K506" s="57">
        <f>IFERROR(VLOOKUP(A506,'[1]2024'!$A$1:$X$202,6,0),"")</f>
        <v>45541</v>
      </c>
    </row>
    <row r="507" spans="1:11" ht="15">
      <c r="A507" s="66">
        <v>4811</v>
      </c>
      <c r="B507" s="67">
        <f>IFERROR(VLOOKUP(A507,'[1]2024'!$A$1:$X$202,2,0),"")</f>
        <v>2293</v>
      </c>
      <c r="C507" s="55" t="str">
        <f>IFERROR(VLOOKUP(A507,'[1]2024'!$A$1:$X$202,4,0),"")</f>
        <v>DROGASIL</v>
      </c>
      <c r="D507" s="55" t="str">
        <f>IFERROR(VLOOKUP(A507,'[1]2024'!$A$1:$X$202,5,0),"")</f>
        <v>SP</v>
      </c>
      <c r="E507" s="15" t="s">
        <v>105</v>
      </c>
      <c r="F507" s="16" t="s">
        <v>451</v>
      </c>
      <c r="G507" s="17">
        <v>1087393</v>
      </c>
      <c r="H507" s="68" t="s">
        <v>566</v>
      </c>
      <c r="I507" s="19">
        <v>122867</v>
      </c>
      <c r="J507" s="58">
        <v>66375</v>
      </c>
      <c r="K507" s="57">
        <f>IFERROR(VLOOKUP(A507,'[1]2024'!$A$1:$X$202,6,0),"")</f>
        <v>45541</v>
      </c>
    </row>
    <row r="508" spans="1:11" ht="15">
      <c r="A508" s="66">
        <v>4811</v>
      </c>
      <c r="B508" s="67">
        <f>IFERROR(VLOOKUP(A508,'[1]2024'!$A$1:$X$202,2,0),"")</f>
        <v>2293</v>
      </c>
      <c r="C508" s="55" t="str">
        <f>IFERROR(VLOOKUP(A508,'[1]2024'!$A$1:$X$202,4,0),"")</f>
        <v>DROGASIL</v>
      </c>
      <c r="D508" s="55" t="str">
        <f>IFERROR(VLOOKUP(A508,'[1]2024'!$A$1:$X$202,5,0),"")</f>
        <v>SP</v>
      </c>
      <c r="E508" s="15" t="s">
        <v>107</v>
      </c>
      <c r="F508" s="16" t="s">
        <v>12</v>
      </c>
      <c r="G508" s="17">
        <v>1015498</v>
      </c>
      <c r="H508" s="68" t="s">
        <v>567</v>
      </c>
      <c r="I508" s="19">
        <v>41741</v>
      </c>
      <c r="J508" s="58">
        <v>66375</v>
      </c>
      <c r="K508" s="57">
        <f>IFERROR(VLOOKUP(A508,'[1]2024'!$A$1:$X$202,6,0),"")</f>
        <v>45541</v>
      </c>
    </row>
    <row r="509" spans="1:11" ht="15">
      <c r="A509" s="66">
        <v>4811</v>
      </c>
      <c r="B509" s="67">
        <f>IFERROR(VLOOKUP(A509,'[1]2024'!$A$1:$X$202,2,0),"")</f>
        <v>2293</v>
      </c>
      <c r="C509" s="55" t="str">
        <f>IFERROR(VLOOKUP(A509,'[1]2024'!$A$1:$X$202,4,0),"")</f>
        <v>DROGASIL</v>
      </c>
      <c r="D509" s="55" t="str">
        <f>IFERROR(VLOOKUP(A509,'[1]2024'!$A$1:$X$202,5,0),"")</f>
        <v>SP</v>
      </c>
      <c r="E509" s="15" t="s">
        <v>109</v>
      </c>
      <c r="F509" s="16" t="s">
        <v>451</v>
      </c>
      <c r="G509" s="17">
        <v>1087512</v>
      </c>
      <c r="H509" s="68" t="s">
        <v>568</v>
      </c>
      <c r="I509" s="19">
        <v>122864</v>
      </c>
      <c r="J509" s="58">
        <v>66375</v>
      </c>
      <c r="K509" s="57">
        <f>IFERROR(VLOOKUP(A509,'[1]2024'!$A$1:$X$202,6,0),"")</f>
        <v>45541</v>
      </c>
    </row>
    <row r="510" spans="1:11" ht="15">
      <c r="A510" s="66">
        <v>4811</v>
      </c>
      <c r="B510" s="67">
        <f>IFERROR(VLOOKUP(A510,'[1]2024'!$A$1:$X$202,2,0),"")</f>
        <v>2293</v>
      </c>
      <c r="C510" s="55" t="str">
        <f>IFERROR(VLOOKUP(A510,'[1]2024'!$A$1:$X$202,4,0),"")</f>
        <v>DROGASIL</v>
      </c>
      <c r="D510" s="55" t="str">
        <f>IFERROR(VLOOKUP(A510,'[1]2024'!$A$1:$X$202,5,0),"")</f>
        <v>SP</v>
      </c>
      <c r="E510" s="15" t="s">
        <v>107</v>
      </c>
      <c r="F510" s="16" t="s">
        <v>12</v>
      </c>
      <c r="G510" s="17">
        <v>1015394</v>
      </c>
      <c r="H510" s="68" t="s">
        <v>569</v>
      </c>
      <c r="I510" s="19">
        <v>41725</v>
      </c>
      <c r="J510" s="58">
        <v>66375</v>
      </c>
      <c r="K510" s="57">
        <f>IFERROR(VLOOKUP(A510,'[1]2024'!$A$1:$X$202,6,0),"")</f>
        <v>45541</v>
      </c>
    </row>
    <row r="511" spans="1:11" ht="15">
      <c r="A511" s="66">
        <v>4811</v>
      </c>
      <c r="B511" s="67">
        <f>IFERROR(VLOOKUP(A511,'[1]2024'!$A$1:$X$202,2,0),"")</f>
        <v>2293</v>
      </c>
      <c r="C511" s="55" t="str">
        <f>IFERROR(VLOOKUP(A511,'[1]2024'!$A$1:$X$202,4,0),"")</f>
        <v>DROGASIL</v>
      </c>
      <c r="D511" s="55" t="str">
        <f>IFERROR(VLOOKUP(A511,'[1]2024'!$A$1:$X$202,5,0),"")</f>
        <v>SP</v>
      </c>
      <c r="E511" s="15" t="s">
        <v>112</v>
      </c>
      <c r="F511" s="16" t="s">
        <v>451</v>
      </c>
      <c r="G511" s="17">
        <v>1087525</v>
      </c>
      <c r="H511" s="68" t="s">
        <v>570</v>
      </c>
      <c r="I511" s="19">
        <v>122866</v>
      </c>
      <c r="J511" s="58">
        <v>66375</v>
      </c>
      <c r="K511" s="57">
        <f>IFERROR(VLOOKUP(A511,'[1]2024'!$A$1:$X$202,6,0),"")</f>
        <v>45541</v>
      </c>
    </row>
    <row r="512" spans="1:11" ht="15">
      <c r="A512" s="66">
        <v>4811</v>
      </c>
      <c r="B512" s="67">
        <f>IFERROR(VLOOKUP(A512,'[1]2024'!$A$1:$X$202,2,0),"")</f>
        <v>2293</v>
      </c>
      <c r="C512" s="55" t="str">
        <f>IFERROR(VLOOKUP(A512,'[1]2024'!$A$1:$X$202,4,0),"")</f>
        <v>DROGASIL</v>
      </c>
      <c r="D512" s="55" t="str">
        <f>IFERROR(VLOOKUP(A512,'[1]2024'!$A$1:$X$202,5,0),"")</f>
        <v>SP</v>
      </c>
      <c r="E512" s="15" t="s">
        <v>107</v>
      </c>
      <c r="F512" s="16" t="s">
        <v>12</v>
      </c>
      <c r="G512" s="17">
        <v>1015392</v>
      </c>
      <c r="H512" s="68" t="s">
        <v>571</v>
      </c>
      <c r="I512" s="19">
        <v>41725</v>
      </c>
      <c r="J512" s="58">
        <v>66375</v>
      </c>
      <c r="K512" s="57">
        <f>IFERROR(VLOOKUP(A512,'[1]2024'!$A$1:$X$202,6,0),"")</f>
        <v>45541</v>
      </c>
    </row>
    <row r="513" spans="1:11" ht="15">
      <c r="A513" s="66">
        <v>4811</v>
      </c>
      <c r="B513" s="67">
        <f>IFERROR(VLOOKUP(A513,'[1]2024'!$A$1:$X$202,2,0),"")</f>
        <v>2293</v>
      </c>
      <c r="C513" s="55" t="str">
        <f>IFERROR(VLOOKUP(A513,'[1]2024'!$A$1:$X$202,4,0),"")</f>
        <v>DROGASIL</v>
      </c>
      <c r="D513" s="55" t="str">
        <f>IFERROR(VLOOKUP(A513,'[1]2024'!$A$1:$X$202,5,0),"")</f>
        <v>SP</v>
      </c>
      <c r="E513" s="15" t="s">
        <v>115</v>
      </c>
      <c r="F513" s="16" t="s">
        <v>451</v>
      </c>
      <c r="G513" s="17">
        <v>1087360</v>
      </c>
      <c r="H513" s="68" t="s">
        <v>572</v>
      </c>
      <c r="I513" s="19">
        <v>122865</v>
      </c>
      <c r="J513" s="58">
        <v>66375</v>
      </c>
      <c r="K513" s="57">
        <f>IFERROR(VLOOKUP(A513,'[1]2024'!$A$1:$X$202,6,0),"")</f>
        <v>45541</v>
      </c>
    </row>
    <row r="514" spans="1:11" ht="15">
      <c r="A514" s="66">
        <v>4811</v>
      </c>
      <c r="B514" s="67">
        <f>IFERROR(VLOOKUP(A514,'[1]2024'!$A$1:$X$202,2,0),"")</f>
        <v>2293</v>
      </c>
      <c r="C514" s="55" t="str">
        <f>IFERROR(VLOOKUP(A514,'[1]2024'!$A$1:$X$202,4,0),"")</f>
        <v>DROGASIL</v>
      </c>
      <c r="D514" s="55" t="str">
        <f>IFERROR(VLOOKUP(A514,'[1]2024'!$A$1:$X$202,5,0),"")</f>
        <v>SP</v>
      </c>
      <c r="E514" s="15" t="s">
        <v>107</v>
      </c>
      <c r="F514" s="16" t="s">
        <v>12</v>
      </c>
      <c r="G514" s="17">
        <v>1016912</v>
      </c>
      <c r="H514" s="68" t="s">
        <v>573</v>
      </c>
      <c r="I514" s="19">
        <v>46460</v>
      </c>
      <c r="J514" s="58">
        <v>66375</v>
      </c>
      <c r="K514" s="57">
        <f>IFERROR(VLOOKUP(A514,'[1]2024'!$A$1:$X$202,6,0),"")</f>
        <v>45541</v>
      </c>
    </row>
    <row r="515" spans="1:11" ht="15">
      <c r="A515" s="66">
        <v>4811</v>
      </c>
      <c r="B515" s="67">
        <f>IFERROR(VLOOKUP(A515,'[1]2024'!$A$1:$X$202,2,0),"")</f>
        <v>2293</v>
      </c>
      <c r="C515" s="55" t="str">
        <f>IFERROR(VLOOKUP(A515,'[1]2024'!$A$1:$X$202,4,0),"")</f>
        <v>DROGASIL</v>
      </c>
      <c r="D515" s="55" t="str">
        <f>IFERROR(VLOOKUP(A515,'[1]2024'!$A$1:$X$202,5,0),"")</f>
        <v>SP</v>
      </c>
      <c r="E515" s="15" t="s">
        <v>315</v>
      </c>
      <c r="F515" s="16" t="s">
        <v>451</v>
      </c>
      <c r="G515" s="17">
        <v>1087784</v>
      </c>
      <c r="H515" s="68" t="s">
        <v>574</v>
      </c>
      <c r="I515" s="19">
        <v>122747</v>
      </c>
      <c r="J515" s="58">
        <v>66375</v>
      </c>
      <c r="K515" s="57">
        <f>IFERROR(VLOOKUP(A515,'[1]2024'!$A$1:$X$202,6,0),"")</f>
        <v>45541</v>
      </c>
    </row>
    <row r="516" spans="1:11" ht="15">
      <c r="A516" s="66">
        <v>4811</v>
      </c>
      <c r="B516" s="67">
        <f>IFERROR(VLOOKUP(A516,'[1]2024'!$A$1:$X$202,2,0),"")</f>
        <v>2293</v>
      </c>
      <c r="C516" s="55" t="str">
        <f>IFERROR(VLOOKUP(A516,'[1]2024'!$A$1:$X$202,4,0),"")</f>
        <v>DROGASIL</v>
      </c>
      <c r="D516" s="55" t="str">
        <f>IFERROR(VLOOKUP(A516,'[1]2024'!$A$1:$X$202,5,0),"")</f>
        <v>SP</v>
      </c>
      <c r="E516" s="15" t="s">
        <v>107</v>
      </c>
      <c r="F516" s="16" t="s">
        <v>12</v>
      </c>
      <c r="G516" s="17">
        <v>1015468</v>
      </c>
      <c r="H516" s="68" t="s">
        <v>575</v>
      </c>
      <c r="I516" s="19">
        <v>41737</v>
      </c>
      <c r="J516" s="58">
        <v>66375</v>
      </c>
      <c r="K516" s="57">
        <f>IFERROR(VLOOKUP(A516,'[1]2024'!$A$1:$X$202,6,0),"")</f>
        <v>45541</v>
      </c>
    </row>
    <row r="517" spans="1:11" ht="15">
      <c r="A517" s="66">
        <v>4811</v>
      </c>
      <c r="B517" s="67">
        <f>IFERROR(VLOOKUP(A517,'[1]2024'!$A$1:$X$202,2,0),"")</f>
        <v>2293</v>
      </c>
      <c r="C517" s="55" t="str">
        <f>IFERROR(VLOOKUP(A517,'[1]2024'!$A$1:$X$202,4,0),"")</f>
        <v>DROGASIL</v>
      </c>
      <c r="D517" s="55" t="str">
        <f>IFERROR(VLOOKUP(A517,'[1]2024'!$A$1:$X$202,5,0),"")</f>
        <v>SP</v>
      </c>
      <c r="E517" s="15" t="s">
        <v>118</v>
      </c>
      <c r="F517" s="16" t="s">
        <v>12</v>
      </c>
      <c r="G517" s="17">
        <v>1045602</v>
      </c>
      <c r="H517" s="68" t="s">
        <v>576</v>
      </c>
      <c r="I517" s="19">
        <v>289165</v>
      </c>
      <c r="J517" s="58">
        <v>66375</v>
      </c>
      <c r="K517" s="57">
        <f>IFERROR(VLOOKUP(A517,'[1]2024'!$A$1:$X$202,6,0),"")</f>
        <v>45541</v>
      </c>
    </row>
    <row r="518" spans="1:11" ht="15">
      <c r="A518" s="66">
        <v>4811</v>
      </c>
      <c r="B518" s="67">
        <f>IFERROR(VLOOKUP(A518,'[1]2024'!$A$1:$X$202,2,0),"")</f>
        <v>2293</v>
      </c>
      <c r="C518" s="55" t="str">
        <f>IFERROR(VLOOKUP(A518,'[1]2024'!$A$1:$X$202,4,0),"")</f>
        <v>DROGASIL</v>
      </c>
      <c r="D518" s="55" t="str">
        <f>IFERROR(VLOOKUP(A518,'[1]2024'!$A$1:$X$202,5,0),"")</f>
        <v>SP</v>
      </c>
      <c r="E518" s="15" t="s">
        <v>120</v>
      </c>
      <c r="F518" s="16" t="s">
        <v>12</v>
      </c>
      <c r="G518" s="17">
        <v>1045478</v>
      </c>
      <c r="H518" s="68" t="s">
        <v>577</v>
      </c>
      <c r="I518" s="19">
        <v>288773</v>
      </c>
      <c r="J518" s="58">
        <v>66375</v>
      </c>
      <c r="K518" s="57">
        <f>IFERROR(VLOOKUP(A518,'[1]2024'!$A$1:$X$202,6,0),"")</f>
        <v>45541</v>
      </c>
    </row>
    <row r="519" spans="1:11" ht="15">
      <c r="A519" s="66">
        <v>4811</v>
      </c>
      <c r="B519" s="67">
        <f>IFERROR(VLOOKUP(A519,'[1]2024'!$A$1:$X$202,2,0),"")</f>
        <v>2293</v>
      </c>
      <c r="C519" s="55" t="str">
        <f>IFERROR(VLOOKUP(A519,'[1]2024'!$A$1:$X$202,4,0),"")</f>
        <v>DROGASIL</v>
      </c>
      <c r="D519" s="55" t="str">
        <f>IFERROR(VLOOKUP(A519,'[1]2024'!$A$1:$X$202,5,0),"")</f>
        <v>SP</v>
      </c>
      <c r="E519" s="15" t="s">
        <v>122</v>
      </c>
      <c r="F519" s="16" t="s">
        <v>12</v>
      </c>
      <c r="G519" s="17">
        <v>1045598</v>
      </c>
      <c r="H519" s="68" t="s">
        <v>578</v>
      </c>
      <c r="I519" s="19">
        <v>289165</v>
      </c>
      <c r="J519" s="58">
        <v>66375</v>
      </c>
      <c r="K519" s="57">
        <f>IFERROR(VLOOKUP(A519,'[1]2024'!$A$1:$X$202,6,0),"")</f>
        <v>45541</v>
      </c>
    </row>
    <row r="520" spans="1:11" ht="15">
      <c r="A520" s="66">
        <v>4811</v>
      </c>
      <c r="B520" s="67">
        <f>IFERROR(VLOOKUP(A520,'[1]2024'!$A$1:$X$202,2,0),"")</f>
        <v>2293</v>
      </c>
      <c r="C520" s="55" t="str">
        <f>IFERROR(VLOOKUP(A520,'[1]2024'!$A$1:$X$202,4,0),"")</f>
        <v>DROGASIL</v>
      </c>
      <c r="D520" s="55" t="str">
        <f>IFERROR(VLOOKUP(A520,'[1]2024'!$A$1:$X$202,5,0),"")</f>
        <v>SP</v>
      </c>
      <c r="E520" s="15" t="s">
        <v>124</v>
      </c>
      <c r="F520" s="16" t="s">
        <v>12</v>
      </c>
      <c r="G520" s="17">
        <v>1045608</v>
      </c>
      <c r="H520" s="68" t="s">
        <v>579</v>
      </c>
      <c r="I520" s="19">
        <v>289166</v>
      </c>
      <c r="J520" s="58">
        <v>66375</v>
      </c>
      <c r="K520" s="57">
        <f>IFERROR(VLOOKUP(A520,'[1]2024'!$A$1:$X$202,6,0),"")</f>
        <v>45541</v>
      </c>
    </row>
    <row r="521" spans="1:11" ht="15">
      <c r="A521" s="66">
        <v>4811</v>
      </c>
      <c r="B521" s="67">
        <f>IFERROR(VLOOKUP(A521,'[1]2024'!$A$1:$X$202,2,0),"")</f>
        <v>2293</v>
      </c>
      <c r="C521" s="55" t="str">
        <f>IFERROR(VLOOKUP(A521,'[1]2024'!$A$1:$X$202,4,0),"")</f>
        <v>DROGASIL</v>
      </c>
      <c r="D521" s="55" t="str">
        <f>IFERROR(VLOOKUP(A521,'[1]2024'!$A$1:$X$202,5,0),"")</f>
        <v>SP</v>
      </c>
      <c r="E521" s="15" t="s">
        <v>580</v>
      </c>
      <c r="F521" s="16" t="s">
        <v>12</v>
      </c>
      <c r="G521" s="17">
        <v>832642</v>
      </c>
      <c r="H521" s="68" t="s">
        <v>581</v>
      </c>
      <c r="I521" s="19"/>
      <c r="J521" s="58">
        <v>66375</v>
      </c>
      <c r="K521" s="57">
        <f>IFERROR(VLOOKUP(A521,'[1]2024'!$A$1:$X$202,6,0),"")</f>
        <v>45541</v>
      </c>
    </row>
    <row r="522" spans="1:11" ht="15">
      <c r="A522" s="66">
        <v>4811</v>
      </c>
      <c r="B522" s="67">
        <f>IFERROR(VLOOKUP(A522,'[1]2024'!$A$1:$X$202,2,0),"")</f>
        <v>2293</v>
      </c>
      <c r="C522" s="55" t="str">
        <f>IFERROR(VLOOKUP(A522,'[1]2024'!$A$1:$X$202,4,0),"")</f>
        <v>DROGASIL</v>
      </c>
      <c r="D522" s="55" t="str">
        <f>IFERROR(VLOOKUP(A522,'[1]2024'!$A$1:$X$202,5,0),"")</f>
        <v>SP</v>
      </c>
      <c r="E522" s="15" t="s">
        <v>128</v>
      </c>
      <c r="F522" s="16" t="s">
        <v>12</v>
      </c>
      <c r="G522" s="17">
        <v>1045668</v>
      </c>
      <c r="H522" s="68" t="s">
        <v>582</v>
      </c>
      <c r="I522" s="19">
        <v>291093</v>
      </c>
      <c r="J522" s="58">
        <v>66375</v>
      </c>
      <c r="K522" s="57">
        <f>IFERROR(VLOOKUP(A522,'[1]2024'!$A$1:$X$202,6,0),"")</f>
        <v>45541</v>
      </c>
    </row>
    <row r="523" spans="1:11" ht="15">
      <c r="A523" s="66">
        <v>4811</v>
      </c>
      <c r="B523" s="67">
        <f>IFERROR(VLOOKUP(A523,'[1]2024'!$A$1:$X$202,2,0),"")</f>
        <v>2293</v>
      </c>
      <c r="C523" s="55" t="str">
        <f>IFERROR(VLOOKUP(A523,'[1]2024'!$A$1:$X$202,4,0),"")</f>
        <v>DROGASIL</v>
      </c>
      <c r="D523" s="55" t="str">
        <f>IFERROR(VLOOKUP(A523,'[1]2024'!$A$1:$X$202,5,0),"")</f>
        <v>SP</v>
      </c>
      <c r="E523" s="15" t="s">
        <v>130</v>
      </c>
      <c r="F523" s="16" t="s">
        <v>12</v>
      </c>
      <c r="G523" s="17">
        <v>1044880</v>
      </c>
      <c r="H523" s="68" t="s">
        <v>583</v>
      </c>
      <c r="I523" s="19">
        <v>28448</v>
      </c>
      <c r="J523" s="58">
        <v>66375</v>
      </c>
      <c r="K523" s="57">
        <f>IFERROR(VLOOKUP(A523,'[1]2024'!$A$1:$X$202,6,0),"")</f>
        <v>45541</v>
      </c>
    </row>
    <row r="524" spans="1:11" ht="15">
      <c r="A524" s="66">
        <v>4811</v>
      </c>
      <c r="B524" s="67">
        <f>IFERROR(VLOOKUP(A524,'[1]2024'!$A$1:$X$202,2,0),"")</f>
        <v>2293</v>
      </c>
      <c r="C524" s="55" t="str">
        <f>IFERROR(VLOOKUP(A524,'[1]2024'!$A$1:$X$202,4,0),"")</f>
        <v>DROGASIL</v>
      </c>
      <c r="D524" s="55" t="str">
        <f>IFERROR(VLOOKUP(A524,'[1]2024'!$A$1:$X$202,5,0),"")</f>
        <v>SP</v>
      </c>
      <c r="E524" s="15" t="s">
        <v>132</v>
      </c>
      <c r="F524" s="16" t="s">
        <v>12</v>
      </c>
      <c r="G524" s="17">
        <v>1045141</v>
      </c>
      <c r="H524" s="68" t="s">
        <v>584</v>
      </c>
      <c r="I524" s="19">
        <v>285161</v>
      </c>
      <c r="J524" s="58">
        <v>66375</v>
      </c>
      <c r="K524" s="57">
        <f>IFERROR(VLOOKUP(A524,'[1]2024'!$A$1:$X$202,6,0),"")</f>
        <v>45541</v>
      </c>
    </row>
    <row r="525" spans="1:11" ht="15">
      <c r="A525" s="66">
        <v>4811</v>
      </c>
      <c r="B525" s="67">
        <f>IFERROR(VLOOKUP(A525,'[1]2024'!$A$1:$X$202,2,0),"")</f>
        <v>2293</v>
      </c>
      <c r="C525" s="55" t="str">
        <f>IFERROR(VLOOKUP(A525,'[1]2024'!$A$1:$X$202,4,0),"")</f>
        <v>DROGASIL</v>
      </c>
      <c r="D525" s="55" t="str">
        <f>IFERROR(VLOOKUP(A525,'[1]2024'!$A$1:$X$202,5,0),"")</f>
        <v>SP</v>
      </c>
      <c r="E525" s="15" t="s">
        <v>134</v>
      </c>
      <c r="F525" s="16" t="s">
        <v>12</v>
      </c>
      <c r="G525" s="17">
        <v>1110235</v>
      </c>
      <c r="H525" s="68" t="s">
        <v>585</v>
      </c>
      <c r="I525" s="19">
        <v>288724</v>
      </c>
      <c r="J525" s="58">
        <v>66375</v>
      </c>
      <c r="K525" s="57">
        <f>IFERROR(VLOOKUP(A525,'[1]2024'!$A$1:$X$202,6,0),"")</f>
        <v>45541</v>
      </c>
    </row>
    <row r="526" spans="1:11" ht="15">
      <c r="A526" s="66">
        <v>4811</v>
      </c>
      <c r="B526" s="69">
        <f>IFERROR(VLOOKUP(A526,'[1]2024'!$A$1:$X$202,2,0),"")</f>
        <v>2293</v>
      </c>
      <c r="C526" s="56" t="str">
        <f>IFERROR(VLOOKUP(A526,'[1]2024'!$A$1:$X$202,4,0),"")</f>
        <v>DROGASIL</v>
      </c>
      <c r="D526" s="56" t="str">
        <f>IFERROR(VLOOKUP(A526,'[1]2024'!$A$1:$X$202,5,0),"")</f>
        <v>SP</v>
      </c>
      <c r="E526" s="38" t="s">
        <v>136</v>
      </c>
      <c r="F526" s="39" t="s">
        <v>12</v>
      </c>
      <c r="G526" s="40">
        <v>1022092</v>
      </c>
      <c r="H526" s="70" t="s">
        <v>586</v>
      </c>
      <c r="I526" s="42">
        <v>4101001</v>
      </c>
      <c r="J526" s="61">
        <v>66375</v>
      </c>
      <c r="K526" s="57">
        <f>IFERROR(VLOOKUP(A526,'[1]2024'!$A$1:$X$202,6,0),"")</f>
        <v>45541</v>
      </c>
    </row>
    <row r="527" spans="1:11" ht="15">
      <c r="A527" s="66">
        <v>4870</v>
      </c>
      <c r="B527" s="67">
        <f>IFERROR(VLOOKUP(A527,'[1]2024'!$A$1:$X$202,2,0),"")</f>
        <v>2307</v>
      </c>
      <c r="C527" s="55" t="str">
        <f>IFERROR(VLOOKUP(A527,'[1]2024'!$A$1:$X$202,4,0),"")</f>
        <v>DROGASIL</v>
      </c>
      <c r="D527" s="55" t="str">
        <f>IFERROR(VLOOKUP(A527,'[1]2024'!$A$1:$X$202,5,0),"")</f>
        <v>PA</v>
      </c>
      <c r="E527" s="15" t="s">
        <v>11</v>
      </c>
      <c r="F527" s="16" t="s">
        <v>12</v>
      </c>
      <c r="G527" s="17">
        <v>1045507</v>
      </c>
      <c r="H527" s="68" t="s">
        <v>587</v>
      </c>
      <c r="I527" s="19"/>
      <c r="J527" s="58"/>
      <c r="K527" s="57">
        <f>IFERROR(VLOOKUP(A527,'[1]2024'!$A$1:$X$202,6,0),"")</f>
        <v>45541</v>
      </c>
    </row>
    <row r="528" spans="1:11" ht="15">
      <c r="A528" s="66">
        <v>4870</v>
      </c>
      <c r="B528" s="67">
        <f>IFERROR(VLOOKUP(A528,'[1]2024'!$A$1:$X$202,2,0),"")</f>
        <v>2307</v>
      </c>
      <c r="C528" s="55" t="str">
        <f>IFERROR(VLOOKUP(A528,'[1]2024'!$A$1:$X$202,4,0),"")</f>
        <v>DROGASIL</v>
      </c>
      <c r="D528" s="55" t="str">
        <f>IFERROR(VLOOKUP(A528,'[1]2024'!$A$1:$X$202,5,0),"")</f>
        <v>PA</v>
      </c>
      <c r="E528" s="15" t="s">
        <v>14</v>
      </c>
      <c r="F528" s="16" t="s">
        <v>12</v>
      </c>
      <c r="G528" s="17">
        <v>1045523</v>
      </c>
      <c r="H528" s="68" t="s">
        <v>588</v>
      </c>
      <c r="I528" s="19"/>
      <c r="J528" s="58"/>
      <c r="K528" s="57">
        <f>IFERROR(VLOOKUP(A528,'[1]2024'!$A$1:$X$202,6,0),"")</f>
        <v>45541</v>
      </c>
    </row>
    <row r="529" spans="1:11" ht="15">
      <c r="A529" s="66">
        <v>4870</v>
      </c>
      <c r="B529" s="67">
        <f>IFERROR(VLOOKUP(A529,'[1]2024'!$A$1:$X$202,2,0),"")</f>
        <v>2307</v>
      </c>
      <c r="C529" s="55" t="str">
        <f>IFERROR(VLOOKUP(A529,'[1]2024'!$A$1:$X$202,4,0),"")</f>
        <v>DROGASIL</v>
      </c>
      <c r="D529" s="55" t="str">
        <f>IFERROR(VLOOKUP(A529,'[1]2024'!$A$1:$X$202,5,0),"")</f>
        <v>PA</v>
      </c>
      <c r="E529" s="15" t="s">
        <v>16</v>
      </c>
      <c r="F529" s="16" t="s">
        <v>12</v>
      </c>
      <c r="G529" s="17">
        <v>1044806</v>
      </c>
      <c r="H529" s="68" t="s">
        <v>589</v>
      </c>
      <c r="I529" s="19">
        <v>280244</v>
      </c>
      <c r="J529" s="58"/>
      <c r="K529" s="57">
        <f>IFERROR(VLOOKUP(A529,'[1]2024'!$A$1:$X$202,6,0),"")</f>
        <v>45541</v>
      </c>
    </row>
    <row r="530" spans="1:11" ht="15">
      <c r="A530" s="66">
        <v>4870</v>
      </c>
      <c r="B530" s="67">
        <f>IFERROR(VLOOKUP(A530,'[1]2024'!$A$1:$X$202,2,0),"")</f>
        <v>2307</v>
      </c>
      <c r="C530" s="55" t="str">
        <f>IFERROR(VLOOKUP(A530,'[1]2024'!$A$1:$X$202,4,0),"")</f>
        <v>DROGASIL</v>
      </c>
      <c r="D530" s="55" t="str">
        <f>IFERROR(VLOOKUP(A530,'[1]2024'!$A$1:$X$202,5,0),"")</f>
        <v>PA</v>
      </c>
      <c r="E530" s="15" t="s">
        <v>18</v>
      </c>
      <c r="F530" s="16" t="s">
        <v>12</v>
      </c>
      <c r="G530" s="17">
        <v>1045522</v>
      </c>
      <c r="H530" s="68" t="s">
        <v>590</v>
      </c>
      <c r="I530" s="19"/>
      <c r="J530" s="58"/>
      <c r="K530" s="57">
        <f>IFERROR(VLOOKUP(A530,'[1]2024'!$A$1:$X$202,6,0),"")</f>
        <v>45541</v>
      </c>
    </row>
    <row r="531" spans="1:11" ht="15">
      <c r="A531" s="66">
        <v>4870</v>
      </c>
      <c r="B531" s="67">
        <f>IFERROR(VLOOKUP(A531,'[1]2024'!$A$1:$X$202,2,0),"")</f>
        <v>2307</v>
      </c>
      <c r="C531" s="55" t="str">
        <f>IFERROR(VLOOKUP(A531,'[1]2024'!$A$1:$X$202,4,0),"")</f>
        <v>DROGASIL</v>
      </c>
      <c r="D531" s="55" t="str">
        <f>IFERROR(VLOOKUP(A531,'[1]2024'!$A$1:$X$202,5,0),"")</f>
        <v>PA</v>
      </c>
      <c r="E531" s="15" t="s">
        <v>20</v>
      </c>
      <c r="F531" s="16" t="s">
        <v>451</v>
      </c>
      <c r="G531" s="17">
        <v>1085560</v>
      </c>
      <c r="H531" s="68" t="s">
        <v>591</v>
      </c>
      <c r="I531" s="19">
        <v>120304</v>
      </c>
      <c r="J531" s="58"/>
      <c r="K531" s="57">
        <f>IFERROR(VLOOKUP(A531,'[1]2024'!$A$1:$X$202,6,0),"")</f>
        <v>45541</v>
      </c>
    </row>
    <row r="532" spans="1:11" ht="15">
      <c r="A532" s="66">
        <v>4870</v>
      </c>
      <c r="B532" s="67">
        <f>IFERROR(VLOOKUP(A532,'[1]2024'!$A$1:$X$202,2,0),"")</f>
        <v>2307</v>
      </c>
      <c r="C532" s="55" t="str">
        <f>IFERROR(VLOOKUP(A532,'[1]2024'!$A$1:$X$202,4,0),"")</f>
        <v>DROGASIL</v>
      </c>
      <c r="D532" s="55" t="str">
        <f>IFERROR(VLOOKUP(A532,'[1]2024'!$A$1:$X$202,5,0),"")</f>
        <v>PA</v>
      </c>
      <c r="E532" s="15" t="s">
        <v>23</v>
      </c>
      <c r="F532" s="16" t="s">
        <v>451</v>
      </c>
      <c r="G532" s="17">
        <v>1085702</v>
      </c>
      <c r="H532" s="68" t="s">
        <v>592</v>
      </c>
      <c r="I532" s="19"/>
      <c r="J532" s="58"/>
      <c r="K532" s="57">
        <f>IFERROR(VLOOKUP(A532,'[1]2024'!$A$1:$X$202,6,0),"")</f>
        <v>45541</v>
      </c>
    </row>
    <row r="533" spans="1:11" ht="15">
      <c r="A533" s="66">
        <v>4870</v>
      </c>
      <c r="B533" s="67">
        <f>IFERROR(VLOOKUP(A533,'[1]2024'!$A$1:$X$202,2,0),"")</f>
        <v>2307</v>
      </c>
      <c r="C533" s="55" t="str">
        <f>IFERROR(VLOOKUP(A533,'[1]2024'!$A$1:$X$202,4,0),"")</f>
        <v>DROGASIL</v>
      </c>
      <c r="D533" s="55" t="str">
        <f>IFERROR(VLOOKUP(A533,'[1]2024'!$A$1:$X$202,5,0),"")</f>
        <v>PA</v>
      </c>
      <c r="E533" s="15" t="s">
        <v>27</v>
      </c>
      <c r="F533" s="16" t="s">
        <v>451</v>
      </c>
      <c r="G533" s="17">
        <v>1085610</v>
      </c>
      <c r="H533" s="68" t="s">
        <v>593</v>
      </c>
      <c r="I533" s="19">
        <v>120243</v>
      </c>
      <c r="J533" s="58"/>
      <c r="K533" s="57">
        <f>IFERROR(VLOOKUP(A533,'[1]2024'!$A$1:$X$202,6,0),"")</f>
        <v>45541</v>
      </c>
    </row>
    <row r="534" spans="1:11" ht="15">
      <c r="A534" s="66">
        <v>4870</v>
      </c>
      <c r="B534" s="67">
        <f>IFERROR(VLOOKUP(A534,'[1]2024'!$A$1:$X$202,2,0),"")</f>
        <v>2307</v>
      </c>
      <c r="C534" s="55" t="str">
        <f>IFERROR(VLOOKUP(A534,'[1]2024'!$A$1:$X$202,4,0),"")</f>
        <v>DROGASIL</v>
      </c>
      <c r="D534" s="55" t="str">
        <f>IFERROR(VLOOKUP(A534,'[1]2024'!$A$1:$X$202,5,0),"")</f>
        <v>PA</v>
      </c>
      <c r="E534" s="15" t="s">
        <v>29</v>
      </c>
      <c r="F534" s="16" t="s">
        <v>451</v>
      </c>
      <c r="G534" s="17">
        <v>1086632</v>
      </c>
      <c r="H534" s="68" t="s">
        <v>594</v>
      </c>
      <c r="I534" s="19">
        <v>120304</v>
      </c>
      <c r="J534" s="58"/>
      <c r="K534" s="57">
        <f>IFERROR(VLOOKUP(A534,'[1]2024'!$A$1:$X$202,6,0),"")</f>
        <v>45541</v>
      </c>
    </row>
    <row r="535" spans="1:11" ht="15">
      <c r="A535" s="66">
        <v>4870</v>
      </c>
      <c r="B535" s="67">
        <f>IFERROR(VLOOKUP(A535,'[1]2024'!$A$1:$X$202,2,0),"")</f>
        <v>2307</v>
      </c>
      <c r="C535" s="55" t="str">
        <f>IFERROR(VLOOKUP(A535,'[1]2024'!$A$1:$X$202,4,0),"")</f>
        <v>DROGASIL</v>
      </c>
      <c r="D535" s="55" t="str">
        <f>IFERROR(VLOOKUP(A535,'[1]2024'!$A$1:$X$202,5,0),"")</f>
        <v>PA</v>
      </c>
      <c r="E535" s="15" t="s">
        <v>31</v>
      </c>
      <c r="F535" s="16" t="s">
        <v>451</v>
      </c>
      <c r="G535" s="17">
        <v>1086633</v>
      </c>
      <c r="H535" s="68" t="s">
        <v>595</v>
      </c>
      <c r="I535" s="19">
        <v>120307</v>
      </c>
      <c r="J535" s="58"/>
      <c r="K535" s="57">
        <f>IFERROR(VLOOKUP(A535,'[1]2024'!$A$1:$X$202,6,0),"")</f>
        <v>45541</v>
      </c>
    </row>
    <row r="536" spans="1:11" ht="15">
      <c r="A536" s="66">
        <v>4870</v>
      </c>
      <c r="B536" s="67">
        <f>IFERROR(VLOOKUP(A536,'[1]2024'!$A$1:$X$202,2,0),"")</f>
        <v>2307</v>
      </c>
      <c r="C536" s="55" t="str">
        <f>IFERROR(VLOOKUP(A536,'[1]2024'!$A$1:$X$202,4,0),"")</f>
        <v>DROGASIL</v>
      </c>
      <c r="D536" s="55" t="str">
        <f>IFERROR(VLOOKUP(A536,'[1]2024'!$A$1:$X$202,5,0),"")</f>
        <v>PA</v>
      </c>
      <c r="E536" s="15" t="s">
        <v>33</v>
      </c>
      <c r="F536" s="16" t="s">
        <v>451</v>
      </c>
      <c r="G536" s="17">
        <v>1085598</v>
      </c>
      <c r="H536" s="68" t="s">
        <v>596</v>
      </c>
      <c r="I536" s="19">
        <v>120215</v>
      </c>
      <c r="J536" s="58"/>
      <c r="K536" s="57">
        <f>IFERROR(VLOOKUP(A536,'[1]2024'!$A$1:$X$202,6,0),"")</f>
        <v>45541</v>
      </c>
    </row>
    <row r="537" spans="1:11" ht="15">
      <c r="A537" s="66">
        <v>4870</v>
      </c>
      <c r="B537" s="67">
        <f>IFERROR(VLOOKUP(A537,'[1]2024'!$A$1:$X$202,2,0),"")</f>
        <v>2307</v>
      </c>
      <c r="C537" s="55" t="str">
        <f>IFERROR(VLOOKUP(A537,'[1]2024'!$A$1:$X$202,4,0),"")</f>
        <v>DROGASIL</v>
      </c>
      <c r="D537" s="55" t="str">
        <f>IFERROR(VLOOKUP(A537,'[1]2024'!$A$1:$X$202,5,0),"")</f>
        <v>PA</v>
      </c>
      <c r="E537" s="15" t="s">
        <v>35</v>
      </c>
      <c r="F537" s="16" t="s">
        <v>451</v>
      </c>
      <c r="G537" s="17">
        <v>1085471</v>
      </c>
      <c r="H537" s="68" t="s">
        <v>597</v>
      </c>
      <c r="I537" s="19">
        <v>120175</v>
      </c>
      <c r="J537" s="58"/>
      <c r="K537" s="57">
        <f>IFERROR(VLOOKUP(A537,'[1]2024'!$A$1:$X$202,6,0),"")</f>
        <v>45541</v>
      </c>
    </row>
    <row r="538" spans="1:11" ht="15">
      <c r="A538" s="66">
        <v>4870</v>
      </c>
      <c r="B538" s="67">
        <f>IFERROR(VLOOKUP(A538,'[1]2024'!$A$1:$X$202,2,0),"")</f>
        <v>2307</v>
      </c>
      <c r="C538" s="55" t="str">
        <f>IFERROR(VLOOKUP(A538,'[1]2024'!$A$1:$X$202,4,0),"")</f>
        <v>DROGASIL</v>
      </c>
      <c r="D538" s="55" t="str">
        <f>IFERROR(VLOOKUP(A538,'[1]2024'!$A$1:$X$202,5,0),"")</f>
        <v>PA</v>
      </c>
      <c r="E538" s="15" t="s">
        <v>37</v>
      </c>
      <c r="F538" s="16" t="s">
        <v>451</v>
      </c>
      <c r="G538" s="17">
        <v>1085407</v>
      </c>
      <c r="H538" s="68" t="s">
        <v>598</v>
      </c>
      <c r="I538" s="19">
        <v>120175</v>
      </c>
      <c r="J538" s="58"/>
      <c r="K538" s="57">
        <f>IFERROR(VLOOKUP(A538,'[1]2024'!$A$1:$X$202,6,0),"")</f>
        <v>45541</v>
      </c>
    </row>
    <row r="539" spans="1:11" ht="15">
      <c r="A539" s="66">
        <v>4870</v>
      </c>
      <c r="B539" s="67">
        <f>IFERROR(VLOOKUP(A539,'[1]2024'!$A$1:$X$202,2,0),"")</f>
        <v>2307</v>
      </c>
      <c r="C539" s="55" t="str">
        <f>IFERROR(VLOOKUP(A539,'[1]2024'!$A$1:$X$202,4,0),"")</f>
        <v>DROGASIL</v>
      </c>
      <c r="D539" s="55" t="str">
        <f>IFERROR(VLOOKUP(A539,'[1]2024'!$A$1:$X$202,5,0),"")</f>
        <v>PA</v>
      </c>
      <c r="E539" s="15" t="s">
        <v>272</v>
      </c>
      <c r="F539" s="16" t="s">
        <v>451</v>
      </c>
      <c r="G539" s="17">
        <v>1085425</v>
      </c>
      <c r="H539" s="68" t="s">
        <v>599</v>
      </c>
      <c r="I539" s="19">
        <v>120176</v>
      </c>
      <c r="J539" s="58"/>
      <c r="K539" s="57">
        <f>IFERROR(VLOOKUP(A539,'[1]2024'!$A$1:$X$202,6,0),"")</f>
        <v>45541</v>
      </c>
    </row>
    <row r="540" spans="1:11" ht="15">
      <c r="A540" s="66">
        <v>4870</v>
      </c>
      <c r="B540" s="67">
        <f>IFERROR(VLOOKUP(A540,'[1]2024'!$A$1:$X$202,2,0),"")</f>
        <v>2307</v>
      </c>
      <c r="C540" s="55" t="str">
        <f>IFERROR(VLOOKUP(A540,'[1]2024'!$A$1:$X$202,4,0),"")</f>
        <v>DROGASIL</v>
      </c>
      <c r="D540" s="55" t="str">
        <f>IFERROR(VLOOKUP(A540,'[1]2024'!$A$1:$X$202,5,0),"")</f>
        <v>PA</v>
      </c>
      <c r="E540" s="15" t="s">
        <v>39</v>
      </c>
      <c r="F540" s="16" t="s">
        <v>12</v>
      </c>
      <c r="G540" s="17">
        <v>1016347</v>
      </c>
      <c r="H540" s="68" t="s">
        <v>600</v>
      </c>
      <c r="I540" s="19">
        <v>116999</v>
      </c>
      <c r="J540" s="58"/>
      <c r="K540" s="57">
        <f>IFERROR(VLOOKUP(A540,'[1]2024'!$A$1:$X$202,6,0),"")</f>
        <v>45541</v>
      </c>
    </row>
    <row r="541" spans="1:11" ht="15">
      <c r="A541" s="66">
        <v>4870</v>
      </c>
      <c r="B541" s="67">
        <f>IFERROR(VLOOKUP(A541,'[1]2024'!$A$1:$X$202,2,0),"")</f>
        <v>2307</v>
      </c>
      <c r="C541" s="55" t="str">
        <f>IFERROR(VLOOKUP(A541,'[1]2024'!$A$1:$X$202,4,0),"")</f>
        <v>DROGASIL</v>
      </c>
      <c r="D541" s="55" t="str">
        <f>IFERROR(VLOOKUP(A541,'[1]2024'!$A$1:$X$202,5,0),"")</f>
        <v>PA</v>
      </c>
      <c r="E541" s="15" t="s">
        <v>41</v>
      </c>
      <c r="F541" s="16" t="s">
        <v>12</v>
      </c>
      <c r="G541" s="17">
        <v>1016365</v>
      </c>
      <c r="H541" s="68" t="s">
        <v>601</v>
      </c>
      <c r="I541" s="19">
        <v>116999</v>
      </c>
      <c r="J541" s="58"/>
      <c r="K541" s="57">
        <f>IFERROR(VLOOKUP(A541,'[1]2024'!$A$1:$X$202,6,0),"")</f>
        <v>45541</v>
      </c>
    </row>
    <row r="542" spans="1:11" ht="15">
      <c r="A542" s="66">
        <v>4870</v>
      </c>
      <c r="B542" s="67">
        <f>IFERROR(VLOOKUP(A542,'[1]2024'!$A$1:$X$202,2,0),"")</f>
        <v>2307</v>
      </c>
      <c r="C542" s="55" t="str">
        <f>IFERROR(VLOOKUP(A542,'[1]2024'!$A$1:$X$202,4,0),"")</f>
        <v>DROGASIL</v>
      </c>
      <c r="D542" s="55" t="str">
        <f>IFERROR(VLOOKUP(A542,'[1]2024'!$A$1:$X$202,5,0),"")</f>
        <v>PA</v>
      </c>
      <c r="E542" s="15" t="s">
        <v>43</v>
      </c>
      <c r="F542" s="16" t="s">
        <v>12</v>
      </c>
      <c r="G542" s="17">
        <v>1016376</v>
      </c>
      <c r="H542" s="68" t="s">
        <v>602</v>
      </c>
      <c r="I542" s="19">
        <v>116999</v>
      </c>
      <c r="J542" s="58"/>
      <c r="K542" s="57">
        <f>IFERROR(VLOOKUP(A542,'[1]2024'!$A$1:$X$202,6,0),"")</f>
        <v>45541</v>
      </c>
    </row>
    <row r="543" spans="1:11" ht="15">
      <c r="A543" s="66">
        <v>4870</v>
      </c>
      <c r="B543" s="67">
        <f>IFERROR(VLOOKUP(A543,'[1]2024'!$A$1:$X$202,2,0),"")</f>
        <v>2307</v>
      </c>
      <c r="C543" s="55" t="str">
        <f>IFERROR(VLOOKUP(A543,'[1]2024'!$A$1:$X$202,4,0),"")</f>
        <v>DROGASIL</v>
      </c>
      <c r="D543" s="55" t="str">
        <f>IFERROR(VLOOKUP(A543,'[1]2024'!$A$1:$X$202,5,0),"")</f>
        <v>PA</v>
      </c>
      <c r="E543" s="15" t="s">
        <v>45</v>
      </c>
      <c r="F543" s="16" t="s">
        <v>12</v>
      </c>
      <c r="G543" s="17">
        <v>1016370</v>
      </c>
      <c r="H543" s="68" t="s">
        <v>603</v>
      </c>
      <c r="I543" s="19">
        <v>116999</v>
      </c>
      <c r="J543" s="58"/>
      <c r="K543" s="57">
        <f>IFERROR(VLOOKUP(A543,'[1]2024'!$A$1:$X$202,6,0),"")</f>
        <v>45541</v>
      </c>
    </row>
    <row r="544" spans="1:11" ht="15">
      <c r="A544" s="66">
        <v>4870</v>
      </c>
      <c r="B544" s="67">
        <f>IFERROR(VLOOKUP(A544,'[1]2024'!$A$1:$X$202,2,0),"")</f>
        <v>2307</v>
      </c>
      <c r="C544" s="55" t="str">
        <f>IFERROR(VLOOKUP(A544,'[1]2024'!$A$1:$X$202,4,0),"")</f>
        <v>DROGASIL</v>
      </c>
      <c r="D544" s="55" t="str">
        <f>IFERROR(VLOOKUP(A544,'[1]2024'!$A$1:$X$202,5,0),"")</f>
        <v>PA</v>
      </c>
      <c r="E544" s="15" t="s">
        <v>47</v>
      </c>
      <c r="F544" s="16" t="s">
        <v>48</v>
      </c>
      <c r="G544" s="17">
        <v>1065378</v>
      </c>
      <c r="H544" s="68" t="s">
        <v>604</v>
      </c>
      <c r="I544" s="19">
        <v>38077</v>
      </c>
      <c r="J544" s="58"/>
      <c r="K544" s="57">
        <f>IFERROR(VLOOKUP(A544,'[1]2024'!$A$1:$X$202,6,0),"")</f>
        <v>45541</v>
      </c>
    </row>
    <row r="545" spans="1:11" ht="15">
      <c r="A545" s="66">
        <v>4870</v>
      </c>
      <c r="B545" s="67">
        <f>IFERROR(VLOOKUP(A545,'[1]2024'!$A$1:$X$202,2,0),"")</f>
        <v>2307</v>
      </c>
      <c r="C545" s="55" t="str">
        <f>IFERROR(VLOOKUP(A545,'[1]2024'!$A$1:$X$202,4,0),"")</f>
        <v>DROGASIL</v>
      </c>
      <c r="D545" s="55" t="str">
        <f>IFERROR(VLOOKUP(A545,'[1]2024'!$A$1:$X$202,5,0),"")</f>
        <v>PA</v>
      </c>
      <c r="E545" s="15" t="s">
        <v>50</v>
      </c>
      <c r="F545" s="16" t="s">
        <v>48</v>
      </c>
      <c r="G545" s="17">
        <v>1065341</v>
      </c>
      <c r="H545" s="68" t="s">
        <v>605</v>
      </c>
      <c r="I545" s="19">
        <v>38058</v>
      </c>
      <c r="J545" s="58"/>
      <c r="K545" s="57">
        <f>IFERROR(VLOOKUP(A545,'[1]2024'!$A$1:$X$202,6,0),"")</f>
        <v>45541</v>
      </c>
    </row>
    <row r="546" spans="1:11" ht="15">
      <c r="A546" s="66">
        <v>4870</v>
      </c>
      <c r="B546" s="67">
        <f>IFERROR(VLOOKUP(A546,'[1]2024'!$A$1:$X$202,2,0),"")</f>
        <v>2307</v>
      </c>
      <c r="C546" s="55" t="str">
        <f>IFERROR(VLOOKUP(A546,'[1]2024'!$A$1:$X$202,4,0),"")</f>
        <v>DROGASIL</v>
      </c>
      <c r="D546" s="55" t="str">
        <f>IFERROR(VLOOKUP(A546,'[1]2024'!$A$1:$X$202,5,0),"")</f>
        <v>PA</v>
      </c>
      <c r="E546" s="15" t="s">
        <v>467</v>
      </c>
      <c r="F546" s="16" t="s">
        <v>12</v>
      </c>
      <c r="G546" s="17">
        <v>1016624</v>
      </c>
      <c r="H546" s="68" t="s">
        <v>606</v>
      </c>
      <c r="I546" s="19"/>
      <c r="J546" s="58"/>
      <c r="K546" s="57">
        <f>IFERROR(VLOOKUP(A546,'[1]2024'!$A$1:$X$202,6,0),"")</f>
        <v>45541</v>
      </c>
    </row>
    <row r="547" spans="1:11" ht="15">
      <c r="A547" s="66">
        <v>4870</v>
      </c>
      <c r="B547" s="67">
        <f>IFERROR(VLOOKUP(A547,'[1]2024'!$A$1:$X$202,2,0),"")</f>
        <v>2307</v>
      </c>
      <c r="C547" s="55" t="str">
        <f>IFERROR(VLOOKUP(A547,'[1]2024'!$A$1:$X$202,4,0),"")</f>
        <v>DROGASIL</v>
      </c>
      <c r="D547" s="55" t="str">
        <f>IFERROR(VLOOKUP(A547,'[1]2024'!$A$1:$X$202,5,0),"")</f>
        <v>PA</v>
      </c>
      <c r="E547" s="15" t="s">
        <v>469</v>
      </c>
      <c r="F547" s="16" t="s">
        <v>12</v>
      </c>
      <c r="G547" s="17">
        <v>1016622</v>
      </c>
      <c r="H547" s="68" t="s">
        <v>607</v>
      </c>
      <c r="I547" s="19"/>
      <c r="J547" s="58"/>
      <c r="K547" s="57">
        <f>IFERROR(VLOOKUP(A547,'[1]2024'!$A$1:$X$202,6,0),"")</f>
        <v>45541</v>
      </c>
    </row>
    <row r="548" spans="1:11" ht="15">
      <c r="A548" s="66">
        <v>4870</v>
      </c>
      <c r="B548" s="67">
        <f>IFERROR(VLOOKUP(A548,'[1]2024'!$A$1:$X$202,2,0),"")</f>
        <v>2307</v>
      </c>
      <c r="C548" s="55" t="str">
        <f>IFERROR(VLOOKUP(A548,'[1]2024'!$A$1:$X$202,4,0),"")</f>
        <v>DROGASIL</v>
      </c>
      <c r="D548" s="55" t="str">
        <f>IFERROR(VLOOKUP(A548,'[1]2024'!$A$1:$X$202,5,0),"")</f>
        <v>PA</v>
      </c>
      <c r="E548" s="15" t="s">
        <v>471</v>
      </c>
      <c r="F548" s="16" t="s">
        <v>12</v>
      </c>
      <c r="G548" s="17">
        <v>1016621</v>
      </c>
      <c r="H548" s="68" t="s">
        <v>608</v>
      </c>
      <c r="I548" s="19"/>
      <c r="J548" s="58"/>
      <c r="K548" s="57">
        <f>IFERROR(VLOOKUP(A548,'[1]2024'!$A$1:$X$202,6,0),"")</f>
        <v>45541</v>
      </c>
    </row>
    <row r="549" spans="1:11" ht="15">
      <c r="A549" s="66">
        <v>4870</v>
      </c>
      <c r="B549" s="67">
        <f>IFERROR(VLOOKUP(A549,'[1]2024'!$A$1:$X$202,2,0),"")</f>
        <v>2307</v>
      </c>
      <c r="C549" s="55" t="str">
        <f>IFERROR(VLOOKUP(A549,'[1]2024'!$A$1:$X$202,4,0),"")</f>
        <v>DROGASIL</v>
      </c>
      <c r="D549" s="55" t="str">
        <f>IFERROR(VLOOKUP(A549,'[1]2024'!$A$1:$X$202,5,0),"")</f>
        <v>PA</v>
      </c>
      <c r="E549" s="15" t="s">
        <v>473</v>
      </c>
      <c r="F549" s="16" t="s">
        <v>12</v>
      </c>
      <c r="G549" s="17">
        <v>1016577</v>
      </c>
      <c r="H549" s="68" t="s">
        <v>609</v>
      </c>
      <c r="I549" s="19"/>
      <c r="J549" s="58"/>
      <c r="K549" s="57">
        <f>IFERROR(VLOOKUP(A549,'[1]2024'!$A$1:$X$202,6,0),"")</f>
        <v>45541</v>
      </c>
    </row>
    <row r="550" spans="1:11" ht="15">
      <c r="A550" s="66">
        <v>4870</v>
      </c>
      <c r="B550" s="67">
        <f>IFERROR(VLOOKUP(A550,'[1]2024'!$A$1:$X$202,2,0),"")</f>
        <v>2307</v>
      </c>
      <c r="C550" s="55" t="str">
        <f>IFERROR(VLOOKUP(A550,'[1]2024'!$A$1:$X$202,4,0),"")</f>
        <v>DROGASIL</v>
      </c>
      <c r="D550" s="55" t="str">
        <f>IFERROR(VLOOKUP(A550,'[1]2024'!$A$1:$X$202,5,0),"")</f>
        <v>PA</v>
      </c>
      <c r="E550" s="15" t="s">
        <v>475</v>
      </c>
      <c r="F550" s="16" t="s">
        <v>66</v>
      </c>
      <c r="G550" s="17">
        <v>1109335</v>
      </c>
      <c r="H550" s="68" t="s">
        <v>610</v>
      </c>
      <c r="I550" s="19"/>
      <c r="J550" s="58"/>
      <c r="K550" s="57">
        <f>IFERROR(VLOOKUP(A550,'[1]2024'!$A$1:$X$202,6,0),"")</f>
        <v>45541</v>
      </c>
    </row>
    <row r="551" spans="1:11" ht="15">
      <c r="A551" s="66">
        <v>4870</v>
      </c>
      <c r="B551" s="67">
        <f>IFERROR(VLOOKUP(A551,'[1]2024'!$A$1:$X$202,2,0),"")</f>
        <v>2307</v>
      </c>
      <c r="C551" s="55" t="str">
        <f>IFERROR(VLOOKUP(A551,'[1]2024'!$A$1:$X$202,4,0),"")</f>
        <v>DROGASIL</v>
      </c>
      <c r="D551" s="55" t="str">
        <f>IFERROR(VLOOKUP(A551,'[1]2024'!$A$1:$X$202,5,0),"")</f>
        <v>PA</v>
      </c>
      <c r="E551" s="15" t="s">
        <v>477</v>
      </c>
      <c r="F551" s="16" t="s">
        <v>66</v>
      </c>
      <c r="G551" s="17">
        <v>936727</v>
      </c>
      <c r="H551" s="68" t="s">
        <v>611</v>
      </c>
      <c r="I551" s="19"/>
      <c r="J551" s="58"/>
      <c r="K551" s="57">
        <f>IFERROR(VLOOKUP(A551,'[1]2024'!$A$1:$X$202,6,0),"")</f>
        <v>45541</v>
      </c>
    </row>
    <row r="552" spans="1:11" ht="15">
      <c r="A552" s="66">
        <v>4870</v>
      </c>
      <c r="B552" s="67">
        <f>IFERROR(VLOOKUP(A552,'[1]2024'!$A$1:$X$202,2,0),"")</f>
        <v>2307</v>
      </c>
      <c r="C552" s="55" t="str">
        <f>IFERROR(VLOOKUP(A552,'[1]2024'!$A$1:$X$202,4,0),"")</f>
        <v>DROGASIL</v>
      </c>
      <c r="D552" s="55" t="str">
        <f>IFERROR(VLOOKUP(A552,'[1]2024'!$A$1:$X$202,5,0),"")</f>
        <v>PA</v>
      </c>
      <c r="E552" s="15" t="s">
        <v>479</v>
      </c>
      <c r="F552" s="16" t="s">
        <v>66</v>
      </c>
      <c r="G552" s="17">
        <v>1119082</v>
      </c>
      <c r="H552" s="68" t="s">
        <v>612</v>
      </c>
      <c r="I552" s="19">
        <v>412247</v>
      </c>
      <c r="J552" s="58"/>
      <c r="K552" s="57">
        <f>IFERROR(VLOOKUP(A552,'[1]2024'!$A$1:$X$202,6,0),"")</f>
        <v>45541</v>
      </c>
    </row>
    <row r="553" spans="1:11" ht="15">
      <c r="A553" s="66">
        <v>4870</v>
      </c>
      <c r="B553" s="67">
        <f>IFERROR(VLOOKUP(A553,'[1]2024'!$A$1:$X$202,2,0),"")</f>
        <v>2307</v>
      </c>
      <c r="C553" s="55" t="str">
        <f>IFERROR(VLOOKUP(A553,'[1]2024'!$A$1:$X$202,4,0),"")</f>
        <v>DROGASIL</v>
      </c>
      <c r="D553" s="55" t="str">
        <f>IFERROR(VLOOKUP(A553,'[1]2024'!$A$1:$X$202,5,0),"")</f>
        <v>PA</v>
      </c>
      <c r="E553" s="15" t="s">
        <v>68</v>
      </c>
      <c r="F553" s="16" t="s">
        <v>69</v>
      </c>
      <c r="G553" s="17">
        <v>1110339</v>
      </c>
      <c r="H553" s="68" t="s">
        <v>613</v>
      </c>
      <c r="I553" s="19"/>
      <c r="J553" s="58"/>
      <c r="K553" s="57">
        <f>IFERROR(VLOOKUP(A553,'[1]2024'!$A$1:$X$202,6,0),"")</f>
        <v>45541</v>
      </c>
    </row>
    <row r="554" spans="1:11" ht="15">
      <c r="A554" s="66">
        <v>4870</v>
      </c>
      <c r="B554" s="67">
        <f>IFERROR(VLOOKUP(A554,'[1]2024'!$A$1:$X$202,2,0),"")</f>
        <v>2307</v>
      </c>
      <c r="C554" s="55" t="str">
        <f>IFERROR(VLOOKUP(A554,'[1]2024'!$A$1:$X$202,4,0),"")</f>
        <v>DROGASIL</v>
      </c>
      <c r="D554" s="55" t="str">
        <f>IFERROR(VLOOKUP(A554,'[1]2024'!$A$1:$X$202,5,0),"")</f>
        <v>PA</v>
      </c>
      <c r="E554" s="15" t="s">
        <v>71</v>
      </c>
      <c r="F554" s="16" t="s">
        <v>69</v>
      </c>
      <c r="G554" s="17">
        <v>1110300</v>
      </c>
      <c r="H554" s="68" t="s">
        <v>614</v>
      </c>
      <c r="I554" s="19"/>
      <c r="J554" s="58"/>
      <c r="K554" s="57">
        <f>IFERROR(VLOOKUP(A554,'[1]2024'!$A$1:$X$202,6,0),"")</f>
        <v>45541</v>
      </c>
    </row>
    <row r="555" spans="1:11" ht="15">
      <c r="A555" s="66">
        <v>4870</v>
      </c>
      <c r="B555" s="67">
        <f>IFERROR(VLOOKUP(A555,'[1]2024'!$A$1:$X$202,2,0),"")</f>
        <v>2307</v>
      </c>
      <c r="C555" s="55" t="str">
        <f>IFERROR(VLOOKUP(A555,'[1]2024'!$A$1:$X$202,4,0),"")</f>
        <v>DROGASIL</v>
      </c>
      <c r="D555" s="55" t="str">
        <f>IFERROR(VLOOKUP(A555,'[1]2024'!$A$1:$X$202,5,0),"")</f>
        <v>PA</v>
      </c>
      <c r="E555" s="15" t="s">
        <v>483</v>
      </c>
      <c r="F555" s="16" t="s">
        <v>451</v>
      </c>
      <c r="G555" s="17">
        <v>1087928</v>
      </c>
      <c r="H555" s="68" t="s">
        <v>615</v>
      </c>
      <c r="I555" s="19">
        <v>120619</v>
      </c>
      <c r="J555" s="58"/>
      <c r="K555" s="57">
        <f>IFERROR(VLOOKUP(A555,'[1]2024'!$A$1:$X$202,6,0),"")</f>
        <v>45541</v>
      </c>
    </row>
    <row r="556" spans="1:11" ht="15">
      <c r="A556" s="66">
        <v>4870</v>
      </c>
      <c r="B556" s="67">
        <f>IFERROR(VLOOKUP(A556,'[1]2024'!$A$1:$X$202,2,0),"")</f>
        <v>2307</v>
      </c>
      <c r="C556" s="55" t="str">
        <f>IFERROR(VLOOKUP(A556,'[1]2024'!$A$1:$X$202,4,0),"")</f>
        <v>DROGASIL</v>
      </c>
      <c r="D556" s="55" t="str">
        <f>IFERROR(VLOOKUP(A556,'[1]2024'!$A$1:$X$202,5,0),"")</f>
        <v>PA</v>
      </c>
      <c r="E556" s="15" t="s">
        <v>75</v>
      </c>
      <c r="F556" s="16" t="s">
        <v>451</v>
      </c>
      <c r="G556" s="17">
        <v>1087917</v>
      </c>
      <c r="H556" s="68" t="s">
        <v>616</v>
      </c>
      <c r="I556" s="19">
        <v>120641</v>
      </c>
      <c r="J556" s="58"/>
      <c r="K556" s="57">
        <f>IFERROR(VLOOKUP(A556,'[1]2024'!$A$1:$X$202,6,0),"")</f>
        <v>45541</v>
      </c>
    </row>
    <row r="557" spans="1:11" ht="15">
      <c r="A557" s="66">
        <v>4870</v>
      </c>
      <c r="B557" s="67">
        <f>IFERROR(VLOOKUP(A557,'[1]2024'!$A$1:$X$202,2,0),"")</f>
        <v>2307</v>
      </c>
      <c r="C557" s="55" t="str">
        <f>IFERROR(VLOOKUP(A557,'[1]2024'!$A$1:$X$202,4,0),"")</f>
        <v>DROGASIL</v>
      </c>
      <c r="D557" s="55" t="str">
        <f>IFERROR(VLOOKUP(A557,'[1]2024'!$A$1:$X$202,5,0),"")</f>
        <v>PA</v>
      </c>
      <c r="E557" s="15" t="s">
        <v>77</v>
      </c>
      <c r="F557" s="16" t="s">
        <v>78</v>
      </c>
      <c r="G557" s="17">
        <v>446529</v>
      </c>
      <c r="H557" s="68" t="s">
        <v>617</v>
      </c>
      <c r="I557" s="19"/>
      <c r="J557" s="58"/>
      <c r="K557" s="57">
        <f>IFERROR(VLOOKUP(A557,'[1]2024'!$A$1:$X$202,6,0),"")</f>
        <v>45541</v>
      </c>
    </row>
    <row r="558" spans="1:11" ht="15">
      <c r="A558" s="66">
        <v>4870</v>
      </c>
      <c r="B558" s="67">
        <f>IFERROR(VLOOKUP(A558,'[1]2024'!$A$1:$X$202,2,0),"")</f>
        <v>2307</v>
      </c>
      <c r="C558" s="55" t="str">
        <f>IFERROR(VLOOKUP(A558,'[1]2024'!$A$1:$X$202,4,0),"")</f>
        <v>DROGASIL</v>
      </c>
      <c r="D558" s="55" t="str">
        <f>IFERROR(VLOOKUP(A558,'[1]2024'!$A$1:$X$202,5,0),"")</f>
        <v>PA</v>
      </c>
      <c r="E558" s="15" t="s">
        <v>80</v>
      </c>
      <c r="F558" s="16" t="s">
        <v>81</v>
      </c>
      <c r="G558" s="17">
        <v>1110804</v>
      </c>
      <c r="H558" s="68" t="s">
        <v>618</v>
      </c>
      <c r="I558" s="19">
        <v>16085</v>
      </c>
      <c r="J558" s="58"/>
      <c r="K558" s="57">
        <f>IFERROR(VLOOKUP(A558,'[1]2024'!$A$1:$X$202,6,0),"")</f>
        <v>45541</v>
      </c>
    </row>
    <row r="559" spans="1:11" ht="15">
      <c r="A559" s="66">
        <v>4870</v>
      </c>
      <c r="B559" s="67">
        <f>IFERROR(VLOOKUP(A559,'[1]2024'!$A$1:$X$202,2,0),"")</f>
        <v>2307</v>
      </c>
      <c r="C559" s="55" t="str">
        <f>IFERROR(VLOOKUP(A559,'[1]2024'!$A$1:$X$202,4,0),"")</f>
        <v>DROGASIL</v>
      </c>
      <c r="D559" s="55" t="str">
        <f>IFERROR(VLOOKUP(A559,'[1]2024'!$A$1:$X$202,5,0),"")</f>
        <v>PA</v>
      </c>
      <c r="E559" s="15" t="s">
        <v>83</v>
      </c>
      <c r="F559" s="16" t="s">
        <v>451</v>
      </c>
      <c r="G559" s="17">
        <v>1087735</v>
      </c>
      <c r="H559" s="68" t="s">
        <v>619</v>
      </c>
      <c r="I559" s="19">
        <v>120620</v>
      </c>
      <c r="J559" s="58"/>
      <c r="K559" s="57">
        <f>IFERROR(VLOOKUP(A559,'[1]2024'!$A$1:$X$202,6,0),"")</f>
        <v>45541</v>
      </c>
    </row>
    <row r="560" spans="1:11" ht="15">
      <c r="A560" s="66">
        <v>4870</v>
      </c>
      <c r="B560" s="67">
        <f>IFERROR(VLOOKUP(A560,'[1]2024'!$A$1:$X$202,2,0),"")</f>
        <v>2307</v>
      </c>
      <c r="C560" s="55" t="str">
        <f>IFERROR(VLOOKUP(A560,'[1]2024'!$A$1:$X$202,4,0),"")</f>
        <v>DROGASIL</v>
      </c>
      <c r="D560" s="55" t="str">
        <f>IFERROR(VLOOKUP(A560,'[1]2024'!$A$1:$X$202,5,0),"")</f>
        <v>PA</v>
      </c>
      <c r="E560" s="15" t="s">
        <v>77</v>
      </c>
      <c r="F560" s="16" t="s">
        <v>78</v>
      </c>
      <c r="G560" s="17">
        <v>1034412</v>
      </c>
      <c r="H560" s="68" t="s">
        <v>620</v>
      </c>
      <c r="I560" s="19">
        <v>24244</v>
      </c>
      <c r="J560" s="58"/>
      <c r="K560" s="57">
        <f>IFERROR(VLOOKUP(A560,'[1]2024'!$A$1:$X$202,6,0),"")</f>
        <v>45541</v>
      </c>
    </row>
    <row r="561" spans="1:11" ht="15">
      <c r="A561" s="66">
        <v>4870</v>
      </c>
      <c r="B561" s="67">
        <f>IFERROR(VLOOKUP(A561,'[1]2024'!$A$1:$X$202,2,0),"")</f>
        <v>2307</v>
      </c>
      <c r="C561" s="55" t="str">
        <f>IFERROR(VLOOKUP(A561,'[1]2024'!$A$1:$X$202,4,0),"")</f>
        <v>DROGASIL</v>
      </c>
      <c r="D561" s="55" t="str">
        <f>IFERROR(VLOOKUP(A561,'[1]2024'!$A$1:$X$202,5,0),"")</f>
        <v>PA</v>
      </c>
      <c r="E561" s="15" t="s">
        <v>80</v>
      </c>
      <c r="F561" s="16" t="s">
        <v>81</v>
      </c>
      <c r="G561" s="17">
        <v>1110823</v>
      </c>
      <c r="H561" s="68" t="s">
        <v>621</v>
      </c>
      <c r="I561" s="19">
        <v>16085</v>
      </c>
      <c r="J561" s="58"/>
      <c r="K561" s="57">
        <f>IFERROR(VLOOKUP(A561,'[1]2024'!$A$1:$X$202,6,0),"")</f>
        <v>45541</v>
      </c>
    </row>
    <row r="562" spans="1:11" ht="15">
      <c r="A562" s="66">
        <v>4870</v>
      </c>
      <c r="B562" s="67">
        <f>IFERROR(VLOOKUP(A562,'[1]2024'!$A$1:$X$202,2,0),"")</f>
        <v>2307</v>
      </c>
      <c r="C562" s="55" t="str">
        <f>IFERROR(VLOOKUP(A562,'[1]2024'!$A$1:$X$202,4,0),"")</f>
        <v>DROGASIL</v>
      </c>
      <c r="D562" s="55" t="str">
        <f>IFERROR(VLOOKUP(A562,'[1]2024'!$A$1:$X$202,5,0),"")</f>
        <v>PA</v>
      </c>
      <c r="E562" s="15" t="s">
        <v>87</v>
      </c>
      <c r="F562" s="16" t="s">
        <v>451</v>
      </c>
      <c r="G562" s="17">
        <v>1087728</v>
      </c>
      <c r="H562" s="68" t="s">
        <v>622</v>
      </c>
      <c r="I562" s="19">
        <v>120621</v>
      </c>
      <c r="J562" s="58"/>
      <c r="K562" s="57">
        <f>IFERROR(VLOOKUP(A562,'[1]2024'!$A$1:$X$202,6,0),"")</f>
        <v>45541</v>
      </c>
    </row>
    <row r="563" spans="1:11" ht="15">
      <c r="A563" s="66">
        <v>4870</v>
      </c>
      <c r="B563" s="67">
        <f>IFERROR(VLOOKUP(A563,'[1]2024'!$A$1:$X$202,2,0),"")</f>
        <v>2307</v>
      </c>
      <c r="C563" s="55" t="str">
        <f>IFERROR(VLOOKUP(A563,'[1]2024'!$A$1:$X$202,4,0),"")</f>
        <v>DROGASIL</v>
      </c>
      <c r="D563" s="55" t="str">
        <f>IFERROR(VLOOKUP(A563,'[1]2024'!$A$1:$X$202,5,0),"")</f>
        <v>PA</v>
      </c>
      <c r="E563" s="15" t="s">
        <v>77</v>
      </c>
      <c r="F563" s="16" t="s">
        <v>78</v>
      </c>
      <c r="G563" s="17">
        <v>446469</v>
      </c>
      <c r="H563" s="68" t="s">
        <v>623</v>
      </c>
      <c r="I563" s="19"/>
      <c r="J563" s="58"/>
      <c r="K563" s="57">
        <f>IFERROR(VLOOKUP(A563,'[1]2024'!$A$1:$X$202,6,0),"")</f>
        <v>45541</v>
      </c>
    </row>
    <row r="564" spans="1:11" ht="15">
      <c r="A564" s="66">
        <v>4870</v>
      </c>
      <c r="B564" s="67">
        <f>IFERROR(VLOOKUP(A564,'[1]2024'!$A$1:$X$202,2,0),"")</f>
        <v>2307</v>
      </c>
      <c r="C564" s="55" t="str">
        <f>IFERROR(VLOOKUP(A564,'[1]2024'!$A$1:$X$202,4,0),"")</f>
        <v>DROGASIL</v>
      </c>
      <c r="D564" s="55" t="str">
        <f>IFERROR(VLOOKUP(A564,'[1]2024'!$A$1:$X$202,5,0),"")</f>
        <v>PA</v>
      </c>
      <c r="E564" s="15" t="s">
        <v>80</v>
      </c>
      <c r="F564" s="16" t="s">
        <v>81</v>
      </c>
      <c r="G564" s="17">
        <v>1110821</v>
      </c>
      <c r="H564" s="68" t="s">
        <v>624</v>
      </c>
      <c r="I564" s="19">
        <v>16085</v>
      </c>
      <c r="J564" s="58"/>
      <c r="K564" s="57">
        <f>IFERROR(VLOOKUP(A564,'[1]2024'!$A$1:$X$202,6,0),"")</f>
        <v>45541</v>
      </c>
    </row>
    <row r="565" spans="1:11" ht="15">
      <c r="A565" s="66">
        <v>4870</v>
      </c>
      <c r="B565" s="67">
        <f>IFERROR(VLOOKUP(A565,'[1]2024'!$A$1:$X$202,2,0),"")</f>
        <v>2307</v>
      </c>
      <c r="C565" s="55" t="str">
        <f>IFERROR(VLOOKUP(A565,'[1]2024'!$A$1:$X$202,4,0),"")</f>
        <v>DROGASIL</v>
      </c>
      <c r="D565" s="55" t="str">
        <f>IFERROR(VLOOKUP(A565,'[1]2024'!$A$1:$X$202,5,0),"")</f>
        <v>PA</v>
      </c>
      <c r="E565" s="15" t="s">
        <v>91</v>
      </c>
      <c r="F565" s="16" t="s">
        <v>451</v>
      </c>
      <c r="G565" s="17">
        <v>1087677</v>
      </c>
      <c r="H565" s="68" t="s">
        <v>625</v>
      </c>
      <c r="I565" s="19">
        <v>120627</v>
      </c>
      <c r="J565" s="58"/>
      <c r="K565" s="57">
        <f>IFERROR(VLOOKUP(A565,'[1]2024'!$A$1:$X$202,6,0),"")</f>
        <v>45541</v>
      </c>
    </row>
    <row r="566" spans="1:11" ht="15">
      <c r="A566" s="66">
        <v>4870</v>
      </c>
      <c r="B566" s="67">
        <f>IFERROR(VLOOKUP(A566,'[1]2024'!$A$1:$X$202,2,0),"")</f>
        <v>2307</v>
      </c>
      <c r="C566" s="55" t="str">
        <f>IFERROR(VLOOKUP(A566,'[1]2024'!$A$1:$X$202,4,0),"")</f>
        <v>DROGASIL</v>
      </c>
      <c r="D566" s="55" t="str">
        <f>IFERROR(VLOOKUP(A566,'[1]2024'!$A$1:$X$202,5,0),"")</f>
        <v>PA</v>
      </c>
      <c r="E566" s="15" t="s">
        <v>77</v>
      </c>
      <c r="F566" s="16" t="s">
        <v>78</v>
      </c>
      <c r="G566" s="17">
        <v>1034499</v>
      </c>
      <c r="H566" s="68" t="s">
        <v>626</v>
      </c>
      <c r="I566" s="19">
        <v>24266</v>
      </c>
      <c r="J566" s="58"/>
      <c r="K566" s="57">
        <f>IFERROR(VLOOKUP(A566,'[1]2024'!$A$1:$X$202,6,0),"")</f>
        <v>45541</v>
      </c>
    </row>
    <row r="567" spans="1:11" ht="15">
      <c r="A567" s="66">
        <v>4870</v>
      </c>
      <c r="B567" s="67">
        <f>IFERROR(VLOOKUP(A567,'[1]2024'!$A$1:$X$202,2,0),"")</f>
        <v>2307</v>
      </c>
      <c r="C567" s="55" t="str">
        <f>IFERROR(VLOOKUP(A567,'[1]2024'!$A$1:$X$202,4,0),"")</f>
        <v>DROGASIL</v>
      </c>
      <c r="D567" s="55" t="str">
        <f>IFERROR(VLOOKUP(A567,'[1]2024'!$A$1:$X$202,5,0),"")</f>
        <v>PA</v>
      </c>
      <c r="E567" s="15" t="s">
        <v>80</v>
      </c>
      <c r="F567" s="16" t="s">
        <v>81</v>
      </c>
      <c r="G567" s="17">
        <v>1110824</v>
      </c>
      <c r="H567" s="68" t="s">
        <v>627</v>
      </c>
      <c r="I567" s="19">
        <v>16085</v>
      </c>
      <c r="J567" s="58"/>
      <c r="K567" s="57">
        <f>IFERROR(VLOOKUP(A567,'[1]2024'!$A$1:$X$202,6,0),"")</f>
        <v>45541</v>
      </c>
    </row>
    <row r="568" spans="1:11" ht="15">
      <c r="A568" s="66">
        <v>4870</v>
      </c>
      <c r="B568" s="67">
        <f>IFERROR(VLOOKUP(A568,'[1]2024'!$A$1:$X$202,2,0),"")</f>
        <v>2307</v>
      </c>
      <c r="C568" s="55" t="str">
        <f>IFERROR(VLOOKUP(A568,'[1]2024'!$A$1:$X$202,4,0),"")</f>
        <v>DROGASIL</v>
      </c>
      <c r="D568" s="55" t="str">
        <f>IFERROR(VLOOKUP(A568,'[1]2024'!$A$1:$X$202,5,0),"")</f>
        <v>PA</v>
      </c>
      <c r="E568" s="15" t="s">
        <v>95</v>
      </c>
      <c r="F568" s="16" t="s">
        <v>451</v>
      </c>
      <c r="G568" s="17">
        <v>1087232</v>
      </c>
      <c r="H568" s="68" t="s">
        <v>628</v>
      </c>
      <c r="I568" s="19">
        <v>120650</v>
      </c>
      <c r="J568" s="58"/>
      <c r="K568" s="57">
        <f>IFERROR(VLOOKUP(A568,'[1]2024'!$A$1:$X$202,6,0),"")</f>
        <v>45541</v>
      </c>
    </row>
    <row r="569" spans="1:11" ht="15">
      <c r="A569" s="66">
        <v>4870</v>
      </c>
      <c r="B569" s="67">
        <f>IFERROR(VLOOKUP(A569,'[1]2024'!$A$1:$X$202,2,0),"")</f>
        <v>2307</v>
      </c>
      <c r="C569" s="55" t="str">
        <f>IFERROR(VLOOKUP(A569,'[1]2024'!$A$1:$X$202,4,0),"")</f>
        <v>DROGASIL</v>
      </c>
      <c r="D569" s="55" t="str">
        <f>IFERROR(VLOOKUP(A569,'[1]2024'!$A$1:$X$202,5,0),"")</f>
        <v>PA</v>
      </c>
      <c r="E569" s="15" t="s">
        <v>97</v>
      </c>
      <c r="F569" s="16" t="s">
        <v>451</v>
      </c>
      <c r="G569" s="17">
        <v>1087137</v>
      </c>
      <c r="H569" s="68" t="s">
        <v>629</v>
      </c>
      <c r="I569" s="19">
        <v>120650</v>
      </c>
      <c r="J569" s="58"/>
      <c r="K569" s="57">
        <f>IFERROR(VLOOKUP(A569,'[1]2024'!$A$1:$X$202,6,0),"")</f>
        <v>45541</v>
      </c>
    </row>
    <row r="570" spans="1:11" ht="15">
      <c r="A570" s="66">
        <v>4870</v>
      </c>
      <c r="B570" s="67">
        <f>IFERROR(VLOOKUP(A570,'[1]2024'!$A$1:$X$202,2,0),"")</f>
        <v>2307</v>
      </c>
      <c r="C570" s="55" t="str">
        <f>IFERROR(VLOOKUP(A570,'[1]2024'!$A$1:$X$202,4,0),"")</f>
        <v>DROGASIL</v>
      </c>
      <c r="D570" s="55" t="str">
        <f>IFERROR(VLOOKUP(A570,'[1]2024'!$A$1:$X$202,5,0),"")</f>
        <v>PA</v>
      </c>
      <c r="E570" s="15" t="s">
        <v>99</v>
      </c>
      <c r="F570" s="16" t="s">
        <v>12</v>
      </c>
      <c r="G570" s="17">
        <v>1016630</v>
      </c>
      <c r="H570" s="68" t="s">
        <v>630</v>
      </c>
      <c r="I570" s="19">
        <v>46262</v>
      </c>
      <c r="J570" s="58"/>
      <c r="K570" s="57">
        <f>IFERROR(VLOOKUP(A570,'[1]2024'!$A$1:$X$202,6,0),"")</f>
        <v>45541</v>
      </c>
    </row>
    <row r="571" spans="1:11" ht="15">
      <c r="A571" s="66">
        <v>4870</v>
      </c>
      <c r="B571" s="67">
        <f>IFERROR(VLOOKUP(A571,'[1]2024'!$A$1:$X$202,2,0),"")</f>
        <v>2307</v>
      </c>
      <c r="C571" s="55" t="str">
        <f>IFERROR(VLOOKUP(A571,'[1]2024'!$A$1:$X$202,4,0),"")</f>
        <v>DROGASIL</v>
      </c>
      <c r="D571" s="55" t="str">
        <f>IFERROR(VLOOKUP(A571,'[1]2024'!$A$1:$X$202,5,0),"")</f>
        <v>PA</v>
      </c>
      <c r="E571" s="15" t="s">
        <v>103</v>
      </c>
      <c r="F571" s="16" t="s">
        <v>451</v>
      </c>
      <c r="G571" s="17">
        <v>1087210</v>
      </c>
      <c r="H571" s="68" t="s">
        <v>631</v>
      </c>
      <c r="I571" s="19">
        <v>120651</v>
      </c>
      <c r="J571" s="58"/>
      <c r="K571" s="57">
        <f>IFERROR(VLOOKUP(A571,'[1]2024'!$A$1:$X$202,6,0),"")</f>
        <v>45541</v>
      </c>
    </row>
    <row r="572" spans="1:11" ht="15">
      <c r="A572" s="66">
        <v>4870</v>
      </c>
      <c r="B572" s="67">
        <f>IFERROR(VLOOKUP(A572,'[1]2024'!$A$1:$X$202,2,0),"")</f>
        <v>2307</v>
      </c>
      <c r="C572" s="55" t="str">
        <f>IFERROR(VLOOKUP(A572,'[1]2024'!$A$1:$X$202,4,0),"")</f>
        <v>DROGASIL</v>
      </c>
      <c r="D572" s="55" t="str">
        <f>IFERROR(VLOOKUP(A572,'[1]2024'!$A$1:$X$202,5,0),"")</f>
        <v>PA</v>
      </c>
      <c r="E572" s="15" t="s">
        <v>501</v>
      </c>
      <c r="F572" s="16" t="s">
        <v>202</v>
      </c>
      <c r="G572" s="17">
        <v>1110868</v>
      </c>
      <c r="H572" s="68" t="s">
        <v>632</v>
      </c>
      <c r="I572" s="19">
        <v>16478</v>
      </c>
      <c r="J572" s="58"/>
      <c r="K572" s="57">
        <f>IFERROR(VLOOKUP(A572,'[1]2024'!$A$1:$X$202,6,0),"")</f>
        <v>45541</v>
      </c>
    </row>
    <row r="573" spans="1:11" ht="15">
      <c r="A573" s="66">
        <v>4870</v>
      </c>
      <c r="B573" s="67">
        <f>IFERROR(VLOOKUP(A573,'[1]2024'!$A$1:$X$202,2,0),"")</f>
        <v>2307</v>
      </c>
      <c r="C573" s="55" t="str">
        <f>IFERROR(VLOOKUP(A573,'[1]2024'!$A$1:$X$202,4,0),"")</f>
        <v>DROGASIL</v>
      </c>
      <c r="D573" s="55" t="str">
        <f>IFERROR(VLOOKUP(A573,'[1]2024'!$A$1:$X$202,5,0),"")</f>
        <v>PA</v>
      </c>
      <c r="E573" s="15" t="s">
        <v>105</v>
      </c>
      <c r="F573" s="16" t="s">
        <v>451</v>
      </c>
      <c r="G573" s="17">
        <v>1087028</v>
      </c>
      <c r="H573" s="68" t="s">
        <v>633</v>
      </c>
      <c r="I573" s="19">
        <v>120309</v>
      </c>
      <c r="J573" s="58"/>
      <c r="K573" s="57">
        <f>IFERROR(VLOOKUP(A573,'[1]2024'!$A$1:$X$202,6,0),"")</f>
        <v>45541</v>
      </c>
    </row>
    <row r="574" spans="1:11" ht="15">
      <c r="A574" s="66">
        <v>4870</v>
      </c>
      <c r="B574" s="67">
        <f>IFERROR(VLOOKUP(A574,'[1]2024'!$A$1:$X$202,2,0),"")</f>
        <v>2307</v>
      </c>
      <c r="C574" s="55" t="str">
        <f>IFERROR(VLOOKUP(A574,'[1]2024'!$A$1:$X$202,4,0),"")</f>
        <v>DROGASIL</v>
      </c>
      <c r="D574" s="55" t="str">
        <f>IFERROR(VLOOKUP(A574,'[1]2024'!$A$1:$X$202,5,0),"")</f>
        <v>PA</v>
      </c>
      <c r="E574" s="15" t="s">
        <v>107</v>
      </c>
      <c r="F574" s="16" t="s">
        <v>12</v>
      </c>
      <c r="G574" s="17">
        <v>1015449</v>
      </c>
      <c r="H574" s="68" t="s">
        <v>634</v>
      </c>
      <c r="I574" s="19">
        <v>41734</v>
      </c>
      <c r="J574" s="58"/>
      <c r="K574" s="57">
        <f>IFERROR(VLOOKUP(A574,'[1]2024'!$A$1:$X$202,6,0),"")</f>
        <v>45541</v>
      </c>
    </row>
    <row r="575" spans="1:11" ht="15">
      <c r="A575" s="66">
        <v>4870</v>
      </c>
      <c r="B575" s="67">
        <f>IFERROR(VLOOKUP(A575,'[1]2024'!$A$1:$X$202,2,0),"")</f>
        <v>2307</v>
      </c>
      <c r="C575" s="55" t="str">
        <f>IFERROR(VLOOKUP(A575,'[1]2024'!$A$1:$X$202,4,0),"")</f>
        <v>DROGASIL</v>
      </c>
      <c r="D575" s="55" t="str">
        <f>IFERROR(VLOOKUP(A575,'[1]2024'!$A$1:$X$202,5,0),"")</f>
        <v>PA</v>
      </c>
      <c r="E575" s="15" t="s">
        <v>109</v>
      </c>
      <c r="F575" s="16" t="s">
        <v>451</v>
      </c>
      <c r="G575" s="17">
        <v>1086897</v>
      </c>
      <c r="H575" s="68" t="s">
        <v>635</v>
      </c>
      <c r="I575" s="19">
        <v>120306</v>
      </c>
      <c r="J575" s="58"/>
      <c r="K575" s="57">
        <f>IFERROR(VLOOKUP(A575,'[1]2024'!$A$1:$X$202,6,0),"")</f>
        <v>45541</v>
      </c>
    </row>
    <row r="576" spans="1:11" ht="15">
      <c r="A576" s="66">
        <v>4870</v>
      </c>
      <c r="B576" s="67">
        <f>IFERROR(VLOOKUP(A576,'[1]2024'!$A$1:$X$202,2,0),"")</f>
        <v>2307</v>
      </c>
      <c r="C576" s="55" t="str">
        <f>IFERROR(VLOOKUP(A576,'[1]2024'!$A$1:$X$202,4,0),"")</f>
        <v>DROGASIL</v>
      </c>
      <c r="D576" s="55" t="str">
        <f>IFERROR(VLOOKUP(A576,'[1]2024'!$A$1:$X$202,5,0),"")</f>
        <v>PA</v>
      </c>
      <c r="E576" s="15" t="s">
        <v>107</v>
      </c>
      <c r="F576" s="16" t="s">
        <v>12</v>
      </c>
      <c r="G576" s="17">
        <v>1015347</v>
      </c>
      <c r="H576" s="68" t="s">
        <v>636</v>
      </c>
      <c r="I576" s="19">
        <v>41729</v>
      </c>
      <c r="J576" s="58"/>
      <c r="K576" s="57">
        <f>IFERROR(VLOOKUP(A576,'[1]2024'!$A$1:$X$202,6,0),"")</f>
        <v>45541</v>
      </c>
    </row>
    <row r="577" spans="1:11" ht="15">
      <c r="A577" s="66">
        <v>4870</v>
      </c>
      <c r="B577" s="67">
        <f>IFERROR(VLOOKUP(A577,'[1]2024'!$A$1:$X$202,2,0),"")</f>
        <v>2307</v>
      </c>
      <c r="C577" s="55" t="str">
        <f>IFERROR(VLOOKUP(A577,'[1]2024'!$A$1:$X$202,4,0),"")</f>
        <v>DROGASIL</v>
      </c>
      <c r="D577" s="55" t="str">
        <f>IFERROR(VLOOKUP(A577,'[1]2024'!$A$1:$X$202,5,0),"")</f>
        <v>PA</v>
      </c>
      <c r="E577" s="15" t="s">
        <v>112</v>
      </c>
      <c r="F577" s="16" t="s">
        <v>451</v>
      </c>
      <c r="G577" s="17">
        <v>1050344</v>
      </c>
      <c r="H577" s="68" t="s">
        <v>637</v>
      </c>
      <c r="I577" s="19">
        <v>120309</v>
      </c>
      <c r="J577" s="58"/>
      <c r="K577" s="57">
        <f>IFERROR(VLOOKUP(A577,'[1]2024'!$A$1:$X$202,6,0),"")</f>
        <v>45541</v>
      </c>
    </row>
    <row r="578" spans="1:11" ht="15">
      <c r="A578" s="66">
        <v>4870</v>
      </c>
      <c r="B578" s="67">
        <f>IFERROR(VLOOKUP(A578,'[1]2024'!$A$1:$X$202,2,0),"")</f>
        <v>2307</v>
      </c>
      <c r="C578" s="55" t="str">
        <f>IFERROR(VLOOKUP(A578,'[1]2024'!$A$1:$X$202,4,0),"")</f>
        <v>DROGASIL</v>
      </c>
      <c r="D578" s="55" t="str">
        <f>IFERROR(VLOOKUP(A578,'[1]2024'!$A$1:$X$202,5,0),"")</f>
        <v>PA</v>
      </c>
      <c r="E578" s="15" t="s">
        <v>107</v>
      </c>
      <c r="F578" s="16" t="s">
        <v>12</v>
      </c>
      <c r="G578" s="17">
        <v>1015375</v>
      </c>
      <c r="H578" s="68" t="s">
        <v>638</v>
      </c>
      <c r="I578" s="19">
        <v>41731</v>
      </c>
      <c r="J578" s="58"/>
      <c r="K578" s="57">
        <f>IFERROR(VLOOKUP(A578,'[1]2024'!$A$1:$X$202,6,0),"")</f>
        <v>45541</v>
      </c>
    </row>
    <row r="579" spans="1:11" ht="15">
      <c r="A579" s="66">
        <v>4870</v>
      </c>
      <c r="B579" s="67">
        <f>IFERROR(VLOOKUP(A579,'[1]2024'!$A$1:$X$202,2,0),"")</f>
        <v>2307</v>
      </c>
      <c r="C579" s="55" t="str">
        <f>IFERROR(VLOOKUP(A579,'[1]2024'!$A$1:$X$202,4,0),"")</f>
        <v>DROGASIL</v>
      </c>
      <c r="D579" s="55" t="str">
        <f>IFERROR(VLOOKUP(A579,'[1]2024'!$A$1:$X$202,5,0),"")</f>
        <v>PA</v>
      </c>
      <c r="E579" s="15" t="s">
        <v>115</v>
      </c>
      <c r="F579" s="16" t="s">
        <v>451</v>
      </c>
      <c r="G579" s="17">
        <v>1050139</v>
      </c>
      <c r="H579" s="68" t="s">
        <v>639</v>
      </c>
      <c r="I579" s="19">
        <v>120213</v>
      </c>
      <c r="J579" s="58"/>
      <c r="K579" s="57">
        <f>IFERROR(VLOOKUP(A579,'[1]2024'!$A$1:$X$202,6,0),"")</f>
        <v>45541</v>
      </c>
    </row>
    <row r="580" spans="1:11" ht="15">
      <c r="A580" s="66">
        <v>4870</v>
      </c>
      <c r="B580" s="67">
        <f>IFERROR(VLOOKUP(A580,'[1]2024'!$A$1:$X$202,2,0),"")</f>
        <v>2307</v>
      </c>
      <c r="C580" s="55" t="str">
        <f>IFERROR(VLOOKUP(A580,'[1]2024'!$A$1:$X$202,4,0),"")</f>
        <v>DROGASIL</v>
      </c>
      <c r="D580" s="55" t="str">
        <f>IFERROR(VLOOKUP(A580,'[1]2024'!$A$1:$X$202,5,0),"")</f>
        <v>PA</v>
      </c>
      <c r="E580" s="15" t="s">
        <v>107</v>
      </c>
      <c r="F580" s="16" t="s">
        <v>12</v>
      </c>
      <c r="G580" s="17">
        <v>1015481</v>
      </c>
      <c r="H580" s="68" t="s">
        <v>640</v>
      </c>
      <c r="I580" s="19">
        <v>41739</v>
      </c>
      <c r="J580" s="58"/>
      <c r="K580" s="57">
        <f>IFERROR(VLOOKUP(A580,'[1]2024'!$A$1:$X$202,6,0),"")</f>
        <v>45541</v>
      </c>
    </row>
    <row r="581" spans="1:11" ht="15">
      <c r="A581" s="66">
        <v>4870</v>
      </c>
      <c r="B581" s="67">
        <f>IFERROR(VLOOKUP(A581,'[1]2024'!$A$1:$X$202,2,0),"")</f>
        <v>2307</v>
      </c>
      <c r="C581" s="55" t="str">
        <f>IFERROR(VLOOKUP(A581,'[1]2024'!$A$1:$X$202,4,0),"")</f>
        <v>DROGASIL</v>
      </c>
      <c r="D581" s="55" t="str">
        <f>IFERROR(VLOOKUP(A581,'[1]2024'!$A$1:$X$202,5,0),"")</f>
        <v>PA</v>
      </c>
      <c r="E581" s="15" t="s">
        <v>315</v>
      </c>
      <c r="F581" s="16" t="s">
        <v>451</v>
      </c>
      <c r="G581" s="17">
        <v>1050196</v>
      </c>
      <c r="H581" s="68" t="s">
        <v>641</v>
      </c>
      <c r="I581" s="19">
        <v>120242</v>
      </c>
      <c r="J581" s="58"/>
      <c r="K581" s="57">
        <f>IFERROR(VLOOKUP(A581,'[1]2024'!$A$1:$X$202,6,0),"")</f>
        <v>45541</v>
      </c>
    </row>
    <row r="582" spans="1:11" ht="15">
      <c r="A582" s="66">
        <v>4870</v>
      </c>
      <c r="B582" s="67">
        <f>IFERROR(VLOOKUP(A582,'[1]2024'!$A$1:$X$202,2,0),"")</f>
        <v>2307</v>
      </c>
      <c r="C582" s="55" t="str">
        <f>IFERROR(VLOOKUP(A582,'[1]2024'!$A$1:$X$202,4,0),"")</f>
        <v>DROGASIL</v>
      </c>
      <c r="D582" s="55" t="str">
        <f>IFERROR(VLOOKUP(A582,'[1]2024'!$A$1:$X$202,5,0),"")</f>
        <v>PA</v>
      </c>
      <c r="E582" s="15" t="s">
        <v>107</v>
      </c>
      <c r="F582" s="16" t="s">
        <v>12</v>
      </c>
      <c r="G582" s="17">
        <v>1015208</v>
      </c>
      <c r="H582" s="68" t="s">
        <v>642</v>
      </c>
      <c r="I582" s="19">
        <v>41143</v>
      </c>
      <c r="J582" s="58"/>
      <c r="K582" s="57">
        <f>IFERROR(VLOOKUP(A582,'[1]2024'!$A$1:$X$202,6,0),"")</f>
        <v>45541</v>
      </c>
    </row>
    <row r="583" spans="1:11" ht="15">
      <c r="A583" s="66">
        <v>4870</v>
      </c>
      <c r="B583" s="67">
        <f>IFERROR(VLOOKUP(A583,'[1]2024'!$A$1:$X$202,2,0),"")</f>
        <v>2307</v>
      </c>
      <c r="C583" s="55" t="str">
        <f>IFERROR(VLOOKUP(A583,'[1]2024'!$A$1:$X$202,4,0),"")</f>
        <v>DROGASIL</v>
      </c>
      <c r="D583" s="55" t="str">
        <f>IFERROR(VLOOKUP(A583,'[1]2024'!$A$1:$X$202,5,0),"")</f>
        <v>PA</v>
      </c>
      <c r="E583" s="15" t="s">
        <v>118</v>
      </c>
      <c r="F583" s="16" t="s">
        <v>12</v>
      </c>
      <c r="G583" s="17">
        <v>1045599</v>
      </c>
      <c r="H583" s="68" t="s">
        <v>643</v>
      </c>
      <c r="I583" s="19">
        <v>289165</v>
      </c>
      <c r="J583" s="58"/>
      <c r="K583" s="57">
        <f>IFERROR(VLOOKUP(A583,'[1]2024'!$A$1:$X$202,6,0),"")</f>
        <v>45541</v>
      </c>
    </row>
    <row r="584" spans="1:11" ht="15">
      <c r="A584" s="66">
        <v>4870</v>
      </c>
      <c r="B584" s="67">
        <f>IFERROR(VLOOKUP(A584,'[1]2024'!$A$1:$X$202,2,0),"")</f>
        <v>2307</v>
      </c>
      <c r="C584" s="55" t="str">
        <f>IFERROR(VLOOKUP(A584,'[1]2024'!$A$1:$X$202,4,0),"")</f>
        <v>DROGASIL</v>
      </c>
      <c r="D584" s="55" t="str">
        <f>IFERROR(VLOOKUP(A584,'[1]2024'!$A$1:$X$202,5,0),"")</f>
        <v>PA</v>
      </c>
      <c r="E584" s="15" t="s">
        <v>120</v>
      </c>
      <c r="F584" s="16" t="s">
        <v>12</v>
      </c>
      <c r="G584" s="17">
        <v>1045611</v>
      </c>
      <c r="H584" s="68" t="s">
        <v>644</v>
      </c>
      <c r="I584" s="19">
        <v>289166</v>
      </c>
      <c r="J584" s="58"/>
      <c r="K584" s="57">
        <f>IFERROR(VLOOKUP(A584,'[1]2024'!$A$1:$X$202,6,0),"")</f>
        <v>45541</v>
      </c>
    </row>
    <row r="585" spans="1:11" ht="15">
      <c r="A585" s="66">
        <v>4870</v>
      </c>
      <c r="B585" s="67">
        <f>IFERROR(VLOOKUP(A585,'[1]2024'!$A$1:$X$202,2,0),"")</f>
        <v>2307</v>
      </c>
      <c r="C585" s="55" t="str">
        <f>IFERROR(VLOOKUP(A585,'[1]2024'!$A$1:$X$202,4,0),"")</f>
        <v>DROGASIL</v>
      </c>
      <c r="D585" s="55" t="str">
        <f>IFERROR(VLOOKUP(A585,'[1]2024'!$A$1:$X$202,5,0),"")</f>
        <v>PA</v>
      </c>
      <c r="E585" s="15" t="s">
        <v>122</v>
      </c>
      <c r="F585" s="16" t="s">
        <v>12</v>
      </c>
      <c r="G585" s="17">
        <v>1045206</v>
      </c>
      <c r="H585" s="68" t="s">
        <v>645</v>
      </c>
      <c r="I585" s="19">
        <v>288676</v>
      </c>
      <c r="J585" s="58"/>
      <c r="K585" s="57">
        <f>IFERROR(VLOOKUP(A585,'[1]2024'!$A$1:$X$202,6,0),"")</f>
        <v>45541</v>
      </c>
    </row>
    <row r="586" spans="1:11" ht="15">
      <c r="A586" s="66">
        <v>4870</v>
      </c>
      <c r="B586" s="67">
        <f>IFERROR(VLOOKUP(A586,'[1]2024'!$A$1:$X$202,2,0),"")</f>
        <v>2307</v>
      </c>
      <c r="C586" s="55" t="str">
        <f>IFERROR(VLOOKUP(A586,'[1]2024'!$A$1:$X$202,4,0),"")</f>
        <v>DROGASIL</v>
      </c>
      <c r="D586" s="55" t="str">
        <f>IFERROR(VLOOKUP(A586,'[1]2024'!$A$1:$X$202,5,0),"")</f>
        <v>PA</v>
      </c>
      <c r="E586" s="15" t="s">
        <v>124</v>
      </c>
      <c r="F586" s="16" t="s">
        <v>12</v>
      </c>
      <c r="G586" s="17">
        <v>1045315</v>
      </c>
      <c r="H586" s="68" t="s">
        <v>646</v>
      </c>
      <c r="I586" s="19">
        <v>288669</v>
      </c>
      <c r="J586" s="58"/>
      <c r="K586" s="57">
        <f>IFERROR(VLOOKUP(A586,'[1]2024'!$A$1:$X$202,6,0),"")</f>
        <v>45541</v>
      </c>
    </row>
    <row r="587" spans="1:11" ht="15">
      <c r="A587" s="66">
        <v>4870</v>
      </c>
      <c r="B587" s="67">
        <f>IFERROR(VLOOKUP(A587,'[1]2024'!$A$1:$X$202,2,0),"")</f>
        <v>2307</v>
      </c>
      <c r="C587" s="55" t="str">
        <f>IFERROR(VLOOKUP(A587,'[1]2024'!$A$1:$X$202,4,0),"")</f>
        <v>DROGASIL</v>
      </c>
      <c r="D587" s="55" t="str">
        <f>IFERROR(VLOOKUP(A587,'[1]2024'!$A$1:$X$202,5,0),"")</f>
        <v>PA</v>
      </c>
      <c r="E587" s="15" t="s">
        <v>126</v>
      </c>
      <c r="F587" s="16" t="s">
        <v>12</v>
      </c>
      <c r="G587" s="17">
        <v>1045475</v>
      </c>
      <c r="H587" s="68" t="s">
        <v>647</v>
      </c>
      <c r="I587" s="19">
        <v>288773</v>
      </c>
      <c r="J587" s="58"/>
      <c r="K587" s="57">
        <f>IFERROR(VLOOKUP(A587,'[1]2024'!$A$1:$X$202,6,0),"")</f>
        <v>45541</v>
      </c>
    </row>
    <row r="588" spans="1:11" ht="15">
      <c r="A588" s="66">
        <v>4870</v>
      </c>
      <c r="B588" s="69">
        <f>IFERROR(VLOOKUP(A588,'[1]2024'!$A$1:$X$202,2,0),"")</f>
        <v>2307</v>
      </c>
      <c r="C588" s="56" t="str">
        <f>IFERROR(VLOOKUP(A588,'[1]2024'!$A$1:$X$202,4,0),"")</f>
        <v>DROGASIL</v>
      </c>
      <c r="D588" s="56" t="str">
        <f>IFERROR(VLOOKUP(A588,'[1]2024'!$A$1:$X$202,5,0),"")</f>
        <v>PA</v>
      </c>
      <c r="E588" s="38" t="s">
        <v>128</v>
      </c>
      <c r="F588" s="39" t="s">
        <v>12</v>
      </c>
      <c r="G588" s="40">
        <v>1045671</v>
      </c>
      <c r="H588" s="70" t="s">
        <v>648</v>
      </c>
      <c r="I588" s="42">
        <v>291093</v>
      </c>
      <c r="J588" s="61"/>
      <c r="K588" s="57">
        <f>IFERROR(VLOOKUP(A588,'[1]2024'!$A$1:$X$202,6,0),"")</f>
        <v>45541</v>
      </c>
    </row>
    <row r="589" spans="1:11" ht="15">
      <c r="A589" s="66">
        <v>4108</v>
      </c>
      <c r="B589" s="67">
        <f>IFERROR(VLOOKUP(A589,'[1]2024'!$A$1:$X$202,2,0),"")</f>
        <v>1453</v>
      </c>
      <c r="C589" s="55" t="str">
        <f>IFERROR(VLOOKUP(A589,'[1]2024'!$A$1:$X$202,4,0),"")</f>
        <v>RAIA</v>
      </c>
      <c r="D589" s="55" t="str">
        <f>IFERROR(VLOOKUP(A589,'[1]2024'!$A$1:$X$202,5,0),"")</f>
        <v>RS</v>
      </c>
      <c r="E589" s="15" t="s">
        <v>11</v>
      </c>
      <c r="F589" s="16" t="s">
        <v>12</v>
      </c>
      <c r="G589" s="17">
        <v>1045528</v>
      </c>
      <c r="H589" s="18" t="s">
        <v>649</v>
      </c>
      <c r="I589" s="19"/>
      <c r="J589" s="58">
        <v>66345</v>
      </c>
      <c r="K589" s="57">
        <f>IFERROR(VLOOKUP(A589,'[1]2024'!$A$1:$X$202,6,0),"")</f>
        <v>45537</v>
      </c>
    </row>
    <row r="590" spans="1:11" ht="15">
      <c r="A590" s="66">
        <v>4108</v>
      </c>
      <c r="B590" s="67">
        <f>IFERROR(VLOOKUP(A590,'[1]2024'!$A$1:$X$202,2,0),"")</f>
        <v>1453</v>
      </c>
      <c r="C590" s="55" t="str">
        <f>IFERROR(VLOOKUP(A590,'[1]2024'!$A$1:$X$202,4,0),"")</f>
        <v>RAIA</v>
      </c>
      <c r="D590" s="55" t="str">
        <f>IFERROR(VLOOKUP(A590,'[1]2024'!$A$1:$X$202,5,0),"")</f>
        <v>RS</v>
      </c>
      <c r="E590" s="15" t="s">
        <v>14</v>
      </c>
      <c r="F590" s="16" t="s">
        <v>12</v>
      </c>
      <c r="G590" s="17">
        <v>1023060</v>
      </c>
      <c r="H590" s="18" t="s">
        <v>650</v>
      </c>
      <c r="I590" s="19">
        <v>280255</v>
      </c>
      <c r="J590" s="58">
        <v>66345</v>
      </c>
      <c r="K590" s="57">
        <f>IFERROR(VLOOKUP(A590,'[1]2024'!$A$1:$X$202,6,0),"")</f>
        <v>45537</v>
      </c>
    </row>
    <row r="591" spans="1:11" ht="15">
      <c r="A591" s="66">
        <v>4108</v>
      </c>
      <c r="B591" s="67">
        <f>IFERROR(VLOOKUP(A591,'[1]2024'!$A$1:$X$202,2,0),"")</f>
        <v>1453</v>
      </c>
      <c r="C591" s="55" t="str">
        <f>IFERROR(VLOOKUP(A591,'[1]2024'!$A$1:$X$202,4,0),"")</f>
        <v>RAIA</v>
      </c>
      <c r="D591" s="55" t="str">
        <f>IFERROR(VLOOKUP(A591,'[1]2024'!$A$1:$X$202,5,0),"")</f>
        <v>RS</v>
      </c>
      <c r="E591" s="15" t="s">
        <v>16</v>
      </c>
      <c r="F591" s="16" t="s">
        <v>12</v>
      </c>
      <c r="G591" s="17">
        <v>1045532</v>
      </c>
      <c r="H591" s="18" t="s">
        <v>651</v>
      </c>
      <c r="I591" s="19"/>
      <c r="J591" s="58">
        <v>66345</v>
      </c>
      <c r="K591" s="57">
        <f>IFERROR(VLOOKUP(A591,'[1]2024'!$A$1:$X$202,6,0),"")</f>
        <v>45537</v>
      </c>
    </row>
    <row r="592" spans="1:11" ht="15">
      <c r="A592" s="66">
        <v>4108</v>
      </c>
      <c r="B592" s="67">
        <f>IFERROR(VLOOKUP(A592,'[1]2024'!$A$1:$X$202,2,0),"")</f>
        <v>1453</v>
      </c>
      <c r="C592" s="55" t="str">
        <f>IFERROR(VLOOKUP(A592,'[1]2024'!$A$1:$X$202,4,0),"")</f>
        <v>RAIA</v>
      </c>
      <c r="D592" s="55" t="str">
        <f>IFERROR(VLOOKUP(A592,'[1]2024'!$A$1:$X$202,5,0),"")</f>
        <v>RS</v>
      </c>
      <c r="E592" s="15" t="s">
        <v>18</v>
      </c>
      <c r="F592" s="16" t="s">
        <v>12</v>
      </c>
      <c r="G592" s="17">
        <v>1023115</v>
      </c>
      <c r="H592" s="18" t="s">
        <v>652</v>
      </c>
      <c r="I592" s="19">
        <v>280233</v>
      </c>
      <c r="J592" s="58">
        <v>66345</v>
      </c>
      <c r="K592" s="57">
        <f>IFERROR(VLOOKUP(A592,'[1]2024'!$A$1:$X$202,6,0),"")</f>
        <v>45537</v>
      </c>
    </row>
    <row r="593" spans="1:11" ht="15">
      <c r="A593" s="66">
        <v>4108</v>
      </c>
      <c r="B593" s="67">
        <f>IFERROR(VLOOKUP(A593,'[1]2024'!$A$1:$X$202,2,0),"")</f>
        <v>1453</v>
      </c>
      <c r="C593" s="55" t="str">
        <f>IFERROR(VLOOKUP(A593,'[1]2024'!$A$1:$X$202,4,0),"")</f>
        <v>RAIA</v>
      </c>
      <c r="D593" s="55" t="str">
        <f>IFERROR(VLOOKUP(A593,'[1]2024'!$A$1:$X$202,5,0),"")</f>
        <v>RS</v>
      </c>
      <c r="E593" s="15" t="s">
        <v>20</v>
      </c>
      <c r="F593" s="16" t="s">
        <v>451</v>
      </c>
      <c r="G593" s="17">
        <v>1085762</v>
      </c>
      <c r="H593" s="18" t="s">
        <v>653</v>
      </c>
      <c r="I593" s="19">
        <v>120217</v>
      </c>
      <c r="J593" s="58">
        <v>66345</v>
      </c>
      <c r="K593" s="57">
        <f>IFERROR(VLOOKUP(A593,'[1]2024'!$A$1:$X$202,6,0),"")</f>
        <v>45537</v>
      </c>
    </row>
    <row r="594" spans="1:11" ht="15">
      <c r="A594" s="66">
        <v>4108</v>
      </c>
      <c r="B594" s="67">
        <f>IFERROR(VLOOKUP(A594,'[1]2024'!$A$1:$X$202,2,0),"")</f>
        <v>1453</v>
      </c>
      <c r="C594" s="55" t="str">
        <f>IFERROR(VLOOKUP(A594,'[1]2024'!$A$1:$X$202,4,0),"")</f>
        <v>RAIA</v>
      </c>
      <c r="D594" s="55" t="str">
        <f>IFERROR(VLOOKUP(A594,'[1]2024'!$A$1:$X$202,5,0),"")</f>
        <v>RS</v>
      </c>
      <c r="E594" s="15" t="s">
        <v>23</v>
      </c>
      <c r="F594" s="16" t="s">
        <v>451</v>
      </c>
      <c r="G594" s="17">
        <v>1085715</v>
      </c>
      <c r="H594" s="18" t="s">
        <v>654</v>
      </c>
      <c r="I594" s="19">
        <v>120222</v>
      </c>
      <c r="J594" s="58">
        <v>66345</v>
      </c>
      <c r="K594" s="57">
        <f>IFERROR(VLOOKUP(A594,'[1]2024'!$A$1:$X$202,6,0),"")</f>
        <v>45537</v>
      </c>
    </row>
    <row r="595" spans="1:11" ht="15">
      <c r="A595" s="66">
        <v>4108</v>
      </c>
      <c r="B595" s="67">
        <f>IFERROR(VLOOKUP(A595,'[1]2024'!$A$1:$X$202,2,0),"")</f>
        <v>1453</v>
      </c>
      <c r="C595" s="55" t="str">
        <f>IFERROR(VLOOKUP(A595,'[1]2024'!$A$1:$X$202,4,0),"")</f>
        <v>RAIA</v>
      </c>
      <c r="D595" s="55" t="str">
        <f>IFERROR(VLOOKUP(A595,'[1]2024'!$A$1:$X$202,5,0),"")</f>
        <v>RS</v>
      </c>
      <c r="E595" s="15" t="s">
        <v>27</v>
      </c>
      <c r="F595" s="16" t="s">
        <v>451</v>
      </c>
      <c r="G595" s="17">
        <v>1085755</v>
      </c>
      <c r="H595" s="18" t="s">
        <v>655</v>
      </c>
      <c r="I595" s="19">
        <v>120217</v>
      </c>
      <c r="J595" s="58">
        <v>66345</v>
      </c>
      <c r="K595" s="57">
        <f>IFERROR(VLOOKUP(A595,'[1]2024'!$A$1:$X$202,6,0),"")</f>
        <v>45537</v>
      </c>
    </row>
    <row r="596" spans="1:11" ht="15">
      <c r="A596" s="66">
        <v>4108</v>
      </c>
      <c r="B596" s="67">
        <f>IFERROR(VLOOKUP(A596,'[1]2024'!$A$1:$X$202,2,0),"")</f>
        <v>1453</v>
      </c>
      <c r="C596" s="55" t="str">
        <f>IFERROR(VLOOKUP(A596,'[1]2024'!$A$1:$X$202,4,0),"")</f>
        <v>RAIA</v>
      </c>
      <c r="D596" s="55" t="str">
        <f>IFERROR(VLOOKUP(A596,'[1]2024'!$A$1:$X$202,5,0),"")</f>
        <v>RS</v>
      </c>
      <c r="E596" s="15" t="s">
        <v>29</v>
      </c>
      <c r="F596" s="16" t="s">
        <v>451</v>
      </c>
      <c r="G596" s="17">
        <v>1085430</v>
      </c>
      <c r="H596" s="18" t="s">
        <v>656</v>
      </c>
      <c r="I596" s="19">
        <v>120219</v>
      </c>
      <c r="J596" s="58">
        <v>66345</v>
      </c>
      <c r="K596" s="57">
        <f>IFERROR(VLOOKUP(A596,'[1]2024'!$A$1:$X$202,6,0),"")</f>
        <v>45537</v>
      </c>
    </row>
    <row r="597" spans="1:11" ht="15">
      <c r="A597" s="66">
        <v>4108</v>
      </c>
      <c r="B597" s="67">
        <f>IFERROR(VLOOKUP(A597,'[1]2024'!$A$1:$X$202,2,0),"")</f>
        <v>1453</v>
      </c>
      <c r="C597" s="55" t="str">
        <f>IFERROR(VLOOKUP(A597,'[1]2024'!$A$1:$X$202,4,0),"")</f>
        <v>RAIA</v>
      </c>
      <c r="D597" s="55" t="str">
        <f>IFERROR(VLOOKUP(A597,'[1]2024'!$A$1:$X$202,5,0),"")</f>
        <v>RS</v>
      </c>
      <c r="E597" s="15" t="s">
        <v>31</v>
      </c>
      <c r="F597" s="16" t="s">
        <v>451</v>
      </c>
      <c r="G597" s="17">
        <v>1085420</v>
      </c>
      <c r="H597" s="18" t="s">
        <v>657</v>
      </c>
      <c r="I597" s="19">
        <v>120206</v>
      </c>
      <c r="J597" s="58">
        <v>66345</v>
      </c>
      <c r="K597" s="57">
        <f>IFERROR(VLOOKUP(A597,'[1]2024'!$A$1:$X$202,6,0),"")</f>
        <v>45537</v>
      </c>
    </row>
    <row r="598" spans="1:11" ht="15">
      <c r="A598" s="66">
        <v>4108</v>
      </c>
      <c r="B598" s="67">
        <f>IFERROR(VLOOKUP(A598,'[1]2024'!$A$1:$X$202,2,0),"")</f>
        <v>1453</v>
      </c>
      <c r="C598" s="55" t="str">
        <f>IFERROR(VLOOKUP(A598,'[1]2024'!$A$1:$X$202,4,0),"")</f>
        <v>RAIA</v>
      </c>
      <c r="D598" s="55" t="str">
        <f>IFERROR(VLOOKUP(A598,'[1]2024'!$A$1:$X$202,5,0),"")</f>
        <v>RS</v>
      </c>
      <c r="E598" s="15" t="s">
        <v>33</v>
      </c>
      <c r="F598" s="16" t="s">
        <v>451</v>
      </c>
      <c r="G598" s="17">
        <v>1085465</v>
      </c>
      <c r="H598" s="18" t="s">
        <v>658</v>
      </c>
      <c r="I598" s="19">
        <v>120206</v>
      </c>
      <c r="J598" s="58">
        <v>66345</v>
      </c>
      <c r="K598" s="57">
        <f>IFERROR(VLOOKUP(A598,'[1]2024'!$A$1:$X$202,6,0),"")</f>
        <v>45537</v>
      </c>
    </row>
    <row r="599" spans="1:11" ht="15">
      <c r="A599" s="66">
        <v>4108</v>
      </c>
      <c r="B599" s="67">
        <f>IFERROR(VLOOKUP(A599,'[1]2024'!$A$1:$X$202,2,0),"")</f>
        <v>1453</v>
      </c>
      <c r="C599" s="55" t="str">
        <f>IFERROR(VLOOKUP(A599,'[1]2024'!$A$1:$X$202,4,0),"")</f>
        <v>RAIA</v>
      </c>
      <c r="D599" s="55" t="str">
        <f>IFERROR(VLOOKUP(A599,'[1]2024'!$A$1:$X$202,5,0),"")</f>
        <v>RS</v>
      </c>
      <c r="E599" s="15" t="s">
        <v>35</v>
      </c>
      <c r="F599" s="16" t="s">
        <v>451</v>
      </c>
      <c r="G599" s="17">
        <v>1086636</v>
      </c>
      <c r="H599" s="18" t="s">
        <v>659</v>
      </c>
      <c r="I599" s="19">
        <v>120208</v>
      </c>
      <c r="J599" s="58">
        <v>66345</v>
      </c>
      <c r="K599" s="57">
        <f>IFERROR(VLOOKUP(A599,'[1]2024'!$A$1:$X$202,6,0),"")</f>
        <v>45537</v>
      </c>
    </row>
    <row r="600" spans="1:11" ht="15">
      <c r="A600" s="66">
        <v>4108</v>
      </c>
      <c r="B600" s="67">
        <f>IFERROR(VLOOKUP(A600,'[1]2024'!$A$1:$X$202,2,0),"")</f>
        <v>1453</v>
      </c>
      <c r="C600" s="55" t="str">
        <f>IFERROR(VLOOKUP(A600,'[1]2024'!$A$1:$X$202,4,0),"")</f>
        <v>RAIA</v>
      </c>
      <c r="D600" s="55" t="str">
        <f>IFERROR(VLOOKUP(A600,'[1]2024'!$A$1:$X$202,5,0),"")</f>
        <v>RS</v>
      </c>
      <c r="E600" s="15" t="s">
        <v>37</v>
      </c>
      <c r="F600" s="16" t="s">
        <v>451</v>
      </c>
      <c r="G600" s="17">
        <v>1086622</v>
      </c>
      <c r="H600" s="18" t="s">
        <v>660</v>
      </c>
      <c r="I600" s="19">
        <v>120208</v>
      </c>
      <c r="J600" s="58">
        <v>66345</v>
      </c>
      <c r="K600" s="57">
        <f>IFERROR(VLOOKUP(A600,'[1]2024'!$A$1:$X$202,6,0),"")</f>
        <v>45537</v>
      </c>
    </row>
    <row r="601" spans="1:11" ht="15">
      <c r="A601" s="66">
        <v>4108</v>
      </c>
      <c r="B601" s="67">
        <f>IFERROR(VLOOKUP(A601,'[1]2024'!$A$1:$X$202,2,0),"")</f>
        <v>1453</v>
      </c>
      <c r="C601" s="55" t="str">
        <f>IFERROR(VLOOKUP(A601,'[1]2024'!$A$1:$X$202,4,0),"")</f>
        <v>RAIA</v>
      </c>
      <c r="D601" s="55" t="str">
        <f>IFERROR(VLOOKUP(A601,'[1]2024'!$A$1:$X$202,5,0),"")</f>
        <v>RS</v>
      </c>
      <c r="E601" s="15" t="s">
        <v>39</v>
      </c>
      <c r="F601" s="16" t="s">
        <v>12</v>
      </c>
      <c r="G601" s="17">
        <v>1016364</v>
      </c>
      <c r="H601" s="18" t="s">
        <v>661</v>
      </c>
      <c r="I601" s="19">
        <v>116999</v>
      </c>
      <c r="J601" s="58">
        <v>66345</v>
      </c>
      <c r="K601" s="57">
        <f>IFERROR(VLOOKUP(A601,'[1]2024'!$A$1:$X$202,6,0),"")</f>
        <v>45537</v>
      </c>
    </row>
    <row r="602" spans="1:11" ht="15">
      <c r="A602" s="66">
        <v>4108</v>
      </c>
      <c r="B602" s="67">
        <f>IFERROR(VLOOKUP(A602,'[1]2024'!$A$1:$X$202,2,0),"")</f>
        <v>1453</v>
      </c>
      <c r="C602" s="55" t="str">
        <f>IFERROR(VLOOKUP(A602,'[1]2024'!$A$1:$X$202,4,0),"")</f>
        <v>RAIA</v>
      </c>
      <c r="D602" s="55" t="str">
        <f>IFERROR(VLOOKUP(A602,'[1]2024'!$A$1:$X$202,5,0),"")</f>
        <v>RS</v>
      </c>
      <c r="E602" s="15" t="s">
        <v>41</v>
      </c>
      <c r="F602" s="16" t="s">
        <v>12</v>
      </c>
      <c r="G602" s="17">
        <v>1016357</v>
      </c>
      <c r="H602" s="18" t="s">
        <v>662</v>
      </c>
      <c r="I602" s="19">
        <v>116999</v>
      </c>
      <c r="J602" s="58">
        <v>66345</v>
      </c>
      <c r="K602" s="57">
        <f>IFERROR(VLOOKUP(A602,'[1]2024'!$A$1:$X$202,6,0),"")</f>
        <v>45537</v>
      </c>
    </row>
    <row r="603" spans="1:11" ht="15">
      <c r="A603" s="66">
        <v>4108</v>
      </c>
      <c r="B603" s="67">
        <f>IFERROR(VLOOKUP(A603,'[1]2024'!$A$1:$X$202,2,0),"")</f>
        <v>1453</v>
      </c>
      <c r="C603" s="55" t="str">
        <f>IFERROR(VLOOKUP(A603,'[1]2024'!$A$1:$X$202,4,0),"")</f>
        <v>RAIA</v>
      </c>
      <c r="D603" s="55" t="str">
        <f>IFERROR(VLOOKUP(A603,'[1]2024'!$A$1:$X$202,5,0),"")</f>
        <v>RS</v>
      </c>
      <c r="E603" s="15" t="s">
        <v>43</v>
      </c>
      <c r="F603" s="16" t="s">
        <v>12</v>
      </c>
      <c r="G603" s="17">
        <v>1016346</v>
      </c>
      <c r="H603" s="18" t="s">
        <v>663</v>
      </c>
      <c r="I603" s="19">
        <v>116999</v>
      </c>
      <c r="J603" s="58">
        <v>66345</v>
      </c>
      <c r="K603" s="57">
        <f>IFERROR(VLOOKUP(A603,'[1]2024'!$A$1:$X$202,6,0),"")</f>
        <v>45537</v>
      </c>
    </row>
    <row r="604" spans="1:11" ht="15">
      <c r="A604" s="66">
        <v>4108</v>
      </c>
      <c r="B604" s="67">
        <f>IFERROR(VLOOKUP(A604,'[1]2024'!$A$1:$X$202,2,0),"")</f>
        <v>1453</v>
      </c>
      <c r="C604" s="55" t="str">
        <f>IFERROR(VLOOKUP(A604,'[1]2024'!$A$1:$X$202,4,0),"")</f>
        <v>RAIA</v>
      </c>
      <c r="D604" s="55" t="str">
        <f>IFERROR(VLOOKUP(A604,'[1]2024'!$A$1:$X$202,5,0),"")</f>
        <v>RS</v>
      </c>
      <c r="E604" s="15" t="s">
        <v>45</v>
      </c>
      <c r="F604" s="16" t="s">
        <v>12</v>
      </c>
      <c r="G604" s="17">
        <v>1016368</v>
      </c>
      <c r="H604" s="18" t="s">
        <v>664</v>
      </c>
      <c r="I604" s="19"/>
      <c r="J604" s="58">
        <v>66345</v>
      </c>
      <c r="K604" s="57">
        <f>IFERROR(VLOOKUP(A604,'[1]2024'!$A$1:$X$202,6,0),"")</f>
        <v>45537</v>
      </c>
    </row>
    <row r="605" spans="1:11" ht="15">
      <c r="A605" s="66">
        <v>4108</v>
      </c>
      <c r="B605" s="67">
        <f>IFERROR(VLOOKUP(A605,'[1]2024'!$A$1:$X$202,2,0),"")</f>
        <v>1453</v>
      </c>
      <c r="C605" s="55" t="str">
        <f>IFERROR(VLOOKUP(A605,'[1]2024'!$A$1:$X$202,4,0),"")</f>
        <v>RAIA</v>
      </c>
      <c r="D605" s="55" t="str">
        <f>IFERROR(VLOOKUP(A605,'[1]2024'!$A$1:$X$202,5,0),"")</f>
        <v>RS</v>
      </c>
      <c r="E605" s="15" t="s">
        <v>47</v>
      </c>
      <c r="F605" s="16" t="s">
        <v>48</v>
      </c>
      <c r="G605" s="17">
        <v>1065366</v>
      </c>
      <c r="H605" s="18" t="s">
        <v>665</v>
      </c>
      <c r="I605" s="19">
        <v>38054</v>
      </c>
      <c r="J605" s="58">
        <v>66345</v>
      </c>
      <c r="K605" s="57">
        <f>IFERROR(VLOOKUP(A605,'[1]2024'!$A$1:$X$202,6,0),"")</f>
        <v>45537</v>
      </c>
    </row>
    <row r="606" spans="1:11" ht="15">
      <c r="A606" s="66">
        <v>4108</v>
      </c>
      <c r="B606" s="122">
        <f>IFERROR(VLOOKUP(A606,'[1]2024'!$A$1:$X$202,2,0),"")</f>
        <v>1453</v>
      </c>
      <c r="C606" s="123" t="str">
        <f>IFERROR(VLOOKUP(A606,'[1]2024'!$A$1:$X$202,4,0),"")</f>
        <v>RAIA</v>
      </c>
      <c r="D606" s="123" t="str">
        <f>IFERROR(VLOOKUP(A606,'[1]2024'!$A$1:$X$202,5,0),"")</f>
        <v>RS</v>
      </c>
      <c r="E606" s="124" t="s">
        <v>50</v>
      </c>
      <c r="F606" s="125" t="s">
        <v>536</v>
      </c>
      <c r="G606" s="126">
        <v>1123421</v>
      </c>
      <c r="H606" s="127" t="s">
        <v>666</v>
      </c>
      <c r="I606" s="128">
        <v>464258</v>
      </c>
      <c r="J606" s="128">
        <v>66345</v>
      </c>
      <c r="K606" s="129">
        <f>IFERROR(VLOOKUP(A606,'[1]2024'!$A$1:$X$202,6,0),"")</f>
        <v>45537</v>
      </c>
    </row>
    <row r="607" spans="1:11" ht="15">
      <c r="A607" s="66">
        <v>4108</v>
      </c>
      <c r="B607" s="67">
        <f>IFERROR(VLOOKUP(A607,'[1]2024'!$A$1:$X$202,2,0),"")</f>
        <v>1453</v>
      </c>
      <c r="C607" s="55" t="str">
        <f>IFERROR(VLOOKUP(A607,'[1]2024'!$A$1:$X$202,4,0),"")</f>
        <v>RAIA</v>
      </c>
      <c r="D607" s="55" t="str">
        <f>IFERROR(VLOOKUP(A607,'[1]2024'!$A$1:$X$202,5,0),"")</f>
        <v>RS</v>
      </c>
      <c r="E607" s="15" t="s">
        <v>467</v>
      </c>
      <c r="F607" s="16" t="s">
        <v>12</v>
      </c>
      <c r="G607" s="17">
        <v>1015419</v>
      </c>
      <c r="H607" s="18" t="s">
        <v>667</v>
      </c>
      <c r="I607" s="19"/>
      <c r="J607" s="58">
        <v>66345</v>
      </c>
      <c r="K607" s="57">
        <f>IFERROR(VLOOKUP(A607,'[1]2024'!$A$1:$X$202,6,0),"")</f>
        <v>45537</v>
      </c>
    </row>
    <row r="608" spans="1:11" ht="15">
      <c r="A608" s="66">
        <v>4108</v>
      </c>
      <c r="B608" s="67">
        <f>IFERROR(VLOOKUP(A608,'[1]2024'!$A$1:$X$202,2,0),"")</f>
        <v>1453</v>
      </c>
      <c r="C608" s="55" t="str">
        <f>IFERROR(VLOOKUP(A608,'[1]2024'!$A$1:$X$202,4,0),"")</f>
        <v>RAIA</v>
      </c>
      <c r="D608" s="55" t="str">
        <f>IFERROR(VLOOKUP(A608,'[1]2024'!$A$1:$X$202,5,0),"")</f>
        <v>RS</v>
      </c>
      <c r="E608" s="15" t="s">
        <v>469</v>
      </c>
      <c r="F608" s="16" t="s">
        <v>12</v>
      </c>
      <c r="G608" s="17">
        <v>1016744</v>
      </c>
      <c r="H608" s="18" t="s">
        <v>668</v>
      </c>
      <c r="I608" s="19">
        <v>46250</v>
      </c>
      <c r="J608" s="58">
        <v>66345</v>
      </c>
      <c r="K608" s="57">
        <f>IFERROR(VLOOKUP(A608,'[1]2024'!$A$1:$X$202,6,0),"")</f>
        <v>45537</v>
      </c>
    </row>
    <row r="609" spans="1:11" ht="15">
      <c r="A609" s="66">
        <v>4108</v>
      </c>
      <c r="B609" s="67">
        <f>IFERROR(VLOOKUP(A609,'[1]2024'!$A$1:$X$202,2,0),"")</f>
        <v>1453</v>
      </c>
      <c r="C609" s="55" t="str">
        <f>IFERROR(VLOOKUP(A609,'[1]2024'!$A$1:$X$202,4,0),"")</f>
        <v>RAIA</v>
      </c>
      <c r="D609" s="55" t="str">
        <f>IFERROR(VLOOKUP(A609,'[1]2024'!$A$1:$X$202,5,0),"")</f>
        <v>RS</v>
      </c>
      <c r="E609" s="15" t="s">
        <v>471</v>
      </c>
      <c r="F609" s="16" t="s">
        <v>12</v>
      </c>
      <c r="G609" s="17">
        <v>1016691</v>
      </c>
      <c r="H609" s="18" t="s">
        <v>669</v>
      </c>
      <c r="I609" s="19">
        <v>46255</v>
      </c>
      <c r="J609" s="58">
        <v>66345</v>
      </c>
      <c r="K609" s="57">
        <f>IFERROR(VLOOKUP(A609,'[1]2024'!$A$1:$X$202,6,0),"")</f>
        <v>45537</v>
      </c>
    </row>
    <row r="610" spans="1:11" ht="15">
      <c r="A610" s="66">
        <v>4108</v>
      </c>
      <c r="B610" s="67">
        <f>IFERROR(VLOOKUP(A610,'[1]2024'!$A$1:$X$202,2,0),"")</f>
        <v>1453</v>
      </c>
      <c r="C610" s="55" t="str">
        <f>IFERROR(VLOOKUP(A610,'[1]2024'!$A$1:$X$202,4,0),"")</f>
        <v>RAIA</v>
      </c>
      <c r="D610" s="55" t="str">
        <f>IFERROR(VLOOKUP(A610,'[1]2024'!$A$1:$X$202,5,0),"")</f>
        <v>RS</v>
      </c>
      <c r="E610" s="15" t="s">
        <v>473</v>
      </c>
      <c r="F610" s="16" t="s">
        <v>12</v>
      </c>
      <c r="G610" s="17">
        <v>1016742</v>
      </c>
      <c r="H610" s="18" t="s">
        <v>670</v>
      </c>
      <c r="I610" s="19">
        <v>46250</v>
      </c>
      <c r="J610" s="58">
        <v>66345</v>
      </c>
      <c r="K610" s="57">
        <f>IFERROR(VLOOKUP(A610,'[1]2024'!$A$1:$X$202,6,0),"")</f>
        <v>45537</v>
      </c>
    </row>
    <row r="611" spans="1:11" ht="15">
      <c r="A611" s="66">
        <v>4108</v>
      </c>
      <c r="B611" s="67">
        <f>IFERROR(VLOOKUP(A611,'[1]2024'!$A$1:$X$202,2,0),"")</f>
        <v>1453</v>
      </c>
      <c r="C611" s="55" t="str">
        <f>IFERROR(VLOOKUP(A611,'[1]2024'!$A$1:$X$202,4,0),"")</f>
        <v>RAIA</v>
      </c>
      <c r="D611" s="55" t="str">
        <f>IFERROR(VLOOKUP(A611,'[1]2024'!$A$1:$X$202,5,0),"")</f>
        <v>RS</v>
      </c>
      <c r="E611" s="15" t="s">
        <v>475</v>
      </c>
      <c r="F611" s="16" t="s">
        <v>66</v>
      </c>
      <c r="G611" s="17">
        <v>1119152</v>
      </c>
      <c r="H611" s="18" t="s">
        <v>671</v>
      </c>
      <c r="I611" s="19">
        <v>412281</v>
      </c>
      <c r="J611" s="58">
        <v>66345</v>
      </c>
      <c r="K611" s="57">
        <f>IFERROR(VLOOKUP(A611,'[1]2024'!$A$1:$X$202,6,0),"")</f>
        <v>45537</v>
      </c>
    </row>
    <row r="612" spans="1:11" ht="15">
      <c r="A612" s="66">
        <v>4108</v>
      </c>
      <c r="B612" s="67">
        <f>IFERROR(VLOOKUP(A612,'[1]2024'!$A$1:$X$202,2,0),"")</f>
        <v>1453</v>
      </c>
      <c r="C612" s="55" t="str">
        <f>IFERROR(VLOOKUP(A612,'[1]2024'!$A$1:$X$202,4,0),"")</f>
        <v>RAIA</v>
      </c>
      <c r="D612" s="55" t="str">
        <f>IFERROR(VLOOKUP(A612,'[1]2024'!$A$1:$X$202,5,0),"")</f>
        <v>RS</v>
      </c>
      <c r="E612" s="15" t="s">
        <v>477</v>
      </c>
      <c r="F612" s="16" t="s">
        <v>66</v>
      </c>
      <c r="G612" s="17">
        <v>1119133</v>
      </c>
      <c r="H612" s="18" t="s">
        <v>672</v>
      </c>
      <c r="I612" s="19">
        <v>412272</v>
      </c>
      <c r="J612" s="58">
        <v>66345</v>
      </c>
      <c r="K612" s="57">
        <f>IFERROR(VLOOKUP(A612,'[1]2024'!$A$1:$X$202,6,0),"")</f>
        <v>45537</v>
      </c>
    </row>
    <row r="613" spans="1:11" ht="15">
      <c r="A613" s="66">
        <v>4108</v>
      </c>
      <c r="B613" s="67">
        <f>IFERROR(VLOOKUP(A613,'[1]2024'!$A$1:$X$202,2,0),"")</f>
        <v>1453</v>
      </c>
      <c r="C613" s="55" t="str">
        <f>IFERROR(VLOOKUP(A613,'[1]2024'!$A$1:$X$202,4,0),"")</f>
        <v>RAIA</v>
      </c>
      <c r="D613" s="55" t="str">
        <f>IFERROR(VLOOKUP(A613,'[1]2024'!$A$1:$X$202,5,0),"")</f>
        <v>RS</v>
      </c>
      <c r="E613" s="15" t="s">
        <v>479</v>
      </c>
      <c r="F613" s="16" t="s">
        <v>66</v>
      </c>
      <c r="G613" s="17">
        <v>1119065</v>
      </c>
      <c r="H613" s="18" t="s">
        <v>673</v>
      </c>
      <c r="I613" s="19">
        <v>412214</v>
      </c>
      <c r="J613" s="58">
        <v>66345</v>
      </c>
      <c r="K613" s="57">
        <f>IFERROR(VLOOKUP(A613,'[1]2024'!$A$1:$X$202,6,0),"")</f>
        <v>45537</v>
      </c>
    </row>
    <row r="614" spans="1:11" ht="15">
      <c r="A614" s="66">
        <v>4108</v>
      </c>
      <c r="B614" s="67">
        <f>IFERROR(VLOOKUP(A614,'[1]2024'!$A$1:$X$202,2,0),"")</f>
        <v>1453</v>
      </c>
      <c r="C614" s="55" t="str">
        <f>IFERROR(VLOOKUP(A614,'[1]2024'!$A$1:$X$202,4,0),"")</f>
        <v>RAIA</v>
      </c>
      <c r="D614" s="55" t="str">
        <f>IFERROR(VLOOKUP(A614,'[1]2024'!$A$1:$X$202,5,0),"")</f>
        <v>RS</v>
      </c>
      <c r="E614" s="15" t="s">
        <v>68</v>
      </c>
      <c r="F614" s="16" t="s">
        <v>69</v>
      </c>
      <c r="G614" s="17">
        <v>1110276</v>
      </c>
      <c r="H614" s="18" t="s">
        <v>674</v>
      </c>
      <c r="I614" s="19"/>
      <c r="J614" s="58">
        <v>66345</v>
      </c>
      <c r="K614" s="57">
        <f>IFERROR(VLOOKUP(A614,'[1]2024'!$A$1:$X$202,6,0),"")</f>
        <v>45537</v>
      </c>
    </row>
    <row r="615" spans="1:11" ht="15">
      <c r="A615" s="66">
        <v>4108</v>
      </c>
      <c r="B615" s="67">
        <f>IFERROR(VLOOKUP(A615,'[1]2024'!$A$1:$X$202,2,0),"")</f>
        <v>1453</v>
      </c>
      <c r="C615" s="55" t="str">
        <f>IFERROR(VLOOKUP(A615,'[1]2024'!$A$1:$X$202,4,0),"")</f>
        <v>RAIA</v>
      </c>
      <c r="D615" s="55" t="str">
        <f>IFERROR(VLOOKUP(A615,'[1]2024'!$A$1:$X$202,5,0),"")</f>
        <v>RS</v>
      </c>
      <c r="E615" s="15" t="s">
        <v>71</v>
      </c>
      <c r="F615" s="16" t="s">
        <v>69</v>
      </c>
      <c r="G615" s="17">
        <v>1110344</v>
      </c>
      <c r="H615" s="18" t="s">
        <v>675</v>
      </c>
      <c r="I615" s="19"/>
      <c r="J615" s="58">
        <v>66345</v>
      </c>
      <c r="K615" s="57">
        <f>IFERROR(VLOOKUP(A615,'[1]2024'!$A$1:$X$202,6,0),"")</f>
        <v>45537</v>
      </c>
    </row>
    <row r="616" spans="1:11" ht="15">
      <c r="A616" s="66">
        <v>4108</v>
      </c>
      <c r="B616" s="67">
        <f>IFERROR(VLOOKUP(A616,'[1]2024'!$A$1:$X$202,2,0),"")</f>
        <v>1453</v>
      </c>
      <c r="C616" s="55" t="str">
        <f>IFERROR(VLOOKUP(A616,'[1]2024'!$A$1:$X$202,4,0),"")</f>
        <v>RAIA</v>
      </c>
      <c r="D616" s="55" t="str">
        <f>IFERROR(VLOOKUP(A616,'[1]2024'!$A$1:$X$202,5,0),"")</f>
        <v>RS</v>
      </c>
      <c r="E616" s="15" t="s">
        <v>483</v>
      </c>
      <c r="F616" s="16" t="s">
        <v>451</v>
      </c>
      <c r="G616" s="17">
        <v>1087726</v>
      </c>
      <c r="H616" s="18" t="s">
        <v>676</v>
      </c>
      <c r="I616" s="19">
        <v>120628</v>
      </c>
      <c r="J616" s="58">
        <v>66345</v>
      </c>
      <c r="K616" s="57">
        <f>IFERROR(VLOOKUP(A616,'[1]2024'!$A$1:$X$202,6,0),"")</f>
        <v>45537</v>
      </c>
    </row>
    <row r="617" spans="1:11" ht="15">
      <c r="A617" s="66">
        <v>4108</v>
      </c>
      <c r="B617" s="67">
        <f>IFERROR(VLOOKUP(A617,'[1]2024'!$A$1:$X$202,2,0),"")</f>
        <v>1453</v>
      </c>
      <c r="C617" s="55" t="str">
        <f>IFERROR(VLOOKUP(A617,'[1]2024'!$A$1:$X$202,4,0),"")</f>
        <v>RAIA</v>
      </c>
      <c r="D617" s="55" t="str">
        <f>IFERROR(VLOOKUP(A617,'[1]2024'!$A$1:$X$202,5,0),"")</f>
        <v>RS</v>
      </c>
      <c r="E617" s="15" t="s">
        <v>75</v>
      </c>
      <c r="F617" s="16" t="s">
        <v>451</v>
      </c>
      <c r="G617" s="17">
        <v>1087904</v>
      </c>
      <c r="H617" s="18" t="s">
        <v>677</v>
      </c>
      <c r="I617" s="19">
        <v>120637</v>
      </c>
      <c r="J617" s="58">
        <v>66345</v>
      </c>
      <c r="K617" s="57">
        <f>IFERROR(VLOOKUP(A617,'[1]2024'!$A$1:$X$202,6,0),"")</f>
        <v>45537</v>
      </c>
    </row>
    <row r="618" spans="1:11" ht="15">
      <c r="A618" s="66">
        <v>4108</v>
      </c>
      <c r="B618" s="67">
        <f>IFERROR(VLOOKUP(A618,'[1]2024'!$A$1:$X$202,2,0),"")</f>
        <v>1453</v>
      </c>
      <c r="C618" s="55" t="str">
        <f>IFERROR(VLOOKUP(A618,'[1]2024'!$A$1:$X$202,4,0),"")</f>
        <v>RAIA</v>
      </c>
      <c r="D618" s="55" t="str">
        <f>IFERROR(VLOOKUP(A618,'[1]2024'!$A$1:$X$202,5,0),"")</f>
        <v>RS</v>
      </c>
      <c r="E618" s="15" t="s">
        <v>77</v>
      </c>
      <c r="F618" s="16" t="s">
        <v>78</v>
      </c>
      <c r="G618" s="17">
        <v>446536</v>
      </c>
      <c r="H618" s="18" t="s">
        <v>678</v>
      </c>
      <c r="I618" s="19"/>
      <c r="J618" s="58">
        <v>66345</v>
      </c>
      <c r="K618" s="57">
        <f>IFERROR(VLOOKUP(A618,'[1]2024'!$A$1:$X$202,6,0),"")</f>
        <v>45537</v>
      </c>
    </row>
    <row r="619" spans="1:11" ht="15">
      <c r="A619" s="66">
        <v>4108</v>
      </c>
      <c r="B619" s="67">
        <f>IFERROR(VLOOKUP(A619,'[1]2024'!$A$1:$X$202,2,0),"")</f>
        <v>1453</v>
      </c>
      <c r="C619" s="55" t="str">
        <f>IFERROR(VLOOKUP(A619,'[1]2024'!$A$1:$X$202,4,0),"")</f>
        <v>RAIA</v>
      </c>
      <c r="D619" s="55" t="str">
        <f>IFERROR(VLOOKUP(A619,'[1]2024'!$A$1:$X$202,5,0),"")</f>
        <v>RS</v>
      </c>
      <c r="E619" s="15" t="s">
        <v>80</v>
      </c>
      <c r="F619" s="16" t="s">
        <v>81</v>
      </c>
      <c r="G619" s="17">
        <v>1110809</v>
      </c>
      <c r="H619" s="18" t="s">
        <v>679</v>
      </c>
      <c r="I619" s="19">
        <v>16085</v>
      </c>
      <c r="J619" s="58">
        <v>66345</v>
      </c>
      <c r="K619" s="57">
        <f>IFERROR(VLOOKUP(A619,'[1]2024'!$A$1:$X$202,6,0),"")</f>
        <v>45537</v>
      </c>
    </row>
    <row r="620" spans="1:11" ht="15">
      <c r="A620" s="66">
        <v>4108</v>
      </c>
      <c r="B620" s="67">
        <f>IFERROR(VLOOKUP(A620,'[1]2024'!$A$1:$X$202,2,0),"")</f>
        <v>1453</v>
      </c>
      <c r="C620" s="55" t="str">
        <f>IFERROR(VLOOKUP(A620,'[1]2024'!$A$1:$X$202,4,0),"")</f>
        <v>RAIA</v>
      </c>
      <c r="D620" s="55" t="str">
        <f>IFERROR(VLOOKUP(A620,'[1]2024'!$A$1:$X$202,5,0),"")</f>
        <v>RS</v>
      </c>
      <c r="E620" s="15" t="s">
        <v>83</v>
      </c>
      <c r="F620" s="16" t="s">
        <v>451</v>
      </c>
      <c r="G620" s="17">
        <v>1087789</v>
      </c>
      <c r="H620" s="18" t="s">
        <v>680</v>
      </c>
      <c r="I620" s="19">
        <v>120640</v>
      </c>
      <c r="J620" s="58">
        <v>66345</v>
      </c>
      <c r="K620" s="57">
        <f>IFERROR(VLOOKUP(A620,'[1]2024'!$A$1:$X$202,6,0),"")</f>
        <v>45537</v>
      </c>
    </row>
    <row r="621" spans="1:11" ht="15">
      <c r="A621" s="66">
        <v>4108</v>
      </c>
      <c r="B621" s="67">
        <f>IFERROR(VLOOKUP(A621,'[1]2024'!$A$1:$X$202,2,0),"")</f>
        <v>1453</v>
      </c>
      <c r="C621" s="55" t="str">
        <f>IFERROR(VLOOKUP(A621,'[1]2024'!$A$1:$X$202,4,0),"")</f>
        <v>RAIA</v>
      </c>
      <c r="D621" s="55" t="str">
        <f>IFERROR(VLOOKUP(A621,'[1]2024'!$A$1:$X$202,5,0),"")</f>
        <v>RS</v>
      </c>
      <c r="E621" s="15" t="s">
        <v>77</v>
      </c>
      <c r="F621" s="16" t="s">
        <v>78</v>
      </c>
      <c r="G621" s="17">
        <v>446534</v>
      </c>
      <c r="H621" s="18" t="s">
        <v>681</v>
      </c>
      <c r="I621" s="19"/>
      <c r="J621" s="58">
        <v>66345</v>
      </c>
      <c r="K621" s="57">
        <f>IFERROR(VLOOKUP(A621,'[1]2024'!$A$1:$X$202,6,0),"")</f>
        <v>45537</v>
      </c>
    </row>
    <row r="622" spans="1:11" ht="15">
      <c r="A622" s="66">
        <v>4108</v>
      </c>
      <c r="B622" s="67">
        <f>IFERROR(VLOOKUP(A622,'[1]2024'!$A$1:$X$202,2,0),"")</f>
        <v>1453</v>
      </c>
      <c r="C622" s="55" t="str">
        <f>IFERROR(VLOOKUP(A622,'[1]2024'!$A$1:$X$202,4,0),"")</f>
        <v>RAIA</v>
      </c>
      <c r="D622" s="55" t="str">
        <f>IFERROR(VLOOKUP(A622,'[1]2024'!$A$1:$X$202,5,0),"")</f>
        <v>RS</v>
      </c>
      <c r="E622" s="15" t="s">
        <v>80</v>
      </c>
      <c r="F622" s="16" t="s">
        <v>81</v>
      </c>
      <c r="G622" s="17">
        <v>1110814</v>
      </c>
      <c r="H622" s="18" t="s">
        <v>682</v>
      </c>
      <c r="I622" s="19">
        <v>16085</v>
      </c>
      <c r="J622" s="58">
        <v>66345</v>
      </c>
      <c r="K622" s="57">
        <f>IFERROR(VLOOKUP(A622,'[1]2024'!$A$1:$X$202,6,0),"")</f>
        <v>45537</v>
      </c>
    </row>
    <row r="623" spans="1:11" ht="15">
      <c r="A623" s="66">
        <v>4108</v>
      </c>
      <c r="B623" s="67">
        <f>IFERROR(VLOOKUP(A623,'[1]2024'!$A$1:$X$202,2,0),"")</f>
        <v>1453</v>
      </c>
      <c r="C623" s="55" t="str">
        <f>IFERROR(VLOOKUP(A623,'[1]2024'!$A$1:$X$202,4,0),"")</f>
        <v>RAIA</v>
      </c>
      <c r="D623" s="55" t="str">
        <f>IFERROR(VLOOKUP(A623,'[1]2024'!$A$1:$X$202,5,0),"")</f>
        <v>RS</v>
      </c>
      <c r="E623" s="15" t="s">
        <v>87</v>
      </c>
      <c r="F623" s="16" t="s">
        <v>451</v>
      </c>
      <c r="G623" s="17">
        <v>1087820</v>
      </c>
      <c r="H623" s="18" t="s">
        <v>683</v>
      </c>
      <c r="I623" s="19">
        <v>120618</v>
      </c>
      <c r="J623" s="58">
        <v>66345</v>
      </c>
      <c r="K623" s="57">
        <f>IFERROR(VLOOKUP(A623,'[1]2024'!$A$1:$X$202,6,0),"")</f>
        <v>45537</v>
      </c>
    </row>
    <row r="624" spans="1:11" ht="15">
      <c r="A624" s="66">
        <v>4108</v>
      </c>
      <c r="B624" s="67">
        <f>IFERROR(VLOOKUP(A624,'[1]2024'!$A$1:$X$202,2,0),"")</f>
        <v>1453</v>
      </c>
      <c r="C624" s="55" t="str">
        <f>IFERROR(VLOOKUP(A624,'[1]2024'!$A$1:$X$202,4,0),"")</f>
        <v>RAIA</v>
      </c>
      <c r="D624" s="55" t="str">
        <f>IFERROR(VLOOKUP(A624,'[1]2024'!$A$1:$X$202,5,0),"")</f>
        <v>RS</v>
      </c>
      <c r="E624" s="15" t="s">
        <v>77</v>
      </c>
      <c r="F624" s="16" t="s">
        <v>78</v>
      </c>
      <c r="G624" s="17">
        <v>446542</v>
      </c>
      <c r="H624" s="18" t="s">
        <v>684</v>
      </c>
      <c r="I624" s="19"/>
      <c r="J624" s="58">
        <v>66345</v>
      </c>
      <c r="K624" s="57">
        <f>IFERROR(VLOOKUP(A624,'[1]2024'!$A$1:$X$202,6,0),"")</f>
        <v>45537</v>
      </c>
    </row>
    <row r="625" spans="1:11" ht="15">
      <c r="A625" s="66">
        <v>4108</v>
      </c>
      <c r="B625" s="67">
        <f>IFERROR(VLOOKUP(A625,'[1]2024'!$A$1:$X$202,2,0),"")</f>
        <v>1453</v>
      </c>
      <c r="C625" s="55" t="str">
        <f>IFERROR(VLOOKUP(A625,'[1]2024'!$A$1:$X$202,4,0),"")</f>
        <v>RAIA</v>
      </c>
      <c r="D625" s="55" t="str">
        <f>IFERROR(VLOOKUP(A625,'[1]2024'!$A$1:$X$202,5,0),"")</f>
        <v>RS</v>
      </c>
      <c r="E625" s="15" t="s">
        <v>80</v>
      </c>
      <c r="F625" s="16" t="s">
        <v>81</v>
      </c>
      <c r="G625" s="17">
        <v>1110811</v>
      </c>
      <c r="H625" s="18" t="s">
        <v>685</v>
      </c>
      <c r="I625" s="19">
        <v>16085</v>
      </c>
      <c r="J625" s="58">
        <v>66345</v>
      </c>
      <c r="K625" s="57">
        <f>IFERROR(VLOOKUP(A625,'[1]2024'!$A$1:$X$202,6,0),"")</f>
        <v>45537</v>
      </c>
    </row>
    <row r="626" spans="1:11" ht="15">
      <c r="A626" s="66">
        <v>4108</v>
      </c>
      <c r="B626" s="67">
        <f>IFERROR(VLOOKUP(A626,'[1]2024'!$A$1:$X$202,2,0),"")</f>
        <v>1453</v>
      </c>
      <c r="C626" s="55" t="str">
        <f>IFERROR(VLOOKUP(A626,'[1]2024'!$A$1:$X$202,4,0),"")</f>
        <v>RAIA</v>
      </c>
      <c r="D626" s="55" t="str">
        <f>IFERROR(VLOOKUP(A626,'[1]2024'!$A$1:$X$202,5,0),"")</f>
        <v>RS</v>
      </c>
      <c r="E626" s="15" t="s">
        <v>91</v>
      </c>
      <c r="F626" s="16" t="s">
        <v>451</v>
      </c>
      <c r="G626" s="17">
        <v>1087741</v>
      </c>
      <c r="H626" s="18" t="s">
        <v>686</v>
      </c>
      <c r="I626" s="19">
        <v>120641</v>
      </c>
      <c r="J626" s="58">
        <v>66345</v>
      </c>
      <c r="K626" s="57">
        <f>IFERROR(VLOOKUP(A626,'[1]2024'!$A$1:$X$202,6,0),"")</f>
        <v>45537</v>
      </c>
    </row>
    <row r="627" spans="1:11" ht="15">
      <c r="A627" s="66">
        <v>4108</v>
      </c>
      <c r="B627" s="67">
        <f>IFERROR(VLOOKUP(A627,'[1]2024'!$A$1:$X$202,2,0),"")</f>
        <v>1453</v>
      </c>
      <c r="C627" s="55" t="str">
        <f>IFERROR(VLOOKUP(A627,'[1]2024'!$A$1:$X$202,4,0),"")</f>
        <v>RAIA</v>
      </c>
      <c r="D627" s="55" t="str">
        <f>IFERROR(VLOOKUP(A627,'[1]2024'!$A$1:$X$202,5,0),"")</f>
        <v>RS</v>
      </c>
      <c r="E627" s="15" t="s">
        <v>77</v>
      </c>
      <c r="F627" s="16" t="s">
        <v>78</v>
      </c>
      <c r="G627" s="17">
        <v>580147</v>
      </c>
      <c r="H627" s="18" t="s">
        <v>687</v>
      </c>
      <c r="I627" s="19"/>
      <c r="J627" s="58">
        <v>66345</v>
      </c>
      <c r="K627" s="57">
        <f>IFERROR(VLOOKUP(A627,'[1]2024'!$A$1:$X$202,6,0),"")</f>
        <v>45537</v>
      </c>
    </row>
    <row r="628" spans="1:11" ht="15">
      <c r="A628" s="66">
        <v>4108</v>
      </c>
      <c r="B628" s="67">
        <f>IFERROR(VLOOKUP(A628,'[1]2024'!$A$1:$X$202,2,0),"")</f>
        <v>1453</v>
      </c>
      <c r="C628" s="55" t="str">
        <f>IFERROR(VLOOKUP(A628,'[1]2024'!$A$1:$X$202,4,0),"")</f>
        <v>RAIA</v>
      </c>
      <c r="D628" s="55" t="str">
        <f>IFERROR(VLOOKUP(A628,'[1]2024'!$A$1:$X$202,5,0),"")</f>
        <v>RS</v>
      </c>
      <c r="E628" s="15" t="s">
        <v>80</v>
      </c>
      <c r="F628" s="16" t="s">
        <v>81</v>
      </c>
      <c r="G628" s="17">
        <v>1110813</v>
      </c>
      <c r="H628" s="18" t="s">
        <v>688</v>
      </c>
      <c r="I628" s="19">
        <v>16085</v>
      </c>
      <c r="J628" s="58">
        <v>66345</v>
      </c>
      <c r="K628" s="57">
        <f>IFERROR(VLOOKUP(A628,'[1]2024'!$A$1:$X$202,6,0),"")</f>
        <v>45537</v>
      </c>
    </row>
    <row r="629" spans="1:11" ht="15">
      <c r="A629" s="66">
        <v>4108</v>
      </c>
      <c r="B629" s="67">
        <f>IFERROR(VLOOKUP(A629,'[1]2024'!$A$1:$X$202,2,0),"")</f>
        <v>1453</v>
      </c>
      <c r="C629" s="55" t="str">
        <f>IFERROR(VLOOKUP(A629,'[1]2024'!$A$1:$X$202,4,0),"")</f>
        <v>RAIA</v>
      </c>
      <c r="D629" s="55" t="str">
        <f>IFERROR(VLOOKUP(A629,'[1]2024'!$A$1:$X$202,5,0),"")</f>
        <v>RS</v>
      </c>
      <c r="E629" s="15" t="s">
        <v>95</v>
      </c>
      <c r="F629" s="16" t="s">
        <v>451</v>
      </c>
      <c r="G629" s="17">
        <v>1050420</v>
      </c>
      <c r="H629" s="18" t="s">
        <v>689</v>
      </c>
      <c r="I629" s="19">
        <v>120182</v>
      </c>
      <c r="J629" s="58">
        <v>66345</v>
      </c>
      <c r="K629" s="57">
        <f>IFERROR(VLOOKUP(A629,'[1]2024'!$A$1:$X$202,6,0),"")</f>
        <v>45537</v>
      </c>
    </row>
    <row r="630" spans="1:11" ht="15">
      <c r="A630" s="66">
        <v>4108</v>
      </c>
      <c r="B630" s="67">
        <f>IFERROR(VLOOKUP(A630,'[1]2024'!$A$1:$X$202,2,0),"")</f>
        <v>1453</v>
      </c>
      <c r="C630" s="55" t="str">
        <f>IFERROR(VLOOKUP(A630,'[1]2024'!$A$1:$X$202,4,0),"")</f>
        <v>RAIA</v>
      </c>
      <c r="D630" s="55" t="str">
        <f>IFERROR(VLOOKUP(A630,'[1]2024'!$A$1:$X$202,5,0),"")</f>
        <v>RS</v>
      </c>
      <c r="E630" s="15" t="s">
        <v>97</v>
      </c>
      <c r="F630" s="16" t="s">
        <v>451</v>
      </c>
      <c r="G630" s="17">
        <v>1050467</v>
      </c>
      <c r="H630" s="18" t="s">
        <v>690</v>
      </c>
      <c r="I630" s="19">
        <v>120198</v>
      </c>
      <c r="J630" s="58">
        <v>66345</v>
      </c>
      <c r="K630" s="57">
        <f>IFERROR(VLOOKUP(A630,'[1]2024'!$A$1:$X$202,6,0),"")</f>
        <v>45537</v>
      </c>
    </row>
    <row r="631" spans="1:11" ht="15">
      <c r="A631" s="66">
        <v>4108</v>
      </c>
      <c r="B631" s="67">
        <f>IFERROR(VLOOKUP(A631,'[1]2024'!$A$1:$X$202,2,0),"")</f>
        <v>1453</v>
      </c>
      <c r="C631" s="55" t="str">
        <f>IFERROR(VLOOKUP(A631,'[1]2024'!$A$1:$X$202,4,0),"")</f>
        <v>RAIA</v>
      </c>
      <c r="D631" s="55" t="str">
        <f>IFERROR(VLOOKUP(A631,'[1]2024'!$A$1:$X$202,5,0),"")</f>
        <v>RS</v>
      </c>
      <c r="E631" s="15" t="s">
        <v>99</v>
      </c>
      <c r="F631" s="16" t="s">
        <v>12</v>
      </c>
      <c r="G631" s="17">
        <v>1016852</v>
      </c>
      <c r="H631" s="18" t="s">
        <v>691</v>
      </c>
      <c r="I631" s="19">
        <v>46455</v>
      </c>
      <c r="J631" s="58">
        <v>66345</v>
      </c>
      <c r="K631" s="57">
        <f>IFERROR(VLOOKUP(A631,'[1]2024'!$A$1:$X$202,6,0),"")</f>
        <v>45537</v>
      </c>
    </row>
    <row r="632" spans="1:11" ht="15">
      <c r="A632" s="66">
        <v>4108</v>
      </c>
      <c r="B632" s="67">
        <f>IFERROR(VLOOKUP(A632,'[1]2024'!$A$1:$X$202,2,0),"")</f>
        <v>1453</v>
      </c>
      <c r="C632" s="55" t="str">
        <f>IFERROR(VLOOKUP(A632,'[1]2024'!$A$1:$X$202,4,0),"")</f>
        <v>RAIA</v>
      </c>
      <c r="D632" s="55" t="str">
        <f>IFERROR(VLOOKUP(A632,'[1]2024'!$A$1:$X$202,5,0),"")</f>
        <v>RS</v>
      </c>
      <c r="E632" s="15" t="s">
        <v>103</v>
      </c>
      <c r="F632" s="16" t="s">
        <v>451</v>
      </c>
      <c r="G632" s="17">
        <v>1050481</v>
      </c>
      <c r="H632" s="18" t="s">
        <v>692</v>
      </c>
      <c r="I632" s="19"/>
      <c r="J632" s="58">
        <v>66345</v>
      </c>
      <c r="K632" s="57">
        <f>IFERROR(VLOOKUP(A632,'[1]2024'!$A$1:$X$202,6,0),"")</f>
        <v>45537</v>
      </c>
    </row>
    <row r="633" spans="1:11" ht="15">
      <c r="A633" s="66">
        <v>4108</v>
      </c>
      <c r="B633" s="67">
        <f>IFERROR(VLOOKUP(A633,'[1]2024'!$A$1:$X$202,2,0),"")</f>
        <v>1453</v>
      </c>
      <c r="C633" s="55" t="str">
        <f>IFERROR(VLOOKUP(A633,'[1]2024'!$A$1:$X$202,4,0),"")</f>
        <v>RAIA</v>
      </c>
      <c r="D633" s="55" t="str">
        <f>IFERROR(VLOOKUP(A633,'[1]2024'!$A$1:$X$202,5,0),"")</f>
        <v>RS</v>
      </c>
      <c r="E633" s="15" t="s">
        <v>501</v>
      </c>
      <c r="F633" s="16" t="s">
        <v>202</v>
      </c>
      <c r="G633" s="17">
        <v>1110887</v>
      </c>
      <c r="H633" s="18" t="s">
        <v>693</v>
      </c>
      <c r="I633" s="19">
        <v>16502</v>
      </c>
      <c r="J633" s="58">
        <v>66345</v>
      </c>
      <c r="K633" s="57">
        <f>IFERROR(VLOOKUP(A633,'[1]2024'!$A$1:$X$202,6,0),"")</f>
        <v>45537</v>
      </c>
    </row>
    <row r="634" spans="1:11" ht="15">
      <c r="A634" s="66">
        <v>4108</v>
      </c>
      <c r="B634" s="67">
        <f>IFERROR(VLOOKUP(A634,'[1]2024'!$A$1:$X$202,2,0),"")</f>
        <v>1453</v>
      </c>
      <c r="C634" s="55" t="str">
        <f>IFERROR(VLOOKUP(A634,'[1]2024'!$A$1:$X$202,4,0),"")</f>
        <v>RAIA</v>
      </c>
      <c r="D634" s="55" t="str">
        <f>IFERROR(VLOOKUP(A634,'[1]2024'!$A$1:$X$202,5,0),"")</f>
        <v>RS</v>
      </c>
      <c r="E634" s="15" t="s">
        <v>105</v>
      </c>
      <c r="F634" s="16" t="s">
        <v>451</v>
      </c>
      <c r="G634" s="17">
        <v>1050332</v>
      </c>
      <c r="H634" s="18" t="s">
        <v>694</v>
      </c>
      <c r="I634" s="19">
        <v>120302</v>
      </c>
      <c r="J634" s="58">
        <v>66345</v>
      </c>
      <c r="K634" s="57">
        <f>IFERROR(VLOOKUP(A634,'[1]2024'!$A$1:$X$202,6,0),"")</f>
        <v>45537</v>
      </c>
    </row>
    <row r="635" spans="1:11" ht="15">
      <c r="A635" s="66">
        <v>4108</v>
      </c>
      <c r="B635" s="122">
        <f>IFERROR(VLOOKUP(A635,'[1]2024'!$A$1:$X$202,2,0),"")</f>
        <v>1453</v>
      </c>
      <c r="C635" s="123" t="str">
        <f>IFERROR(VLOOKUP(A635,'[1]2024'!$A$1:$X$202,4,0),"")</f>
        <v>RAIA</v>
      </c>
      <c r="D635" s="123" t="str">
        <f>IFERROR(VLOOKUP(A635,'[1]2024'!$A$1:$X$202,5,0),"")</f>
        <v>RS</v>
      </c>
      <c r="E635" s="124" t="s">
        <v>107</v>
      </c>
      <c r="F635" s="125" t="s">
        <v>12</v>
      </c>
      <c r="G635" s="126">
        <v>1016710</v>
      </c>
      <c r="H635" s="127" t="s">
        <v>695</v>
      </c>
      <c r="I635" s="128"/>
      <c r="J635" s="128">
        <v>66345</v>
      </c>
      <c r="K635" s="129">
        <f>IFERROR(VLOOKUP(A635,'[1]2024'!$A$1:$X$202,6,0),"")</f>
        <v>45537</v>
      </c>
    </row>
    <row r="636" spans="1:11" ht="15">
      <c r="A636" s="66">
        <v>4108</v>
      </c>
      <c r="B636" s="67">
        <f>IFERROR(VLOOKUP(A636,'[1]2024'!$A$1:$X$202,2,0),"")</f>
        <v>1453</v>
      </c>
      <c r="C636" s="55" t="str">
        <f>IFERROR(VLOOKUP(A636,'[1]2024'!$A$1:$X$202,4,0),"")</f>
        <v>RAIA</v>
      </c>
      <c r="D636" s="55" t="str">
        <f>IFERROR(VLOOKUP(A636,'[1]2024'!$A$1:$X$202,5,0),"")</f>
        <v>RS</v>
      </c>
      <c r="E636" s="15" t="s">
        <v>109</v>
      </c>
      <c r="F636" s="16" t="s">
        <v>451</v>
      </c>
      <c r="G636" s="17">
        <v>1086826</v>
      </c>
      <c r="H636" s="18" t="s">
        <v>696</v>
      </c>
      <c r="I636" s="19">
        <v>120307</v>
      </c>
      <c r="J636" s="58">
        <v>66345</v>
      </c>
      <c r="K636" s="57">
        <f>IFERROR(VLOOKUP(A636,'[1]2024'!$A$1:$X$202,6,0),"")</f>
        <v>45537</v>
      </c>
    </row>
    <row r="637" spans="1:11" ht="15">
      <c r="A637" s="66">
        <v>4108</v>
      </c>
      <c r="B637" s="67">
        <f>IFERROR(VLOOKUP(A637,'[1]2024'!$A$1:$X$202,2,0),"")</f>
        <v>1453</v>
      </c>
      <c r="C637" s="55" t="str">
        <f>IFERROR(VLOOKUP(A637,'[1]2024'!$A$1:$X$202,4,0),"")</f>
        <v>RAIA</v>
      </c>
      <c r="D637" s="55" t="str">
        <f>IFERROR(VLOOKUP(A637,'[1]2024'!$A$1:$X$202,5,0),"")</f>
        <v>RS</v>
      </c>
      <c r="E637" s="15" t="s">
        <v>107</v>
      </c>
      <c r="F637" s="16" t="s">
        <v>12</v>
      </c>
      <c r="G637" s="17">
        <v>1015430</v>
      </c>
      <c r="H637" s="18" t="s">
        <v>697</v>
      </c>
      <c r="I637" s="19">
        <v>41742</v>
      </c>
      <c r="J637" s="58">
        <v>66345</v>
      </c>
      <c r="K637" s="57">
        <f>IFERROR(VLOOKUP(A637,'[1]2024'!$A$1:$X$202,6,0),"")</f>
        <v>45537</v>
      </c>
    </row>
    <row r="638" spans="1:11" ht="15">
      <c r="A638" s="66">
        <v>4108</v>
      </c>
      <c r="B638" s="67">
        <f>IFERROR(VLOOKUP(A638,'[1]2024'!$A$1:$X$202,2,0),"")</f>
        <v>1453</v>
      </c>
      <c r="C638" s="55" t="str">
        <f>IFERROR(VLOOKUP(A638,'[1]2024'!$A$1:$X$202,4,0),"")</f>
        <v>RAIA</v>
      </c>
      <c r="D638" s="55" t="str">
        <f>IFERROR(VLOOKUP(A638,'[1]2024'!$A$1:$X$202,5,0),"")</f>
        <v>RS</v>
      </c>
      <c r="E638" s="15" t="s">
        <v>112</v>
      </c>
      <c r="F638" s="16" t="s">
        <v>451</v>
      </c>
      <c r="G638" s="17">
        <v>1087030</v>
      </c>
      <c r="H638" s="18" t="s">
        <v>698</v>
      </c>
      <c r="I638" s="19">
        <v>120304</v>
      </c>
      <c r="J638" s="58">
        <v>66345</v>
      </c>
      <c r="K638" s="57">
        <f>IFERROR(VLOOKUP(A638,'[1]2024'!$A$1:$X$202,6,0),"")</f>
        <v>45537</v>
      </c>
    </row>
    <row r="639" spans="1:11" ht="15">
      <c r="A639" s="66">
        <v>4108</v>
      </c>
      <c r="B639" s="67">
        <f>IFERROR(VLOOKUP(A639,'[1]2024'!$A$1:$X$202,2,0),"")</f>
        <v>1453</v>
      </c>
      <c r="C639" s="55" t="str">
        <f>IFERROR(VLOOKUP(A639,'[1]2024'!$A$1:$X$202,4,0),"")</f>
        <v>RAIA</v>
      </c>
      <c r="D639" s="55" t="str">
        <f>IFERROR(VLOOKUP(A639,'[1]2024'!$A$1:$X$202,5,0),"")</f>
        <v>RS</v>
      </c>
      <c r="E639" s="15" t="s">
        <v>107</v>
      </c>
      <c r="F639" s="16" t="s">
        <v>12</v>
      </c>
      <c r="G639" s="17">
        <v>1015460</v>
      </c>
      <c r="H639" s="18" t="s">
        <v>699</v>
      </c>
      <c r="I639" s="19">
        <v>41735</v>
      </c>
      <c r="J639" s="58">
        <v>66345</v>
      </c>
      <c r="K639" s="57">
        <f>IFERROR(VLOOKUP(A639,'[1]2024'!$A$1:$X$202,6,0),"")</f>
        <v>45537</v>
      </c>
    </row>
    <row r="640" spans="1:11" ht="15">
      <c r="A640" s="66">
        <v>4108</v>
      </c>
      <c r="B640" s="67">
        <f>IFERROR(VLOOKUP(A640,'[1]2024'!$A$1:$X$202,2,0),"")</f>
        <v>1453</v>
      </c>
      <c r="C640" s="55" t="str">
        <f>IFERROR(VLOOKUP(A640,'[1]2024'!$A$1:$X$202,4,0),"")</f>
        <v>RAIA</v>
      </c>
      <c r="D640" s="55" t="str">
        <f>IFERROR(VLOOKUP(A640,'[1]2024'!$A$1:$X$202,5,0),"")</f>
        <v>RS</v>
      </c>
      <c r="E640" s="15" t="s">
        <v>115</v>
      </c>
      <c r="F640" s="16" t="s">
        <v>451</v>
      </c>
      <c r="G640" s="17">
        <v>1086845</v>
      </c>
      <c r="H640" s="18" t="s">
        <v>700</v>
      </c>
      <c r="I640" s="19">
        <v>120304</v>
      </c>
      <c r="J640" s="58">
        <v>66345</v>
      </c>
      <c r="K640" s="57">
        <f>IFERROR(VLOOKUP(A640,'[1]2024'!$A$1:$X$202,6,0),"")</f>
        <v>45537</v>
      </c>
    </row>
    <row r="641" spans="1:11" ht="15">
      <c r="A641" s="66">
        <v>4108</v>
      </c>
      <c r="B641" s="67">
        <f>IFERROR(VLOOKUP(A641,'[1]2024'!$A$1:$X$202,2,0),"")</f>
        <v>1453</v>
      </c>
      <c r="C641" s="55" t="str">
        <f>IFERROR(VLOOKUP(A641,'[1]2024'!$A$1:$X$202,4,0),"")</f>
        <v>RAIA</v>
      </c>
      <c r="D641" s="55" t="str">
        <f>IFERROR(VLOOKUP(A641,'[1]2024'!$A$1:$X$202,5,0),"")</f>
        <v>RS</v>
      </c>
      <c r="E641" s="15" t="s">
        <v>107</v>
      </c>
      <c r="F641" s="16" t="s">
        <v>12</v>
      </c>
      <c r="G641" s="17">
        <v>1015210</v>
      </c>
      <c r="H641" s="18" t="s">
        <v>701</v>
      </c>
      <c r="I641" s="19">
        <v>41143</v>
      </c>
      <c r="J641" s="58">
        <v>66345</v>
      </c>
      <c r="K641" s="57">
        <f>IFERROR(VLOOKUP(A641,'[1]2024'!$A$1:$X$202,6,0),"")</f>
        <v>45537</v>
      </c>
    </row>
    <row r="642" spans="1:11" ht="15">
      <c r="A642" s="66">
        <v>4108</v>
      </c>
      <c r="B642" s="67">
        <f>IFERROR(VLOOKUP(A642,'[1]2024'!$A$1:$X$202,2,0),"")</f>
        <v>1453</v>
      </c>
      <c r="C642" s="55" t="str">
        <f>IFERROR(VLOOKUP(A642,'[1]2024'!$A$1:$X$202,4,0),"")</f>
        <v>RAIA</v>
      </c>
      <c r="D642" s="55" t="str">
        <f>IFERROR(VLOOKUP(A642,'[1]2024'!$A$1:$X$202,5,0),"")</f>
        <v>RS</v>
      </c>
      <c r="E642" s="15" t="s">
        <v>118</v>
      </c>
      <c r="F642" s="16" t="s">
        <v>12</v>
      </c>
      <c r="G642" s="17">
        <v>1045420</v>
      </c>
      <c r="H642" s="18" t="s">
        <v>702</v>
      </c>
      <c r="I642" s="19">
        <v>288659</v>
      </c>
      <c r="J642" s="58">
        <v>66345</v>
      </c>
      <c r="K642" s="57">
        <f>IFERROR(VLOOKUP(A642,'[1]2024'!$A$1:$X$202,6,0),"")</f>
        <v>45537</v>
      </c>
    </row>
    <row r="643" spans="1:11" ht="15">
      <c r="A643" s="66">
        <v>4108</v>
      </c>
      <c r="B643" s="67">
        <f>IFERROR(VLOOKUP(A643,'[1]2024'!$A$1:$X$202,2,0),"")</f>
        <v>1453</v>
      </c>
      <c r="C643" s="55" t="str">
        <f>IFERROR(VLOOKUP(A643,'[1]2024'!$A$1:$X$202,4,0),"")</f>
        <v>RAIA</v>
      </c>
      <c r="D643" s="55" t="str">
        <f>IFERROR(VLOOKUP(A643,'[1]2024'!$A$1:$X$202,5,0),"")</f>
        <v>RS</v>
      </c>
      <c r="E643" s="15" t="s">
        <v>120</v>
      </c>
      <c r="F643" s="16" t="s">
        <v>12</v>
      </c>
      <c r="G643" s="17">
        <v>1045456</v>
      </c>
      <c r="H643" s="18" t="s">
        <v>703</v>
      </c>
      <c r="I643" s="19">
        <v>288771</v>
      </c>
      <c r="J643" s="58">
        <v>66345</v>
      </c>
      <c r="K643" s="57">
        <f>IFERROR(VLOOKUP(A643,'[1]2024'!$A$1:$X$202,6,0),"")</f>
        <v>45537</v>
      </c>
    </row>
    <row r="644" spans="1:11" ht="15">
      <c r="A644" s="66">
        <v>4108</v>
      </c>
      <c r="B644" s="67">
        <f>IFERROR(VLOOKUP(A644,'[1]2024'!$A$1:$X$202,2,0),"")</f>
        <v>1453</v>
      </c>
      <c r="C644" s="55" t="str">
        <f>IFERROR(VLOOKUP(A644,'[1]2024'!$A$1:$X$202,4,0),"")</f>
        <v>RAIA</v>
      </c>
      <c r="D644" s="55" t="str">
        <f>IFERROR(VLOOKUP(A644,'[1]2024'!$A$1:$X$202,5,0),"")</f>
        <v>RS</v>
      </c>
      <c r="E644" s="15" t="s">
        <v>122</v>
      </c>
      <c r="F644" s="16" t="s">
        <v>12</v>
      </c>
      <c r="G644" s="17">
        <v>1045296</v>
      </c>
      <c r="H644" s="18" t="s">
        <v>704</v>
      </c>
      <c r="I644" s="19">
        <v>288667</v>
      </c>
      <c r="J644" s="58">
        <v>66345</v>
      </c>
      <c r="K644" s="57">
        <f>IFERROR(VLOOKUP(A644,'[1]2024'!$A$1:$X$202,6,0),"")</f>
        <v>45537</v>
      </c>
    </row>
    <row r="645" spans="1:11" ht="15">
      <c r="A645" s="66">
        <v>4108</v>
      </c>
      <c r="B645" s="67">
        <f>IFERROR(VLOOKUP(A645,'[1]2024'!$A$1:$X$202,2,0),"")</f>
        <v>1453</v>
      </c>
      <c r="C645" s="55" t="str">
        <f>IFERROR(VLOOKUP(A645,'[1]2024'!$A$1:$X$202,4,0),"")</f>
        <v>RAIA</v>
      </c>
      <c r="D645" s="55" t="str">
        <f>IFERROR(VLOOKUP(A645,'[1]2024'!$A$1:$X$202,5,0),"")</f>
        <v>RS</v>
      </c>
      <c r="E645" s="15" t="s">
        <v>124</v>
      </c>
      <c r="F645" s="16" t="s">
        <v>12</v>
      </c>
      <c r="G645" s="17">
        <v>1045407</v>
      </c>
      <c r="H645" s="18" t="s">
        <v>705</v>
      </c>
      <c r="I645" s="19">
        <v>288793</v>
      </c>
      <c r="J645" s="58">
        <v>66345</v>
      </c>
      <c r="K645" s="57">
        <f>IFERROR(VLOOKUP(A645,'[1]2024'!$A$1:$X$202,6,0),"")</f>
        <v>45537</v>
      </c>
    </row>
    <row r="646" spans="1:11" ht="15">
      <c r="A646" s="66">
        <v>4108</v>
      </c>
      <c r="B646" s="67">
        <f>IFERROR(VLOOKUP(A646,'[1]2024'!$A$1:$X$202,2,0),"")</f>
        <v>1453</v>
      </c>
      <c r="C646" s="55" t="str">
        <f>IFERROR(VLOOKUP(A646,'[1]2024'!$A$1:$X$202,4,0),"")</f>
        <v>RAIA</v>
      </c>
      <c r="D646" s="55" t="str">
        <f>IFERROR(VLOOKUP(A646,'[1]2024'!$A$1:$X$202,5,0),"")</f>
        <v>RS</v>
      </c>
      <c r="E646" s="15" t="s">
        <v>126</v>
      </c>
      <c r="F646" s="16" t="s">
        <v>12</v>
      </c>
      <c r="G646" s="17">
        <v>1045469</v>
      </c>
      <c r="H646" s="18" t="s">
        <v>706</v>
      </c>
      <c r="I646" s="19">
        <v>288772</v>
      </c>
      <c r="J646" s="58">
        <v>66345</v>
      </c>
      <c r="K646" s="57">
        <f>IFERROR(VLOOKUP(A646,'[1]2024'!$A$1:$X$202,6,0),"")</f>
        <v>45537</v>
      </c>
    </row>
    <row r="647" spans="1:11" ht="15">
      <c r="A647" s="66">
        <v>4108</v>
      </c>
      <c r="B647" s="69">
        <f>IFERROR(VLOOKUP(A647,'[1]2024'!$A$1:$X$202,2,0),"")</f>
        <v>1453</v>
      </c>
      <c r="C647" s="56" t="str">
        <f>IFERROR(VLOOKUP(A647,'[1]2024'!$A$1:$X$202,4,0),"")</f>
        <v>RAIA</v>
      </c>
      <c r="D647" s="56" t="str">
        <f>IFERROR(VLOOKUP(A647,'[1]2024'!$A$1:$X$202,5,0),"")</f>
        <v>RS</v>
      </c>
      <c r="E647" s="38" t="s">
        <v>128</v>
      </c>
      <c r="F647" s="39" t="s">
        <v>12</v>
      </c>
      <c r="G647" s="40">
        <v>1045676</v>
      </c>
      <c r="H647" s="41" t="s">
        <v>707</v>
      </c>
      <c r="I647" s="42">
        <v>291093</v>
      </c>
      <c r="J647" s="61">
        <v>66345</v>
      </c>
      <c r="K647" s="57">
        <f>IFERROR(VLOOKUP(A647,'[1]2024'!$A$1:$X$202,6,0),"")</f>
        <v>45537</v>
      </c>
    </row>
    <row r="648" spans="1:11" ht="15">
      <c r="A648" s="66">
        <v>4592</v>
      </c>
      <c r="B648" s="67">
        <f>IFERROR(VLOOKUP(A648,'[1]2024'!$A$1:$X$202,2,0),"")</f>
        <v>1638</v>
      </c>
      <c r="C648" s="55" t="str">
        <f>IFERROR(VLOOKUP(A648,'[1]2024'!$A$1:$X$202,4,0),"")</f>
        <v>RAIA</v>
      </c>
      <c r="D648" s="55" t="str">
        <f>IFERROR(VLOOKUP(A648,'[1]2024'!$A$1:$X$202,5,0),"")</f>
        <v>RJ</v>
      </c>
      <c r="E648" s="15" t="s">
        <v>11</v>
      </c>
      <c r="F648" s="16" t="s">
        <v>12</v>
      </c>
      <c r="G648" s="17">
        <v>1045511</v>
      </c>
      <c r="H648" s="18" t="s">
        <v>708</v>
      </c>
      <c r="I648" s="19"/>
      <c r="J648" s="58">
        <v>66354</v>
      </c>
      <c r="K648" s="57">
        <f>IFERROR(VLOOKUP(A648,'[1]2024'!$A$1:$X$202,6,0),"")</f>
        <v>45540</v>
      </c>
    </row>
    <row r="649" spans="1:11" ht="15">
      <c r="A649" s="66">
        <v>4592</v>
      </c>
      <c r="B649" s="67">
        <f>IFERROR(VLOOKUP(A649,'[1]2024'!$A$1:$X$202,2,0),"")</f>
        <v>1638</v>
      </c>
      <c r="C649" s="55" t="str">
        <f>IFERROR(VLOOKUP(A649,'[1]2024'!$A$1:$X$202,4,0),"")</f>
        <v>RAIA</v>
      </c>
      <c r="D649" s="55" t="str">
        <f>IFERROR(VLOOKUP(A649,'[1]2024'!$A$1:$X$202,5,0),"")</f>
        <v>RJ</v>
      </c>
      <c r="E649" s="15" t="s">
        <v>14</v>
      </c>
      <c r="F649" s="16" t="s">
        <v>12</v>
      </c>
      <c r="G649" s="17">
        <v>1045503</v>
      </c>
      <c r="H649" s="18" t="s">
        <v>709</v>
      </c>
      <c r="I649" s="19"/>
      <c r="J649" s="58">
        <v>66354</v>
      </c>
      <c r="K649" s="57">
        <f>IFERROR(VLOOKUP(A649,'[1]2024'!$A$1:$X$202,6,0),"")</f>
        <v>45540</v>
      </c>
    </row>
    <row r="650" spans="1:11" ht="15">
      <c r="A650" s="66">
        <v>4592</v>
      </c>
      <c r="B650" s="67">
        <f>IFERROR(VLOOKUP(A650,'[1]2024'!$A$1:$X$202,2,0),"")</f>
        <v>1638</v>
      </c>
      <c r="C650" s="55" t="str">
        <f>IFERROR(VLOOKUP(A650,'[1]2024'!$A$1:$X$202,4,0),"")</f>
        <v>RAIA</v>
      </c>
      <c r="D650" s="55" t="str">
        <f>IFERROR(VLOOKUP(A650,'[1]2024'!$A$1:$X$202,5,0),"")</f>
        <v>RJ</v>
      </c>
      <c r="E650" s="15" t="s">
        <v>16</v>
      </c>
      <c r="F650" s="16" t="s">
        <v>12</v>
      </c>
      <c r="G650" s="17">
        <v>1045510</v>
      </c>
      <c r="H650" s="18" t="s">
        <v>710</v>
      </c>
      <c r="I650" s="19"/>
      <c r="J650" s="58">
        <v>66354</v>
      </c>
      <c r="K650" s="57">
        <f>IFERROR(VLOOKUP(A650,'[1]2024'!$A$1:$X$202,6,0),"")</f>
        <v>45540</v>
      </c>
    </row>
    <row r="651" spans="1:11" ht="15">
      <c r="A651" s="66">
        <v>4592</v>
      </c>
      <c r="B651" s="67">
        <f>IFERROR(VLOOKUP(A651,'[1]2024'!$A$1:$X$202,2,0),"")</f>
        <v>1638</v>
      </c>
      <c r="C651" s="55" t="str">
        <f>IFERROR(VLOOKUP(A651,'[1]2024'!$A$1:$X$202,4,0),"")</f>
        <v>RAIA</v>
      </c>
      <c r="D651" s="55" t="str">
        <f>IFERROR(VLOOKUP(A651,'[1]2024'!$A$1:$X$202,5,0),"")</f>
        <v>RJ</v>
      </c>
      <c r="E651" s="15" t="s">
        <v>18</v>
      </c>
      <c r="F651" s="16" t="s">
        <v>12</v>
      </c>
      <c r="G651" s="17">
        <v>1045513</v>
      </c>
      <c r="H651" s="18" t="s">
        <v>711</v>
      </c>
      <c r="I651" s="19"/>
      <c r="J651" s="58">
        <v>66354</v>
      </c>
      <c r="K651" s="57">
        <f>IFERROR(VLOOKUP(A651,'[1]2024'!$A$1:$X$202,6,0),"")</f>
        <v>45540</v>
      </c>
    </row>
    <row r="652" spans="1:11" ht="15">
      <c r="A652" s="66">
        <v>4592</v>
      </c>
      <c r="B652" s="67">
        <f>IFERROR(VLOOKUP(A652,'[1]2024'!$A$1:$X$202,2,0),"")</f>
        <v>1638</v>
      </c>
      <c r="C652" s="55" t="str">
        <f>IFERROR(VLOOKUP(A652,'[1]2024'!$A$1:$X$202,4,0),"")</f>
        <v>RAIA</v>
      </c>
      <c r="D652" s="55" t="str">
        <f>IFERROR(VLOOKUP(A652,'[1]2024'!$A$1:$X$202,5,0),"")</f>
        <v>RJ</v>
      </c>
      <c r="E652" s="15" t="s">
        <v>20</v>
      </c>
      <c r="F652" s="16" t="s">
        <v>451</v>
      </c>
      <c r="G652" s="17">
        <v>1086621</v>
      </c>
      <c r="H652" s="18" t="s">
        <v>712</v>
      </c>
      <c r="I652" s="19">
        <v>120211</v>
      </c>
      <c r="J652" s="58">
        <v>66354</v>
      </c>
      <c r="K652" s="57">
        <f>IFERROR(VLOOKUP(A652,'[1]2024'!$A$1:$X$202,6,0),"")</f>
        <v>45540</v>
      </c>
    </row>
    <row r="653" spans="1:11" ht="15">
      <c r="A653" s="66">
        <v>4592</v>
      </c>
      <c r="B653" s="67">
        <f>IFERROR(VLOOKUP(A653,'[1]2024'!$A$1:$X$202,2,0),"")</f>
        <v>1638</v>
      </c>
      <c r="C653" s="55" t="str">
        <f>IFERROR(VLOOKUP(A653,'[1]2024'!$A$1:$X$202,4,0),"")</f>
        <v>RAIA</v>
      </c>
      <c r="D653" s="55" t="str">
        <f>IFERROR(VLOOKUP(A653,'[1]2024'!$A$1:$X$202,5,0),"")</f>
        <v>RJ</v>
      </c>
      <c r="E653" s="15" t="s">
        <v>23</v>
      </c>
      <c r="F653" s="16" t="s">
        <v>451</v>
      </c>
      <c r="G653" s="17">
        <v>1085692</v>
      </c>
      <c r="H653" s="18" t="s">
        <v>713</v>
      </c>
      <c r="I653" s="19"/>
      <c r="J653" s="58">
        <v>66354</v>
      </c>
      <c r="K653" s="57">
        <f>IFERROR(VLOOKUP(A653,'[1]2024'!$A$1:$X$202,6,0),"")</f>
        <v>45540</v>
      </c>
    </row>
    <row r="654" spans="1:11" ht="15">
      <c r="A654" s="66">
        <v>4592</v>
      </c>
      <c r="B654" s="67">
        <f>IFERROR(VLOOKUP(A654,'[1]2024'!$A$1:$X$202,2,0),"")</f>
        <v>1638</v>
      </c>
      <c r="C654" s="55" t="str">
        <f>IFERROR(VLOOKUP(A654,'[1]2024'!$A$1:$X$202,4,0),"")</f>
        <v>RAIA</v>
      </c>
      <c r="D654" s="55" t="str">
        <f>IFERROR(VLOOKUP(A654,'[1]2024'!$A$1:$X$202,5,0),"")</f>
        <v>RJ</v>
      </c>
      <c r="E654" s="15" t="s">
        <v>27</v>
      </c>
      <c r="F654" s="16" t="s">
        <v>451</v>
      </c>
      <c r="G654" s="17">
        <v>1085571</v>
      </c>
      <c r="H654" s="18" t="s">
        <v>714</v>
      </c>
      <c r="I654" s="19">
        <v>120215</v>
      </c>
      <c r="J654" s="58">
        <v>66354</v>
      </c>
      <c r="K654" s="57">
        <f>IFERROR(VLOOKUP(A654,'[1]2024'!$A$1:$X$202,6,0),"")</f>
        <v>45540</v>
      </c>
    </row>
    <row r="655" spans="1:11" ht="15">
      <c r="A655" s="66">
        <v>4592</v>
      </c>
      <c r="B655" s="67">
        <f>IFERROR(VLOOKUP(A655,'[1]2024'!$A$1:$X$202,2,0),"")</f>
        <v>1638</v>
      </c>
      <c r="C655" s="55" t="str">
        <f>IFERROR(VLOOKUP(A655,'[1]2024'!$A$1:$X$202,4,0),"")</f>
        <v>RAIA</v>
      </c>
      <c r="D655" s="55" t="str">
        <f>IFERROR(VLOOKUP(A655,'[1]2024'!$A$1:$X$202,5,0),"")</f>
        <v>RJ</v>
      </c>
      <c r="E655" s="15" t="s">
        <v>29</v>
      </c>
      <c r="F655" s="16" t="s">
        <v>451</v>
      </c>
      <c r="G655" s="17">
        <v>1085589</v>
      </c>
      <c r="H655" s="18" t="s">
        <v>715</v>
      </c>
      <c r="I655" s="19">
        <v>120213</v>
      </c>
      <c r="J655" s="58">
        <v>66354</v>
      </c>
      <c r="K655" s="57">
        <f>IFERROR(VLOOKUP(A655,'[1]2024'!$A$1:$X$202,6,0),"")</f>
        <v>45540</v>
      </c>
    </row>
    <row r="656" spans="1:11" ht="15">
      <c r="A656" s="66">
        <v>4592</v>
      </c>
      <c r="B656" s="67">
        <f>IFERROR(VLOOKUP(A656,'[1]2024'!$A$1:$X$202,2,0),"")</f>
        <v>1638</v>
      </c>
      <c r="C656" s="55" t="str">
        <f>IFERROR(VLOOKUP(A656,'[1]2024'!$A$1:$X$202,4,0),"")</f>
        <v>RAIA</v>
      </c>
      <c r="D656" s="55" t="str">
        <f>IFERROR(VLOOKUP(A656,'[1]2024'!$A$1:$X$202,5,0),"")</f>
        <v>RJ</v>
      </c>
      <c r="E656" s="15" t="s">
        <v>31</v>
      </c>
      <c r="F656" s="16" t="s">
        <v>451</v>
      </c>
      <c r="G656" s="17">
        <v>1085576</v>
      </c>
      <c r="H656" s="18" t="s">
        <v>716</v>
      </c>
      <c r="I656" s="19">
        <v>120215</v>
      </c>
      <c r="J656" s="58">
        <v>66354</v>
      </c>
      <c r="K656" s="57">
        <f>IFERROR(VLOOKUP(A656,'[1]2024'!$A$1:$X$202,6,0),"")</f>
        <v>45540</v>
      </c>
    </row>
    <row r="657" spans="1:11" ht="15">
      <c r="A657" s="66">
        <v>4592</v>
      </c>
      <c r="B657" s="67">
        <f>IFERROR(VLOOKUP(A657,'[1]2024'!$A$1:$X$202,2,0),"")</f>
        <v>1638</v>
      </c>
      <c r="C657" s="55" t="str">
        <f>IFERROR(VLOOKUP(A657,'[1]2024'!$A$1:$X$202,4,0),"")</f>
        <v>RAIA</v>
      </c>
      <c r="D657" s="55" t="str">
        <f>IFERROR(VLOOKUP(A657,'[1]2024'!$A$1:$X$202,5,0),"")</f>
        <v>RJ</v>
      </c>
      <c r="E657" s="15" t="s">
        <v>33</v>
      </c>
      <c r="F657" s="16" t="s">
        <v>451</v>
      </c>
      <c r="G657" s="17">
        <v>1086639</v>
      </c>
      <c r="H657" s="18" t="s">
        <v>717</v>
      </c>
      <c r="I657" s="19">
        <v>120208</v>
      </c>
      <c r="J657" s="58">
        <v>66354</v>
      </c>
      <c r="K657" s="57">
        <f>IFERROR(VLOOKUP(A657,'[1]2024'!$A$1:$X$202,6,0),"")</f>
        <v>45540</v>
      </c>
    </row>
    <row r="658" spans="1:11" ht="15">
      <c r="A658" s="66">
        <v>4592</v>
      </c>
      <c r="B658" s="67">
        <f>IFERROR(VLOOKUP(A658,'[1]2024'!$A$1:$X$202,2,0),"")</f>
        <v>1638</v>
      </c>
      <c r="C658" s="55" t="str">
        <f>IFERROR(VLOOKUP(A658,'[1]2024'!$A$1:$X$202,4,0),"")</f>
        <v>RAIA</v>
      </c>
      <c r="D658" s="55" t="str">
        <f>IFERROR(VLOOKUP(A658,'[1]2024'!$A$1:$X$202,5,0),"")</f>
        <v>RJ</v>
      </c>
      <c r="E658" s="15" t="s">
        <v>35</v>
      </c>
      <c r="F658" s="16" t="s">
        <v>451</v>
      </c>
      <c r="G658" s="17">
        <v>1085574</v>
      </c>
      <c r="H658" s="18" t="s">
        <v>718</v>
      </c>
      <c r="I658" s="19">
        <v>120207</v>
      </c>
      <c r="J658" s="58">
        <v>66354</v>
      </c>
      <c r="K658" s="57">
        <f>IFERROR(VLOOKUP(A658,'[1]2024'!$A$1:$X$202,6,0),"")</f>
        <v>45540</v>
      </c>
    </row>
    <row r="659" spans="1:11" ht="15">
      <c r="A659" s="66">
        <v>4592</v>
      </c>
      <c r="B659" s="67">
        <f>IFERROR(VLOOKUP(A659,'[1]2024'!$A$1:$X$202,2,0),"")</f>
        <v>1638</v>
      </c>
      <c r="C659" s="55" t="str">
        <f>IFERROR(VLOOKUP(A659,'[1]2024'!$A$1:$X$202,4,0),"")</f>
        <v>RAIA</v>
      </c>
      <c r="D659" s="55" t="str">
        <f>IFERROR(VLOOKUP(A659,'[1]2024'!$A$1:$X$202,5,0),"")</f>
        <v>RJ</v>
      </c>
      <c r="E659" s="15" t="s">
        <v>37</v>
      </c>
      <c r="F659" s="16" t="s">
        <v>451</v>
      </c>
      <c r="G659" s="17">
        <v>1085424</v>
      </c>
      <c r="H659" s="18" t="s">
        <v>719</v>
      </c>
      <c r="I659" s="19">
        <v>120206</v>
      </c>
      <c r="J659" s="58">
        <v>66354</v>
      </c>
      <c r="K659" s="57">
        <f>IFERROR(VLOOKUP(A659,'[1]2024'!$A$1:$X$202,6,0),"")</f>
        <v>45540</v>
      </c>
    </row>
    <row r="660" spans="1:11" ht="15">
      <c r="A660" s="66">
        <v>4592</v>
      </c>
      <c r="B660" s="67">
        <f>IFERROR(VLOOKUP(A660,'[1]2024'!$A$1:$X$202,2,0),"")</f>
        <v>1638</v>
      </c>
      <c r="C660" s="55" t="str">
        <f>IFERROR(VLOOKUP(A660,'[1]2024'!$A$1:$X$202,4,0),"")</f>
        <v>RAIA</v>
      </c>
      <c r="D660" s="55" t="str">
        <f>IFERROR(VLOOKUP(A660,'[1]2024'!$A$1:$X$202,5,0),"")</f>
        <v>RJ</v>
      </c>
      <c r="E660" s="15" t="s">
        <v>272</v>
      </c>
      <c r="F660" s="16" t="s">
        <v>451</v>
      </c>
      <c r="G660" s="17">
        <v>1085478</v>
      </c>
      <c r="H660" s="18" t="s">
        <v>720</v>
      </c>
      <c r="I660" s="19">
        <v>120205</v>
      </c>
      <c r="J660" s="58">
        <v>66354</v>
      </c>
      <c r="K660" s="57">
        <f>IFERROR(VLOOKUP(A660,'[1]2024'!$A$1:$X$202,6,0),"")</f>
        <v>45540</v>
      </c>
    </row>
    <row r="661" spans="1:11" ht="15">
      <c r="A661" s="66">
        <v>4592</v>
      </c>
      <c r="B661" s="67">
        <f>IFERROR(VLOOKUP(A661,'[1]2024'!$A$1:$X$202,2,0),"")</f>
        <v>1638</v>
      </c>
      <c r="C661" s="55" t="str">
        <f>IFERROR(VLOOKUP(A661,'[1]2024'!$A$1:$X$202,4,0),"")</f>
        <v>RAIA</v>
      </c>
      <c r="D661" s="55" t="str">
        <f>IFERROR(VLOOKUP(A661,'[1]2024'!$A$1:$X$202,5,0),"")</f>
        <v>RJ</v>
      </c>
      <c r="E661" s="15" t="s">
        <v>39</v>
      </c>
      <c r="F661" s="16" t="s">
        <v>12</v>
      </c>
      <c r="G661" s="17">
        <v>1016359</v>
      </c>
      <c r="H661" s="18" t="s">
        <v>721</v>
      </c>
      <c r="I661" s="19">
        <v>116999</v>
      </c>
      <c r="J661" s="58">
        <v>66354</v>
      </c>
      <c r="K661" s="57">
        <f>IFERROR(VLOOKUP(A661,'[1]2024'!$A$1:$X$202,6,0),"")</f>
        <v>45540</v>
      </c>
    </row>
    <row r="662" spans="1:11" ht="15">
      <c r="A662" s="66">
        <v>4592</v>
      </c>
      <c r="B662" s="67">
        <f>IFERROR(VLOOKUP(A662,'[1]2024'!$A$1:$X$202,2,0),"")</f>
        <v>1638</v>
      </c>
      <c r="C662" s="55" t="str">
        <f>IFERROR(VLOOKUP(A662,'[1]2024'!$A$1:$X$202,4,0),"")</f>
        <v>RAIA</v>
      </c>
      <c r="D662" s="55" t="str">
        <f>IFERROR(VLOOKUP(A662,'[1]2024'!$A$1:$X$202,5,0),"")</f>
        <v>RJ</v>
      </c>
      <c r="E662" s="15" t="s">
        <v>41</v>
      </c>
      <c r="F662" s="16" t="s">
        <v>12</v>
      </c>
      <c r="G662" s="17">
        <v>1016343</v>
      </c>
      <c r="H662" s="18" t="s">
        <v>722</v>
      </c>
      <c r="I662" s="19">
        <v>116999</v>
      </c>
      <c r="J662" s="58">
        <v>66354</v>
      </c>
      <c r="K662" s="57">
        <f>IFERROR(VLOOKUP(A662,'[1]2024'!$A$1:$X$202,6,0),"")</f>
        <v>45540</v>
      </c>
    </row>
    <row r="663" spans="1:11" ht="15">
      <c r="A663" s="66">
        <v>4592</v>
      </c>
      <c r="B663" s="67">
        <f>IFERROR(VLOOKUP(A663,'[1]2024'!$A$1:$X$202,2,0),"")</f>
        <v>1638</v>
      </c>
      <c r="C663" s="55" t="str">
        <f>IFERROR(VLOOKUP(A663,'[1]2024'!$A$1:$X$202,4,0),"")</f>
        <v>RAIA</v>
      </c>
      <c r="D663" s="55" t="str">
        <f>IFERROR(VLOOKUP(A663,'[1]2024'!$A$1:$X$202,5,0),"")</f>
        <v>RJ</v>
      </c>
      <c r="E663" s="15" t="s">
        <v>43</v>
      </c>
      <c r="F663" s="16" t="s">
        <v>12</v>
      </c>
      <c r="G663" s="17">
        <v>1016371</v>
      </c>
      <c r="H663" s="18" t="s">
        <v>723</v>
      </c>
      <c r="I663" s="19">
        <v>116999</v>
      </c>
      <c r="J663" s="58">
        <v>66354</v>
      </c>
      <c r="K663" s="57">
        <f>IFERROR(VLOOKUP(A663,'[1]2024'!$A$1:$X$202,6,0),"")</f>
        <v>45540</v>
      </c>
    </row>
    <row r="664" spans="1:11" ht="15">
      <c r="A664" s="66">
        <v>4592</v>
      </c>
      <c r="B664" s="67">
        <f>IFERROR(VLOOKUP(A664,'[1]2024'!$A$1:$X$202,2,0),"")</f>
        <v>1638</v>
      </c>
      <c r="C664" s="55" t="str">
        <f>IFERROR(VLOOKUP(A664,'[1]2024'!$A$1:$X$202,4,0),"")</f>
        <v>RAIA</v>
      </c>
      <c r="D664" s="55" t="str">
        <f>IFERROR(VLOOKUP(A664,'[1]2024'!$A$1:$X$202,5,0),"")</f>
        <v>RJ</v>
      </c>
      <c r="E664" s="15" t="s">
        <v>45</v>
      </c>
      <c r="F664" s="16" t="s">
        <v>12</v>
      </c>
      <c r="G664" s="17">
        <v>1016377</v>
      </c>
      <c r="H664" s="18" t="s">
        <v>724</v>
      </c>
      <c r="I664" s="19">
        <v>116999</v>
      </c>
      <c r="J664" s="58">
        <v>66354</v>
      </c>
      <c r="K664" s="57">
        <f>IFERROR(VLOOKUP(A664,'[1]2024'!$A$1:$X$202,6,0),"")</f>
        <v>45540</v>
      </c>
    </row>
    <row r="665" spans="1:11" ht="15">
      <c r="A665" s="66">
        <v>4592</v>
      </c>
      <c r="B665" s="122">
        <f>IFERROR(VLOOKUP(A665,'[1]2024'!$A$1:$X$202,2,0),"")</f>
        <v>1638</v>
      </c>
      <c r="C665" s="123" t="str">
        <f>IFERROR(VLOOKUP(A665,'[1]2024'!$A$1:$X$202,4,0),"")</f>
        <v>RAIA</v>
      </c>
      <c r="D665" s="123" t="str">
        <f>IFERROR(VLOOKUP(A665,'[1]2024'!$A$1:$X$202,5,0),"")</f>
        <v>RJ</v>
      </c>
      <c r="E665" s="124" t="s">
        <v>47</v>
      </c>
      <c r="F665" s="125" t="s">
        <v>48</v>
      </c>
      <c r="G665" s="126">
        <v>1065342</v>
      </c>
      <c r="H665" s="127" t="s">
        <v>725</v>
      </c>
      <c r="I665" s="128">
        <v>38055</v>
      </c>
      <c r="J665" s="128">
        <v>66354</v>
      </c>
      <c r="K665" s="129">
        <f>IFERROR(VLOOKUP(A665,'[1]2024'!$A$1:$X$202,6,0),"")</f>
        <v>45540</v>
      </c>
    </row>
    <row r="666" spans="1:11" ht="15">
      <c r="A666" s="66">
        <v>4592</v>
      </c>
      <c r="B666" s="122">
        <f>IFERROR(VLOOKUP(A666,'[1]2024'!$A$1:$X$202,2,0),"")</f>
        <v>1638</v>
      </c>
      <c r="C666" s="123" t="str">
        <f>IFERROR(VLOOKUP(A666,'[1]2024'!$A$1:$X$202,4,0),"")</f>
        <v>RAIA</v>
      </c>
      <c r="D666" s="123" t="str">
        <f>IFERROR(VLOOKUP(A666,'[1]2024'!$A$1:$X$202,5,0),"")</f>
        <v>RJ</v>
      </c>
      <c r="E666" s="124" t="s">
        <v>50</v>
      </c>
      <c r="F666" s="125" t="s">
        <v>48</v>
      </c>
      <c r="G666" s="126">
        <v>1065343</v>
      </c>
      <c r="H666" s="127" t="s">
        <v>726</v>
      </c>
      <c r="I666" s="128">
        <v>38055</v>
      </c>
      <c r="J666" s="128">
        <v>66354</v>
      </c>
      <c r="K666" s="129">
        <f>IFERROR(VLOOKUP(A666,'[1]2024'!$A$1:$X$202,6,0),"")</f>
        <v>45540</v>
      </c>
    </row>
    <row r="667" spans="1:11" ht="15">
      <c r="A667" s="66">
        <v>4592</v>
      </c>
      <c r="B667" s="67">
        <f>IFERROR(VLOOKUP(A667,'[1]2024'!$A$1:$X$202,2,0),"")</f>
        <v>1638</v>
      </c>
      <c r="C667" s="55" t="str">
        <f>IFERROR(VLOOKUP(A667,'[1]2024'!$A$1:$X$202,4,0),"")</f>
        <v>RAIA</v>
      </c>
      <c r="D667" s="55" t="str">
        <f>IFERROR(VLOOKUP(A667,'[1]2024'!$A$1:$X$202,5,0),"")</f>
        <v>RJ</v>
      </c>
      <c r="E667" s="15" t="s">
        <v>467</v>
      </c>
      <c r="F667" s="16" t="s">
        <v>12</v>
      </c>
      <c r="G667" s="17">
        <v>1016874</v>
      </c>
      <c r="H667" s="18" t="s">
        <v>727</v>
      </c>
      <c r="I667" s="19">
        <v>46250</v>
      </c>
      <c r="J667" s="58">
        <v>66354</v>
      </c>
      <c r="K667" s="57">
        <f>IFERROR(VLOOKUP(A667,'[1]2024'!$A$1:$X$202,6,0),"")</f>
        <v>45540</v>
      </c>
    </row>
    <row r="668" spans="1:11" ht="15">
      <c r="A668" s="66">
        <v>4592</v>
      </c>
      <c r="B668" s="67">
        <f>IFERROR(VLOOKUP(A668,'[1]2024'!$A$1:$X$202,2,0),"")</f>
        <v>1638</v>
      </c>
      <c r="C668" s="55" t="str">
        <f>IFERROR(VLOOKUP(A668,'[1]2024'!$A$1:$X$202,4,0),"")</f>
        <v>RAIA</v>
      </c>
      <c r="D668" s="55" t="str">
        <f>IFERROR(VLOOKUP(A668,'[1]2024'!$A$1:$X$202,5,0),"")</f>
        <v>RJ</v>
      </c>
      <c r="E668" s="15" t="s">
        <v>469</v>
      </c>
      <c r="F668" s="16" t="s">
        <v>12</v>
      </c>
      <c r="G668" s="17">
        <v>1016745</v>
      </c>
      <c r="H668" s="18" t="s">
        <v>728</v>
      </c>
      <c r="I668" s="19">
        <v>46250</v>
      </c>
      <c r="J668" s="58">
        <v>66354</v>
      </c>
      <c r="K668" s="57">
        <f>IFERROR(VLOOKUP(A668,'[1]2024'!$A$1:$X$202,6,0),"")</f>
        <v>45540</v>
      </c>
    </row>
    <row r="669" spans="1:11" ht="15">
      <c r="A669" s="66">
        <v>4592</v>
      </c>
      <c r="B669" s="67">
        <f>IFERROR(VLOOKUP(A669,'[1]2024'!$A$1:$X$202,2,0),"")</f>
        <v>1638</v>
      </c>
      <c r="C669" s="55" t="str">
        <f>IFERROR(VLOOKUP(A669,'[1]2024'!$A$1:$X$202,4,0),"")</f>
        <v>RAIA</v>
      </c>
      <c r="D669" s="55" t="str">
        <f>IFERROR(VLOOKUP(A669,'[1]2024'!$A$1:$X$202,5,0),"")</f>
        <v>RJ</v>
      </c>
      <c r="E669" s="15" t="s">
        <v>471</v>
      </c>
      <c r="F669" s="16" t="s">
        <v>12</v>
      </c>
      <c r="G669" s="17">
        <v>1016593</v>
      </c>
      <c r="H669" s="18" t="s">
        <v>729</v>
      </c>
      <c r="I669" s="19"/>
      <c r="J669" s="58">
        <v>66354</v>
      </c>
      <c r="K669" s="57">
        <f>IFERROR(VLOOKUP(A669,'[1]2024'!$A$1:$X$202,6,0),"")</f>
        <v>45540</v>
      </c>
    </row>
    <row r="670" spans="1:11" ht="15">
      <c r="A670" s="66">
        <v>4592</v>
      </c>
      <c r="B670" s="67">
        <f>IFERROR(VLOOKUP(A670,'[1]2024'!$A$1:$X$202,2,0),"")</f>
        <v>1638</v>
      </c>
      <c r="C670" s="55" t="str">
        <f>IFERROR(VLOOKUP(A670,'[1]2024'!$A$1:$X$202,4,0),"")</f>
        <v>RAIA</v>
      </c>
      <c r="D670" s="55" t="str">
        <f>IFERROR(VLOOKUP(A670,'[1]2024'!$A$1:$X$202,5,0),"")</f>
        <v>RJ</v>
      </c>
      <c r="E670" s="15" t="s">
        <v>473</v>
      </c>
      <c r="F670" s="16" t="s">
        <v>12</v>
      </c>
      <c r="G670" s="17">
        <v>1016594</v>
      </c>
      <c r="H670" s="18" t="s">
        <v>730</v>
      </c>
      <c r="I670" s="19"/>
      <c r="J670" s="58">
        <v>66354</v>
      </c>
      <c r="K670" s="57">
        <f>IFERROR(VLOOKUP(A670,'[1]2024'!$A$1:$X$202,6,0),"")</f>
        <v>45540</v>
      </c>
    </row>
    <row r="671" spans="1:11" ht="15">
      <c r="A671" s="66">
        <v>4592</v>
      </c>
      <c r="B671" s="67">
        <f>IFERROR(VLOOKUP(A671,'[1]2024'!$A$1:$X$202,2,0),"")</f>
        <v>1638</v>
      </c>
      <c r="C671" s="55" t="str">
        <f>IFERROR(VLOOKUP(A671,'[1]2024'!$A$1:$X$202,4,0),"")</f>
        <v>RAIA</v>
      </c>
      <c r="D671" s="55" t="str">
        <f>IFERROR(VLOOKUP(A671,'[1]2024'!$A$1:$X$202,5,0),"")</f>
        <v>RJ</v>
      </c>
      <c r="E671" s="15" t="s">
        <v>475</v>
      </c>
      <c r="F671" s="16" t="s">
        <v>66</v>
      </c>
      <c r="G671" s="17">
        <v>1119123</v>
      </c>
      <c r="H671" s="18" t="s">
        <v>731</v>
      </c>
      <c r="I671" s="19">
        <v>412262</v>
      </c>
      <c r="J671" s="58">
        <v>66354</v>
      </c>
      <c r="K671" s="57">
        <f>IFERROR(VLOOKUP(A671,'[1]2024'!$A$1:$X$202,6,0),"")</f>
        <v>45540</v>
      </c>
    </row>
    <row r="672" spans="1:11" ht="15">
      <c r="A672" s="66">
        <v>4592</v>
      </c>
      <c r="B672" s="67">
        <f>IFERROR(VLOOKUP(A672,'[1]2024'!$A$1:$X$202,2,0),"")</f>
        <v>1638</v>
      </c>
      <c r="C672" s="55" t="str">
        <f>IFERROR(VLOOKUP(A672,'[1]2024'!$A$1:$X$202,4,0),"")</f>
        <v>RAIA</v>
      </c>
      <c r="D672" s="55" t="str">
        <f>IFERROR(VLOOKUP(A672,'[1]2024'!$A$1:$X$202,5,0),"")</f>
        <v>RJ</v>
      </c>
      <c r="E672" s="15" t="s">
        <v>477</v>
      </c>
      <c r="F672" s="16" t="s">
        <v>66</v>
      </c>
      <c r="G672" s="17">
        <v>1119124</v>
      </c>
      <c r="H672" s="18" t="s">
        <v>732</v>
      </c>
      <c r="I672" s="19">
        <v>412262</v>
      </c>
      <c r="J672" s="58">
        <v>66354</v>
      </c>
      <c r="K672" s="57">
        <f>IFERROR(VLOOKUP(A672,'[1]2024'!$A$1:$X$202,6,0),"")</f>
        <v>45540</v>
      </c>
    </row>
    <row r="673" spans="1:11" ht="15">
      <c r="A673" s="66">
        <v>4592</v>
      </c>
      <c r="B673" s="67">
        <f>IFERROR(VLOOKUP(A673,'[1]2024'!$A$1:$X$202,2,0),"")</f>
        <v>1638</v>
      </c>
      <c r="C673" s="55" t="str">
        <f>IFERROR(VLOOKUP(A673,'[1]2024'!$A$1:$X$202,4,0),"")</f>
        <v>RAIA</v>
      </c>
      <c r="D673" s="55" t="str">
        <f>IFERROR(VLOOKUP(A673,'[1]2024'!$A$1:$X$202,5,0),"")</f>
        <v>RJ</v>
      </c>
      <c r="E673" s="15" t="s">
        <v>479</v>
      </c>
      <c r="F673" s="16" t="s">
        <v>66</v>
      </c>
      <c r="G673" s="17">
        <v>1119079</v>
      </c>
      <c r="H673" s="18" t="s">
        <v>733</v>
      </c>
      <c r="I673" s="19">
        <v>412199</v>
      </c>
      <c r="J673" s="58">
        <v>66354</v>
      </c>
      <c r="K673" s="57">
        <f>IFERROR(VLOOKUP(A673,'[1]2024'!$A$1:$X$202,6,0),"")</f>
        <v>45540</v>
      </c>
    </row>
    <row r="674" spans="1:11" ht="15">
      <c r="A674" s="66">
        <v>4592</v>
      </c>
      <c r="B674" s="67">
        <f>IFERROR(VLOOKUP(A674,'[1]2024'!$A$1:$X$202,2,0),"")</f>
        <v>1638</v>
      </c>
      <c r="C674" s="55" t="str">
        <f>IFERROR(VLOOKUP(A674,'[1]2024'!$A$1:$X$202,4,0),"")</f>
        <v>RAIA</v>
      </c>
      <c r="D674" s="55" t="str">
        <f>IFERROR(VLOOKUP(A674,'[1]2024'!$A$1:$X$202,5,0),"")</f>
        <v>RJ</v>
      </c>
      <c r="E674" s="15" t="s">
        <v>68</v>
      </c>
      <c r="F674" s="16" t="s">
        <v>69</v>
      </c>
      <c r="G674" s="17">
        <v>1110290</v>
      </c>
      <c r="H674" s="18" t="s">
        <v>734</v>
      </c>
      <c r="I674" s="19"/>
      <c r="J674" s="58">
        <v>66354</v>
      </c>
      <c r="K674" s="57">
        <f>IFERROR(VLOOKUP(A674,'[1]2024'!$A$1:$X$202,6,0),"")</f>
        <v>45540</v>
      </c>
    </row>
    <row r="675" spans="1:11" ht="15">
      <c r="A675" s="66">
        <v>4592</v>
      </c>
      <c r="B675" s="67">
        <f>IFERROR(VLOOKUP(A675,'[1]2024'!$A$1:$X$202,2,0),"")</f>
        <v>1638</v>
      </c>
      <c r="C675" s="55" t="str">
        <f>IFERROR(VLOOKUP(A675,'[1]2024'!$A$1:$X$202,4,0),"")</f>
        <v>RAIA</v>
      </c>
      <c r="D675" s="55" t="str">
        <f>IFERROR(VLOOKUP(A675,'[1]2024'!$A$1:$X$202,5,0),"")</f>
        <v>RJ</v>
      </c>
      <c r="E675" s="15" t="s">
        <v>71</v>
      </c>
      <c r="F675" s="16" t="s">
        <v>69</v>
      </c>
      <c r="G675" s="17">
        <v>1110337</v>
      </c>
      <c r="H675" s="18" t="s">
        <v>735</v>
      </c>
      <c r="I675" s="19"/>
      <c r="J675" s="58">
        <v>66354</v>
      </c>
      <c r="K675" s="57">
        <f>IFERROR(VLOOKUP(A675,'[1]2024'!$A$1:$X$202,6,0),"")</f>
        <v>45540</v>
      </c>
    </row>
    <row r="676" spans="1:11" ht="15">
      <c r="A676" s="66">
        <v>4592</v>
      </c>
      <c r="B676" s="67">
        <f>IFERROR(VLOOKUP(A676,'[1]2024'!$A$1:$X$202,2,0),"")</f>
        <v>1638</v>
      </c>
      <c r="C676" s="55" t="str">
        <f>IFERROR(VLOOKUP(A676,'[1]2024'!$A$1:$X$202,4,0),"")</f>
        <v>RAIA</v>
      </c>
      <c r="D676" s="55" t="str">
        <f>IFERROR(VLOOKUP(A676,'[1]2024'!$A$1:$X$202,5,0),"")</f>
        <v>RJ</v>
      </c>
      <c r="E676" s="15" t="s">
        <v>483</v>
      </c>
      <c r="F676" s="16" t="s">
        <v>451</v>
      </c>
      <c r="G676" s="17">
        <v>1087736</v>
      </c>
      <c r="H676" s="18" t="s">
        <v>736</v>
      </c>
      <c r="I676" s="19">
        <v>120628</v>
      </c>
      <c r="J676" s="58">
        <v>66354</v>
      </c>
      <c r="K676" s="57">
        <f>IFERROR(VLOOKUP(A676,'[1]2024'!$A$1:$X$202,6,0),"")</f>
        <v>45540</v>
      </c>
    </row>
    <row r="677" spans="1:11" ht="15">
      <c r="A677" s="66">
        <v>4592</v>
      </c>
      <c r="B677" s="67">
        <f>IFERROR(VLOOKUP(A677,'[1]2024'!$A$1:$X$202,2,0),"")</f>
        <v>1638</v>
      </c>
      <c r="C677" s="55" t="str">
        <f>IFERROR(VLOOKUP(A677,'[1]2024'!$A$1:$X$202,4,0),"")</f>
        <v>RAIA</v>
      </c>
      <c r="D677" s="55" t="str">
        <f>IFERROR(VLOOKUP(A677,'[1]2024'!$A$1:$X$202,5,0),"")</f>
        <v>RJ</v>
      </c>
      <c r="E677" s="15" t="s">
        <v>75</v>
      </c>
      <c r="F677" s="16" t="s">
        <v>451</v>
      </c>
      <c r="G677" s="17">
        <v>1087869</v>
      </c>
      <c r="H677" s="18" t="s">
        <v>737</v>
      </c>
      <c r="I677" s="19">
        <v>120636</v>
      </c>
      <c r="J677" s="58">
        <v>66354</v>
      </c>
      <c r="K677" s="57">
        <f>IFERROR(VLOOKUP(A677,'[1]2024'!$A$1:$X$202,6,0),"")</f>
        <v>45540</v>
      </c>
    </row>
    <row r="678" spans="1:11" ht="15">
      <c r="A678" s="66">
        <v>4592</v>
      </c>
      <c r="B678" s="67">
        <f>IFERROR(VLOOKUP(A678,'[1]2024'!$A$1:$X$202,2,0),"")</f>
        <v>1638</v>
      </c>
      <c r="C678" s="55" t="str">
        <f>IFERROR(VLOOKUP(A678,'[1]2024'!$A$1:$X$202,4,0),"")</f>
        <v>RAIA</v>
      </c>
      <c r="D678" s="55" t="str">
        <f>IFERROR(VLOOKUP(A678,'[1]2024'!$A$1:$X$202,5,0),"")</f>
        <v>RJ</v>
      </c>
      <c r="E678" s="15" t="s">
        <v>77</v>
      </c>
      <c r="F678" s="16" t="s">
        <v>78</v>
      </c>
      <c r="G678" s="17">
        <v>446521</v>
      </c>
      <c r="H678" s="18" t="s">
        <v>738</v>
      </c>
      <c r="I678" s="19"/>
      <c r="J678" s="58">
        <v>66354</v>
      </c>
      <c r="K678" s="57">
        <f>IFERROR(VLOOKUP(A678,'[1]2024'!$A$1:$X$202,6,0),"")</f>
        <v>45540</v>
      </c>
    </row>
    <row r="679" spans="1:11" ht="15">
      <c r="A679" s="66">
        <v>4592</v>
      </c>
      <c r="B679" s="67">
        <f>IFERROR(VLOOKUP(A679,'[1]2024'!$A$1:$X$202,2,0),"")</f>
        <v>1638</v>
      </c>
      <c r="C679" s="55" t="str">
        <f>IFERROR(VLOOKUP(A679,'[1]2024'!$A$1:$X$202,4,0),"")</f>
        <v>RAIA</v>
      </c>
      <c r="D679" s="55" t="str">
        <f>IFERROR(VLOOKUP(A679,'[1]2024'!$A$1:$X$202,5,0),"")</f>
        <v>RJ</v>
      </c>
      <c r="E679" s="15" t="s">
        <v>80</v>
      </c>
      <c r="F679" s="16" t="s">
        <v>81</v>
      </c>
      <c r="G679" s="17">
        <v>1110810</v>
      </c>
      <c r="H679" s="18" t="s">
        <v>739</v>
      </c>
      <c r="I679" s="19">
        <v>16085</v>
      </c>
      <c r="J679" s="58">
        <v>66354</v>
      </c>
      <c r="K679" s="57">
        <f>IFERROR(VLOOKUP(A679,'[1]2024'!$A$1:$X$202,6,0),"")</f>
        <v>45540</v>
      </c>
    </row>
    <row r="680" spans="1:11" ht="15">
      <c r="A680" s="66">
        <v>4592</v>
      </c>
      <c r="B680" s="67">
        <f>IFERROR(VLOOKUP(A680,'[1]2024'!$A$1:$X$202,2,0),"")</f>
        <v>1638</v>
      </c>
      <c r="C680" s="55" t="str">
        <f>IFERROR(VLOOKUP(A680,'[1]2024'!$A$1:$X$202,4,0),"")</f>
        <v>RAIA</v>
      </c>
      <c r="D680" s="55" t="str">
        <f>IFERROR(VLOOKUP(A680,'[1]2024'!$A$1:$X$202,5,0),"")</f>
        <v>RJ</v>
      </c>
      <c r="E680" s="15" t="s">
        <v>83</v>
      </c>
      <c r="F680" s="16" t="s">
        <v>451</v>
      </c>
      <c r="G680" s="17">
        <v>1087878</v>
      </c>
      <c r="H680" s="18" t="s">
        <v>740</v>
      </c>
      <c r="I680" s="19">
        <v>120621</v>
      </c>
      <c r="J680" s="58">
        <v>66354</v>
      </c>
      <c r="K680" s="57">
        <f>IFERROR(VLOOKUP(A680,'[1]2024'!$A$1:$X$202,6,0),"")</f>
        <v>45540</v>
      </c>
    </row>
    <row r="681" spans="1:11" ht="15">
      <c r="A681" s="66">
        <v>4592</v>
      </c>
      <c r="B681" s="67">
        <f>IFERROR(VLOOKUP(A681,'[1]2024'!$A$1:$X$202,2,0),"")</f>
        <v>1638</v>
      </c>
      <c r="C681" s="55" t="str">
        <f>IFERROR(VLOOKUP(A681,'[1]2024'!$A$1:$X$202,4,0),"")</f>
        <v>RAIA</v>
      </c>
      <c r="D681" s="55" t="str">
        <f>IFERROR(VLOOKUP(A681,'[1]2024'!$A$1:$X$202,5,0),"")</f>
        <v>RJ</v>
      </c>
      <c r="E681" s="15" t="s">
        <v>77</v>
      </c>
      <c r="F681" s="16" t="s">
        <v>78</v>
      </c>
      <c r="G681" s="17">
        <v>446197</v>
      </c>
      <c r="H681" s="18" t="s">
        <v>741</v>
      </c>
      <c r="I681" s="19"/>
      <c r="J681" s="58">
        <v>66354</v>
      </c>
      <c r="K681" s="57">
        <f>IFERROR(VLOOKUP(A681,'[1]2024'!$A$1:$X$202,6,0),"")</f>
        <v>45540</v>
      </c>
    </row>
    <row r="682" spans="1:11" ht="15">
      <c r="A682" s="66">
        <v>4592</v>
      </c>
      <c r="B682" s="67">
        <f>IFERROR(VLOOKUP(A682,'[1]2024'!$A$1:$X$202,2,0),"")</f>
        <v>1638</v>
      </c>
      <c r="C682" s="55" t="str">
        <f>IFERROR(VLOOKUP(A682,'[1]2024'!$A$1:$X$202,4,0),"")</f>
        <v>RAIA</v>
      </c>
      <c r="D682" s="55" t="str">
        <f>IFERROR(VLOOKUP(A682,'[1]2024'!$A$1:$X$202,5,0),"")</f>
        <v>RJ</v>
      </c>
      <c r="E682" s="15" t="s">
        <v>80</v>
      </c>
      <c r="F682" s="16" t="s">
        <v>81</v>
      </c>
      <c r="G682" s="17">
        <v>1110815</v>
      </c>
      <c r="H682" s="18" t="s">
        <v>742</v>
      </c>
      <c r="I682" s="19">
        <v>16085</v>
      </c>
      <c r="J682" s="58">
        <v>66354</v>
      </c>
      <c r="K682" s="57">
        <f>IFERROR(VLOOKUP(A682,'[1]2024'!$A$1:$X$202,6,0),"")</f>
        <v>45540</v>
      </c>
    </row>
    <row r="683" spans="1:11" ht="15">
      <c r="A683" s="66">
        <v>4592</v>
      </c>
      <c r="B683" s="67">
        <f>IFERROR(VLOOKUP(A683,'[1]2024'!$A$1:$X$202,2,0),"")</f>
        <v>1638</v>
      </c>
      <c r="C683" s="55" t="str">
        <f>IFERROR(VLOOKUP(A683,'[1]2024'!$A$1:$X$202,4,0),"")</f>
        <v>RAIA</v>
      </c>
      <c r="D683" s="55" t="str">
        <f>IFERROR(VLOOKUP(A683,'[1]2024'!$A$1:$X$202,5,0),"")</f>
        <v>RJ</v>
      </c>
      <c r="E683" s="15" t="s">
        <v>87</v>
      </c>
      <c r="F683" s="16" t="s">
        <v>451</v>
      </c>
      <c r="G683" s="17">
        <v>1087821</v>
      </c>
      <c r="H683" s="18" t="s">
        <v>743</v>
      </c>
      <c r="I683" s="19">
        <v>120632</v>
      </c>
      <c r="J683" s="58">
        <v>66354</v>
      </c>
      <c r="K683" s="57">
        <f>IFERROR(VLOOKUP(A683,'[1]2024'!$A$1:$X$202,6,0),"")</f>
        <v>45540</v>
      </c>
    </row>
    <row r="684" spans="1:11" ht="15">
      <c r="A684" s="66">
        <v>4592</v>
      </c>
      <c r="B684" s="67">
        <f>IFERROR(VLOOKUP(A684,'[1]2024'!$A$1:$X$202,2,0),"")</f>
        <v>1638</v>
      </c>
      <c r="C684" s="55" t="str">
        <f>IFERROR(VLOOKUP(A684,'[1]2024'!$A$1:$X$202,4,0),"")</f>
        <v>RAIA</v>
      </c>
      <c r="D684" s="55" t="str">
        <f>IFERROR(VLOOKUP(A684,'[1]2024'!$A$1:$X$202,5,0),"")</f>
        <v>RJ</v>
      </c>
      <c r="E684" s="15" t="s">
        <v>77</v>
      </c>
      <c r="F684" s="16" t="s">
        <v>78</v>
      </c>
      <c r="G684" s="17">
        <v>890363</v>
      </c>
      <c r="H684" s="18" t="s">
        <v>744</v>
      </c>
      <c r="I684" s="19"/>
      <c r="J684" s="58">
        <v>66354</v>
      </c>
      <c r="K684" s="57">
        <f>IFERROR(VLOOKUP(A684,'[1]2024'!$A$1:$X$202,6,0),"")</f>
        <v>45540</v>
      </c>
    </row>
    <row r="685" spans="1:11" ht="15">
      <c r="A685" s="66">
        <v>4592</v>
      </c>
      <c r="B685" s="67">
        <f>IFERROR(VLOOKUP(A685,'[1]2024'!$A$1:$X$202,2,0),"")</f>
        <v>1638</v>
      </c>
      <c r="C685" s="55" t="str">
        <f>IFERROR(VLOOKUP(A685,'[1]2024'!$A$1:$X$202,4,0),"")</f>
        <v>RAIA</v>
      </c>
      <c r="D685" s="55" t="str">
        <f>IFERROR(VLOOKUP(A685,'[1]2024'!$A$1:$X$202,5,0),"")</f>
        <v>RJ</v>
      </c>
      <c r="E685" s="15" t="s">
        <v>80</v>
      </c>
      <c r="F685" s="16" t="s">
        <v>81</v>
      </c>
      <c r="G685" s="17">
        <v>1110830</v>
      </c>
      <c r="H685" s="18" t="s">
        <v>745</v>
      </c>
      <c r="I685" s="19">
        <v>16085</v>
      </c>
      <c r="J685" s="58">
        <v>66354</v>
      </c>
      <c r="K685" s="57">
        <f>IFERROR(VLOOKUP(A685,'[1]2024'!$A$1:$X$202,6,0),"")</f>
        <v>45540</v>
      </c>
    </row>
    <row r="686" spans="1:11" ht="15">
      <c r="A686" s="66">
        <v>4592</v>
      </c>
      <c r="B686" s="67">
        <f>IFERROR(VLOOKUP(A686,'[1]2024'!$A$1:$X$202,2,0),"")</f>
        <v>1638</v>
      </c>
      <c r="C686" s="55" t="str">
        <f>IFERROR(VLOOKUP(A686,'[1]2024'!$A$1:$X$202,4,0),"")</f>
        <v>RAIA</v>
      </c>
      <c r="D686" s="55" t="str">
        <f>IFERROR(VLOOKUP(A686,'[1]2024'!$A$1:$X$202,5,0),"")</f>
        <v>RJ</v>
      </c>
      <c r="E686" s="15" t="s">
        <v>91</v>
      </c>
      <c r="F686" s="16" t="s">
        <v>451</v>
      </c>
      <c r="G686" s="17">
        <v>1087724</v>
      </c>
      <c r="H686" s="18" t="s">
        <v>746</v>
      </c>
      <c r="I686" s="19">
        <v>120625</v>
      </c>
      <c r="J686" s="58">
        <v>66354</v>
      </c>
      <c r="K686" s="57">
        <f>IFERROR(VLOOKUP(A686,'[1]2024'!$A$1:$X$202,6,0),"")</f>
        <v>45540</v>
      </c>
    </row>
    <row r="687" spans="1:11" ht="15">
      <c r="A687" s="66">
        <v>4592</v>
      </c>
      <c r="B687" s="67">
        <f>IFERROR(VLOOKUP(A687,'[1]2024'!$A$1:$X$202,2,0),"")</f>
        <v>1638</v>
      </c>
      <c r="C687" s="55" t="str">
        <f>IFERROR(VLOOKUP(A687,'[1]2024'!$A$1:$X$202,4,0),"")</f>
        <v>RAIA</v>
      </c>
      <c r="D687" s="55" t="str">
        <f>IFERROR(VLOOKUP(A687,'[1]2024'!$A$1:$X$202,5,0),"")</f>
        <v>RJ</v>
      </c>
      <c r="E687" s="15" t="s">
        <v>77</v>
      </c>
      <c r="F687" s="16" t="s">
        <v>78</v>
      </c>
      <c r="G687" s="17">
        <v>446449</v>
      </c>
      <c r="H687" s="18" t="s">
        <v>747</v>
      </c>
      <c r="I687" s="19"/>
      <c r="J687" s="58">
        <v>66354</v>
      </c>
      <c r="K687" s="57">
        <f>IFERROR(VLOOKUP(A687,'[1]2024'!$A$1:$X$202,6,0),"")</f>
        <v>45540</v>
      </c>
    </row>
    <row r="688" spans="1:11" ht="15">
      <c r="A688" s="66">
        <v>4592</v>
      </c>
      <c r="B688" s="67">
        <f>IFERROR(VLOOKUP(A688,'[1]2024'!$A$1:$X$202,2,0),"")</f>
        <v>1638</v>
      </c>
      <c r="C688" s="55" t="str">
        <f>IFERROR(VLOOKUP(A688,'[1]2024'!$A$1:$X$202,4,0),"")</f>
        <v>RAIA</v>
      </c>
      <c r="D688" s="55" t="str">
        <f>IFERROR(VLOOKUP(A688,'[1]2024'!$A$1:$X$202,5,0),"")</f>
        <v>RJ</v>
      </c>
      <c r="E688" s="15" t="s">
        <v>80</v>
      </c>
      <c r="F688" s="16" t="s">
        <v>81</v>
      </c>
      <c r="G688" s="17">
        <v>1110832</v>
      </c>
      <c r="H688" s="18" t="s">
        <v>748</v>
      </c>
      <c r="I688" s="19">
        <v>16085</v>
      </c>
      <c r="J688" s="58">
        <v>66354</v>
      </c>
      <c r="K688" s="57">
        <f>IFERROR(VLOOKUP(A688,'[1]2024'!$A$1:$X$202,6,0),"")</f>
        <v>45540</v>
      </c>
    </row>
    <row r="689" spans="1:11" ht="15">
      <c r="A689" s="66">
        <v>4592</v>
      </c>
      <c r="B689" s="67">
        <f>IFERROR(VLOOKUP(A689,'[1]2024'!$A$1:$X$202,2,0),"")</f>
        <v>1638</v>
      </c>
      <c r="C689" s="55" t="str">
        <f>IFERROR(VLOOKUP(A689,'[1]2024'!$A$1:$X$202,4,0),"")</f>
        <v>RAIA</v>
      </c>
      <c r="D689" s="55" t="str">
        <f>IFERROR(VLOOKUP(A689,'[1]2024'!$A$1:$X$202,5,0),"")</f>
        <v>RJ</v>
      </c>
      <c r="E689" s="15" t="s">
        <v>95</v>
      </c>
      <c r="F689" s="16" t="s">
        <v>451</v>
      </c>
      <c r="G689" s="17">
        <v>1050001</v>
      </c>
      <c r="H689" s="18" t="s">
        <v>749</v>
      </c>
      <c r="I689" s="19">
        <v>120153</v>
      </c>
      <c r="J689" s="58">
        <v>66354</v>
      </c>
      <c r="K689" s="57">
        <f>IFERROR(VLOOKUP(A689,'[1]2024'!$A$1:$X$202,6,0),"")</f>
        <v>45540</v>
      </c>
    </row>
    <row r="690" spans="1:11" ht="15">
      <c r="A690" s="66">
        <v>4592</v>
      </c>
      <c r="B690" s="67">
        <f>IFERROR(VLOOKUP(A690,'[1]2024'!$A$1:$X$202,2,0),"")</f>
        <v>1638</v>
      </c>
      <c r="C690" s="55" t="str">
        <f>IFERROR(VLOOKUP(A690,'[1]2024'!$A$1:$X$202,4,0),"")</f>
        <v>RAIA</v>
      </c>
      <c r="D690" s="55" t="str">
        <f>IFERROR(VLOOKUP(A690,'[1]2024'!$A$1:$X$202,5,0),"")</f>
        <v>RJ</v>
      </c>
      <c r="E690" s="15" t="s">
        <v>97</v>
      </c>
      <c r="F690" s="16" t="s">
        <v>451</v>
      </c>
      <c r="G690" s="17">
        <v>1049575</v>
      </c>
      <c r="H690" s="18" t="s">
        <v>750</v>
      </c>
      <c r="I690" s="19">
        <v>120223</v>
      </c>
      <c r="J690" s="58">
        <v>66354</v>
      </c>
      <c r="K690" s="57">
        <f>IFERROR(VLOOKUP(A690,'[1]2024'!$A$1:$X$202,6,0),"")</f>
        <v>45540</v>
      </c>
    </row>
    <row r="691" spans="1:11" ht="15">
      <c r="A691" s="66">
        <v>4592</v>
      </c>
      <c r="B691" s="67">
        <f>IFERROR(VLOOKUP(A691,'[1]2024'!$A$1:$X$202,2,0),"")</f>
        <v>1638</v>
      </c>
      <c r="C691" s="55" t="str">
        <f>IFERROR(VLOOKUP(A691,'[1]2024'!$A$1:$X$202,4,0),"")</f>
        <v>RAIA</v>
      </c>
      <c r="D691" s="55" t="str">
        <f>IFERROR(VLOOKUP(A691,'[1]2024'!$A$1:$X$202,5,0),"")</f>
        <v>RJ</v>
      </c>
      <c r="E691" s="15" t="s">
        <v>99</v>
      </c>
      <c r="F691" s="16" t="s">
        <v>12</v>
      </c>
      <c r="G691" s="17">
        <v>1016384</v>
      </c>
      <c r="H691" s="18" t="s">
        <v>751</v>
      </c>
      <c r="I691" s="19">
        <v>117021</v>
      </c>
      <c r="J691" s="58">
        <v>66354</v>
      </c>
      <c r="K691" s="57">
        <f>IFERROR(VLOOKUP(A691,'[1]2024'!$A$1:$X$202,6,0),"")</f>
        <v>45540</v>
      </c>
    </row>
    <row r="692" spans="1:11" ht="15">
      <c r="A692" s="66">
        <v>4592</v>
      </c>
      <c r="B692" s="67">
        <f>IFERROR(VLOOKUP(A692,'[1]2024'!$A$1:$X$202,2,0),"")</f>
        <v>1638</v>
      </c>
      <c r="C692" s="55" t="str">
        <f>IFERROR(VLOOKUP(A692,'[1]2024'!$A$1:$X$202,4,0),"")</f>
        <v>RAIA</v>
      </c>
      <c r="D692" s="55" t="str">
        <f>IFERROR(VLOOKUP(A692,'[1]2024'!$A$1:$X$202,5,0),"")</f>
        <v>RJ</v>
      </c>
      <c r="E692" s="15" t="s">
        <v>103</v>
      </c>
      <c r="F692" s="16" t="s">
        <v>451</v>
      </c>
      <c r="G692" s="17">
        <v>1050029</v>
      </c>
      <c r="H692" s="18" t="s">
        <v>752</v>
      </c>
      <c r="I692" s="19">
        <v>120222</v>
      </c>
      <c r="J692" s="58">
        <v>66354</v>
      </c>
      <c r="K692" s="57">
        <f>IFERROR(VLOOKUP(A692,'[1]2024'!$A$1:$X$202,6,0),"")</f>
        <v>45540</v>
      </c>
    </row>
    <row r="693" spans="1:11" ht="15">
      <c r="A693" s="66">
        <v>4592</v>
      </c>
      <c r="B693" s="67">
        <f>IFERROR(VLOOKUP(A693,'[1]2024'!$A$1:$X$202,2,0),"")</f>
        <v>1638</v>
      </c>
      <c r="C693" s="55" t="str">
        <f>IFERROR(VLOOKUP(A693,'[1]2024'!$A$1:$X$202,4,0),"")</f>
        <v>RAIA</v>
      </c>
      <c r="D693" s="55" t="str">
        <f>IFERROR(VLOOKUP(A693,'[1]2024'!$A$1:$X$202,5,0),"")</f>
        <v>RJ</v>
      </c>
      <c r="E693" s="15" t="s">
        <v>501</v>
      </c>
      <c r="F693" s="16" t="s">
        <v>202</v>
      </c>
      <c r="G693" s="17">
        <v>1110879</v>
      </c>
      <c r="H693" s="18" t="s">
        <v>753</v>
      </c>
      <c r="I693" s="19">
        <v>16494</v>
      </c>
      <c r="J693" s="58">
        <v>66354</v>
      </c>
      <c r="K693" s="57">
        <f>IFERROR(VLOOKUP(A693,'[1]2024'!$A$1:$X$202,6,0),"")</f>
        <v>45540</v>
      </c>
    </row>
    <row r="694" spans="1:11" ht="15">
      <c r="A694" s="66">
        <v>4592</v>
      </c>
      <c r="B694" s="67">
        <f>IFERROR(VLOOKUP(A694,'[1]2024'!$A$1:$X$202,2,0),"")</f>
        <v>1638</v>
      </c>
      <c r="C694" s="55" t="str">
        <f>IFERROR(VLOOKUP(A694,'[1]2024'!$A$1:$X$202,4,0),"")</f>
        <v>RAIA</v>
      </c>
      <c r="D694" s="55" t="str">
        <f>IFERROR(VLOOKUP(A694,'[1]2024'!$A$1:$X$202,5,0),"")</f>
        <v>RJ</v>
      </c>
      <c r="E694" s="15" t="s">
        <v>105</v>
      </c>
      <c r="F694" s="16" t="s">
        <v>451</v>
      </c>
      <c r="G694" s="17">
        <v>1049300</v>
      </c>
      <c r="H694" s="18" t="s">
        <v>754</v>
      </c>
      <c r="I694" s="19">
        <v>120304</v>
      </c>
      <c r="J694" s="58">
        <v>66354</v>
      </c>
      <c r="K694" s="57">
        <f>IFERROR(VLOOKUP(A694,'[1]2024'!$A$1:$X$202,6,0),"")</f>
        <v>45540</v>
      </c>
    </row>
    <row r="695" spans="1:11" ht="15">
      <c r="A695" s="66">
        <v>4592</v>
      </c>
      <c r="B695" s="67">
        <f>IFERROR(VLOOKUP(A695,'[1]2024'!$A$1:$X$202,2,0),"")</f>
        <v>1638</v>
      </c>
      <c r="C695" s="55" t="str">
        <f>IFERROR(VLOOKUP(A695,'[1]2024'!$A$1:$X$202,4,0),"")</f>
        <v>RAIA</v>
      </c>
      <c r="D695" s="55" t="str">
        <f>IFERROR(VLOOKUP(A695,'[1]2024'!$A$1:$X$202,5,0),"")</f>
        <v>RJ</v>
      </c>
      <c r="E695" s="15" t="s">
        <v>107</v>
      </c>
      <c r="F695" s="16" t="s">
        <v>12</v>
      </c>
      <c r="G695" s="17">
        <v>1015477</v>
      </c>
      <c r="H695" s="18" t="s">
        <v>755</v>
      </c>
      <c r="I695" s="19"/>
      <c r="J695" s="58">
        <v>66354</v>
      </c>
      <c r="K695" s="57">
        <f>IFERROR(VLOOKUP(A695,'[1]2024'!$A$1:$X$202,6,0),"")</f>
        <v>45540</v>
      </c>
    </row>
    <row r="696" spans="1:11" ht="15">
      <c r="A696" s="66">
        <v>4592</v>
      </c>
      <c r="B696" s="67">
        <f>IFERROR(VLOOKUP(A696,'[1]2024'!$A$1:$X$202,2,0),"")</f>
        <v>1638</v>
      </c>
      <c r="C696" s="55" t="str">
        <f>IFERROR(VLOOKUP(A696,'[1]2024'!$A$1:$X$202,4,0),"")</f>
        <v>RAIA</v>
      </c>
      <c r="D696" s="55" t="str">
        <f>IFERROR(VLOOKUP(A696,'[1]2024'!$A$1:$X$202,5,0),"")</f>
        <v>RJ</v>
      </c>
      <c r="E696" s="15" t="s">
        <v>109</v>
      </c>
      <c r="F696" s="16" t="s">
        <v>451</v>
      </c>
      <c r="G696" s="17">
        <v>1087283</v>
      </c>
      <c r="H696" s="18" t="s">
        <v>756</v>
      </c>
      <c r="I696" s="19">
        <v>120606</v>
      </c>
      <c r="J696" s="58">
        <v>66354</v>
      </c>
      <c r="K696" s="57">
        <f>IFERROR(VLOOKUP(A696,'[1]2024'!$A$1:$X$202,6,0),"")</f>
        <v>45540</v>
      </c>
    </row>
    <row r="697" spans="1:11" ht="15">
      <c r="A697" s="66">
        <v>4592</v>
      </c>
      <c r="B697" s="67">
        <f>IFERROR(VLOOKUP(A697,'[1]2024'!$A$1:$X$202,2,0),"")</f>
        <v>1638</v>
      </c>
      <c r="C697" s="55" t="str">
        <f>IFERROR(VLOOKUP(A697,'[1]2024'!$A$1:$X$202,4,0),"")</f>
        <v>RAIA</v>
      </c>
      <c r="D697" s="55" t="str">
        <f>IFERROR(VLOOKUP(A697,'[1]2024'!$A$1:$X$202,5,0),"")</f>
        <v>RJ</v>
      </c>
      <c r="E697" s="15" t="s">
        <v>107</v>
      </c>
      <c r="F697" s="16" t="s">
        <v>12</v>
      </c>
      <c r="G697" s="17">
        <v>1015411</v>
      </c>
      <c r="H697" s="18" t="s">
        <v>757</v>
      </c>
      <c r="I697" s="19">
        <v>41732</v>
      </c>
      <c r="J697" s="58">
        <v>66354</v>
      </c>
      <c r="K697" s="57">
        <f>IFERROR(VLOOKUP(A697,'[1]2024'!$A$1:$X$202,6,0),"")</f>
        <v>45540</v>
      </c>
    </row>
    <row r="698" spans="1:11" ht="15">
      <c r="A698" s="66">
        <v>4592</v>
      </c>
      <c r="B698" s="67">
        <f>IFERROR(VLOOKUP(A698,'[1]2024'!$A$1:$X$202,2,0),"")</f>
        <v>1638</v>
      </c>
      <c r="C698" s="55" t="str">
        <f>IFERROR(VLOOKUP(A698,'[1]2024'!$A$1:$X$202,4,0),"")</f>
        <v>RAIA</v>
      </c>
      <c r="D698" s="55" t="str">
        <f>IFERROR(VLOOKUP(A698,'[1]2024'!$A$1:$X$202,5,0),"")</f>
        <v>RJ</v>
      </c>
      <c r="E698" s="15" t="s">
        <v>112</v>
      </c>
      <c r="F698" s="16" t="s">
        <v>451</v>
      </c>
      <c r="G698" s="17">
        <v>1087183</v>
      </c>
      <c r="H698" s="18" t="s">
        <v>758</v>
      </c>
      <c r="I698" s="19">
        <v>120311</v>
      </c>
      <c r="J698" s="58">
        <v>66354</v>
      </c>
      <c r="K698" s="57">
        <f>IFERROR(VLOOKUP(A698,'[1]2024'!$A$1:$X$202,6,0),"")</f>
        <v>45540</v>
      </c>
    </row>
    <row r="699" spans="1:11" ht="15">
      <c r="A699" s="66">
        <v>4592</v>
      </c>
      <c r="B699" s="67">
        <f>IFERROR(VLOOKUP(A699,'[1]2024'!$A$1:$X$202,2,0),"")</f>
        <v>1638</v>
      </c>
      <c r="C699" s="55" t="str">
        <f>IFERROR(VLOOKUP(A699,'[1]2024'!$A$1:$X$202,4,0),"")</f>
        <v>RAIA</v>
      </c>
      <c r="D699" s="55" t="str">
        <f>IFERROR(VLOOKUP(A699,'[1]2024'!$A$1:$X$202,5,0),"")</f>
        <v>RJ</v>
      </c>
      <c r="E699" s="15" t="s">
        <v>107</v>
      </c>
      <c r="F699" s="16" t="s">
        <v>12</v>
      </c>
      <c r="G699" s="17">
        <v>1015945</v>
      </c>
      <c r="H699" s="18" t="s">
        <v>759</v>
      </c>
      <c r="I699" s="19">
        <v>42818</v>
      </c>
      <c r="J699" s="58">
        <v>66354</v>
      </c>
      <c r="K699" s="57">
        <f>IFERROR(VLOOKUP(A699,'[1]2024'!$A$1:$X$202,6,0),"")</f>
        <v>45540</v>
      </c>
    </row>
    <row r="700" spans="1:11" ht="15">
      <c r="A700" s="66">
        <v>4592</v>
      </c>
      <c r="B700" s="67">
        <f>IFERROR(VLOOKUP(A700,'[1]2024'!$A$1:$X$202,2,0),"")</f>
        <v>1638</v>
      </c>
      <c r="C700" s="55" t="str">
        <f>IFERROR(VLOOKUP(A700,'[1]2024'!$A$1:$X$202,4,0),"")</f>
        <v>RAIA</v>
      </c>
      <c r="D700" s="55" t="str">
        <f>IFERROR(VLOOKUP(A700,'[1]2024'!$A$1:$X$202,5,0),"")</f>
        <v>RJ</v>
      </c>
      <c r="E700" s="15" t="s">
        <v>115</v>
      </c>
      <c r="F700" s="16" t="s">
        <v>451</v>
      </c>
      <c r="G700" s="17">
        <v>1086899</v>
      </c>
      <c r="H700" s="18" t="s">
        <v>760</v>
      </c>
      <c r="I700" s="19">
        <v>120303</v>
      </c>
      <c r="J700" s="58">
        <v>66354</v>
      </c>
      <c r="K700" s="57">
        <f>IFERROR(VLOOKUP(A700,'[1]2024'!$A$1:$X$202,6,0),"")</f>
        <v>45540</v>
      </c>
    </row>
    <row r="701" spans="1:11" ht="15">
      <c r="A701" s="66">
        <v>4592</v>
      </c>
      <c r="B701" s="67">
        <f>IFERROR(VLOOKUP(A701,'[1]2024'!$A$1:$X$202,2,0),"")</f>
        <v>1638</v>
      </c>
      <c r="C701" s="55" t="str">
        <f>IFERROR(VLOOKUP(A701,'[1]2024'!$A$1:$X$202,4,0),"")</f>
        <v>RAIA</v>
      </c>
      <c r="D701" s="55" t="str">
        <f>IFERROR(VLOOKUP(A701,'[1]2024'!$A$1:$X$202,5,0),"")</f>
        <v>RJ</v>
      </c>
      <c r="E701" s="15" t="s">
        <v>107</v>
      </c>
      <c r="F701" s="16" t="s">
        <v>12</v>
      </c>
      <c r="G701" s="17">
        <v>1015507</v>
      </c>
      <c r="H701" s="18" t="s">
        <v>761</v>
      </c>
      <c r="I701" s="19">
        <v>41743</v>
      </c>
      <c r="J701" s="58">
        <v>66354</v>
      </c>
      <c r="K701" s="57">
        <f>IFERROR(VLOOKUP(A701,'[1]2024'!$A$1:$X$202,6,0),"")</f>
        <v>45540</v>
      </c>
    </row>
    <row r="702" spans="1:11" ht="15">
      <c r="A702" s="66">
        <v>4592</v>
      </c>
      <c r="B702" s="67">
        <f>IFERROR(VLOOKUP(A702,'[1]2024'!$A$1:$X$202,2,0),"")</f>
        <v>1638</v>
      </c>
      <c r="C702" s="55" t="str">
        <f>IFERROR(VLOOKUP(A702,'[1]2024'!$A$1:$X$202,4,0),"")</f>
        <v>RAIA</v>
      </c>
      <c r="D702" s="55" t="str">
        <f>IFERROR(VLOOKUP(A702,'[1]2024'!$A$1:$X$202,5,0),"")</f>
        <v>RJ</v>
      </c>
      <c r="E702" s="15" t="s">
        <v>315</v>
      </c>
      <c r="F702" s="16" t="s">
        <v>451</v>
      </c>
      <c r="G702" s="17">
        <v>1086841</v>
      </c>
      <c r="H702" s="18" t="s">
        <v>762</v>
      </c>
      <c r="I702" s="19">
        <v>120308</v>
      </c>
      <c r="J702" s="58">
        <v>66354</v>
      </c>
      <c r="K702" s="57">
        <f>IFERROR(VLOOKUP(A702,'[1]2024'!$A$1:$X$202,6,0),"")</f>
        <v>45540</v>
      </c>
    </row>
    <row r="703" spans="1:11" ht="15">
      <c r="A703" s="66">
        <v>4592</v>
      </c>
      <c r="B703" s="67">
        <f>IFERROR(VLOOKUP(A703,'[1]2024'!$A$1:$X$202,2,0),"")</f>
        <v>1638</v>
      </c>
      <c r="C703" s="55" t="str">
        <f>IFERROR(VLOOKUP(A703,'[1]2024'!$A$1:$X$202,4,0),"")</f>
        <v>RAIA</v>
      </c>
      <c r="D703" s="55" t="str">
        <f>IFERROR(VLOOKUP(A703,'[1]2024'!$A$1:$X$202,5,0),"")</f>
        <v>RJ</v>
      </c>
      <c r="E703" s="15" t="s">
        <v>107</v>
      </c>
      <c r="F703" s="16" t="s">
        <v>12</v>
      </c>
      <c r="G703" s="17">
        <v>1015442</v>
      </c>
      <c r="H703" s="18" t="s">
        <v>763</v>
      </c>
      <c r="I703" s="19">
        <v>41736</v>
      </c>
      <c r="J703" s="58">
        <v>66354</v>
      </c>
      <c r="K703" s="57">
        <f>IFERROR(VLOOKUP(A703,'[1]2024'!$A$1:$X$202,6,0),"")</f>
        <v>45540</v>
      </c>
    </row>
    <row r="704" spans="1:11" ht="15">
      <c r="A704" s="66">
        <v>4592</v>
      </c>
      <c r="B704" s="67">
        <f>IFERROR(VLOOKUP(A704,'[1]2024'!$A$1:$X$202,2,0),"")</f>
        <v>1638</v>
      </c>
      <c r="C704" s="55" t="str">
        <f>IFERROR(VLOOKUP(A704,'[1]2024'!$A$1:$X$202,4,0),"")</f>
        <v>RAIA</v>
      </c>
      <c r="D704" s="55" t="str">
        <f>IFERROR(VLOOKUP(A704,'[1]2024'!$A$1:$X$202,5,0),"")</f>
        <v>RJ</v>
      </c>
      <c r="E704" s="15" t="s">
        <v>118</v>
      </c>
      <c r="F704" s="16" t="s">
        <v>12</v>
      </c>
      <c r="G704" s="17">
        <v>1045390</v>
      </c>
      <c r="H704" s="18" t="s">
        <v>764</v>
      </c>
      <c r="I704" s="19">
        <v>288792</v>
      </c>
      <c r="J704" s="58">
        <v>66354</v>
      </c>
      <c r="K704" s="57">
        <f>IFERROR(VLOOKUP(A704,'[1]2024'!$A$1:$X$202,6,0),"")</f>
        <v>45540</v>
      </c>
    </row>
    <row r="705" spans="1:11" ht="15">
      <c r="A705" s="66">
        <v>4592</v>
      </c>
      <c r="B705" s="67">
        <f>IFERROR(VLOOKUP(A705,'[1]2024'!$A$1:$X$202,2,0),"")</f>
        <v>1638</v>
      </c>
      <c r="C705" s="55" t="str">
        <f>IFERROR(VLOOKUP(A705,'[1]2024'!$A$1:$X$202,4,0),"")</f>
        <v>RAIA</v>
      </c>
      <c r="D705" s="55" t="str">
        <f>IFERROR(VLOOKUP(A705,'[1]2024'!$A$1:$X$202,5,0),"")</f>
        <v>RJ</v>
      </c>
      <c r="E705" s="15" t="s">
        <v>120</v>
      </c>
      <c r="F705" s="16" t="s">
        <v>12</v>
      </c>
      <c r="G705" s="17">
        <v>1045473</v>
      </c>
      <c r="H705" s="18" t="s">
        <v>765</v>
      </c>
      <c r="I705" s="19">
        <v>288772</v>
      </c>
      <c r="J705" s="58">
        <v>66354</v>
      </c>
      <c r="K705" s="57">
        <f>IFERROR(VLOOKUP(A705,'[1]2024'!$A$1:$X$202,6,0),"")</f>
        <v>45540</v>
      </c>
    </row>
    <row r="706" spans="1:11" ht="15">
      <c r="A706" s="66">
        <v>4592</v>
      </c>
      <c r="B706" s="67">
        <f>IFERROR(VLOOKUP(A706,'[1]2024'!$A$1:$X$202,2,0),"")</f>
        <v>1638</v>
      </c>
      <c r="C706" s="55" t="str">
        <f>IFERROR(VLOOKUP(A706,'[1]2024'!$A$1:$X$202,4,0),"")</f>
        <v>RAIA</v>
      </c>
      <c r="D706" s="55" t="str">
        <f>IFERROR(VLOOKUP(A706,'[1]2024'!$A$1:$X$202,5,0),"")</f>
        <v>RJ</v>
      </c>
      <c r="E706" s="15" t="s">
        <v>122</v>
      </c>
      <c r="F706" s="16" t="s">
        <v>12</v>
      </c>
      <c r="G706" s="17">
        <v>1045352</v>
      </c>
      <c r="H706" s="18" t="s">
        <v>766</v>
      </c>
      <c r="I706" s="19">
        <v>288659</v>
      </c>
      <c r="J706" s="58">
        <v>66354</v>
      </c>
      <c r="K706" s="57">
        <f>IFERROR(VLOOKUP(A706,'[1]2024'!$A$1:$X$202,6,0),"")</f>
        <v>45540</v>
      </c>
    </row>
    <row r="707" spans="1:11" ht="15">
      <c r="A707" s="66">
        <v>4592</v>
      </c>
      <c r="B707" s="67">
        <f>IFERROR(VLOOKUP(A707,'[1]2024'!$A$1:$X$202,2,0),"")</f>
        <v>1638</v>
      </c>
      <c r="C707" s="55" t="str">
        <f>IFERROR(VLOOKUP(A707,'[1]2024'!$A$1:$X$202,4,0),"")</f>
        <v>RAIA</v>
      </c>
      <c r="D707" s="55" t="str">
        <f>IFERROR(VLOOKUP(A707,'[1]2024'!$A$1:$X$202,5,0),"")</f>
        <v>RJ</v>
      </c>
      <c r="E707" s="15" t="s">
        <v>124</v>
      </c>
      <c r="F707" s="16" t="s">
        <v>12</v>
      </c>
      <c r="G707" s="17">
        <v>1045388</v>
      </c>
      <c r="H707" s="18" t="s">
        <v>767</v>
      </c>
      <c r="I707" s="19">
        <v>288792</v>
      </c>
      <c r="J707" s="58">
        <v>66354</v>
      </c>
      <c r="K707" s="57">
        <f>IFERROR(VLOOKUP(A707,'[1]2024'!$A$1:$X$202,6,0),"")</f>
        <v>45540</v>
      </c>
    </row>
    <row r="708" spans="1:11" ht="15">
      <c r="A708" s="66">
        <v>4592</v>
      </c>
      <c r="B708" s="67">
        <f>IFERROR(VLOOKUP(A708,'[1]2024'!$A$1:$X$202,2,0),"")</f>
        <v>1638</v>
      </c>
      <c r="C708" s="55" t="str">
        <f>IFERROR(VLOOKUP(A708,'[1]2024'!$A$1:$X$202,4,0),"")</f>
        <v>RAIA</v>
      </c>
      <c r="D708" s="55" t="str">
        <f>IFERROR(VLOOKUP(A708,'[1]2024'!$A$1:$X$202,5,0),"")</f>
        <v>RJ</v>
      </c>
      <c r="E708" s="15" t="s">
        <v>126</v>
      </c>
      <c r="F708" s="16" t="s">
        <v>12</v>
      </c>
      <c r="G708" s="17">
        <v>1045433</v>
      </c>
      <c r="H708" s="18" t="s">
        <v>768</v>
      </c>
      <c r="I708" s="19">
        <v>288776</v>
      </c>
      <c r="J708" s="58">
        <v>66354</v>
      </c>
      <c r="K708" s="57">
        <f>IFERROR(VLOOKUP(A708,'[1]2024'!$A$1:$X$202,6,0),"")</f>
        <v>45540</v>
      </c>
    </row>
    <row r="709" spans="1:11" ht="15">
      <c r="A709" s="66">
        <v>4592</v>
      </c>
      <c r="B709" s="69">
        <f>IFERROR(VLOOKUP(A709,'[1]2024'!$A$1:$X$202,2,0),"")</f>
        <v>1638</v>
      </c>
      <c r="C709" s="56" t="str">
        <f>IFERROR(VLOOKUP(A709,'[1]2024'!$A$1:$X$202,4,0),"")</f>
        <v>RAIA</v>
      </c>
      <c r="D709" s="56" t="str">
        <f>IFERROR(VLOOKUP(A709,'[1]2024'!$A$1:$X$202,5,0),"")</f>
        <v>RJ</v>
      </c>
      <c r="E709" s="38" t="s">
        <v>128</v>
      </c>
      <c r="F709" s="39" t="s">
        <v>12</v>
      </c>
      <c r="G709" s="40">
        <v>1045678</v>
      </c>
      <c r="H709" s="41" t="s">
        <v>769</v>
      </c>
      <c r="I709" s="42">
        <v>290913</v>
      </c>
      <c r="J709" s="61">
        <v>66354</v>
      </c>
      <c r="K709" s="57">
        <f>IFERROR(VLOOKUP(A709,'[1]2024'!$A$1:$X$202,6,0),"")</f>
        <v>45540</v>
      </c>
    </row>
    <row r="710" spans="1:11" ht="15">
      <c r="A710" s="66">
        <v>4902</v>
      </c>
      <c r="B710" s="67">
        <f>IFERROR(VLOOKUP(A710,'[1]2024'!$A$1:$X$202,2,0),"")</f>
        <v>1726</v>
      </c>
      <c r="C710" s="55" t="str">
        <f>IFERROR(VLOOKUP(A710,'[1]2024'!$A$1:$X$202,4,0),"")</f>
        <v>RAIA</v>
      </c>
      <c r="D710" s="55" t="str">
        <f>IFERROR(VLOOKUP(A710,'[1]2024'!$A$1:$X$202,5,0),"")</f>
        <v>SP</v>
      </c>
      <c r="E710" s="15" t="s">
        <v>11</v>
      </c>
      <c r="F710" s="16" t="s">
        <v>12</v>
      </c>
      <c r="G710" s="17">
        <v>1045531</v>
      </c>
      <c r="H710" s="18" t="s">
        <v>770</v>
      </c>
      <c r="I710" s="19"/>
      <c r="J710" s="58">
        <v>66377</v>
      </c>
      <c r="K710" s="57">
        <f>IFERROR(VLOOKUP(A710,'[1]2024'!$A$1:$X$202,6,0),"")</f>
        <v>45541</v>
      </c>
    </row>
    <row r="711" spans="1:11" ht="15">
      <c r="A711" s="66">
        <v>4902</v>
      </c>
      <c r="B711" s="67">
        <f>IFERROR(VLOOKUP(A711,'[1]2024'!$A$1:$X$202,2,0),"")</f>
        <v>1726</v>
      </c>
      <c r="C711" s="55" t="str">
        <f>IFERROR(VLOOKUP(A711,'[1]2024'!$A$1:$X$202,4,0),"")</f>
        <v>RAIA</v>
      </c>
      <c r="D711" s="55" t="str">
        <f>IFERROR(VLOOKUP(A711,'[1]2024'!$A$1:$X$202,5,0),"")</f>
        <v>SP</v>
      </c>
      <c r="E711" s="15" t="s">
        <v>14</v>
      </c>
      <c r="F711" s="16" t="s">
        <v>12</v>
      </c>
      <c r="G711" s="17">
        <v>1045516</v>
      </c>
      <c r="H711" s="18" t="s">
        <v>771</v>
      </c>
      <c r="I711" s="19"/>
      <c r="J711" s="58">
        <v>66377</v>
      </c>
      <c r="K711" s="57">
        <f>IFERROR(VLOOKUP(A711,'[1]2024'!$A$1:$X$202,6,0),"")</f>
        <v>45541</v>
      </c>
    </row>
    <row r="712" spans="1:11" ht="15">
      <c r="A712" s="66">
        <v>4902</v>
      </c>
      <c r="B712" s="67">
        <f>IFERROR(VLOOKUP(A712,'[1]2024'!$A$1:$X$202,2,0),"")</f>
        <v>1726</v>
      </c>
      <c r="C712" s="55" t="str">
        <f>IFERROR(VLOOKUP(A712,'[1]2024'!$A$1:$X$202,4,0),"")</f>
        <v>RAIA</v>
      </c>
      <c r="D712" s="55" t="str">
        <f>IFERROR(VLOOKUP(A712,'[1]2024'!$A$1:$X$202,5,0),"")</f>
        <v>SP</v>
      </c>
      <c r="E712" s="15" t="s">
        <v>16</v>
      </c>
      <c r="F712" s="16" t="s">
        <v>12</v>
      </c>
      <c r="G712" s="17">
        <v>1045587</v>
      </c>
      <c r="H712" s="18" t="s">
        <v>772</v>
      </c>
      <c r="I712" s="19">
        <v>289164</v>
      </c>
      <c r="J712" s="58">
        <v>66377</v>
      </c>
      <c r="K712" s="57">
        <f>IFERROR(VLOOKUP(A712,'[1]2024'!$A$1:$X$202,6,0),"")</f>
        <v>45541</v>
      </c>
    </row>
    <row r="713" spans="1:11" ht="15">
      <c r="A713" s="66">
        <v>4902</v>
      </c>
      <c r="B713" s="67">
        <f>IFERROR(VLOOKUP(A713,'[1]2024'!$A$1:$X$202,2,0),"")</f>
        <v>1726</v>
      </c>
      <c r="C713" s="55" t="str">
        <f>IFERROR(VLOOKUP(A713,'[1]2024'!$A$1:$X$202,4,0),"")</f>
        <v>RAIA</v>
      </c>
      <c r="D713" s="55" t="str">
        <f>IFERROR(VLOOKUP(A713,'[1]2024'!$A$1:$X$202,5,0),"")</f>
        <v>SP</v>
      </c>
      <c r="E713" s="15" t="s">
        <v>18</v>
      </c>
      <c r="F713" s="16" t="s">
        <v>12</v>
      </c>
      <c r="G713" s="17">
        <v>1045291</v>
      </c>
      <c r="H713" s="18" t="s">
        <v>773</v>
      </c>
      <c r="I713" s="19">
        <v>288667</v>
      </c>
      <c r="J713" s="58">
        <v>66377</v>
      </c>
      <c r="K713" s="57">
        <f>IFERROR(VLOOKUP(A713,'[1]2024'!$A$1:$X$202,6,0),"")</f>
        <v>45541</v>
      </c>
    </row>
    <row r="714" spans="1:11" ht="15">
      <c r="A714" s="66">
        <v>4902</v>
      </c>
      <c r="B714" s="67">
        <f>IFERROR(VLOOKUP(A714,'[1]2024'!$A$1:$X$202,2,0),"")</f>
        <v>1726</v>
      </c>
      <c r="C714" s="55" t="str">
        <f>IFERROR(VLOOKUP(A714,'[1]2024'!$A$1:$X$202,4,0),"")</f>
        <v>RAIA</v>
      </c>
      <c r="D714" s="55" t="str">
        <f>IFERROR(VLOOKUP(A714,'[1]2024'!$A$1:$X$202,5,0),"")</f>
        <v>SP</v>
      </c>
      <c r="E714" s="15" t="s">
        <v>20</v>
      </c>
      <c r="F714" s="16" t="s">
        <v>451</v>
      </c>
      <c r="G714" s="17">
        <v>1085621</v>
      </c>
      <c r="H714" s="18" t="s">
        <v>774</v>
      </c>
      <c r="I714" s="19">
        <v>120217</v>
      </c>
      <c r="J714" s="58">
        <v>66377</v>
      </c>
      <c r="K714" s="57">
        <f>IFERROR(VLOOKUP(A714,'[1]2024'!$A$1:$X$202,6,0),"")</f>
        <v>45541</v>
      </c>
    </row>
    <row r="715" spans="1:11" ht="15">
      <c r="A715" s="66">
        <v>4902</v>
      </c>
      <c r="B715" s="67">
        <f>IFERROR(VLOOKUP(A715,'[1]2024'!$A$1:$X$202,2,0),"")</f>
        <v>1726</v>
      </c>
      <c r="C715" s="55" t="str">
        <f>IFERROR(VLOOKUP(A715,'[1]2024'!$A$1:$X$202,4,0),"")</f>
        <v>RAIA</v>
      </c>
      <c r="D715" s="55" t="str">
        <f>IFERROR(VLOOKUP(A715,'[1]2024'!$A$1:$X$202,5,0),"")</f>
        <v>SP</v>
      </c>
      <c r="E715" s="15" t="s">
        <v>23</v>
      </c>
      <c r="F715" s="16" t="s">
        <v>451</v>
      </c>
      <c r="G715" s="17">
        <v>1085698</v>
      </c>
      <c r="H715" s="18" t="s">
        <v>775</v>
      </c>
      <c r="I715" s="19"/>
      <c r="J715" s="58">
        <v>66377</v>
      </c>
      <c r="K715" s="57">
        <f>IFERROR(VLOOKUP(A715,'[1]2024'!$A$1:$X$202,6,0),"")</f>
        <v>45541</v>
      </c>
    </row>
    <row r="716" spans="1:11" ht="15">
      <c r="A716" s="66">
        <v>4902</v>
      </c>
      <c r="B716" s="67">
        <f>IFERROR(VLOOKUP(A716,'[1]2024'!$A$1:$X$202,2,0),"")</f>
        <v>1726</v>
      </c>
      <c r="C716" s="55" t="str">
        <f>IFERROR(VLOOKUP(A716,'[1]2024'!$A$1:$X$202,4,0),"")</f>
        <v>RAIA</v>
      </c>
      <c r="D716" s="55" t="str">
        <f>IFERROR(VLOOKUP(A716,'[1]2024'!$A$1:$X$202,5,0),"")</f>
        <v>SP</v>
      </c>
      <c r="E716" s="15" t="s">
        <v>27</v>
      </c>
      <c r="F716" s="16" t="s">
        <v>451</v>
      </c>
      <c r="G716" s="17">
        <v>1086648</v>
      </c>
      <c r="H716" s="18" t="s">
        <v>776</v>
      </c>
      <c r="I716" s="19">
        <v>120209</v>
      </c>
      <c r="J716" s="58">
        <v>66377</v>
      </c>
      <c r="K716" s="57">
        <f>IFERROR(VLOOKUP(A716,'[1]2024'!$A$1:$X$202,6,0),"")</f>
        <v>45541</v>
      </c>
    </row>
    <row r="717" spans="1:11" ht="15">
      <c r="A717" s="66">
        <v>4902</v>
      </c>
      <c r="B717" s="67">
        <f>IFERROR(VLOOKUP(A717,'[1]2024'!$A$1:$X$202,2,0),"")</f>
        <v>1726</v>
      </c>
      <c r="C717" s="55" t="str">
        <f>IFERROR(VLOOKUP(A717,'[1]2024'!$A$1:$X$202,4,0),"")</f>
        <v>RAIA</v>
      </c>
      <c r="D717" s="55" t="str">
        <f>IFERROR(VLOOKUP(A717,'[1]2024'!$A$1:$X$202,5,0),"")</f>
        <v>SP</v>
      </c>
      <c r="E717" s="15" t="s">
        <v>29</v>
      </c>
      <c r="F717" s="16" t="s">
        <v>451</v>
      </c>
      <c r="G717" s="17">
        <v>1086660</v>
      </c>
      <c r="H717" s="18" t="s">
        <v>777</v>
      </c>
      <c r="I717" s="19">
        <v>120209</v>
      </c>
      <c r="J717" s="58">
        <v>66377</v>
      </c>
      <c r="K717" s="57">
        <f>IFERROR(VLOOKUP(A717,'[1]2024'!$A$1:$X$202,6,0),"")</f>
        <v>45541</v>
      </c>
    </row>
    <row r="718" spans="1:11" ht="15">
      <c r="A718" s="66">
        <v>4902</v>
      </c>
      <c r="B718" s="67">
        <f>IFERROR(VLOOKUP(A718,'[1]2024'!$A$1:$X$202,2,0),"")</f>
        <v>1726</v>
      </c>
      <c r="C718" s="55" t="str">
        <f>IFERROR(VLOOKUP(A718,'[1]2024'!$A$1:$X$202,4,0),"")</f>
        <v>RAIA</v>
      </c>
      <c r="D718" s="55" t="str">
        <f>IFERROR(VLOOKUP(A718,'[1]2024'!$A$1:$X$202,5,0),"")</f>
        <v>SP</v>
      </c>
      <c r="E718" s="15" t="s">
        <v>31</v>
      </c>
      <c r="F718" s="16" t="s">
        <v>451</v>
      </c>
      <c r="G718" s="17">
        <v>1085583</v>
      </c>
      <c r="H718" s="18" t="s">
        <v>778</v>
      </c>
      <c r="I718" s="19">
        <v>120207</v>
      </c>
      <c r="J718" s="58">
        <v>66377</v>
      </c>
      <c r="K718" s="57">
        <f>IFERROR(VLOOKUP(A718,'[1]2024'!$A$1:$X$202,6,0),"")</f>
        <v>45541</v>
      </c>
    </row>
    <row r="719" spans="1:11" ht="15">
      <c r="A719" s="66">
        <v>4902</v>
      </c>
      <c r="B719" s="67">
        <f>IFERROR(VLOOKUP(A719,'[1]2024'!$A$1:$X$202,2,0),"")</f>
        <v>1726</v>
      </c>
      <c r="C719" s="55" t="str">
        <f>IFERROR(VLOOKUP(A719,'[1]2024'!$A$1:$X$202,4,0),"")</f>
        <v>RAIA</v>
      </c>
      <c r="D719" s="55" t="str">
        <f>IFERROR(VLOOKUP(A719,'[1]2024'!$A$1:$X$202,5,0),"")</f>
        <v>SP</v>
      </c>
      <c r="E719" s="15" t="s">
        <v>33</v>
      </c>
      <c r="F719" s="16" t="s">
        <v>451</v>
      </c>
      <c r="G719" s="17">
        <v>1085896</v>
      </c>
      <c r="H719" s="18" t="s">
        <v>779</v>
      </c>
      <c r="I719" s="19">
        <v>122867</v>
      </c>
      <c r="J719" s="58">
        <v>66377</v>
      </c>
      <c r="K719" s="57">
        <f>IFERROR(VLOOKUP(A719,'[1]2024'!$A$1:$X$202,6,0),"")</f>
        <v>45541</v>
      </c>
    </row>
    <row r="720" spans="1:11" ht="15">
      <c r="A720" s="66">
        <v>4902</v>
      </c>
      <c r="B720" s="67">
        <f>IFERROR(VLOOKUP(A720,'[1]2024'!$A$1:$X$202,2,0),"")</f>
        <v>1726</v>
      </c>
      <c r="C720" s="55" t="str">
        <f>IFERROR(VLOOKUP(A720,'[1]2024'!$A$1:$X$202,4,0),"")</f>
        <v>RAIA</v>
      </c>
      <c r="D720" s="55" t="str">
        <f>IFERROR(VLOOKUP(A720,'[1]2024'!$A$1:$X$202,5,0),"")</f>
        <v>SP</v>
      </c>
      <c r="E720" s="15" t="s">
        <v>35</v>
      </c>
      <c r="F720" s="16" t="s">
        <v>451</v>
      </c>
      <c r="G720" s="17">
        <v>1085846</v>
      </c>
      <c r="H720" s="18" t="s">
        <v>780</v>
      </c>
      <c r="I720" s="19">
        <v>122870</v>
      </c>
      <c r="J720" s="58">
        <v>66377</v>
      </c>
      <c r="K720" s="57">
        <f>IFERROR(VLOOKUP(A720,'[1]2024'!$A$1:$X$202,6,0),"")</f>
        <v>45541</v>
      </c>
    </row>
    <row r="721" spans="1:11" ht="15">
      <c r="A721" s="66">
        <v>4902</v>
      </c>
      <c r="B721" s="67">
        <f>IFERROR(VLOOKUP(A721,'[1]2024'!$A$1:$X$202,2,0),"")</f>
        <v>1726</v>
      </c>
      <c r="C721" s="55" t="str">
        <f>IFERROR(VLOOKUP(A721,'[1]2024'!$A$1:$X$202,4,0),"")</f>
        <v>RAIA</v>
      </c>
      <c r="D721" s="55" t="str">
        <f>IFERROR(VLOOKUP(A721,'[1]2024'!$A$1:$X$202,5,0),"")</f>
        <v>SP</v>
      </c>
      <c r="E721" s="15" t="s">
        <v>37</v>
      </c>
      <c r="F721" s="16" t="s">
        <v>451</v>
      </c>
      <c r="G721" s="17">
        <v>1085866</v>
      </c>
      <c r="H721" s="18" t="s">
        <v>781</v>
      </c>
      <c r="I721" s="19">
        <v>122870</v>
      </c>
      <c r="J721" s="58">
        <v>66377</v>
      </c>
      <c r="K721" s="57">
        <f>IFERROR(VLOOKUP(A721,'[1]2024'!$A$1:$X$202,6,0),"")</f>
        <v>45541</v>
      </c>
    </row>
    <row r="722" spans="1:11" ht="15">
      <c r="A722" s="66">
        <v>4902</v>
      </c>
      <c r="B722" s="67">
        <f>IFERROR(VLOOKUP(A722,'[1]2024'!$A$1:$X$202,2,0),"")</f>
        <v>1726</v>
      </c>
      <c r="C722" s="55" t="str">
        <f>IFERROR(VLOOKUP(A722,'[1]2024'!$A$1:$X$202,4,0),"")</f>
        <v>RAIA</v>
      </c>
      <c r="D722" s="55" t="str">
        <f>IFERROR(VLOOKUP(A722,'[1]2024'!$A$1:$X$202,5,0),"")</f>
        <v>SP</v>
      </c>
      <c r="E722" s="15" t="s">
        <v>272</v>
      </c>
      <c r="F722" s="16" t="s">
        <v>451</v>
      </c>
      <c r="G722" s="17">
        <v>1085904</v>
      </c>
      <c r="H722" s="18" t="s">
        <v>782</v>
      </c>
      <c r="I722" s="19">
        <v>122855</v>
      </c>
      <c r="J722" s="58">
        <v>66377</v>
      </c>
      <c r="K722" s="57">
        <f>IFERROR(VLOOKUP(A722,'[1]2024'!$A$1:$X$202,6,0),"")</f>
        <v>45541</v>
      </c>
    </row>
    <row r="723" spans="1:11" ht="15">
      <c r="A723" s="66">
        <v>4902</v>
      </c>
      <c r="B723" s="67">
        <f>IFERROR(VLOOKUP(A723,'[1]2024'!$A$1:$X$202,2,0),"")</f>
        <v>1726</v>
      </c>
      <c r="C723" s="55" t="str">
        <f>IFERROR(VLOOKUP(A723,'[1]2024'!$A$1:$X$202,4,0),"")</f>
        <v>RAIA</v>
      </c>
      <c r="D723" s="55" t="str">
        <f>IFERROR(VLOOKUP(A723,'[1]2024'!$A$1:$X$202,5,0),"")</f>
        <v>SP</v>
      </c>
      <c r="E723" s="15" t="s">
        <v>39</v>
      </c>
      <c r="F723" s="16" t="s">
        <v>12</v>
      </c>
      <c r="G723" s="17">
        <v>1016059</v>
      </c>
      <c r="H723" s="18" t="s">
        <v>783</v>
      </c>
      <c r="I723" s="19">
        <v>113950</v>
      </c>
      <c r="J723" s="58">
        <v>66377</v>
      </c>
      <c r="K723" s="57">
        <f>IFERROR(VLOOKUP(A723,'[1]2024'!$A$1:$X$202,6,0),"")</f>
        <v>45541</v>
      </c>
    </row>
    <row r="724" spans="1:11" ht="15">
      <c r="A724" s="66">
        <v>4902</v>
      </c>
      <c r="B724" s="67">
        <f>IFERROR(VLOOKUP(A724,'[1]2024'!$A$1:$X$202,2,0),"")</f>
        <v>1726</v>
      </c>
      <c r="C724" s="55" t="str">
        <f>IFERROR(VLOOKUP(A724,'[1]2024'!$A$1:$X$202,4,0),"")</f>
        <v>RAIA</v>
      </c>
      <c r="D724" s="55" t="str">
        <f>IFERROR(VLOOKUP(A724,'[1]2024'!$A$1:$X$202,5,0),"")</f>
        <v>SP</v>
      </c>
      <c r="E724" s="15" t="s">
        <v>41</v>
      </c>
      <c r="F724" s="16" t="s">
        <v>12</v>
      </c>
      <c r="G724" s="17">
        <v>1016066</v>
      </c>
      <c r="H724" s="18" t="s">
        <v>784</v>
      </c>
      <c r="I724" s="19">
        <v>113948</v>
      </c>
      <c r="J724" s="58">
        <v>66377</v>
      </c>
      <c r="K724" s="57">
        <f>IFERROR(VLOOKUP(A724,'[1]2024'!$A$1:$X$202,6,0),"")</f>
        <v>45541</v>
      </c>
    </row>
    <row r="725" spans="1:11" ht="15">
      <c r="A725" s="66">
        <v>4902</v>
      </c>
      <c r="B725" s="67">
        <f>IFERROR(VLOOKUP(A725,'[1]2024'!$A$1:$X$202,2,0),"")</f>
        <v>1726</v>
      </c>
      <c r="C725" s="55" t="str">
        <f>IFERROR(VLOOKUP(A725,'[1]2024'!$A$1:$X$202,4,0),"")</f>
        <v>RAIA</v>
      </c>
      <c r="D725" s="55" t="str">
        <f>IFERROR(VLOOKUP(A725,'[1]2024'!$A$1:$X$202,5,0),"")</f>
        <v>SP</v>
      </c>
      <c r="E725" s="15" t="s">
        <v>43</v>
      </c>
      <c r="F725" s="16" t="s">
        <v>12</v>
      </c>
      <c r="G725" s="17">
        <v>1016285</v>
      </c>
      <c r="H725" s="18" t="s">
        <v>785</v>
      </c>
      <c r="I725" s="19">
        <v>114034</v>
      </c>
      <c r="J725" s="58">
        <v>66377</v>
      </c>
      <c r="K725" s="57">
        <f>IFERROR(VLOOKUP(A725,'[1]2024'!$A$1:$X$202,6,0),"")</f>
        <v>45541</v>
      </c>
    </row>
    <row r="726" spans="1:11" ht="15">
      <c r="A726" s="66">
        <v>4902</v>
      </c>
      <c r="B726" s="67">
        <f>IFERROR(VLOOKUP(A726,'[1]2024'!$A$1:$X$202,2,0),"")</f>
        <v>1726</v>
      </c>
      <c r="C726" s="55" t="str">
        <f>IFERROR(VLOOKUP(A726,'[1]2024'!$A$1:$X$202,4,0),"")</f>
        <v>RAIA</v>
      </c>
      <c r="D726" s="55" t="str">
        <f>IFERROR(VLOOKUP(A726,'[1]2024'!$A$1:$X$202,5,0),"")</f>
        <v>SP</v>
      </c>
      <c r="E726" s="15" t="s">
        <v>45</v>
      </c>
      <c r="F726" s="16" t="s">
        <v>12</v>
      </c>
      <c r="G726" s="17">
        <v>1016012</v>
      </c>
      <c r="H726" s="18" t="s">
        <v>786</v>
      </c>
      <c r="I726" s="19">
        <v>109832</v>
      </c>
      <c r="J726" s="58">
        <v>66377</v>
      </c>
      <c r="K726" s="57">
        <f>IFERROR(VLOOKUP(A726,'[1]2024'!$A$1:$X$202,6,0),"")</f>
        <v>45541</v>
      </c>
    </row>
    <row r="727" spans="1:11" ht="15">
      <c r="A727" s="66">
        <v>4902</v>
      </c>
      <c r="B727" s="67">
        <f>IFERROR(VLOOKUP(A727,'[1]2024'!$A$1:$X$202,2,0),"")</f>
        <v>1726</v>
      </c>
      <c r="C727" s="55" t="str">
        <f>IFERROR(VLOOKUP(A727,'[1]2024'!$A$1:$X$202,4,0),"")</f>
        <v>RAIA</v>
      </c>
      <c r="D727" s="55" t="str">
        <f>IFERROR(VLOOKUP(A727,'[1]2024'!$A$1:$X$202,5,0),"")</f>
        <v>SP</v>
      </c>
      <c r="E727" s="15" t="s">
        <v>47</v>
      </c>
      <c r="F727" s="16" t="s">
        <v>536</v>
      </c>
      <c r="G727" s="17">
        <v>1123412</v>
      </c>
      <c r="H727" s="18" t="s">
        <v>787</v>
      </c>
      <c r="I727" s="19">
        <v>464257</v>
      </c>
      <c r="J727" s="58">
        <v>66377</v>
      </c>
      <c r="K727" s="57">
        <f>IFERROR(VLOOKUP(A727,'[1]2024'!$A$1:$X$202,6,0),"")</f>
        <v>45541</v>
      </c>
    </row>
    <row r="728" spans="1:11" ht="15">
      <c r="A728" s="66">
        <v>4902</v>
      </c>
      <c r="B728" s="67">
        <f>IFERROR(VLOOKUP(A728,'[1]2024'!$A$1:$X$202,2,0),"")</f>
        <v>1726</v>
      </c>
      <c r="C728" s="55" t="str">
        <f>IFERROR(VLOOKUP(A728,'[1]2024'!$A$1:$X$202,4,0),"")</f>
        <v>RAIA</v>
      </c>
      <c r="D728" s="55" t="str">
        <f>IFERROR(VLOOKUP(A728,'[1]2024'!$A$1:$X$202,5,0),"")</f>
        <v>SP</v>
      </c>
      <c r="E728" s="15" t="s">
        <v>50</v>
      </c>
      <c r="F728" s="16" t="s">
        <v>536</v>
      </c>
      <c r="G728" s="17">
        <v>1123428</v>
      </c>
      <c r="H728" s="18" t="s">
        <v>788</v>
      </c>
      <c r="I728" s="19">
        <v>464264</v>
      </c>
      <c r="J728" s="58">
        <v>66377</v>
      </c>
      <c r="K728" s="57">
        <f>IFERROR(VLOOKUP(A728,'[1]2024'!$A$1:$X$202,6,0),"")</f>
        <v>45541</v>
      </c>
    </row>
    <row r="729" spans="1:11" ht="15">
      <c r="A729" s="66">
        <v>4902</v>
      </c>
      <c r="B729" s="67">
        <f>IFERROR(VLOOKUP(A729,'[1]2024'!$A$1:$X$202,2,0),"")</f>
        <v>1726</v>
      </c>
      <c r="C729" s="55" t="str">
        <f>IFERROR(VLOOKUP(A729,'[1]2024'!$A$1:$X$202,4,0),"")</f>
        <v>RAIA</v>
      </c>
      <c r="D729" s="55" t="str">
        <f>IFERROR(VLOOKUP(A729,'[1]2024'!$A$1:$X$202,5,0),"")</f>
        <v>SP</v>
      </c>
      <c r="E729" s="15" t="s">
        <v>467</v>
      </c>
      <c r="F729" s="16" t="s">
        <v>12</v>
      </c>
      <c r="G729" s="17">
        <v>1016880</v>
      </c>
      <c r="H729" s="18" t="s">
        <v>789</v>
      </c>
      <c r="I729" s="19">
        <v>46464</v>
      </c>
      <c r="J729" s="58">
        <v>66377</v>
      </c>
      <c r="K729" s="57">
        <f>IFERROR(VLOOKUP(A729,'[1]2024'!$A$1:$X$202,6,0),"")</f>
        <v>45541</v>
      </c>
    </row>
    <row r="730" spans="1:11" ht="15">
      <c r="A730" s="66">
        <v>4902</v>
      </c>
      <c r="B730" s="67">
        <f>IFERROR(VLOOKUP(A730,'[1]2024'!$A$1:$X$202,2,0),"")</f>
        <v>1726</v>
      </c>
      <c r="C730" s="55" t="str">
        <f>IFERROR(VLOOKUP(A730,'[1]2024'!$A$1:$X$202,4,0),"")</f>
        <v>RAIA</v>
      </c>
      <c r="D730" s="55" t="str">
        <f>IFERROR(VLOOKUP(A730,'[1]2024'!$A$1:$X$202,5,0),"")</f>
        <v>SP</v>
      </c>
      <c r="E730" s="15" t="s">
        <v>469</v>
      </c>
      <c r="F730" s="16" t="s">
        <v>12</v>
      </c>
      <c r="G730" s="17">
        <v>1016753</v>
      </c>
      <c r="H730" s="18" t="s">
        <v>790</v>
      </c>
      <c r="I730" s="19">
        <v>46249</v>
      </c>
      <c r="J730" s="58">
        <v>66377</v>
      </c>
      <c r="K730" s="57">
        <f>IFERROR(VLOOKUP(A730,'[1]2024'!$A$1:$X$202,6,0),"")</f>
        <v>45541</v>
      </c>
    </row>
    <row r="731" spans="1:11" ht="15">
      <c r="A731" s="66">
        <v>4902</v>
      </c>
      <c r="B731" s="67">
        <f>IFERROR(VLOOKUP(A731,'[1]2024'!$A$1:$X$202,2,0),"")</f>
        <v>1726</v>
      </c>
      <c r="C731" s="55" t="str">
        <f>IFERROR(VLOOKUP(A731,'[1]2024'!$A$1:$X$202,4,0),"")</f>
        <v>RAIA</v>
      </c>
      <c r="D731" s="55" t="str">
        <f>IFERROR(VLOOKUP(A731,'[1]2024'!$A$1:$X$202,5,0),"")</f>
        <v>SP</v>
      </c>
      <c r="E731" s="15" t="s">
        <v>471</v>
      </c>
      <c r="F731" s="16" t="s">
        <v>12</v>
      </c>
      <c r="G731" s="17">
        <v>1016853</v>
      </c>
      <c r="H731" s="18" t="s">
        <v>791</v>
      </c>
      <c r="I731" s="19"/>
      <c r="J731" s="58">
        <v>66377</v>
      </c>
      <c r="K731" s="57">
        <f>IFERROR(VLOOKUP(A731,'[1]2024'!$A$1:$X$202,6,0),"")</f>
        <v>45541</v>
      </c>
    </row>
    <row r="732" spans="1:11" ht="15">
      <c r="A732" s="66">
        <v>4902</v>
      </c>
      <c r="B732" s="67">
        <f>IFERROR(VLOOKUP(A732,'[1]2024'!$A$1:$X$202,2,0),"")</f>
        <v>1726</v>
      </c>
      <c r="C732" s="55" t="str">
        <f>IFERROR(VLOOKUP(A732,'[1]2024'!$A$1:$X$202,4,0),"")</f>
        <v>RAIA</v>
      </c>
      <c r="D732" s="55" t="str">
        <f>IFERROR(VLOOKUP(A732,'[1]2024'!$A$1:$X$202,5,0),"")</f>
        <v>SP</v>
      </c>
      <c r="E732" s="15" t="s">
        <v>473</v>
      </c>
      <c r="F732" s="16" t="s">
        <v>12</v>
      </c>
      <c r="G732" s="17">
        <v>1016854</v>
      </c>
      <c r="H732" s="18" t="s">
        <v>792</v>
      </c>
      <c r="I732" s="19"/>
      <c r="J732" s="58">
        <v>66377</v>
      </c>
      <c r="K732" s="57">
        <f>IFERROR(VLOOKUP(A732,'[1]2024'!$A$1:$X$202,6,0),"")</f>
        <v>45541</v>
      </c>
    </row>
    <row r="733" spans="1:11" ht="15">
      <c r="A733" s="66">
        <v>4902</v>
      </c>
      <c r="B733" s="67">
        <f>IFERROR(VLOOKUP(A733,'[1]2024'!$A$1:$X$202,2,0),"")</f>
        <v>1726</v>
      </c>
      <c r="C733" s="55" t="str">
        <f>IFERROR(VLOOKUP(A733,'[1]2024'!$A$1:$X$202,4,0),"")</f>
        <v>RAIA</v>
      </c>
      <c r="D733" s="55" t="str">
        <f>IFERROR(VLOOKUP(A733,'[1]2024'!$A$1:$X$202,5,0),"")</f>
        <v>SP</v>
      </c>
      <c r="E733" s="15" t="s">
        <v>475</v>
      </c>
      <c r="F733" s="16" t="s">
        <v>66</v>
      </c>
      <c r="G733" s="17">
        <v>1119167</v>
      </c>
      <c r="H733" s="18" t="s">
        <v>793</v>
      </c>
      <c r="I733" s="19">
        <v>413590</v>
      </c>
      <c r="J733" s="58">
        <v>66377</v>
      </c>
      <c r="K733" s="57">
        <f>IFERROR(VLOOKUP(A733,'[1]2024'!$A$1:$X$202,6,0),"")</f>
        <v>45541</v>
      </c>
    </row>
    <row r="734" spans="1:11" ht="15">
      <c r="A734" s="66">
        <v>4902</v>
      </c>
      <c r="B734" s="67">
        <f>IFERROR(VLOOKUP(A734,'[1]2024'!$A$1:$X$202,2,0),"")</f>
        <v>1726</v>
      </c>
      <c r="C734" s="55" t="str">
        <f>IFERROR(VLOOKUP(A734,'[1]2024'!$A$1:$X$202,4,0),"")</f>
        <v>RAIA</v>
      </c>
      <c r="D734" s="55" t="str">
        <f>IFERROR(VLOOKUP(A734,'[1]2024'!$A$1:$X$202,5,0),"")</f>
        <v>SP</v>
      </c>
      <c r="E734" s="15" t="s">
        <v>477</v>
      </c>
      <c r="F734" s="16" t="s">
        <v>66</v>
      </c>
      <c r="G734" s="17">
        <v>1119108</v>
      </c>
      <c r="H734" s="18" t="s">
        <v>794</v>
      </c>
      <c r="I734" s="19">
        <v>412254</v>
      </c>
      <c r="J734" s="58">
        <v>66377</v>
      </c>
      <c r="K734" s="57">
        <f>IFERROR(VLOOKUP(A734,'[1]2024'!$A$1:$X$202,6,0),"")</f>
        <v>45541</v>
      </c>
    </row>
    <row r="735" spans="1:11" ht="15">
      <c r="A735" s="66">
        <v>4902</v>
      </c>
      <c r="B735" s="67">
        <f>IFERROR(VLOOKUP(A735,'[1]2024'!$A$1:$X$202,2,0),"")</f>
        <v>1726</v>
      </c>
      <c r="C735" s="55" t="str">
        <f>IFERROR(VLOOKUP(A735,'[1]2024'!$A$1:$X$202,4,0),"")</f>
        <v>RAIA</v>
      </c>
      <c r="D735" s="55" t="str">
        <f>IFERROR(VLOOKUP(A735,'[1]2024'!$A$1:$X$202,5,0),"")</f>
        <v>SP</v>
      </c>
      <c r="E735" s="15" t="s">
        <v>479</v>
      </c>
      <c r="F735" s="16" t="s">
        <v>66</v>
      </c>
      <c r="G735" s="17">
        <v>1119078</v>
      </c>
      <c r="H735" s="18" t="s">
        <v>795</v>
      </c>
      <c r="I735" s="19">
        <v>412198</v>
      </c>
      <c r="J735" s="58">
        <v>66377</v>
      </c>
      <c r="K735" s="57">
        <f>IFERROR(VLOOKUP(A735,'[1]2024'!$A$1:$X$202,6,0),"")</f>
        <v>45541</v>
      </c>
    </row>
    <row r="736" spans="1:11" ht="15">
      <c r="A736" s="66">
        <v>4902</v>
      </c>
      <c r="B736" s="67">
        <f>IFERROR(VLOOKUP(A736,'[1]2024'!$A$1:$X$202,2,0),"")</f>
        <v>1726</v>
      </c>
      <c r="C736" s="55" t="str">
        <f>IFERROR(VLOOKUP(A736,'[1]2024'!$A$1:$X$202,4,0),"")</f>
        <v>RAIA</v>
      </c>
      <c r="D736" s="55" t="str">
        <f>IFERROR(VLOOKUP(A736,'[1]2024'!$A$1:$X$202,5,0),"")</f>
        <v>SP</v>
      </c>
      <c r="E736" s="15" t="s">
        <v>68</v>
      </c>
      <c r="F736" s="16" t="s">
        <v>69</v>
      </c>
      <c r="G736" s="17">
        <v>1110297</v>
      </c>
      <c r="H736" s="18" t="s">
        <v>796</v>
      </c>
      <c r="I736" s="19"/>
      <c r="J736" s="58">
        <v>66377</v>
      </c>
      <c r="K736" s="57">
        <f>IFERROR(VLOOKUP(A736,'[1]2024'!$A$1:$X$202,6,0),"")</f>
        <v>45541</v>
      </c>
    </row>
    <row r="737" spans="1:11" ht="15">
      <c r="A737" s="66">
        <v>4902</v>
      </c>
      <c r="B737" s="67">
        <f>IFERROR(VLOOKUP(A737,'[1]2024'!$A$1:$X$202,2,0),"")</f>
        <v>1726</v>
      </c>
      <c r="C737" s="55" t="str">
        <f>IFERROR(VLOOKUP(A737,'[1]2024'!$A$1:$X$202,4,0),"")</f>
        <v>RAIA</v>
      </c>
      <c r="D737" s="55" t="str">
        <f>IFERROR(VLOOKUP(A737,'[1]2024'!$A$1:$X$202,5,0),"")</f>
        <v>SP</v>
      </c>
      <c r="E737" s="15" t="s">
        <v>71</v>
      </c>
      <c r="F737" s="16" t="s">
        <v>69</v>
      </c>
      <c r="G737" s="17">
        <v>1110291</v>
      </c>
      <c r="H737" s="18" t="s">
        <v>797</v>
      </c>
      <c r="I737" s="19"/>
      <c r="J737" s="58">
        <v>66377</v>
      </c>
      <c r="K737" s="57">
        <f>IFERROR(VLOOKUP(A737,'[1]2024'!$A$1:$X$202,6,0),"")</f>
        <v>45541</v>
      </c>
    </row>
    <row r="738" spans="1:11" ht="15">
      <c r="A738" s="66">
        <v>4902</v>
      </c>
      <c r="B738" s="67">
        <f>IFERROR(VLOOKUP(A738,'[1]2024'!$A$1:$X$202,2,0),"")</f>
        <v>1726</v>
      </c>
      <c r="C738" s="55" t="str">
        <f>IFERROR(VLOOKUP(A738,'[1]2024'!$A$1:$X$202,4,0),"")</f>
        <v>RAIA</v>
      </c>
      <c r="D738" s="55" t="str">
        <f>IFERROR(VLOOKUP(A738,'[1]2024'!$A$1:$X$202,5,0),"")</f>
        <v>SP</v>
      </c>
      <c r="E738" s="15" t="s">
        <v>483</v>
      </c>
      <c r="F738" s="16" t="s">
        <v>451</v>
      </c>
      <c r="G738" s="17">
        <v>1088068</v>
      </c>
      <c r="H738" s="18" t="s">
        <v>798</v>
      </c>
      <c r="I738" s="19">
        <v>122737</v>
      </c>
      <c r="J738" s="58">
        <v>66377</v>
      </c>
      <c r="K738" s="57">
        <f>IFERROR(VLOOKUP(A738,'[1]2024'!$A$1:$X$202,6,0),"")</f>
        <v>45541</v>
      </c>
    </row>
    <row r="739" spans="1:11" ht="15">
      <c r="A739" s="66">
        <v>4902</v>
      </c>
      <c r="B739" s="67">
        <f>IFERROR(VLOOKUP(A739,'[1]2024'!$A$1:$X$202,2,0),"")</f>
        <v>1726</v>
      </c>
      <c r="C739" s="55" t="str">
        <f>IFERROR(VLOOKUP(A739,'[1]2024'!$A$1:$X$202,4,0),"")</f>
        <v>RAIA</v>
      </c>
      <c r="D739" s="55" t="str">
        <f>IFERROR(VLOOKUP(A739,'[1]2024'!$A$1:$X$202,5,0),"")</f>
        <v>SP</v>
      </c>
      <c r="E739" s="15" t="s">
        <v>75</v>
      </c>
      <c r="F739" s="16" t="s">
        <v>451</v>
      </c>
      <c r="G739" s="17">
        <v>1087958</v>
      </c>
      <c r="H739" s="18" t="s">
        <v>799</v>
      </c>
      <c r="I739" s="19">
        <v>122731</v>
      </c>
      <c r="J739" s="58">
        <v>66377</v>
      </c>
      <c r="K739" s="57">
        <f>IFERROR(VLOOKUP(A739,'[1]2024'!$A$1:$X$202,6,0),"")</f>
        <v>45541</v>
      </c>
    </row>
    <row r="740" spans="1:11" ht="15">
      <c r="A740" s="66">
        <v>4902</v>
      </c>
      <c r="B740" s="67">
        <f>IFERROR(VLOOKUP(A740,'[1]2024'!$A$1:$X$202,2,0),"")</f>
        <v>1726</v>
      </c>
      <c r="C740" s="55" t="str">
        <f>IFERROR(VLOOKUP(A740,'[1]2024'!$A$1:$X$202,4,0),"")</f>
        <v>RAIA</v>
      </c>
      <c r="D740" s="55" t="str">
        <f>IFERROR(VLOOKUP(A740,'[1]2024'!$A$1:$X$202,5,0),"")</f>
        <v>SP</v>
      </c>
      <c r="E740" s="15" t="s">
        <v>77</v>
      </c>
      <c r="F740" s="16" t="s">
        <v>78</v>
      </c>
      <c r="G740" s="17">
        <v>1034452</v>
      </c>
      <c r="H740" s="18" t="s">
        <v>800</v>
      </c>
      <c r="I740" s="19">
        <v>24254</v>
      </c>
      <c r="J740" s="58">
        <v>66377</v>
      </c>
      <c r="K740" s="57">
        <f>IFERROR(VLOOKUP(A740,'[1]2024'!$A$1:$X$202,6,0),"")</f>
        <v>45541</v>
      </c>
    </row>
    <row r="741" spans="1:11" ht="15">
      <c r="A741" s="66">
        <v>4902</v>
      </c>
      <c r="B741" s="67">
        <f>IFERROR(VLOOKUP(A741,'[1]2024'!$A$1:$X$202,2,0),"")</f>
        <v>1726</v>
      </c>
      <c r="C741" s="55" t="str">
        <f>IFERROR(VLOOKUP(A741,'[1]2024'!$A$1:$X$202,4,0),"")</f>
        <v>RAIA</v>
      </c>
      <c r="D741" s="55" t="str">
        <f>IFERROR(VLOOKUP(A741,'[1]2024'!$A$1:$X$202,5,0),"")</f>
        <v>SP</v>
      </c>
      <c r="E741" s="15" t="s">
        <v>80</v>
      </c>
      <c r="F741" s="16" t="s">
        <v>81</v>
      </c>
      <c r="G741" s="17">
        <v>1110828</v>
      </c>
      <c r="H741" s="18" t="s">
        <v>801</v>
      </c>
      <c r="I741" s="19">
        <v>16085</v>
      </c>
      <c r="J741" s="58">
        <v>66377</v>
      </c>
      <c r="K741" s="57">
        <f>IFERROR(VLOOKUP(A741,'[1]2024'!$A$1:$X$202,6,0),"")</f>
        <v>45541</v>
      </c>
    </row>
    <row r="742" spans="1:11" ht="15">
      <c r="A742" s="66">
        <v>4902</v>
      </c>
      <c r="B742" s="67">
        <f>IFERROR(VLOOKUP(A742,'[1]2024'!$A$1:$X$202,2,0),"")</f>
        <v>1726</v>
      </c>
      <c r="C742" s="55" t="str">
        <f>IFERROR(VLOOKUP(A742,'[1]2024'!$A$1:$X$202,4,0),"")</f>
        <v>RAIA</v>
      </c>
      <c r="D742" s="55" t="str">
        <f>IFERROR(VLOOKUP(A742,'[1]2024'!$A$1:$X$202,5,0),"")</f>
        <v>SP</v>
      </c>
      <c r="E742" s="15" t="s">
        <v>83</v>
      </c>
      <c r="F742" s="16" t="s">
        <v>451</v>
      </c>
      <c r="G742" s="17">
        <v>1087953</v>
      </c>
      <c r="H742" s="18" t="s">
        <v>802</v>
      </c>
      <c r="I742" s="19">
        <v>122731</v>
      </c>
      <c r="J742" s="58">
        <v>66377</v>
      </c>
      <c r="K742" s="57">
        <f>IFERROR(VLOOKUP(A742,'[1]2024'!$A$1:$X$202,6,0),"")</f>
        <v>45541</v>
      </c>
    </row>
    <row r="743" spans="1:11" ht="15">
      <c r="A743" s="66">
        <v>4902</v>
      </c>
      <c r="B743" s="67">
        <f>IFERROR(VLOOKUP(A743,'[1]2024'!$A$1:$X$202,2,0),"")</f>
        <v>1726</v>
      </c>
      <c r="C743" s="55" t="str">
        <f>IFERROR(VLOOKUP(A743,'[1]2024'!$A$1:$X$202,4,0),"")</f>
        <v>RAIA</v>
      </c>
      <c r="D743" s="55" t="str">
        <f>IFERROR(VLOOKUP(A743,'[1]2024'!$A$1:$X$202,5,0),"")</f>
        <v>SP</v>
      </c>
      <c r="E743" s="15" t="s">
        <v>77</v>
      </c>
      <c r="F743" s="16" t="s">
        <v>78</v>
      </c>
      <c r="G743" s="17">
        <v>1012926</v>
      </c>
      <c r="H743" s="18" t="s">
        <v>803</v>
      </c>
      <c r="I743" s="19"/>
      <c r="J743" s="58">
        <v>66377</v>
      </c>
      <c r="K743" s="57">
        <f>IFERROR(VLOOKUP(A743,'[1]2024'!$A$1:$X$202,6,0),"")</f>
        <v>45541</v>
      </c>
    </row>
    <row r="744" spans="1:11" ht="15">
      <c r="A744" s="66">
        <v>4902</v>
      </c>
      <c r="B744" s="67">
        <f>IFERROR(VLOOKUP(A744,'[1]2024'!$A$1:$X$202,2,0),"")</f>
        <v>1726</v>
      </c>
      <c r="C744" s="55" t="str">
        <f>IFERROR(VLOOKUP(A744,'[1]2024'!$A$1:$X$202,4,0),"")</f>
        <v>RAIA</v>
      </c>
      <c r="D744" s="55" t="str">
        <f>IFERROR(VLOOKUP(A744,'[1]2024'!$A$1:$X$202,5,0),"")</f>
        <v>SP</v>
      </c>
      <c r="E744" s="15" t="s">
        <v>80</v>
      </c>
      <c r="F744" s="16" t="s">
        <v>81</v>
      </c>
      <c r="G744" s="17">
        <v>1110835</v>
      </c>
      <c r="H744" s="18" t="s">
        <v>804</v>
      </c>
      <c r="I744" s="19">
        <v>16085</v>
      </c>
      <c r="J744" s="58">
        <v>66377</v>
      </c>
      <c r="K744" s="57">
        <f>IFERROR(VLOOKUP(A744,'[1]2024'!$A$1:$X$202,6,0),"")</f>
        <v>45541</v>
      </c>
    </row>
    <row r="745" spans="1:11" ht="15">
      <c r="A745" s="66">
        <v>4902</v>
      </c>
      <c r="B745" s="67">
        <f>IFERROR(VLOOKUP(A745,'[1]2024'!$A$1:$X$202,2,0),"")</f>
        <v>1726</v>
      </c>
      <c r="C745" s="55" t="str">
        <f>IFERROR(VLOOKUP(A745,'[1]2024'!$A$1:$X$202,4,0),"")</f>
        <v>RAIA</v>
      </c>
      <c r="D745" s="55" t="str">
        <f>IFERROR(VLOOKUP(A745,'[1]2024'!$A$1:$X$202,5,0),"")</f>
        <v>SP</v>
      </c>
      <c r="E745" s="15" t="s">
        <v>87</v>
      </c>
      <c r="F745" s="16" t="s">
        <v>451</v>
      </c>
      <c r="G745" s="17">
        <v>1088000</v>
      </c>
      <c r="H745" s="18" t="s">
        <v>805</v>
      </c>
      <c r="I745" s="19">
        <v>122734</v>
      </c>
      <c r="J745" s="58">
        <v>66377</v>
      </c>
      <c r="K745" s="57">
        <f>IFERROR(VLOOKUP(A745,'[1]2024'!$A$1:$X$202,6,0),"")</f>
        <v>45541</v>
      </c>
    </row>
    <row r="746" spans="1:11" ht="15">
      <c r="A746" s="66">
        <v>4902</v>
      </c>
      <c r="B746" s="67">
        <f>IFERROR(VLOOKUP(A746,'[1]2024'!$A$1:$X$202,2,0),"")</f>
        <v>1726</v>
      </c>
      <c r="C746" s="55" t="str">
        <f>IFERROR(VLOOKUP(A746,'[1]2024'!$A$1:$X$202,4,0),"")</f>
        <v>RAIA</v>
      </c>
      <c r="D746" s="55" t="str">
        <f>IFERROR(VLOOKUP(A746,'[1]2024'!$A$1:$X$202,5,0),"")</f>
        <v>SP</v>
      </c>
      <c r="E746" s="15" t="s">
        <v>77</v>
      </c>
      <c r="F746" s="16" t="s">
        <v>78</v>
      </c>
      <c r="G746" s="17">
        <v>1034359</v>
      </c>
      <c r="H746" s="18" t="s">
        <v>806</v>
      </c>
      <c r="I746" s="19"/>
      <c r="J746" s="58">
        <v>66377</v>
      </c>
      <c r="K746" s="57">
        <f>IFERROR(VLOOKUP(A746,'[1]2024'!$A$1:$X$202,6,0),"")</f>
        <v>45541</v>
      </c>
    </row>
    <row r="747" spans="1:11" ht="15">
      <c r="A747" s="66">
        <v>4902</v>
      </c>
      <c r="B747" s="67">
        <f>IFERROR(VLOOKUP(A747,'[1]2024'!$A$1:$X$202,2,0),"")</f>
        <v>1726</v>
      </c>
      <c r="C747" s="55" t="str">
        <f>IFERROR(VLOOKUP(A747,'[1]2024'!$A$1:$X$202,4,0),"")</f>
        <v>RAIA</v>
      </c>
      <c r="D747" s="55" t="str">
        <f>IFERROR(VLOOKUP(A747,'[1]2024'!$A$1:$X$202,5,0),"")</f>
        <v>SP</v>
      </c>
      <c r="E747" s="15" t="s">
        <v>80</v>
      </c>
      <c r="F747" s="16" t="s">
        <v>81</v>
      </c>
      <c r="G747" s="17">
        <v>1110834</v>
      </c>
      <c r="H747" s="18" t="s">
        <v>807</v>
      </c>
      <c r="I747" s="19">
        <v>16085</v>
      </c>
      <c r="J747" s="58">
        <v>66377</v>
      </c>
      <c r="K747" s="57">
        <f>IFERROR(VLOOKUP(A747,'[1]2024'!$A$1:$X$202,6,0),"")</f>
        <v>45541</v>
      </c>
    </row>
    <row r="748" spans="1:11" ht="15">
      <c r="A748" s="66">
        <v>4902</v>
      </c>
      <c r="B748" s="67">
        <f>IFERROR(VLOOKUP(A748,'[1]2024'!$A$1:$X$202,2,0),"")</f>
        <v>1726</v>
      </c>
      <c r="C748" s="55" t="str">
        <f>IFERROR(VLOOKUP(A748,'[1]2024'!$A$1:$X$202,4,0),"")</f>
        <v>RAIA</v>
      </c>
      <c r="D748" s="55" t="str">
        <f>IFERROR(VLOOKUP(A748,'[1]2024'!$A$1:$X$202,5,0),"")</f>
        <v>SP</v>
      </c>
      <c r="E748" s="15" t="s">
        <v>91</v>
      </c>
      <c r="F748" s="16" t="s">
        <v>451</v>
      </c>
      <c r="G748" s="17">
        <v>1088003</v>
      </c>
      <c r="H748" s="18" t="s">
        <v>808</v>
      </c>
      <c r="I748" s="19">
        <v>122736</v>
      </c>
      <c r="J748" s="58">
        <v>66377</v>
      </c>
      <c r="K748" s="57">
        <f>IFERROR(VLOOKUP(A748,'[1]2024'!$A$1:$X$202,6,0),"")</f>
        <v>45541</v>
      </c>
    </row>
    <row r="749" spans="1:11" ht="15">
      <c r="A749" s="66">
        <v>4902</v>
      </c>
      <c r="B749" s="67">
        <f>IFERROR(VLOOKUP(A749,'[1]2024'!$A$1:$X$202,2,0),"")</f>
        <v>1726</v>
      </c>
      <c r="C749" s="55" t="str">
        <f>IFERROR(VLOOKUP(A749,'[1]2024'!$A$1:$X$202,4,0),"")</f>
        <v>RAIA</v>
      </c>
      <c r="D749" s="55" t="str">
        <f>IFERROR(VLOOKUP(A749,'[1]2024'!$A$1:$X$202,5,0),"")</f>
        <v>SP</v>
      </c>
      <c r="E749" s="15" t="s">
        <v>77</v>
      </c>
      <c r="F749" s="16" t="s">
        <v>78</v>
      </c>
      <c r="G749" s="17">
        <v>1033944</v>
      </c>
      <c r="H749" s="18" t="s">
        <v>809</v>
      </c>
      <c r="I749" s="19"/>
      <c r="J749" s="58">
        <v>66377</v>
      </c>
      <c r="K749" s="57">
        <f>IFERROR(VLOOKUP(A749,'[1]2024'!$A$1:$X$202,6,0),"")</f>
        <v>45541</v>
      </c>
    </row>
    <row r="750" spans="1:11" ht="15">
      <c r="A750" s="66">
        <v>4902</v>
      </c>
      <c r="B750" s="67">
        <f>IFERROR(VLOOKUP(A750,'[1]2024'!$A$1:$X$202,2,0),"")</f>
        <v>1726</v>
      </c>
      <c r="C750" s="55" t="str">
        <f>IFERROR(VLOOKUP(A750,'[1]2024'!$A$1:$X$202,4,0),"")</f>
        <v>RAIA</v>
      </c>
      <c r="D750" s="55" t="str">
        <f>IFERROR(VLOOKUP(A750,'[1]2024'!$A$1:$X$202,5,0),"")</f>
        <v>SP</v>
      </c>
      <c r="E750" s="15" t="s">
        <v>80</v>
      </c>
      <c r="F750" s="16" t="s">
        <v>81</v>
      </c>
      <c r="G750" s="17">
        <v>1110831</v>
      </c>
      <c r="H750" s="18" t="s">
        <v>810</v>
      </c>
      <c r="I750" s="19">
        <v>16085</v>
      </c>
      <c r="J750" s="58">
        <v>66377</v>
      </c>
      <c r="K750" s="57">
        <f>IFERROR(VLOOKUP(A750,'[1]2024'!$A$1:$X$202,6,0),"")</f>
        <v>45541</v>
      </c>
    </row>
    <row r="751" spans="1:11" ht="15">
      <c r="A751" s="66">
        <v>4902</v>
      </c>
      <c r="B751" s="67">
        <f>IFERROR(VLOOKUP(A751,'[1]2024'!$A$1:$X$202,2,0),"")</f>
        <v>1726</v>
      </c>
      <c r="C751" s="55" t="str">
        <f>IFERROR(VLOOKUP(A751,'[1]2024'!$A$1:$X$202,4,0),"")</f>
        <v>RAIA</v>
      </c>
      <c r="D751" s="55" t="str">
        <f>IFERROR(VLOOKUP(A751,'[1]2024'!$A$1:$X$202,5,0),"")</f>
        <v>SP</v>
      </c>
      <c r="E751" s="15" t="s">
        <v>95</v>
      </c>
      <c r="F751" s="16" t="s">
        <v>451</v>
      </c>
      <c r="G751" s="17">
        <v>1050421</v>
      </c>
      <c r="H751" s="18" t="s">
        <v>811</v>
      </c>
      <c r="I751" s="19">
        <v>120246</v>
      </c>
      <c r="J751" s="58">
        <v>66377</v>
      </c>
      <c r="K751" s="57">
        <f>IFERROR(VLOOKUP(A751,'[1]2024'!$A$1:$X$202,6,0),"")</f>
        <v>45541</v>
      </c>
    </row>
    <row r="752" spans="1:11" ht="15">
      <c r="A752" s="66">
        <v>4902</v>
      </c>
      <c r="B752" s="67">
        <f>IFERROR(VLOOKUP(A752,'[1]2024'!$A$1:$X$202,2,0),"")</f>
        <v>1726</v>
      </c>
      <c r="C752" s="55" t="str">
        <f>IFERROR(VLOOKUP(A752,'[1]2024'!$A$1:$X$202,4,0),"")</f>
        <v>RAIA</v>
      </c>
      <c r="D752" s="55" t="str">
        <f>IFERROR(VLOOKUP(A752,'[1]2024'!$A$1:$X$202,5,0),"")</f>
        <v>SP</v>
      </c>
      <c r="E752" s="15" t="s">
        <v>97</v>
      </c>
      <c r="F752" s="16" t="s">
        <v>451</v>
      </c>
      <c r="G752" s="17">
        <v>1050023</v>
      </c>
      <c r="H752" s="18" t="s">
        <v>812</v>
      </c>
      <c r="I752" s="19">
        <v>120173</v>
      </c>
      <c r="J752" s="58">
        <v>66377</v>
      </c>
      <c r="K752" s="57">
        <f>IFERROR(VLOOKUP(A752,'[1]2024'!$A$1:$X$202,6,0),"")</f>
        <v>45541</v>
      </c>
    </row>
    <row r="753" spans="1:11" ht="15">
      <c r="A753" s="66">
        <v>4902</v>
      </c>
      <c r="B753" s="67">
        <f>IFERROR(VLOOKUP(A753,'[1]2024'!$A$1:$X$202,2,0),"")</f>
        <v>1726</v>
      </c>
      <c r="C753" s="55" t="str">
        <f>IFERROR(VLOOKUP(A753,'[1]2024'!$A$1:$X$202,4,0),"")</f>
        <v>RAIA</v>
      </c>
      <c r="D753" s="55" t="str">
        <f>IFERROR(VLOOKUP(A753,'[1]2024'!$A$1:$X$202,5,0),"")</f>
        <v>SP</v>
      </c>
      <c r="E753" s="15" t="s">
        <v>99</v>
      </c>
      <c r="F753" s="16" t="s">
        <v>12</v>
      </c>
      <c r="G753" s="17">
        <v>1016759</v>
      </c>
      <c r="H753" s="18" t="s">
        <v>813</v>
      </c>
      <c r="I753" s="19">
        <v>46249</v>
      </c>
      <c r="J753" s="58">
        <v>66377</v>
      </c>
      <c r="K753" s="57">
        <f>IFERROR(VLOOKUP(A753,'[1]2024'!$A$1:$X$202,6,0),"")</f>
        <v>45541</v>
      </c>
    </row>
    <row r="754" spans="1:11" ht="15">
      <c r="A754" s="66">
        <v>4902</v>
      </c>
      <c r="B754" s="67">
        <f>IFERROR(VLOOKUP(A754,'[1]2024'!$A$1:$X$202,2,0),"")</f>
        <v>1726</v>
      </c>
      <c r="C754" s="55" t="str">
        <f>IFERROR(VLOOKUP(A754,'[1]2024'!$A$1:$X$202,4,0),"")</f>
        <v>RAIA</v>
      </c>
      <c r="D754" s="55" t="str">
        <f>IFERROR(VLOOKUP(A754,'[1]2024'!$A$1:$X$202,5,0),"")</f>
        <v>SP</v>
      </c>
      <c r="E754" s="15" t="s">
        <v>103</v>
      </c>
      <c r="F754" s="16" t="s">
        <v>451</v>
      </c>
      <c r="G754" s="17">
        <v>1050042</v>
      </c>
      <c r="H754" s="18" t="s">
        <v>814</v>
      </c>
      <c r="I754" s="19">
        <v>120180</v>
      </c>
      <c r="J754" s="58">
        <v>66377</v>
      </c>
      <c r="K754" s="57">
        <f>IFERROR(VLOOKUP(A754,'[1]2024'!$A$1:$X$202,6,0),"")</f>
        <v>45541</v>
      </c>
    </row>
    <row r="755" spans="1:11" ht="15">
      <c r="A755" s="66">
        <v>4902</v>
      </c>
      <c r="B755" s="67">
        <f>IFERROR(VLOOKUP(A755,'[1]2024'!$A$1:$X$202,2,0),"")</f>
        <v>1726</v>
      </c>
      <c r="C755" s="55" t="str">
        <f>IFERROR(VLOOKUP(A755,'[1]2024'!$A$1:$X$202,4,0),"")</f>
        <v>RAIA</v>
      </c>
      <c r="D755" s="55" t="str">
        <f>IFERROR(VLOOKUP(A755,'[1]2024'!$A$1:$X$202,5,0),"")</f>
        <v>SP</v>
      </c>
      <c r="E755" s="15" t="s">
        <v>501</v>
      </c>
      <c r="F755" s="16" t="s">
        <v>202</v>
      </c>
      <c r="G755" s="17">
        <v>1110923</v>
      </c>
      <c r="H755" s="18" t="s">
        <v>815</v>
      </c>
      <c r="I755" s="19">
        <v>16610</v>
      </c>
      <c r="J755" s="58">
        <v>66377</v>
      </c>
      <c r="K755" s="57">
        <f>IFERROR(VLOOKUP(A755,'[1]2024'!$A$1:$X$202,6,0),"")</f>
        <v>45541</v>
      </c>
    </row>
    <row r="756" spans="1:11" ht="15">
      <c r="A756" s="66">
        <v>4902</v>
      </c>
      <c r="B756" s="67">
        <f>IFERROR(VLOOKUP(A756,'[1]2024'!$A$1:$X$202,2,0),"")</f>
        <v>1726</v>
      </c>
      <c r="C756" s="55" t="str">
        <f>IFERROR(VLOOKUP(A756,'[1]2024'!$A$1:$X$202,4,0),"")</f>
        <v>RAIA</v>
      </c>
      <c r="D756" s="55" t="str">
        <f>IFERROR(VLOOKUP(A756,'[1]2024'!$A$1:$X$202,5,0),"")</f>
        <v>SP</v>
      </c>
      <c r="E756" s="15" t="s">
        <v>105</v>
      </c>
      <c r="F756" s="16" t="s">
        <v>451</v>
      </c>
      <c r="G756" s="17">
        <v>1087515</v>
      </c>
      <c r="H756" s="18" t="s">
        <v>816</v>
      </c>
      <c r="I756" s="19">
        <v>122873</v>
      </c>
      <c r="J756" s="58">
        <v>66377</v>
      </c>
      <c r="K756" s="57">
        <f>IFERROR(VLOOKUP(A756,'[1]2024'!$A$1:$X$202,6,0),"")</f>
        <v>45541</v>
      </c>
    </row>
    <row r="757" spans="1:11" ht="15">
      <c r="A757" s="66">
        <v>4902</v>
      </c>
      <c r="B757" s="67">
        <f>IFERROR(VLOOKUP(A757,'[1]2024'!$A$1:$X$202,2,0),"")</f>
        <v>1726</v>
      </c>
      <c r="C757" s="55" t="str">
        <f>IFERROR(VLOOKUP(A757,'[1]2024'!$A$1:$X$202,4,0),"")</f>
        <v>RAIA</v>
      </c>
      <c r="D757" s="55" t="str">
        <f>IFERROR(VLOOKUP(A757,'[1]2024'!$A$1:$X$202,5,0),"")</f>
        <v>SP</v>
      </c>
      <c r="E757" s="15" t="s">
        <v>107</v>
      </c>
      <c r="F757" s="16" t="s">
        <v>12</v>
      </c>
      <c r="G757" s="17">
        <v>1016291</v>
      </c>
      <c r="H757" s="18" t="s">
        <v>817</v>
      </c>
      <c r="I757" s="19">
        <v>44612</v>
      </c>
      <c r="J757" s="58">
        <v>66377</v>
      </c>
      <c r="K757" s="57">
        <f>IFERROR(VLOOKUP(A757,'[1]2024'!$A$1:$X$202,6,0),"")</f>
        <v>45541</v>
      </c>
    </row>
    <row r="758" spans="1:11" ht="15">
      <c r="A758" s="66">
        <v>4902</v>
      </c>
      <c r="B758" s="67">
        <f>IFERROR(VLOOKUP(A758,'[1]2024'!$A$1:$X$202,2,0),"")</f>
        <v>1726</v>
      </c>
      <c r="C758" s="55" t="str">
        <f>IFERROR(VLOOKUP(A758,'[1]2024'!$A$1:$X$202,4,0),"")</f>
        <v>RAIA</v>
      </c>
      <c r="D758" s="55" t="str">
        <f>IFERROR(VLOOKUP(A758,'[1]2024'!$A$1:$X$202,5,0),"")</f>
        <v>SP</v>
      </c>
      <c r="E758" s="15" t="s">
        <v>109</v>
      </c>
      <c r="F758" s="16" t="s">
        <v>451</v>
      </c>
      <c r="G758" s="17">
        <v>1087412</v>
      </c>
      <c r="H758" s="18" t="s">
        <v>818</v>
      </c>
      <c r="I758" s="19">
        <v>122862</v>
      </c>
      <c r="J758" s="58">
        <v>66377</v>
      </c>
      <c r="K758" s="57">
        <f>IFERROR(VLOOKUP(A758,'[1]2024'!$A$1:$X$202,6,0),"")</f>
        <v>45541</v>
      </c>
    </row>
    <row r="759" spans="1:11" ht="15">
      <c r="A759" s="66">
        <v>4902</v>
      </c>
      <c r="B759" s="67">
        <f>IFERROR(VLOOKUP(A759,'[1]2024'!$A$1:$X$202,2,0),"")</f>
        <v>1726</v>
      </c>
      <c r="C759" s="55" t="str">
        <f>IFERROR(VLOOKUP(A759,'[1]2024'!$A$1:$X$202,4,0),"")</f>
        <v>RAIA</v>
      </c>
      <c r="D759" s="55" t="str">
        <f>IFERROR(VLOOKUP(A759,'[1]2024'!$A$1:$X$202,5,0),"")</f>
        <v>SP</v>
      </c>
      <c r="E759" s="15" t="s">
        <v>107</v>
      </c>
      <c r="F759" s="16" t="s">
        <v>12</v>
      </c>
      <c r="G759" s="17">
        <v>1015461</v>
      </c>
      <c r="H759" s="18" t="s">
        <v>819</v>
      </c>
      <c r="I759" s="19">
        <v>41735</v>
      </c>
      <c r="J759" s="58">
        <v>66377</v>
      </c>
      <c r="K759" s="57">
        <f>IFERROR(VLOOKUP(A759,'[1]2024'!$A$1:$X$202,6,0),"")</f>
        <v>45541</v>
      </c>
    </row>
    <row r="760" spans="1:11" ht="15">
      <c r="A760" s="66">
        <v>4902</v>
      </c>
      <c r="B760" s="67">
        <f>IFERROR(VLOOKUP(A760,'[1]2024'!$A$1:$X$202,2,0),"")</f>
        <v>1726</v>
      </c>
      <c r="C760" s="55" t="str">
        <f>IFERROR(VLOOKUP(A760,'[1]2024'!$A$1:$X$202,4,0),"")</f>
        <v>RAIA</v>
      </c>
      <c r="D760" s="55" t="str">
        <f>IFERROR(VLOOKUP(A760,'[1]2024'!$A$1:$X$202,5,0),"")</f>
        <v>SP</v>
      </c>
      <c r="E760" s="15" t="s">
        <v>112</v>
      </c>
      <c r="F760" s="16" t="s">
        <v>451</v>
      </c>
      <c r="G760" s="17">
        <v>1087422</v>
      </c>
      <c r="H760" s="18" t="s">
        <v>820</v>
      </c>
      <c r="I760" s="19">
        <v>122857</v>
      </c>
      <c r="J760" s="58">
        <v>66377</v>
      </c>
      <c r="K760" s="57">
        <f>IFERROR(VLOOKUP(A760,'[1]2024'!$A$1:$X$202,6,0),"")</f>
        <v>45541</v>
      </c>
    </row>
    <row r="761" spans="1:11" ht="15">
      <c r="A761" s="66">
        <v>4902</v>
      </c>
      <c r="B761" s="67">
        <f>IFERROR(VLOOKUP(A761,'[1]2024'!$A$1:$X$202,2,0),"")</f>
        <v>1726</v>
      </c>
      <c r="C761" s="55" t="str">
        <f>IFERROR(VLOOKUP(A761,'[1]2024'!$A$1:$X$202,4,0),"")</f>
        <v>RAIA</v>
      </c>
      <c r="D761" s="55" t="str">
        <f>IFERROR(VLOOKUP(A761,'[1]2024'!$A$1:$X$202,5,0),"")</f>
        <v>SP</v>
      </c>
      <c r="E761" s="15" t="s">
        <v>107</v>
      </c>
      <c r="F761" s="16" t="s">
        <v>12</v>
      </c>
      <c r="G761" s="17">
        <v>1015211</v>
      </c>
      <c r="H761" s="18" t="s">
        <v>821</v>
      </c>
      <c r="I761" s="19">
        <v>41143</v>
      </c>
      <c r="J761" s="58">
        <v>66377</v>
      </c>
      <c r="K761" s="57">
        <f>IFERROR(VLOOKUP(A761,'[1]2024'!$A$1:$X$202,6,0),"")</f>
        <v>45541</v>
      </c>
    </row>
    <row r="762" spans="1:11" ht="15">
      <c r="A762" s="66">
        <v>4902</v>
      </c>
      <c r="B762" s="67">
        <f>IFERROR(VLOOKUP(A762,'[1]2024'!$A$1:$X$202,2,0),"")</f>
        <v>1726</v>
      </c>
      <c r="C762" s="55" t="str">
        <f>IFERROR(VLOOKUP(A762,'[1]2024'!$A$1:$X$202,4,0),"")</f>
        <v>RAIA</v>
      </c>
      <c r="D762" s="55" t="str">
        <f>IFERROR(VLOOKUP(A762,'[1]2024'!$A$1:$X$202,5,0),"")</f>
        <v>SP</v>
      </c>
      <c r="E762" s="15" t="s">
        <v>115</v>
      </c>
      <c r="F762" s="16" t="s">
        <v>451</v>
      </c>
      <c r="G762" s="17">
        <v>1087396</v>
      </c>
      <c r="H762" s="18" t="s">
        <v>822</v>
      </c>
      <c r="I762" s="19">
        <v>122864</v>
      </c>
      <c r="J762" s="58">
        <v>66377</v>
      </c>
      <c r="K762" s="57">
        <f>IFERROR(VLOOKUP(A762,'[1]2024'!$A$1:$X$202,6,0),"")</f>
        <v>45541</v>
      </c>
    </row>
    <row r="763" spans="1:11" ht="15">
      <c r="A763" s="66">
        <v>4902</v>
      </c>
      <c r="B763" s="67">
        <f>IFERROR(VLOOKUP(A763,'[1]2024'!$A$1:$X$202,2,0),"")</f>
        <v>1726</v>
      </c>
      <c r="C763" s="55" t="str">
        <f>IFERROR(VLOOKUP(A763,'[1]2024'!$A$1:$X$202,4,0),"")</f>
        <v>RAIA</v>
      </c>
      <c r="D763" s="55" t="str">
        <f>IFERROR(VLOOKUP(A763,'[1]2024'!$A$1:$X$202,5,0),"")</f>
        <v>SP</v>
      </c>
      <c r="E763" s="15" t="s">
        <v>107</v>
      </c>
      <c r="F763" s="16" t="s">
        <v>12</v>
      </c>
      <c r="G763" s="17">
        <v>1015432</v>
      </c>
      <c r="H763" s="18" t="s">
        <v>823</v>
      </c>
      <c r="I763" s="19">
        <v>41742</v>
      </c>
      <c r="J763" s="58">
        <v>66377</v>
      </c>
      <c r="K763" s="57">
        <f>IFERROR(VLOOKUP(A763,'[1]2024'!$A$1:$X$202,6,0),"")</f>
        <v>45541</v>
      </c>
    </row>
    <row r="764" spans="1:11" ht="15">
      <c r="A764" s="66">
        <v>4902</v>
      </c>
      <c r="B764" s="67">
        <f>IFERROR(VLOOKUP(A764,'[1]2024'!$A$1:$X$202,2,0),"")</f>
        <v>1726</v>
      </c>
      <c r="C764" s="55" t="str">
        <f>IFERROR(VLOOKUP(A764,'[1]2024'!$A$1:$X$202,4,0),"")</f>
        <v>RAIA</v>
      </c>
      <c r="D764" s="55" t="str">
        <f>IFERROR(VLOOKUP(A764,'[1]2024'!$A$1:$X$202,5,0),"")</f>
        <v>SP</v>
      </c>
      <c r="E764" s="15" t="s">
        <v>315</v>
      </c>
      <c r="F764" s="16" t="s">
        <v>451</v>
      </c>
      <c r="G764" s="17">
        <v>1087399</v>
      </c>
      <c r="H764" s="18" t="s">
        <v>824</v>
      </c>
      <c r="I764" s="19">
        <v>122866</v>
      </c>
      <c r="J764" s="58">
        <v>66377</v>
      </c>
      <c r="K764" s="57">
        <f>IFERROR(VLOOKUP(A764,'[1]2024'!$A$1:$X$202,6,0),"")</f>
        <v>45541</v>
      </c>
    </row>
    <row r="765" spans="1:11" ht="15">
      <c r="A765" s="66">
        <v>4902</v>
      </c>
      <c r="B765" s="67">
        <f>IFERROR(VLOOKUP(A765,'[1]2024'!$A$1:$X$202,2,0),"")</f>
        <v>1726</v>
      </c>
      <c r="C765" s="55" t="str">
        <f>IFERROR(VLOOKUP(A765,'[1]2024'!$A$1:$X$202,4,0),"")</f>
        <v>RAIA</v>
      </c>
      <c r="D765" s="55" t="str">
        <f>IFERROR(VLOOKUP(A765,'[1]2024'!$A$1:$X$202,5,0),"")</f>
        <v>SP</v>
      </c>
      <c r="E765" s="15" t="s">
        <v>107</v>
      </c>
      <c r="F765" s="16" t="s">
        <v>12</v>
      </c>
      <c r="G765" s="17">
        <v>1015410</v>
      </c>
      <c r="H765" s="18" t="s">
        <v>825</v>
      </c>
      <c r="I765" s="19">
        <v>41732</v>
      </c>
      <c r="J765" s="58">
        <v>66377</v>
      </c>
      <c r="K765" s="57">
        <f>IFERROR(VLOOKUP(A765,'[1]2024'!$A$1:$X$202,6,0),"")</f>
        <v>45541</v>
      </c>
    </row>
    <row r="766" spans="1:11" ht="15">
      <c r="A766" s="66">
        <v>4902</v>
      </c>
      <c r="B766" s="67">
        <f>IFERROR(VLOOKUP(A766,'[1]2024'!$A$1:$X$202,2,0),"")</f>
        <v>1726</v>
      </c>
      <c r="C766" s="55" t="str">
        <f>IFERROR(VLOOKUP(A766,'[1]2024'!$A$1:$X$202,4,0),"")</f>
        <v>RAIA</v>
      </c>
      <c r="D766" s="55" t="str">
        <f>IFERROR(VLOOKUP(A766,'[1]2024'!$A$1:$X$202,5,0),"")</f>
        <v>SP</v>
      </c>
      <c r="E766" s="15" t="s">
        <v>118</v>
      </c>
      <c r="F766" s="16" t="s">
        <v>12</v>
      </c>
      <c r="G766" s="17">
        <v>1045311</v>
      </c>
      <c r="H766" s="18" t="s">
        <v>826</v>
      </c>
      <c r="I766" s="19">
        <v>288669</v>
      </c>
      <c r="J766" s="58">
        <v>66377</v>
      </c>
      <c r="K766" s="57">
        <f>IFERROR(VLOOKUP(A766,'[1]2024'!$A$1:$X$202,6,0),"")</f>
        <v>45541</v>
      </c>
    </row>
    <row r="767" spans="1:11" ht="15">
      <c r="A767" s="66">
        <v>4902</v>
      </c>
      <c r="B767" s="67">
        <f>IFERROR(VLOOKUP(A767,'[1]2024'!$A$1:$X$202,2,0),"")</f>
        <v>1726</v>
      </c>
      <c r="C767" s="55" t="str">
        <f>IFERROR(VLOOKUP(A767,'[1]2024'!$A$1:$X$202,4,0),"")</f>
        <v>RAIA</v>
      </c>
      <c r="D767" s="55" t="str">
        <f>IFERROR(VLOOKUP(A767,'[1]2024'!$A$1:$X$202,5,0),"")</f>
        <v>SP</v>
      </c>
      <c r="E767" s="15" t="s">
        <v>120</v>
      </c>
      <c r="F767" s="16" t="s">
        <v>12</v>
      </c>
      <c r="G767" s="17">
        <v>1045609</v>
      </c>
      <c r="H767" s="18" t="s">
        <v>827</v>
      </c>
      <c r="I767" s="19">
        <v>289166</v>
      </c>
      <c r="J767" s="58">
        <v>66377</v>
      </c>
      <c r="K767" s="57">
        <f>IFERROR(VLOOKUP(A767,'[1]2024'!$A$1:$X$202,6,0),"")</f>
        <v>45541</v>
      </c>
    </row>
    <row r="768" spans="1:11" ht="15">
      <c r="A768" s="66">
        <v>4902</v>
      </c>
      <c r="B768" s="67">
        <f>IFERROR(VLOOKUP(A768,'[1]2024'!$A$1:$X$202,2,0),"")</f>
        <v>1726</v>
      </c>
      <c r="C768" s="55" t="str">
        <f>IFERROR(VLOOKUP(A768,'[1]2024'!$A$1:$X$202,4,0),"")</f>
        <v>RAIA</v>
      </c>
      <c r="D768" s="55" t="str">
        <f>IFERROR(VLOOKUP(A768,'[1]2024'!$A$1:$X$202,5,0),"")</f>
        <v>SP</v>
      </c>
      <c r="E768" s="15" t="s">
        <v>122</v>
      </c>
      <c r="F768" s="16" t="s">
        <v>12</v>
      </c>
      <c r="G768" s="17">
        <v>1045261</v>
      </c>
      <c r="H768" s="18" t="s">
        <v>828</v>
      </c>
      <c r="I768" s="19">
        <v>288672</v>
      </c>
      <c r="J768" s="58">
        <v>66377</v>
      </c>
      <c r="K768" s="57">
        <f>IFERROR(VLOOKUP(A768,'[1]2024'!$A$1:$X$202,6,0),"")</f>
        <v>45541</v>
      </c>
    </row>
    <row r="769" spans="1:11" ht="15">
      <c r="A769" s="66">
        <v>4902</v>
      </c>
      <c r="B769" s="67">
        <f>IFERROR(VLOOKUP(A769,'[1]2024'!$A$1:$X$202,2,0),"")</f>
        <v>1726</v>
      </c>
      <c r="C769" s="55" t="str">
        <f>IFERROR(VLOOKUP(A769,'[1]2024'!$A$1:$X$202,4,0),"")</f>
        <v>RAIA</v>
      </c>
      <c r="D769" s="55" t="str">
        <f>IFERROR(VLOOKUP(A769,'[1]2024'!$A$1:$X$202,5,0),"")</f>
        <v>SP</v>
      </c>
      <c r="E769" s="15" t="s">
        <v>124</v>
      </c>
      <c r="F769" s="16" t="s">
        <v>12</v>
      </c>
      <c r="G769" s="17">
        <v>1045277</v>
      </c>
      <c r="H769" s="18" t="s">
        <v>829</v>
      </c>
      <c r="I769" s="19">
        <v>288656</v>
      </c>
      <c r="J769" s="58">
        <v>66377</v>
      </c>
      <c r="K769" s="57">
        <f>IFERROR(VLOOKUP(A769,'[1]2024'!$A$1:$X$202,6,0),"")</f>
        <v>45541</v>
      </c>
    </row>
    <row r="770" spans="1:11" ht="15">
      <c r="A770" s="66">
        <v>4902</v>
      </c>
      <c r="B770" s="67">
        <f>IFERROR(VLOOKUP(A770,'[1]2024'!$A$1:$X$202,2,0),"")</f>
        <v>1726</v>
      </c>
      <c r="C770" s="55" t="str">
        <f>IFERROR(VLOOKUP(A770,'[1]2024'!$A$1:$X$202,4,0),"")</f>
        <v>RAIA</v>
      </c>
      <c r="D770" s="55" t="str">
        <f>IFERROR(VLOOKUP(A770,'[1]2024'!$A$1:$X$202,5,0),"")</f>
        <v>SP</v>
      </c>
      <c r="E770" s="15" t="s">
        <v>126</v>
      </c>
      <c r="F770" s="16" t="s">
        <v>12</v>
      </c>
      <c r="G770" s="17">
        <v>1045610</v>
      </c>
      <c r="H770" s="18" t="s">
        <v>830</v>
      </c>
      <c r="I770" s="19">
        <v>289166</v>
      </c>
      <c r="J770" s="58">
        <v>66377</v>
      </c>
      <c r="K770" s="57">
        <f>IFERROR(VLOOKUP(A770,'[1]2024'!$A$1:$X$202,6,0),"")</f>
        <v>45541</v>
      </c>
    </row>
    <row r="771" spans="1:11" ht="15">
      <c r="A771" s="66">
        <v>4902</v>
      </c>
      <c r="B771" s="67">
        <f>IFERROR(VLOOKUP(A771,'[1]2024'!$A$1:$X$202,2,0),"")</f>
        <v>1726</v>
      </c>
      <c r="C771" s="55" t="str">
        <f>IFERROR(VLOOKUP(A771,'[1]2024'!$A$1:$X$202,4,0),"")</f>
        <v>RAIA</v>
      </c>
      <c r="D771" s="55" t="str">
        <f>IFERROR(VLOOKUP(A771,'[1]2024'!$A$1:$X$202,5,0),"")</f>
        <v>SP</v>
      </c>
      <c r="E771" s="15" t="s">
        <v>128</v>
      </c>
      <c r="F771" s="16" t="s">
        <v>12</v>
      </c>
      <c r="G771" s="17">
        <v>1045643</v>
      </c>
      <c r="H771" s="18" t="s">
        <v>831</v>
      </c>
      <c r="I771" s="19">
        <v>290907</v>
      </c>
      <c r="J771" s="58">
        <v>66377</v>
      </c>
      <c r="K771" s="57">
        <f>IFERROR(VLOOKUP(A771,'[1]2024'!$A$1:$X$202,6,0),"")</f>
        <v>45541</v>
      </c>
    </row>
    <row r="772" spans="1:11" ht="15">
      <c r="A772" s="66">
        <v>4902</v>
      </c>
      <c r="B772" s="67">
        <f>IFERROR(VLOOKUP(A772,'[1]2024'!$A$1:$X$202,2,0),"")</f>
        <v>1726</v>
      </c>
      <c r="C772" s="55" t="str">
        <f>IFERROR(VLOOKUP(A772,'[1]2024'!$A$1:$X$202,4,0),"")</f>
        <v>RAIA</v>
      </c>
      <c r="D772" s="55" t="str">
        <f>IFERROR(VLOOKUP(A772,'[1]2024'!$A$1:$X$202,5,0),"")</f>
        <v>SP</v>
      </c>
      <c r="E772" s="15" t="s">
        <v>130</v>
      </c>
      <c r="F772" s="16" t="s">
        <v>12</v>
      </c>
      <c r="G772" s="17">
        <v>1022680</v>
      </c>
      <c r="H772" s="18" t="s">
        <v>832</v>
      </c>
      <c r="I772" s="19"/>
      <c r="J772" s="58">
        <v>66377</v>
      </c>
      <c r="K772" s="57">
        <f>IFERROR(VLOOKUP(A772,'[1]2024'!$A$1:$X$202,6,0),"")</f>
        <v>45541</v>
      </c>
    </row>
    <row r="773" spans="1:11" ht="15">
      <c r="A773" s="66">
        <v>4902</v>
      </c>
      <c r="B773" s="67">
        <f>IFERROR(VLOOKUP(A773,'[1]2024'!$A$1:$X$202,2,0),"")</f>
        <v>1726</v>
      </c>
      <c r="C773" s="55" t="str">
        <f>IFERROR(VLOOKUP(A773,'[1]2024'!$A$1:$X$202,4,0),"")</f>
        <v>RAIA</v>
      </c>
      <c r="D773" s="55" t="str">
        <f>IFERROR(VLOOKUP(A773,'[1]2024'!$A$1:$X$202,5,0),"")</f>
        <v>SP</v>
      </c>
      <c r="E773" s="15" t="s">
        <v>132</v>
      </c>
      <c r="F773" s="16" t="s">
        <v>12</v>
      </c>
      <c r="G773" s="17">
        <v>1045145</v>
      </c>
      <c r="H773" s="18" t="s">
        <v>833</v>
      </c>
      <c r="I773" s="19"/>
      <c r="J773" s="58">
        <v>66377</v>
      </c>
      <c r="K773" s="57">
        <f>IFERROR(VLOOKUP(A773,'[1]2024'!$A$1:$X$202,6,0),"")</f>
        <v>45541</v>
      </c>
    </row>
    <row r="774" spans="1:11" ht="15">
      <c r="A774" s="66">
        <v>4902</v>
      </c>
      <c r="B774" s="67">
        <f>IFERROR(VLOOKUP(A774,'[1]2024'!$A$1:$X$202,2,0),"")</f>
        <v>1726</v>
      </c>
      <c r="C774" s="55" t="str">
        <f>IFERROR(VLOOKUP(A774,'[1]2024'!$A$1:$X$202,4,0),"")</f>
        <v>RAIA</v>
      </c>
      <c r="D774" s="55" t="str">
        <f>IFERROR(VLOOKUP(A774,'[1]2024'!$A$1:$X$202,5,0),"")</f>
        <v>SP</v>
      </c>
      <c r="E774" s="15" t="s">
        <v>134</v>
      </c>
      <c r="F774" s="16" t="s">
        <v>12</v>
      </c>
      <c r="G774" s="17">
        <v>1044862</v>
      </c>
      <c r="H774" s="18" t="s">
        <v>834</v>
      </c>
      <c r="I774" s="19"/>
      <c r="J774" s="58">
        <v>66377</v>
      </c>
      <c r="K774" s="57">
        <f>IFERROR(VLOOKUP(A774,'[1]2024'!$A$1:$X$202,6,0),"")</f>
        <v>45541</v>
      </c>
    </row>
    <row r="775" spans="1:11" ht="15">
      <c r="A775" s="66">
        <v>4902</v>
      </c>
      <c r="B775" s="69">
        <f>IFERROR(VLOOKUP(A775,'[1]2024'!$A$1:$X$202,2,0),"")</f>
        <v>1726</v>
      </c>
      <c r="C775" s="56" t="str">
        <f>IFERROR(VLOOKUP(A775,'[1]2024'!$A$1:$X$202,4,0),"")</f>
        <v>RAIA</v>
      </c>
      <c r="D775" s="56" t="str">
        <f>IFERROR(VLOOKUP(A775,'[1]2024'!$A$1:$X$202,5,0),"")</f>
        <v>SP</v>
      </c>
      <c r="E775" s="38" t="s">
        <v>136</v>
      </c>
      <c r="F775" s="39" t="s">
        <v>12</v>
      </c>
      <c r="G775" s="40">
        <v>937421</v>
      </c>
      <c r="H775" s="41" t="s">
        <v>835</v>
      </c>
      <c r="I775" s="42"/>
      <c r="J775" s="61">
        <v>66377</v>
      </c>
      <c r="K775" s="140">
        <f>IFERROR(VLOOKUP(A775,'[1]2024'!$A$1:$X$202,6,0),"")</f>
        <v>45541</v>
      </c>
    </row>
    <row r="776" spans="1:11" ht="15">
      <c r="A776" s="66"/>
      <c r="B776" s="67" t="str">
        <f>IFERROR(VLOOKUP(A776,'[1]2024'!$A$1:$X$202,2,0),"")</f>
        <v/>
      </c>
      <c r="C776" s="55" t="str">
        <f>IFERROR(VLOOKUP(A776,'[1]2024'!$A$1:$X$202,4,0),"")</f>
        <v/>
      </c>
      <c r="D776" s="138" t="str">
        <f>IFERROR(VLOOKUP(A776,'[1]2024'!$A$1:$X$202,5,0),"")</f>
        <v/>
      </c>
      <c r="E776" s="131"/>
      <c r="F776" s="132"/>
      <c r="G776" s="133"/>
      <c r="H776" s="134"/>
      <c r="I776" s="135"/>
      <c r="J776" s="136"/>
      <c r="K776" s="137" t="str">
        <f>IFERROR(VLOOKUP(A776,'[1]2024'!$A$1:$X$202,6,0),"")</f>
        <v/>
      </c>
    </row>
    <row r="777" spans="1:11" ht="15">
      <c r="A777" s="66"/>
      <c r="B777" s="67" t="str">
        <f>IFERROR(VLOOKUP(A777,'[1]2024'!$A$1:$X$202,2,0),"")</f>
        <v/>
      </c>
      <c r="C777" s="55" t="str">
        <f>IFERROR(VLOOKUP(A777,'[1]2024'!$A$1:$X$202,4,0),"")</f>
        <v/>
      </c>
      <c r="D777" s="138" t="str">
        <f>IFERROR(VLOOKUP(A777,'[1]2024'!$A$1:$X$202,5,0),"")</f>
        <v/>
      </c>
      <c r="E777" s="131"/>
      <c r="F777" s="132"/>
      <c r="G777" s="133"/>
      <c r="H777" s="134"/>
      <c r="I777" s="135"/>
      <c r="J777" s="136"/>
      <c r="K777" s="137" t="str">
        <f>IFERROR(VLOOKUP(A777,'[1]2024'!$A$1:$X$202,6,0),"")</f>
        <v/>
      </c>
    </row>
    <row r="778" spans="1:11" ht="15">
      <c r="A778" s="66"/>
      <c r="B778" s="67" t="str">
        <f>IFERROR(VLOOKUP(A778,'[1]2024'!$A$1:$X$202,2,0),"")</f>
        <v/>
      </c>
      <c r="C778" s="55" t="str">
        <f>IFERROR(VLOOKUP(A778,'[1]2024'!$A$1:$X$202,4,0),"")</f>
        <v/>
      </c>
      <c r="D778" s="138" t="str">
        <f>IFERROR(VLOOKUP(A778,'[1]2024'!$A$1:$X$202,5,0),"")</f>
        <v/>
      </c>
      <c r="E778" s="131"/>
      <c r="F778" s="132"/>
      <c r="G778" s="133"/>
      <c r="H778" s="134"/>
      <c r="I778" s="135"/>
      <c r="J778" s="136"/>
      <c r="K778" s="137" t="str">
        <f>IFERROR(VLOOKUP(A778,'[1]2024'!$A$1:$X$202,6,0),"")</f>
        <v/>
      </c>
    </row>
    <row r="779" spans="1:11" ht="15">
      <c r="A779" s="66"/>
      <c r="B779" s="67" t="str">
        <f>IFERROR(VLOOKUP(A779,'[1]2024'!$A$1:$X$202,2,0),"")</f>
        <v/>
      </c>
      <c r="C779" s="55" t="str">
        <f>IFERROR(VLOOKUP(A779,'[1]2024'!$A$1:$X$202,4,0),"")</f>
        <v/>
      </c>
      <c r="D779" s="138" t="str">
        <f>IFERROR(VLOOKUP(A779,'[1]2024'!$A$1:$X$202,5,0),"")</f>
        <v/>
      </c>
      <c r="E779" s="131"/>
      <c r="F779" s="132"/>
      <c r="G779" s="133"/>
      <c r="H779" s="134"/>
      <c r="I779" s="135"/>
      <c r="J779" s="136"/>
      <c r="K779" s="137" t="str">
        <f>IFERROR(VLOOKUP(A779,'[1]2024'!$A$1:$X$202,6,0),"")</f>
        <v/>
      </c>
    </row>
    <row r="780" spans="1:11" ht="15">
      <c r="A780" s="66"/>
      <c r="B780" s="67" t="str">
        <f>IFERROR(VLOOKUP(A780,'[1]2024'!$A$1:$X$202,2,0),"")</f>
        <v/>
      </c>
      <c r="C780" s="55" t="str">
        <f>IFERROR(VLOOKUP(A780,'[1]2024'!$A$1:$X$202,4,0),"")</f>
        <v/>
      </c>
      <c r="D780" s="138" t="str">
        <f>IFERROR(VLOOKUP(A780,'[1]2024'!$A$1:$X$202,5,0),"")</f>
        <v/>
      </c>
      <c r="E780" s="131"/>
      <c r="F780" s="132"/>
      <c r="G780" s="133"/>
      <c r="H780" s="134"/>
      <c r="I780" s="135"/>
      <c r="J780" s="136"/>
      <c r="K780" s="137" t="str">
        <f>IFERROR(VLOOKUP(A780,'[1]2024'!$A$1:$X$202,6,0),"")</f>
        <v/>
      </c>
    </row>
    <row r="781" spans="1:11" ht="15">
      <c r="A781" s="66"/>
      <c r="B781" s="67" t="str">
        <f>IFERROR(VLOOKUP(A781,'[1]2024'!$A$1:$X$202,2,0),"")</f>
        <v/>
      </c>
      <c r="C781" s="55" t="str">
        <f>IFERROR(VLOOKUP(A781,'[1]2024'!$A$1:$X$202,4,0),"")</f>
        <v/>
      </c>
      <c r="D781" s="138" t="str">
        <f>IFERROR(VLOOKUP(A781,'[1]2024'!$A$1:$X$202,5,0),"")</f>
        <v/>
      </c>
      <c r="E781" s="131"/>
      <c r="F781" s="132"/>
      <c r="G781" s="133"/>
      <c r="H781" s="134"/>
      <c r="I781" s="135"/>
      <c r="J781" s="136"/>
      <c r="K781" s="137" t="str">
        <f>IFERROR(VLOOKUP(A781,'[1]2024'!$A$1:$X$202,6,0),"")</f>
        <v/>
      </c>
    </row>
    <row r="782" spans="1:11" ht="15">
      <c r="A782" s="66"/>
      <c r="B782" s="67" t="str">
        <f>IFERROR(VLOOKUP(A782,'[1]2024'!$A$1:$X$202,2,0),"")</f>
        <v/>
      </c>
      <c r="C782" s="55" t="str">
        <f>IFERROR(VLOOKUP(A782,'[1]2024'!$A$1:$X$202,4,0),"")</f>
        <v/>
      </c>
      <c r="D782" s="138" t="str">
        <f>IFERROR(VLOOKUP(A782,'[1]2024'!$A$1:$X$202,5,0),"")</f>
        <v/>
      </c>
      <c r="E782" s="131"/>
      <c r="F782" s="132"/>
      <c r="G782" s="133"/>
      <c r="H782" s="134"/>
      <c r="I782" s="135"/>
      <c r="J782" s="136"/>
      <c r="K782" s="137" t="str">
        <f>IFERROR(VLOOKUP(A782,'[1]2024'!$A$1:$X$202,6,0),"")</f>
        <v/>
      </c>
    </row>
    <row r="783" spans="1:11" ht="15">
      <c r="A783" s="130"/>
      <c r="B783" s="69" t="str">
        <f>IFERROR(VLOOKUP(A783,'[1]2024'!$A$1:$X$202,2,0),"")</f>
        <v/>
      </c>
      <c r="C783" s="56" t="str">
        <f>IFERROR(VLOOKUP(A783,'[1]2024'!$A$1:$X$202,4,0),"")</f>
        <v/>
      </c>
      <c r="D783" s="139" t="str">
        <f>IFERROR(VLOOKUP(A783,'[1]2024'!$A$1:$X$202,5,0),"")</f>
        <v/>
      </c>
      <c r="E783" s="131"/>
      <c r="F783" s="132"/>
      <c r="G783" s="133"/>
      <c r="H783" s="134"/>
      <c r="I783" s="135"/>
      <c r="J783" s="136"/>
      <c r="K783" s="137" t="str">
        <f>IFERROR(VLOOKUP(A783,'[1]2024'!$A$1:$X$202,6,0),"")</f>
        <v/>
      </c>
    </row>
    <row r="784" spans="1:11" ht="15"/>
  </sheetData>
  <sheetProtection insertColumns="0" insertRows="0" insertHyperlinks="0" selectLockedCells="1" sort="0" autoFilter="0" pivotTables="0"/>
  <conditionalFormatting sqref="F1:F1048576">
    <cfRule type="cellIs" dxfId="66" priority="42" operator="equal">
      <formula>"LENOVO"</formula>
    </cfRule>
    <cfRule type="cellIs" dxfId="65" priority="54" operator="equal">
      <formula>"POSITIVO"</formula>
    </cfRule>
    <cfRule type="cellIs" dxfId="64" priority="55" operator="equal">
      <formula>"SCANSOURCE"</formula>
    </cfRule>
    <cfRule type="cellIs" dxfId="63" priority="56" operator="equal">
      <formula>"DELL"</formula>
    </cfRule>
    <cfRule type="cellIs" dxfId="62" priority="57" operator="equal">
      <formula>"NCR"</formula>
    </cfRule>
  </conditionalFormatting>
  <conditionalFormatting sqref="G1:H1048576">
    <cfRule type="duplicateValues" dxfId="61" priority="135"/>
  </conditionalFormatting>
  <conditionalFormatting sqref="C1:C1048576">
    <cfRule type="cellIs" dxfId="60" priority="23" operator="equal">
      <formula>"RAIA"</formula>
    </cfRule>
    <cfRule type="cellIs" dxfId="59" priority="24" operator="equal">
      <formula>"DROGASIL"</formula>
    </cfRule>
  </conditionalFormatting>
  <conditionalFormatting sqref="F589:F647">
    <cfRule type="cellIs" dxfId="58" priority="13" operator="equal">
      <formula>"LENOVO"</formula>
    </cfRule>
    <cfRule type="cellIs" dxfId="57" priority="14" operator="equal">
      <formula>"POSITIVO"</formula>
    </cfRule>
    <cfRule type="cellIs" dxfId="56" priority="15" operator="equal">
      <formula>"SCANSOURCE"</formula>
    </cfRule>
    <cfRule type="cellIs" dxfId="55" priority="16" operator="equal">
      <formula>"DELL"</formula>
    </cfRule>
    <cfRule type="cellIs" dxfId="54" priority="17" operator="equal">
      <formula>"NCR"</formula>
    </cfRule>
  </conditionalFormatting>
  <conditionalFormatting sqref="G589:H647">
    <cfRule type="duplicateValues" dxfId="53" priority="18"/>
  </conditionalFormatting>
  <conditionalFormatting sqref="F648:F709">
    <cfRule type="cellIs" dxfId="52" priority="7" operator="equal">
      <formula>"LENOVO"</formula>
    </cfRule>
    <cfRule type="cellIs" dxfId="51" priority="8" operator="equal">
      <formula>"POSITIVO"</formula>
    </cfRule>
    <cfRule type="cellIs" dxfId="50" priority="9" operator="equal">
      <formula>"SCANSOURCE"</formula>
    </cfRule>
    <cfRule type="cellIs" dxfId="49" priority="10" operator="equal">
      <formula>"DELL"</formula>
    </cfRule>
    <cfRule type="cellIs" dxfId="48" priority="11" operator="equal">
      <formula>"NCR"</formula>
    </cfRule>
  </conditionalFormatting>
  <conditionalFormatting sqref="G648:H709">
    <cfRule type="duplicateValues" dxfId="47" priority="12"/>
  </conditionalFormatting>
  <conditionalFormatting sqref="F710:F775">
    <cfRule type="cellIs" dxfId="46" priority="1" operator="equal">
      <formula>"LENOVO"</formula>
    </cfRule>
    <cfRule type="cellIs" dxfId="45" priority="2" operator="equal">
      <formula>"POSITIVO"</formula>
    </cfRule>
    <cfRule type="cellIs" dxfId="44" priority="3" operator="equal">
      <formula>"SCANSOURCE"</formula>
    </cfRule>
    <cfRule type="cellIs" dxfId="43" priority="4" operator="equal">
      <formula>"DELL"</formula>
    </cfRule>
    <cfRule type="cellIs" dxfId="42" priority="5" operator="equal">
      <formula>"NCR"</formula>
    </cfRule>
  </conditionalFormatting>
  <conditionalFormatting sqref="G710:H775">
    <cfRule type="duplicateValues" dxfId="41" priority="6"/>
  </conditionalFormatting>
  <dataValidations count="6">
    <dataValidation type="list" operator="equal" showErrorMessage="1" sqref="P48 L48" xr:uid="{00000000-0002-0000-0000-000000000000}">
      <formula1>"SIM,NÃO"</formula1>
      <formula2>0</formula2>
    </dataValidation>
    <dataValidation operator="lessThan" allowBlank="1" errorTitle="ERRO!!!" error="FORMATO INCORRETO" sqref="I776:I1048576 I1:I588 K1:K1048576" xr:uid="{1E1070C3-E88C-406E-8A3D-A792C5EB3250}"/>
    <dataValidation allowBlank="1" sqref="J776:J1048576 J1:J588" xr:uid="{AD59B2DF-BEB2-493B-9098-EF8997E94E5D}"/>
    <dataValidation type="whole" operator="lessThan" allowBlank="1" showErrorMessage="1" errorTitle="ERRO!!" error="ATIVO INCORRETO_x000a_" sqref="G776:G1048576 G136:G588" xr:uid="{DB3E5CB0-C1AA-40D2-9B98-8E33CB5945E1}">
      <formula1>9999999999</formula1>
    </dataValidation>
    <dataValidation type="whole" operator="lessThan" allowBlank="1" showErrorMessage="1" errorTitle="ERRO!!!" error="FORMATO INCORRETO" sqref="I589:J775" xr:uid="{AB8843BB-E4B9-40DF-BF51-3A031491D46E}">
      <formula1>1E+50</formula1>
      <formula2>0</formula2>
    </dataValidation>
    <dataValidation type="whole" operator="lessThan" allowBlank="1" showErrorMessage="1" errorTitle="ERRO!!" error="ATIVO INCORRETO_x000a_" sqref="G589:G775" xr:uid="{B8FCB635-596E-4374-B0A1-E6383195A936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sheetPr>
    <tabColor rgb="FF00B0F0"/>
  </sheetPr>
  <dimension ref="A1:I226"/>
  <sheetViews>
    <sheetView showGridLines="0" tabSelected="1" zoomScale="85" zoomScaleNormal="85" workbookViewId="0">
      <pane ySplit="1" topLeftCell="A188" activePane="bottomLeft" state="frozen"/>
      <selection pane="bottomLeft" activeCell="G205" sqref="G205"/>
    </sheetView>
  </sheetViews>
  <sheetFormatPr defaultColWidth="8.75" defaultRowHeight="13.9"/>
  <cols>
    <col min="1" max="1" width="7.25" style="35" customWidth="1"/>
    <col min="2" max="2" width="7.75" style="1" customWidth="1"/>
    <col min="3" max="3" width="12.25" style="1" customWidth="1"/>
    <col min="4" max="4" width="6.125" style="1" customWidth="1"/>
    <col min="5" max="5" width="28.75" style="12" customWidth="1"/>
    <col min="6" max="6" width="18.875" style="52" bestFit="1" customWidth="1"/>
    <col min="7" max="7" width="21.625" style="51" customWidth="1"/>
    <col min="8" max="8" width="11.375" style="53" customWidth="1"/>
    <col min="9" max="9" width="14.25" style="12" customWidth="1"/>
    <col min="10" max="16384" width="8.75" style="12"/>
  </cols>
  <sheetData>
    <row r="1" spans="1:9" ht="20.45" customHeight="1">
      <c r="A1" s="49" t="s">
        <v>0</v>
      </c>
      <c r="B1" s="65" t="s">
        <v>1</v>
      </c>
      <c r="C1" s="65" t="s">
        <v>2</v>
      </c>
      <c r="D1" s="65" t="s">
        <v>3</v>
      </c>
      <c r="E1" s="110" t="s">
        <v>4</v>
      </c>
      <c r="F1" s="110" t="s">
        <v>5</v>
      </c>
      <c r="G1" s="111" t="s">
        <v>836</v>
      </c>
      <c r="H1" s="112" t="s">
        <v>10</v>
      </c>
      <c r="I1" s="175" t="s">
        <v>837</v>
      </c>
    </row>
    <row r="2" spans="1:9" ht="17.100000000000001" customHeight="1">
      <c r="A2" s="62"/>
      <c r="B2" s="43" t="str">
        <f>IFERROR(VLOOKUP(A2,'[1]2024'!$A$1:$X$202,2,0),"")</f>
        <v/>
      </c>
      <c r="C2" s="55" t="str">
        <f>IFERROR(VLOOKUP(A2,'[1]2024'!$A$1:$X$202,4,0),"")</f>
        <v/>
      </c>
      <c r="D2" s="109" t="str">
        <f>IFERROR(VLOOKUP(A2,'[1]2024'!$A$1:$X$202,5,0),"")</f>
        <v/>
      </c>
      <c r="E2" s="101" t="s">
        <v>838</v>
      </c>
      <c r="F2" s="101" t="s">
        <v>839</v>
      </c>
      <c r="G2" s="90" t="s">
        <v>840</v>
      </c>
      <c r="H2" s="105" t="str">
        <f>IFERROR(VLOOKUP(A2,'[1]2024'!$A$1:$X$202,6,0),"")</f>
        <v/>
      </c>
    </row>
    <row r="3" spans="1:9" ht="17.100000000000001" customHeight="1">
      <c r="A3" s="63"/>
      <c r="B3" s="43" t="str">
        <f>IFERROR(VLOOKUP(A3,'[1]2024'!$A$1:$X$202,2,0),"")</f>
        <v/>
      </c>
      <c r="C3" s="55" t="str">
        <f>IFERROR(VLOOKUP(A3,'[1]2024'!$A$1:$X$202,4,0),"")</f>
        <v/>
      </c>
      <c r="D3" s="109" t="str">
        <f>IFERROR(VLOOKUP(A3,'[1]2024'!$A$1:$X$202,5,0),"")</f>
        <v/>
      </c>
      <c r="E3" s="101" t="s">
        <v>841</v>
      </c>
      <c r="F3" s="101" t="s">
        <v>839</v>
      </c>
      <c r="G3" s="90" t="s">
        <v>842</v>
      </c>
      <c r="H3" s="105" t="str">
        <f>IFERROR(VLOOKUP(A3,'[1]2024'!$A$1:$X$202,6,0),"")</f>
        <v/>
      </c>
    </row>
    <row r="4" spans="1:9" ht="17.100000000000001" customHeight="1">
      <c r="A4" s="63"/>
      <c r="B4" s="43" t="str">
        <f>IFERROR(VLOOKUP(A4,'[1]2024'!$A$1:$X$202,2,0),"")</f>
        <v/>
      </c>
      <c r="C4" s="55" t="str">
        <f>IFERROR(VLOOKUP(A4,'[1]2024'!$A$1:$X$202,4,0),"")</f>
        <v/>
      </c>
      <c r="D4" s="109" t="str">
        <f>IFERROR(VLOOKUP(A4,'[1]2024'!$A$1:$X$202,5,0),"")</f>
        <v/>
      </c>
      <c r="E4" s="101" t="s">
        <v>843</v>
      </c>
      <c r="F4" s="101" t="s">
        <v>839</v>
      </c>
      <c r="G4" s="90" t="s">
        <v>844</v>
      </c>
      <c r="H4" s="105" t="str">
        <f>IFERROR(VLOOKUP(A4,'[1]2024'!$A$1:$X$202,6,0),"")</f>
        <v/>
      </c>
    </row>
    <row r="5" spans="1:9" ht="17.100000000000001" customHeight="1">
      <c r="A5" s="63"/>
      <c r="B5" s="43" t="str">
        <f>IFERROR(VLOOKUP(A5,'[1]2024'!$A$1:$X$202,2,0),"")</f>
        <v/>
      </c>
      <c r="C5" s="55" t="str">
        <f>IFERROR(VLOOKUP(A5,'[1]2024'!$A$1:$X$202,4,0),"")</f>
        <v/>
      </c>
      <c r="D5" s="109" t="str">
        <f>IFERROR(VLOOKUP(A5,'[1]2024'!$A$1:$X$202,5,0),"")</f>
        <v/>
      </c>
      <c r="E5" s="101" t="s">
        <v>845</v>
      </c>
      <c r="F5" s="101"/>
      <c r="G5" s="90"/>
      <c r="H5" s="105" t="str">
        <f>IFERROR(VLOOKUP(A5,'[1]2024'!$A$1:$X$202,6,0),"")</f>
        <v/>
      </c>
    </row>
    <row r="6" spans="1:9" ht="17.100000000000001" customHeight="1">
      <c r="A6" s="63"/>
      <c r="B6" s="43" t="str">
        <f>IFERROR(VLOOKUP(A6,'[1]2024'!$A$1:$X$202,2,0),"")</f>
        <v/>
      </c>
      <c r="C6" s="55" t="str">
        <f>IFERROR(VLOOKUP(A6,'[1]2024'!$A$1:$X$202,4,0),"")</f>
        <v/>
      </c>
      <c r="D6" s="109" t="str">
        <f>IFERROR(VLOOKUP(A6,'[1]2024'!$A$1:$X$202,5,0),"")</f>
        <v/>
      </c>
      <c r="E6" s="101" t="s">
        <v>846</v>
      </c>
      <c r="F6" s="104"/>
      <c r="G6" s="108" t="s">
        <v>847</v>
      </c>
      <c r="H6" s="105" t="str">
        <f>IFERROR(VLOOKUP(A6,'[1]2024'!$A$1:$X$202,6,0),"")</f>
        <v/>
      </c>
    </row>
    <row r="7" spans="1:9" ht="17.100000000000001" customHeight="1">
      <c r="A7" s="63"/>
      <c r="B7" s="43" t="str">
        <f>IFERROR(VLOOKUP(A7,'[1]2024'!$A$1:$X$202,2,0),"")</f>
        <v/>
      </c>
      <c r="C7" s="55" t="str">
        <f>IFERROR(VLOOKUP(A7,'[1]2024'!$A$1:$X$202,4,0),"")</f>
        <v/>
      </c>
      <c r="D7" s="109" t="str">
        <f>IFERROR(VLOOKUP(A7,'[1]2024'!$A$1:$X$202,5,0),"")</f>
        <v/>
      </c>
      <c r="E7" s="101" t="s">
        <v>848</v>
      </c>
      <c r="F7" s="101" t="s">
        <v>849</v>
      </c>
      <c r="G7" s="90"/>
      <c r="H7" s="105" t="str">
        <f>IFERROR(VLOOKUP(A7,'[1]2024'!$A$1:$X$202,6,0),"")</f>
        <v/>
      </c>
    </row>
    <row r="8" spans="1:9" ht="17.100000000000001" customHeight="1">
      <c r="A8" s="63"/>
      <c r="B8" s="43" t="str">
        <f>IFERROR(VLOOKUP(A8,'[1]2024'!$A$1:$X$202,2,0),"")</f>
        <v/>
      </c>
      <c r="C8" s="55" t="str">
        <f>IFERROR(VLOOKUP(A8,'[1]2024'!$A$1:$X$202,4,0),"")</f>
        <v/>
      </c>
      <c r="D8" s="109" t="str">
        <f>IFERROR(VLOOKUP(A8,'[1]2024'!$A$1:$X$202,5,0),"")</f>
        <v/>
      </c>
      <c r="E8" s="101" t="s">
        <v>850</v>
      </c>
      <c r="F8" s="101" t="s">
        <v>61</v>
      </c>
      <c r="G8" s="90"/>
      <c r="H8" s="105" t="str">
        <f>IFERROR(VLOOKUP(A8,'[1]2024'!$A$1:$X$202,6,0),"")</f>
        <v/>
      </c>
    </row>
    <row r="9" spans="1:9" ht="17.100000000000001" customHeight="1">
      <c r="A9" s="63"/>
      <c r="B9" s="43" t="str">
        <f>IFERROR(VLOOKUP(A9,'[1]2024'!$A$1:$X$202,2,0),"")</f>
        <v/>
      </c>
      <c r="C9" s="55" t="str">
        <f>IFERROR(VLOOKUP(A9,'[1]2024'!$A$1:$X$202,4,0),"")</f>
        <v/>
      </c>
      <c r="D9" s="109" t="str">
        <f>IFERROR(VLOOKUP(A9,'[1]2024'!$A$1:$X$202,5,0),"")</f>
        <v/>
      </c>
      <c r="E9" s="103" t="s">
        <v>851</v>
      </c>
      <c r="F9" s="101" t="s">
        <v>202</v>
      </c>
      <c r="G9" s="90"/>
      <c r="H9" s="105" t="str">
        <f>IFERROR(VLOOKUP(A9,'[1]2024'!$A$1:$X$202,6,0),"")</f>
        <v/>
      </c>
    </row>
    <row r="10" spans="1:9" ht="17.100000000000001" customHeight="1">
      <c r="A10" s="63"/>
      <c r="B10" s="43" t="str">
        <f>IFERROR(VLOOKUP(A10,'[1]2024'!$A$1:$X$202,2,0),"")</f>
        <v/>
      </c>
      <c r="C10" s="55" t="str">
        <f>IFERROR(VLOOKUP(A10,'[1]2024'!$A$1:$X$202,4,0),"")</f>
        <v/>
      </c>
      <c r="D10" s="109" t="str">
        <f>IFERROR(VLOOKUP(A10,'[1]2024'!$A$1:$X$202,5,0),"")</f>
        <v/>
      </c>
      <c r="E10" s="103" t="s">
        <v>851</v>
      </c>
      <c r="F10" s="101" t="s">
        <v>202</v>
      </c>
      <c r="G10" s="90"/>
      <c r="H10" s="105" t="str">
        <f>IFERROR(VLOOKUP(A10,'[1]2024'!$A$1:$X$202,6,0),"")</f>
        <v/>
      </c>
    </row>
    <row r="11" spans="1:9" ht="17.100000000000001" customHeight="1">
      <c r="A11" s="63"/>
      <c r="B11" s="43" t="str">
        <f>IFERROR(VLOOKUP(A11,'[1]2024'!$A$1:$X$202,2,0),"")</f>
        <v/>
      </c>
      <c r="C11" s="55" t="str">
        <f>IFERROR(VLOOKUP(A11,'[1]2024'!$A$1:$X$202,4,0),"")</f>
        <v/>
      </c>
      <c r="D11" s="109" t="str">
        <f>IFERROR(VLOOKUP(A11,'[1]2024'!$A$1:$X$202,5,0),"")</f>
        <v/>
      </c>
      <c r="E11" s="103" t="s">
        <v>851</v>
      </c>
      <c r="F11" s="101" t="s">
        <v>202</v>
      </c>
      <c r="G11" s="90"/>
      <c r="H11" s="105" t="str">
        <f>IFERROR(VLOOKUP(A11,'[1]2024'!$A$1:$X$202,6,0),"")</f>
        <v/>
      </c>
    </row>
    <row r="12" spans="1:9" ht="17.100000000000001" customHeight="1">
      <c r="A12" s="63"/>
      <c r="B12" s="43" t="str">
        <f>IFERROR(VLOOKUP(A12,'[1]2024'!$A$1:$X$202,2,0),"")</f>
        <v/>
      </c>
      <c r="C12" s="55" t="str">
        <f>IFERROR(VLOOKUP(A12,'[1]2024'!$A$1:$X$202,4,0),"")</f>
        <v/>
      </c>
      <c r="D12" s="109" t="str">
        <f>IFERROR(VLOOKUP(A12,'[1]2024'!$A$1:$X$202,5,0),"")</f>
        <v/>
      </c>
      <c r="E12" s="103" t="s">
        <v>851</v>
      </c>
      <c r="F12" s="101" t="s">
        <v>202</v>
      </c>
      <c r="G12" s="90"/>
      <c r="H12" s="105" t="str">
        <f>IFERROR(VLOOKUP(A12,'[1]2024'!$A$1:$X$202,6,0),"")</f>
        <v/>
      </c>
    </row>
    <row r="13" spans="1:9" ht="17.100000000000001" customHeight="1">
      <c r="A13" s="63"/>
      <c r="B13" s="43" t="str">
        <f>IFERROR(VLOOKUP(A13,'[1]2024'!$A$1:$X$202,2,0),"")</f>
        <v/>
      </c>
      <c r="C13" s="55" t="str">
        <f>IFERROR(VLOOKUP(A13,'[1]2024'!$A$1:$X$202,4,0),"")</f>
        <v/>
      </c>
      <c r="D13" s="109" t="str">
        <f>IFERROR(VLOOKUP(A13,'[1]2024'!$A$1:$X$202,5,0),"")</f>
        <v/>
      </c>
      <c r="E13" s="103" t="s">
        <v>852</v>
      </c>
      <c r="F13" s="101" t="s">
        <v>202</v>
      </c>
      <c r="G13" s="90"/>
      <c r="H13" s="105" t="str">
        <f>IFERROR(VLOOKUP(A13,'[1]2024'!$A$1:$X$202,6,0),"")</f>
        <v/>
      </c>
    </row>
    <row r="14" spans="1:9" ht="17.100000000000001" customHeight="1">
      <c r="A14" s="63"/>
      <c r="B14" s="43" t="str">
        <f>IFERROR(VLOOKUP(A14,'[1]2024'!$A$1:$X$202,2,0),"")</f>
        <v/>
      </c>
      <c r="C14" s="55" t="str">
        <f>IFERROR(VLOOKUP(A14,'[1]2024'!$A$1:$X$202,4,0),"")</f>
        <v/>
      </c>
      <c r="D14" s="109" t="str">
        <f>IFERROR(VLOOKUP(A14,'[1]2024'!$A$1:$X$202,5,0),"")</f>
        <v/>
      </c>
      <c r="E14" s="103" t="s">
        <v>852</v>
      </c>
      <c r="F14" s="101" t="s">
        <v>202</v>
      </c>
      <c r="G14" s="90"/>
      <c r="H14" s="105" t="str">
        <f>IFERROR(VLOOKUP(A14,'[1]2024'!$A$1:$X$202,6,0),"")</f>
        <v/>
      </c>
    </row>
    <row r="15" spans="1:9" ht="17.100000000000001" customHeight="1">
      <c r="A15" s="63"/>
      <c r="B15" s="43" t="str">
        <f>IFERROR(VLOOKUP(A15,'[1]2024'!$A$1:$X$202,2,0),"")</f>
        <v/>
      </c>
      <c r="C15" s="55" t="str">
        <f>IFERROR(VLOOKUP(A15,'[1]2024'!$A$1:$X$202,4,0),"")</f>
        <v/>
      </c>
      <c r="D15" s="109" t="str">
        <f>IFERROR(VLOOKUP(A15,'[1]2024'!$A$1:$X$202,5,0),"")</f>
        <v/>
      </c>
      <c r="E15" s="103" t="s">
        <v>852</v>
      </c>
      <c r="F15" s="101" t="s">
        <v>202</v>
      </c>
      <c r="G15" s="90"/>
      <c r="H15" s="105" t="str">
        <f>IFERROR(VLOOKUP(A15,'[1]2024'!$A$1:$X$202,6,0),"")</f>
        <v/>
      </c>
    </row>
    <row r="16" spans="1:9" ht="17.100000000000001" customHeight="1">
      <c r="A16" s="63"/>
      <c r="B16" s="43" t="str">
        <f>IFERROR(VLOOKUP(A16,'[1]2024'!$A$1:$X$202,2,0),"")</f>
        <v/>
      </c>
      <c r="C16" s="55" t="str">
        <f>IFERROR(VLOOKUP(A16,'[1]2024'!$A$1:$X$202,4,0),"")</f>
        <v/>
      </c>
      <c r="D16" s="109" t="str">
        <f>IFERROR(VLOOKUP(A16,'[1]2024'!$A$1:$X$202,5,0),"")</f>
        <v/>
      </c>
      <c r="E16" s="103" t="s">
        <v>852</v>
      </c>
      <c r="F16" s="101" t="s">
        <v>202</v>
      </c>
      <c r="G16" s="90"/>
      <c r="H16" s="105" t="str">
        <f>IFERROR(VLOOKUP(A16,'[1]2024'!$A$1:$X$202,6,0),"")</f>
        <v/>
      </c>
    </row>
    <row r="17" spans="1:9" ht="17.100000000000001" customHeight="1">
      <c r="A17" s="63"/>
      <c r="B17" s="43" t="str">
        <f>IFERROR(VLOOKUP(A17,'[1]2024'!$A$1:$X$202,2,0),"")</f>
        <v/>
      </c>
      <c r="C17" s="55" t="str">
        <f>IFERROR(VLOOKUP(A17,'[1]2024'!$A$1:$X$202,4,0),"")</f>
        <v/>
      </c>
      <c r="D17" s="109" t="str">
        <f>IFERROR(VLOOKUP(A17,'[1]2024'!$A$1:$X$202,5,0),"")</f>
        <v/>
      </c>
      <c r="E17" s="103" t="s">
        <v>853</v>
      </c>
      <c r="F17" s="104" t="str">
        <f>IFERROR(VLOOKUP(TabelaAberturaPerifericos[[#This Row],[UF]],'BASE PINPAD'!$A$2:$B$28,2,0),"GERTEC")</f>
        <v>GERTEC</v>
      </c>
      <c r="G17" s="90"/>
      <c r="H17" s="105" t="str">
        <f>IFERROR(VLOOKUP(A17,'[1]2024'!$A$1:$X$202,6,0),"")</f>
        <v/>
      </c>
    </row>
    <row r="18" spans="1:9" ht="17.100000000000001" customHeight="1">
      <c r="A18" s="63"/>
      <c r="B18" s="43" t="str">
        <f>IFERROR(VLOOKUP(A18,'[1]2024'!$A$1:$X$202,2,0),"")</f>
        <v/>
      </c>
      <c r="C18" s="55" t="str">
        <f>IFERROR(VLOOKUP(A18,'[1]2024'!$A$1:$X$202,4,0),"")</f>
        <v/>
      </c>
      <c r="D18" s="109" t="str">
        <f>IFERROR(VLOOKUP(A18,'[1]2024'!$A$1:$X$202,5,0),"")</f>
        <v/>
      </c>
      <c r="E18" s="103" t="s">
        <v>853</v>
      </c>
      <c r="F18" s="104" t="str">
        <f>IFERROR(VLOOKUP(TabelaAberturaPerifericos[[#This Row],[UF]],'BASE PINPAD'!$A$2:$B$28,2,0),"GERTEC")</f>
        <v>GERTEC</v>
      </c>
      <c r="G18" s="90"/>
      <c r="H18" s="105" t="str">
        <f>IFERROR(VLOOKUP(A18,'[1]2024'!$A$1:$X$202,6,0),"")</f>
        <v/>
      </c>
    </row>
    <row r="19" spans="1:9" ht="17.100000000000001" customHeight="1">
      <c r="A19" s="63"/>
      <c r="B19" s="43" t="str">
        <f>IFERROR(VLOOKUP(A19,'[1]2024'!$A$1:$X$202,2,0),"")</f>
        <v/>
      </c>
      <c r="C19" s="55" t="str">
        <f>IFERROR(VLOOKUP(A19,'[1]2024'!$A$1:$X$202,4,0),"")</f>
        <v/>
      </c>
      <c r="D19" s="109" t="str">
        <f>IFERROR(VLOOKUP(A19,'[1]2024'!$A$1:$X$202,5,0),"")</f>
        <v/>
      </c>
      <c r="E19" s="103" t="s">
        <v>853</v>
      </c>
      <c r="F19" s="104" t="str">
        <f>IFERROR(VLOOKUP(TabelaAberturaPerifericos[[#This Row],[UF]],'BASE PINPAD'!$A$2:$B$28,2,0),"GERTEC")</f>
        <v>GERTEC</v>
      </c>
      <c r="G19" s="90"/>
      <c r="H19" s="105" t="str">
        <f>IFERROR(VLOOKUP(A19,'[1]2024'!$A$1:$X$202,6,0),"")</f>
        <v/>
      </c>
    </row>
    <row r="20" spans="1:9" ht="17.100000000000001" customHeight="1">
      <c r="A20" s="63"/>
      <c r="B20" s="43" t="str">
        <f>IFERROR(VLOOKUP(A20,'[1]2024'!$A$1:$X$202,2,0),"")</f>
        <v/>
      </c>
      <c r="C20" s="55" t="str">
        <f>IFERROR(VLOOKUP(A20,'[1]2024'!$A$1:$X$202,4,0),"")</f>
        <v/>
      </c>
      <c r="D20" s="109" t="str">
        <f>IFERROR(VLOOKUP(A20,'[1]2024'!$A$1:$X$202,5,0),"")</f>
        <v/>
      </c>
      <c r="E20" s="103" t="s">
        <v>853</v>
      </c>
      <c r="F20" s="104" t="str">
        <f>IFERROR(VLOOKUP(TabelaAberturaPerifericos[[#This Row],[UF]],'BASE PINPAD'!$A$2:$B$28,2,0),"GERTEC")</f>
        <v>GERTEC</v>
      </c>
      <c r="G20" s="90"/>
      <c r="H20" s="105" t="str">
        <f>IFERROR(VLOOKUP(A20,'[1]2024'!$A$1:$X$202,6,0),"")</f>
        <v/>
      </c>
    </row>
    <row r="21" spans="1:9" ht="17.100000000000001" customHeight="1">
      <c r="A21" s="63"/>
      <c r="B21" s="43" t="str">
        <f>IFERROR(VLOOKUP(A21,'[1]2024'!$A$1:$X$202,2,0),"")</f>
        <v/>
      </c>
      <c r="C21" s="55" t="str">
        <f>IFERROR(VLOOKUP(A21,'[1]2024'!$A$1:$X$202,4,0),"")</f>
        <v/>
      </c>
      <c r="D21" s="109" t="str">
        <f>IFERROR(VLOOKUP(A21,'[1]2024'!$A$1:$X$202,5,0),"")</f>
        <v/>
      </c>
      <c r="E21" s="103" t="s">
        <v>854</v>
      </c>
      <c r="F21" s="101" t="s">
        <v>855</v>
      </c>
      <c r="G21" s="90"/>
      <c r="H21" s="105" t="str">
        <f>IFERROR(VLOOKUP(A21,'[1]2024'!$A$1:$X$202,6,0),"")</f>
        <v/>
      </c>
    </row>
    <row r="22" spans="1:9" ht="17.100000000000001" customHeight="1">
      <c r="A22" s="63"/>
      <c r="B22" s="43" t="str">
        <f>IFERROR(VLOOKUP(A22,'[1]2024'!$A$1:$X$202,2,0),"")</f>
        <v/>
      </c>
      <c r="C22" s="55" t="str">
        <f>IFERROR(VLOOKUP(A22,'[1]2024'!$A$1:$X$202,4,0),"")</f>
        <v/>
      </c>
      <c r="D22" s="109" t="str">
        <f>IFERROR(VLOOKUP(A22,'[1]2024'!$A$1:$X$202,5,0),"")</f>
        <v/>
      </c>
      <c r="E22" s="103" t="s">
        <v>856</v>
      </c>
      <c r="F22" s="101" t="s">
        <v>855</v>
      </c>
      <c r="G22" s="90"/>
      <c r="H22" s="105" t="str">
        <f>IFERROR(VLOOKUP(A22,'[1]2024'!$A$1:$X$202,6,0),"")</f>
        <v/>
      </c>
    </row>
    <row r="23" spans="1:9" ht="17.100000000000001" customHeight="1">
      <c r="A23" s="63"/>
      <c r="B23" s="43" t="str">
        <f>IFERROR(VLOOKUP(A23,'[1]2024'!$A$1:$X$202,2,0),"")</f>
        <v/>
      </c>
      <c r="C23" s="55" t="str">
        <f>IFERROR(VLOOKUP(A23,'[1]2024'!$A$1:$X$202,4,0),"")</f>
        <v/>
      </c>
      <c r="D23" s="109" t="str">
        <f>IFERROR(VLOOKUP(A23,'[1]2024'!$A$1:$X$202,5,0),"")</f>
        <v/>
      </c>
      <c r="E23" s="103" t="s">
        <v>857</v>
      </c>
      <c r="F23" s="101" t="s">
        <v>202</v>
      </c>
      <c r="G23" s="90" t="s">
        <v>847</v>
      </c>
      <c r="H23" s="105" t="str">
        <f>IFERROR(VLOOKUP(A23,'[1]2024'!$A$1:$X$202,6,0),"")</f>
        <v/>
      </c>
    </row>
    <row r="24" spans="1:9" ht="17.100000000000001" customHeight="1">
      <c r="A24" s="64"/>
      <c r="B24" s="77" t="str">
        <f>IFERROR(VLOOKUP(A24,'[1]2024'!$A$1:$X$202,2,0),"")</f>
        <v/>
      </c>
      <c r="C24" s="55" t="str">
        <f>IFERROR(VLOOKUP(A24,'[1]2024'!$A$1:$X$202,4,0),"")</f>
        <v/>
      </c>
      <c r="D24" s="109" t="str">
        <f>IFERROR(VLOOKUP(A24,'[1]2024'!$A$1:$X$202,5,0),"")</f>
        <v/>
      </c>
      <c r="E24" s="101" t="s">
        <v>858</v>
      </c>
      <c r="F24" s="104" t="s">
        <v>66</v>
      </c>
      <c r="G24" s="90"/>
      <c r="H24" s="105" t="str">
        <f>IFERROR(VLOOKUP(A24,'[1]2024'!$A$1:$X$202,6,0),"")</f>
        <v/>
      </c>
    </row>
    <row r="25" spans="1:9" ht="15">
      <c r="A25" s="74">
        <v>4533</v>
      </c>
      <c r="B25" s="75">
        <f>IFERROR(VLOOKUP(A25,'[1]2024'!$A$1:$X$202,2,0),"")</f>
        <v>2150</v>
      </c>
      <c r="C25" s="76" t="str">
        <f>IFERROR(VLOOKUP(A25,'[1]2024'!$A$1:$X$202,4,0),"")</f>
        <v>DROGASIL</v>
      </c>
      <c r="D25" s="76" t="str">
        <f>IFERROR(VLOOKUP(A25,'[1]2024'!$A$1:$X$202,5,0),"")</f>
        <v>PA</v>
      </c>
      <c r="E25" s="113" t="s">
        <v>838</v>
      </c>
      <c r="F25" s="113" t="s">
        <v>839</v>
      </c>
      <c r="G25" s="114" t="s">
        <v>840</v>
      </c>
      <c r="H25" s="115">
        <f>IFERROR(VLOOKUP(A25,'[1]2024'!$A$1:$X$202,6,0),"")</f>
        <v>45546</v>
      </c>
    </row>
    <row r="26" spans="1:9" ht="15">
      <c r="A26" s="74">
        <v>4533</v>
      </c>
      <c r="B26" s="79">
        <f>IFERROR(VLOOKUP(A26,'[1]2024'!$A$1:$X$202,2,0),"")</f>
        <v>2150</v>
      </c>
      <c r="C26" s="76" t="str">
        <f>IFERROR(VLOOKUP(A26,'[1]2024'!$A$1:$X$202,4,0),"")</f>
        <v>DROGASIL</v>
      </c>
      <c r="D26" s="76" t="str">
        <f>IFERROR(VLOOKUP(A26,'[1]2024'!$A$1:$X$202,5,0),"")</f>
        <v>PA</v>
      </c>
      <c r="E26" s="94" t="s">
        <v>841</v>
      </c>
      <c r="F26" s="94" t="s">
        <v>839</v>
      </c>
      <c r="G26" s="95" t="s">
        <v>842</v>
      </c>
      <c r="H26" s="106">
        <f>IFERROR(VLOOKUP(A26,'[1]2024'!$A$1:$X$202,6,0),"")</f>
        <v>45546</v>
      </c>
    </row>
    <row r="27" spans="1:9" ht="15">
      <c r="A27" s="74">
        <v>4533</v>
      </c>
      <c r="B27" s="72">
        <f>IFERROR(VLOOKUP(A27,'[1]2024'!$A$1:$X$202,2,0),"")</f>
        <v>2150</v>
      </c>
      <c r="C27" s="76" t="str">
        <f>IFERROR(VLOOKUP(A27,'[1]2024'!$A$1:$X$202,4,0),"")</f>
        <v>DROGASIL</v>
      </c>
      <c r="D27" s="76" t="str">
        <f>IFERROR(VLOOKUP(A27,'[1]2024'!$A$1:$X$202,5,0),"")</f>
        <v>PA</v>
      </c>
      <c r="E27" s="96" t="s">
        <v>843</v>
      </c>
      <c r="F27" s="96" t="s">
        <v>839</v>
      </c>
      <c r="G27" s="34" t="s">
        <v>844</v>
      </c>
      <c r="H27" s="106">
        <f>IFERROR(VLOOKUP(A27,'[1]2024'!$A$1:$X$202,6,0),"")</f>
        <v>45546</v>
      </c>
    </row>
    <row r="28" spans="1:9" ht="15">
      <c r="A28" s="74">
        <v>4533</v>
      </c>
      <c r="B28" s="72">
        <f>IFERROR(VLOOKUP(A28,'[1]2024'!$A$1:$X$202,2,0),"")</f>
        <v>2150</v>
      </c>
      <c r="C28" s="76" t="str">
        <f>IFERROR(VLOOKUP(A28,'[1]2024'!$A$1:$X$202,4,0),"")</f>
        <v>DROGASIL</v>
      </c>
      <c r="D28" s="76" t="str">
        <f>IFERROR(VLOOKUP(A28,'[1]2024'!$A$1:$X$202,5,0),"")</f>
        <v>PA</v>
      </c>
      <c r="E28" s="96" t="s">
        <v>845</v>
      </c>
      <c r="F28" s="96" t="s">
        <v>48</v>
      </c>
      <c r="G28" s="34" t="s">
        <v>859</v>
      </c>
      <c r="H28" s="106">
        <f>IFERROR(VLOOKUP(A28,'[1]2024'!$A$1:$X$202,6,0),"")</f>
        <v>45546</v>
      </c>
    </row>
    <row r="29" spans="1:9" ht="15">
      <c r="A29" s="74">
        <v>4533</v>
      </c>
      <c r="B29" s="72">
        <f>IFERROR(VLOOKUP(A29,'[1]2024'!$A$1:$X$202,2,0),"")</f>
        <v>2150</v>
      </c>
      <c r="C29" s="76" t="str">
        <f>IFERROR(VLOOKUP(A29,'[1]2024'!$A$1:$X$202,4,0),"")</f>
        <v>DROGASIL</v>
      </c>
      <c r="D29" s="76" t="str">
        <f>IFERROR(VLOOKUP(A29,'[1]2024'!$A$1:$X$202,5,0),"")</f>
        <v>PA</v>
      </c>
      <c r="E29" s="96" t="s">
        <v>846</v>
      </c>
      <c r="F29" s="97" t="s">
        <v>48</v>
      </c>
      <c r="G29" s="23" t="s">
        <v>847</v>
      </c>
      <c r="H29" s="106">
        <f>IFERROR(VLOOKUP(A29,'[1]2024'!$A$1:$X$202,6,0),"")</f>
        <v>45546</v>
      </c>
      <c r="I29" s="13"/>
    </row>
    <row r="30" spans="1:9" ht="15">
      <c r="A30" s="74">
        <v>4533</v>
      </c>
      <c r="B30" s="72">
        <f>IFERROR(VLOOKUP(A30,'[1]2024'!$A$1:$X$202,2,0),"")</f>
        <v>2150</v>
      </c>
      <c r="C30" s="76" t="str">
        <f>IFERROR(VLOOKUP(A30,'[1]2024'!$A$1:$X$202,4,0),"")</f>
        <v>DROGASIL</v>
      </c>
      <c r="D30" s="76" t="str">
        <f>IFERROR(VLOOKUP(A30,'[1]2024'!$A$1:$X$202,5,0),"")</f>
        <v>PA</v>
      </c>
      <c r="E30" s="96" t="s">
        <v>848</v>
      </c>
      <c r="F30" s="96" t="s">
        <v>849</v>
      </c>
      <c r="G30" s="34" t="s">
        <v>860</v>
      </c>
      <c r="H30" s="106">
        <f>IFERROR(VLOOKUP(A30,'[1]2024'!$A$1:$X$202,6,0),"")</f>
        <v>45546</v>
      </c>
      <c r="I30" s="13"/>
    </row>
    <row r="31" spans="1:9" ht="15">
      <c r="A31" s="74">
        <v>4533</v>
      </c>
      <c r="B31" s="72">
        <f>IFERROR(VLOOKUP(A31,'[1]2024'!$A$1:$X$202,2,0),"")</f>
        <v>2150</v>
      </c>
      <c r="C31" s="76" t="str">
        <f>IFERROR(VLOOKUP(A31,'[1]2024'!$A$1:$X$202,4,0),"")</f>
        <v>DROGASIL</v>
      </c>
      <c r="D31" s="76" t="str">
        <f>IFERROR(VLOOKUP(A31,'[1]2024'!$A$1:$X$202,5,0),"")</f>
        <v>PA</v>
      </c>
      <c r="E31" s="96" t="s">
        <v>850</v>
      </c>
      <c r="F31" s="96" t="s">
        <v>61</v>
      </c>
      <c r="G31" s="34" t="s">
        <v>861</v>
      </c>
      <c r="H31" s="106">
        <f>IFERROR(VLOOKUP(A31,'[1]2024'!$A$1:$X$202,6,0),"")</f>
        <v>45546</v>
      </c>
    </row>
    <row r="32" spans="1:9" ht="15">
      <c r="A32" s="74">
        <v>4533</v>
      </c>
      <c r="B32" s="72">
        <f>IFERROR(VLOOKUP(A32,'[1]2024'!$A$1:$X$202,2,0),"")</f>
        <v>2150</v>
      </c>
      <c r="C32" s="76" t="str">
        <f>IFERROR(VLOOKUP(A32,'[1]2024'!$A$1:$X$202,4,0),"")</f>
        <v>DROGASIL</v>
      </c>
      <c r="D32" s="76" t="str">
        <f>IFERROR(VLOOKUP(A32,'[1]2024'!$A$1:$X$202,5,0),"")</f>
        <v>PA</v>
      </c>
      <c r="E32" s="98" t="s">
        <v>851</v>
      </c>
      <c r="F32" s="96" t="s">
        <v>202</v>
      </c>
      <c r="G32" s="34" t="s">
        <v>862</v>
      </c>
      <c r="H32" s="106">
        <f>IFERROR(VLOOKUP(A32,'[1]2024'!$A$1:$X$202,6,0),"")</f>
        <v>45546</v>
      </c>
    </row>
    <row r="33" spans="1:8" ht="15">
      <c r="A33" s="74">
        <v>4533</v>
      </c>
      <c r="B33" s="72">
        <f>IFERROR(VLOOKUP(A33,'[1]2024'!$A$1:$X$202,2,0),"")</f>
        <v>2150</v>
      </c>
      <c r="C33" s="76" t="str">
        <f>IFERROR(VLOOKUP(A33,'[1]2024'!$A$1:$X$202,4,0),"")</f>
        <v>DROGASIL</v>
      </c>
      <c r="D33" s="76" t="str">
        <f>IFERROR(VLOOKUP(A33,'[1]2024'!$A$1:$X$202,5,0),"")</f>
        <v>PA</v>
      </c>
      <c r="E33" s="98" t="s">
        <v>851</v>
      </c>
      <c r="F33" s="96" t="s">
        <v>202</v>
      </c>
      <c r="G33" s="34" t="s">
        <v>862</v>
      </c>
      <c r="H33" s="106">
        <f>IFERROR(VLOOKUP(A33,'[1]2024'!$A$1:$X$202,6,0),"")</f>
        <v>45546</v>
      </c>
    </row>
    <row r="34" spans="1:8" ht="15">
      <c r="A34" s="74">
        <v>4533</v>
      </c>
      <c r="B34" s="72">
        <f>IFERROR(VLOOKUP(A34,'[1]2024'!$A$1:$X$202,2,0),"")</f>
        <v>2150</v>
      </c>
      <c r="C34" s="76" t="str">
        <f>IFERROR(VLOOKUP(A34,'[1]2024'!$A$1:$X$202,4,0),"")</f>
        <v>DROGASIL</v>
      </c>
      <c r="D34" s="76" t="str">
        <f>IFERROR(VLOOKUP(A34,'[1]2024'!$A$1:$X$202,5,0),"")</f>
        <v>PA</v>
      </c>
      <c r="E34" s="98" t="s">
        <v>851</v>
      </c>
      <c r="F34" s="96" t="s">
        <v>202</v>
      </c>
      <c r="G34" s="34" t="s">
        <v>862</v>
      </c>
      <c r="H34" s="106">
        <f>IFERROR(VLOOKUP(A34,'[1]2024'!$A$1:$X$202,6,0),"")</f>
        <v>45546</v>
      </c>
    </row>
    <row r="35" spans="1:8" ht="15">
      <c r="A35" s="74">
        <v>4533</v>
      </c>
      <c r="B35" s="72">
        <f>IFERROR(VLOOKUP(A35,'[1]2024'!$A$1:$X$202,2,0),"")</f>
        <v>2150</v>
      </c>
      <c r="C35" s="76" t="str">
        <f>IFERROR(VLOOKUP(A35,'[1]2024'!$A$1:$X$202,4,0),"")</f>
        <v>DROGASIL</v>
      </c>
      <c r="D35" s="76" t="str">
        <f>IFERROR(VLOOKUP(A35,'[1]2024'!$A$1:$X$202,5,0),"")</f>
        <v>PA</v>
      </c>
      <c r="E35" s="98" t="s">
        <v>851</v>
      </c>
      <c r="F35" s="96" t="s">
        <v>202</v>
      </c>
      <c r="G35" s="34" t="s">
        <v>862</v>
      </c>
      <c r="H35" s="106">
        <f>IFERROR(VLOOKUP(A35,'[1]2024'!$A$1:$X$202,6,0),"")</f>
        <v>45546</v>
      </c>
    </row>
    <row r="36" spans="1:8" ht="15">
      <c r="A36" s="74">
        <v>4533</v>
      </c>
      <c r="B36" s="72">
        <f>IFERROR(VLOOKUP(A36,'[1]2024'!$A$1:$X$202,2,0),"")</f>
        <v>2150</v>
      </c>
      <c r="C36" s="76" t="str">
        <f>IFERROR(VLOOKUP(A36,'[1]2024'!$A$1:$X$202,4,0),"")</f>
        <v>DROGASIL</v>
      </c>
      <c r="D36" s="76" t="str">
        <f>IFERROR(VLOOKUP(A36,'[1]2024'!$A$1:$X$202,5,0),"")</f>
        <v>PA</v>
      </c>
      <c r="E36" s="98" t="s">
        <v>852</v>
      </c>
      <c r="F36" s="96" t="s">
        <v>202</v>
      </c>
      <c r="G36" s="34" t="s">
        <v>860</v>
      </c>
      <c r="H36" s="106">
        <f>IFERROR(VLOOKUP(A36,'[1]2024'!$A$1:$X$202,6,0),"")</f>
        <v>45546</v>
      </c>
    </row>
    <row r="37" spans="1:8" ht="15">
      <c r="A37" s="74">
        <v>4533</v>
      </c>
      <c r="B37" s="72">
        <f>IFERROR(VLOOKUP(A37,'[1]2024'!$A$1:$X$202,2,0),"")</f>
        <v>2150</v>
      </c>
      <c r="C37" s="76" t="str">
        <f>IFERROR(VLOOKUP(A37,'[1]2024'!$A$1:$X$202,4,0),"")</f>
        <v>DROGASIL</v>
      </c>
      <c r="D37" s="76" t="str">
        <f>IFERROR(VLOOKUP(A37,'[1]2024'!$A$1:$X$202,5,0),"")</f>
        <v>PA</v>
      </c>
      <c r="E37" s="98" t="s">
        <v>852</v>
      </c>
      <c r="F37" s="96" t="s">
        <v>202</v>
      </c>
      <c r="G37" s="34" t="s">
        <v>860</v>
      </c>
      <c r="H37" s="106">
        <f>IFERROR(VLOOKUP(A37,'[1]2024'!$A$1:$X$202,6,0),"")</f>
        <v>45546</v>
      </c>
    </row>
    <row r="38" spans="1:8" ht="15">
      <c r="A38" s="74">
        <v>4533</v>
      </c>
      <c r="B38" s="72">
        <f>IFERROR(VLOOKUP(A38,'[1]2024'!$A$1:$X$202,2,0),"")</f>
        <v>2150</v>
      </c>
      <c r="C38" s="76" t="str">
        <f>IFERROR(VLOOKUP(A38,'[1]2024'!$A$1:$X$202,4,0),"")</f>
        <v>DROGASIL</v>
      </c>
      <c r="D38" s="76" t="str">
        <f>IFERROR(VLOOKUP(A38,'[1]2024'!$A$1:$X$202,5,0),"")</f>
        <v>PA</v>
      </c>
      <c r="E38" s="98" t="s">
        <v>852</v>
      </c>
      <c r="F38" s="96" t="s">
        <v>202</v>
      </c>
      <c r="G38" s="34" t="s">
        <v>860</v>
      </c>
      <c r="H38" s="106">
        <f>IFERROR(VLOOKUP(A38,'[1]2024'!$A$1:$X$202,6,0),"")</f>
        <v>45546</v>
      </c>
    </row>
    <row r="39" spans="1:8" ht="15">
      <c r="A39" s="74">
        <v>4533</v>
      </c>
      <c r="B39" s="72">
        <f>IFERROR(VLOOKUP(A39,'[1]2024'!$A$1:$X$202,2,0),"")</f>
        <v>2150</v>
      </c>
      <c r="C39" s="76" t="str">
        <f>IFERROR(VLOOKUP(A39,'[1]2024'!$A$1:$X$202,4,0),"")</f>
        <v>DROGASIL</v>
      </c>
      <c r="D39" s="76" t="str">
        <f>IFERROR(VLOOKUP(A39,'[1]2024'!$A$1:$X$202,5,0),"")</f>
        <v>PA</v>
      </c>
      <c r="E39" s="98" t="s">
        <v>852</v>
      </c>
      <c r="F39" s="96" t="s">
        <v>202</v>
      </c>
      <c r="G39" s="34" t="s">
        <v>860</v>
      </c>
      <c r="H39" s="106">
        <f>IFERROR(VLOOKUP(A39,'[1]2024'!$A$1:$X$202,6,0),"")</f>
        <v>45546</v>
      </c>
    </row>
    <row r="40" spans="1:8" ht="15">
      <c r="A40" s="74">
        <v>4533</v>
      </c>
      <c r="B40" s="72">
        <f>IFERROR(VLOOKUP(A40,'[1]2024'!$A$1:$X$202,2,0),"")</f>
        <v>2150</v>
      </c>
      <c r="C40" s="76" t="str">
        <f>IFERROR(VLOOKUP(A40,'[1]2024'!$A$1:$X$202,4,0),"")</f>
        <v>DROGASIL</v>
      </c>
      <c r="D40" s="76" t="str">
        <f>IFERROR(VLOOKUP(A40,'[1]2024'!$A$1:$X$202,5,0),"")</f>
        <v>PA</v>
      </c>
      <c r="E40" s="98" t="s">
        <v>853</v>
      </c>
      <c r="F40" s="97" t="str">
        <f>IFERROR(VLOOKUP(TabelaAberturaPerifericos[[#This Row],[UF]],'BASE PINPAD'!$A$2:$B$28,2,0),"GERTEC")</f>
        <v>CIELO</v>
      </c>
      <c r="G40" s="34" t="s">
        <v>863</v>
      </c>
      <c r="H40" s="106">
        <f>IFERROR(VLOOKUP(A40,'[1]2024'!$A$1:$X$202,6,0),"")</f>
        <v>45546</v>
      </c>
    </row>
    <row r="41" spans="1:8" ht="15">
      <c r="A41" s="74">
        <v>4533</v>
      </c>
      <c r="B41" s="72">
        <f>IFERROR(VLOOKUP(A41,'[1]2024'!$A$1:$X$202,2,0),"")</f>
        <v>2150</v>
      </c>
      <c r="C41" s="76" t="str">
        <f>IFERROR(VLOOKUP(A41,'[1]2024'!$A$1:$X$202,4,0),"")</f>
        <v>DROGASIL</v>
      </c>
      <c r="D41" s="76" t="str">
        <f>IFERROR(VLOOKUP(A41,'[1]2024'!$A$1:$X$202,5,0),"")</f>
        <v>PA</v>
      </c>
      <c r="E41" s="98" t="s">
        <v>853</v>
      </c>
      <c r="F41" s="97" t="str">
        <f>IFERROR(VLOOKUP(TabelaAberturaPerifericos[[#This Row],[UF]],'BASE PINPAD'!$A$2:$B$28,2,0),"GERTEC")</f>
        <v>CIELO</v>
      </c>
      <c r="G41" s="34" t="s">
        <v>864</v>
      </c>
      <c r="H41" s="106">
        <f>IFERROR(VLOOKUP(A41,'[1]2024'!$A$1:$X$202,6,0),"")</f>
        <v>45546</v>
      </c>
    </row>
    <row r="42" spans="1:8" ht="15">
      <c r="A42" s="74">
        <v>4533</v>
      </c>
      <c r="B42" s="72">
        <f>IFERROR(VLOOKUP(A42,'[1]2024'!$A$1:$X$202,2,0),"")</f>
        <v>2150</v>
      </c>
      <c r="C42" s="76" t="str">
        <f>IFERROR(VLOOKUP(A42,'[1]2024'!$A$1:$X$202,4,0),"")</f>
        <v>DROGASIL</v>
      </c>
      <c r="D42" s="76" t="str">
        <f>IFERROR(VLOOKUP(A42,'[1]2024'!$A$1:$X$202,5,0),"")</f>
        <v>PA</v>
      </c>
      <c r="E42" s="98" t="s">
        <v>853</v>
      </c>
      <c r="F42" s="97" t="str">
        <f>IFERROR(VLOOKUP(TabelaAberturaPerifericos[[#This Row],[UF]],'BASE PINPAD'!$A$2:$B$28,2,0),"GERTEC")</f>
        <v>CIELO</v>
      </c>
      <c r="G42" s="34" t="s">
        <v>865</v>
      </c>
      <c r="H42" s="106">
        <f>IFERROR(VLOOKUP(A42,'[1]2024'!$A$1:$X$202,6,0),"")</f>
        <v>45546</v>
      </c>
    </row>
    <row r="43" spans="1:8" ht="15">
      <c r="A43" s="74">
        <v>4533</v>
      </c>
      <c r="B43" s="72">
        <f>IFERROR(VLOOKUP(A43,'[1]2024'!$A$1:$X$202,2,0),"")</f>
        <v>2150</v>
      </c>
      <c r="C43" s="76" t="str">
        <f>IFERROR(VLOOKUP(A43,'[1]2024'!$A$1:$X$202,4,0),"")</f>
        <v>DROGASIL</v>
      </c>
      <c r="D43" s="76" t="str">
        <f>IFERROR(VLOOKUP(A43,'[1]2024'!$A$1:$X$202,5,0),"")</f>
        <v>PA</v>
      </c>
      <c r="E43" s="98" t="s">
        <v>853</v>
      </c>
      <c r="F43" s="97" t="str">
        <f>IFERROR(VLOOKUP(TabelaAberturaPerifericos[[#This Row],[UF]],'BASE PINPAD'!$A$2:$B$28,2,0),"GERTEC")</f>
        <v>CIELO</v>
      </c>
      <c r="G43" s="34" t="s">
        <v>866</v>
      </c>
      <c r="H43" s="106">
        <f>IFERROR(VLOOKUP(A43,'[1]2024'!$A$1:$X$202,6,0),"")</f>
        <v>45546</v>
      </c>
    </row>
    <row r="44" spans="1:8" ht="15">
      <c r="A44" s="91">
        <v>4533</v>
      </c>
      <c r="B44" s="73">
        <f>IFERROR(VLOOKUP(A44,'[1]2024'!$A$1:$X$202,2,0),"")</f>
        <v>2150</v>
      </c>
      <c r="C44" s="92" t="str">
        <f>IFERROR(VLOOKUP(A44,'[1]2024'!$A$1:$X$202,4,0),"")</f>
        <v>DROGASIL</v>
      </c>
      <c r="D44" s="92" t="str">
        <f>IFERROR(VLOOKUP(A44,'[1]2024'!$A$1:$X$202,5,0),"")</f>
        <v>PA</v>
      </c>
      <c r="E44" s="102" t="s">
        <v>854</v>
      </c>
      <c r="F44" s="99" t="s">
        <v>855</v>
      </c>
      <c r="G44" s="50" t="s">
        <v>867</v>
      </c>
      <c r="H44" s="107">
        <f>IFERROR(VLOOKUP(A44,'[1]2024'!$A$1:$X$202,6,0),"")</f>
        <v>45546</v>
      </c>
    </row>
    <row r="45" spans="1:8" ht="15">
      <c r="A45" s="74">
        <v>4533</v>
      </c>
      <c r="B45" s="75">
        <f>IFERROR(VLOOKUP(A45,'[1]2024'!$A$1:$X$202,2,0),"")</f>
        <v>2150</v>
      </c>
      <c r="C45" s="76" t="str">
        <f>IFERROR(VLOOKUP(A45,'[1]2024'!$A$1:$X$202,4,0),"")</f>
        <v>DROGASIL</v>
      </c>
      <c r="D45" s="76" t="str">
        <f>IFERROR(VLOOKUP(A45,'[1]2024'!$A$1:$X$202,5,0),"")</f>
        <v>PA</v>
      </c>
      <c r="E45" s="103" t="s">
        <v>856</v>
      </c>
      <c r="F45" s="101" t="s">
        <v>855</v>
      </c>
      <c r="G45" s="90" t="s">
        <v>868</v>
      </c>
      <c r="H45" s="105">
        <f>IFERROR(VLOOKUP(A45,'[1]2024'!$A$1:$X$202,6,0),"")</f>
        <v>45546</v>
      </c>
    </row>
    <row r="46" spans="1:8" ht="15">
      <c r="A46" s="74">
        <v>4533</v>
      </c>
      <c r="B46" s="75">
        <f>IFERROR(VLOOKUP(A46,'[1]2024'!$A$1:$X$202,2,0),"")</f>
        <v>2150</v>
      </c>
      <c r="C46" s="76" t="str">
        <f>IFERROR(VLOOKUP(A46,'[1]2024'!$A$1:$X$202,4,0),"")</f>
        <v>DROGASIL</v>
      </c>
      <c r="D46" s="76" t="str">
        <f>IFERROR(VLOOKUP(A46,'[1]2024'!$A$1:$X$202,5,0),"")</f>
        <v>PA</v>
      </c>
      <c r="E46" s="103" t="s">
        <v>857</v>
      </c>
      <c r="F46" s="101" t="s">
        <v>202</v>
      </c>
      <c r="G46" s="90" t="s">
        <v>847</v>
      </c>
      <c r="H46" s="105">
        <f>IFERROR(VLOOKUP(A46,'[1]2024'!$A$1:$X$202,6,0),"")</f>
        <v>45546</v>
      </c>
    </row>
    <row r="47" spans="1:8" ht="15">
      <c r="A47" s="74">
        <v>4533</v>
      </c>
      <c r="B47" s="75">
        <f>IFERROR(VLOOKUP(A47,'[1]2024'!$A$1:$X$202,2,0),"")</f>
        <v>2150</v>
      </c>
      <c r="C47" s="76" t="str">
        <f>IFERROR(VLOOKUP(A47,'[1]2024'!$A$1:$X$202,4,0),"")</f>
        <v>DROGASIL</v>
      </c>
      <c r="D47" s="76" t="str">
        <f>IFERROR(VLOOKUP(A47,'[1]2024'!$A$1:$X$202,5,0),"")</f>
        <v>PA</v>
      </c>
      <c r="E47" s="101" t="s">
        <v>858</v>
      </c>
      <c r="F47" s="104" t="s">
        <v>66</v>
      </c>
      <c r="G47" s="90" t="s">
        <v>869</v>
      </c>
      <c r="H47" s="105">
        <f>IFERROR(VLOOKUP(A47,'[1]2024'!$A$1:$X$202,6,0),"")</f>
        <v>45546</v>
      </c>
    </row>
    <row r="48" spans="1:8" ht="15">
      <c r="A48" s="78">
        <v>4811</v>
      </c>
      <c r="B48" s="79">
        <f>IFERROR(VLOOKUP(A48,'[1]2024'!$A$1:$X$202,2,0),"")</f>
        <v>2293</v>
      </c>
      <c r="C48" s="93" t="str">
        <f>IFERROR(VLOOKUP(A48,'[1]2024'!$A$1:$X$202,4,0),"")</f>
        <v>DROGASIL</v>
      </c>
      <c r="D48" s="93" t="str">
        <f>IFERROR(VLOOKUP(A48,'[1]2024'!$A$1:$X$202,5,0),"")</f>
        <v>SP</v>
      </c>
      <c r="E48" s="94" t="s">
        <v>838</v>
      </c>
      <c r="F48" s="94" t="s">
        <v>839</v>
      </c>
      <c r="G48" s="95" t="s">
        <v>840</v>
      </c>
      <c r="H48" s="106">
        <f>IFERROR(VLOOKUP(A48,'[1]2024'!$A$1:$X$202,6,0),"")</f>
        <v>45541</v>
      </c>
    </row>
    <row r="49" spans="1:8" ht="15">
      <c r="A49" s="71">
        <v>4811</v>
      </c>
      <c r="B49" s="72">
        <f>IFERROR(VLOOKUP(A49,'[1]2024'!$A$1:$X$202,2,0),"")</f>
        <v>2293</v>
      </c>
      <c r="C49" s="76" t="str">
        <f>IFERROR(VLOOKUP(A49,'[1]2024'!$A$1:$X$202,4,0),"")</f>
        <v>DROGASIL</v>
      </c>
      <c r="D49" s="76" t="str">
        <f>IFERROR(VLOOKUP(A49,'[1]2024'!$A$1:$X$202,5,0),"")</f>
        <v>SP</v>
      </c>
      <c r="E49" s="96" t="s">
        <v>841</v>
      </c>
      <c r="F49" s="96" t="s">
        <v>839</v>
      </c>
      <c r="G49" s="34" t="s">
        <v>842</v>
      </c>
      <c r="H49" s="106">
        <f>IFERROR(VLOOKUP(A49,'[1]2024'!$A$1:$X$202,6,0),"")</f>
        <v>45541</v>
      </c>
    </row>
    <row r="50" spans="1:8" ht="15">
      <c r="A50" s="71">
        <v>4811</v>
      </c>
      <c r="B50" s="72">
        <f>IFERROR(VLOOKUP(A50,'[1]2024'!$A$1:$X$202,2,0),"")</f>
        <v>2293</v>
      </c>
      <c r="C50" s="76" t="str">
        <f>IFERROR(VLOOKUP(A50,'[1]2024'!$A$1:$X$202,4,0),"")</f>
        <v>DROGASIL</v>
      </c>
      <c r="D50" s="76" t="str">
        <f>IFERROR(VLOOKUP(A50,'[1]2024'!$A$1:$X$202,5,0),"")</f>
        <v>SP</v>
      </c>
      <c r="E50" s="96" t="s">
        <v>843</v>
      </c>
      <c r="F50" s="96" t="s">
        <v>839</v>
      </c>
      <c r="G50" s="34" t="s">
        <v>844</v>
      </c>
      <c r="H50" s="106">
        <f>IFERROR(VLOOKUP(A50,'[1]2024'!$A$1:$X$202,6,0),"")</f>
        <v>45541</v>
      </c>
    </row>
    <row r="51" spans="1:8" ht="15">
      <c r="A51" s="71">
        <v>4811</v>
      </c>
      <c r="B51" s="72">
        <f>IFERROR(VLOOKUP(A51,'[1]2024'!$A$1:$X$202,2,0),"")</f>
        <v>2293</v>
      </c>
      <c r="C51" s="76" t="str">
        <f>IFERROR(VLOOKUP(A51,'[1]2024'!$A$1:$X$202,4,0),"")</f>
        <v>DROGASIL</v>
      </c>
      <c r="D51" s="76" t="str">
        <f>IFERROR(VLOOKUP(A51,'[1]2024'!$A$1:$X$202,5,0),"")</f>
        <v>SP</v>
      </c>
      <c r="E51" s="96" t="s">
        <v>845</v>
      </c>
      <c r="F51" s="96" t="s">
        <v>870</v>
      </c>
      <c r="G51" s="34" t="s">
        <v>871</v>
      </c>
      <c r="H51" s="106">
        <f>IFERROR(VLOOKUP(A51,'[1]2024'!$A$1:$X$202,6,0),"")</f>
        <v>45541</v>
      </c>
    </row>
    <row r="52" spans="1:8" ht="15">
      <c r="A52" s="71">
        <v>4811</v>
      </c>
      <c r="B52" s="72">
        <f>IFERROR(VLOOKUP(A52,'[1]2024'!$A$1:$X$202,2,0),"")</f>
        <v>2293</v>
      </c>
      <c r="C52" s="76" t="str">
        <f>IFERROR(VLOOKUP(A52,'[1]2024'!$A$1:$X$202,4,0),"")</f>
        <v>DROGASIL</v>
      </c>
      <c r="D52" s="76" t="str">
        <f>IFERROR(VLOOKUP(A52,'[1]2024'!$A$1:$X$202,5,0),"")</f>
        <v>SP</v>
      </c>
      <c r="E52" s="96" t="s">
        <v>846</v>
      </c>
      <c r="F52" s="97" t="s">
        <v>870</v>
      </c>
      <c r="G52" s="23" t="s">
        <v>872</v>
      </c>
      <c r="H52" s="106">
        <f>IFERROR(VLOOKUP(A52,'[1]2024'!$A$1:$X$202,6,0),"")</f>
        <v>45541</v>
      </c>
    </row>
    <row r="53" spans="1:8" ht="15">
      <c r="A53" s="71">
        <v>4811</v>
      </c>
      <c r="B53" s="72">
        <f>IFERROR(VLOOKUP(A53,'[1]2024'!$A$1:$X$202,2,0),"")</f>
        <v>2293</v>
      </c>
      <c r="C53" s="76" t="str">
        <f>IFERROR(VLOOKUP(A53,'[1]2024'!$A$1:$X$202,4,0),"")</f>
        <v>DROGASIL</v>
      </c>
      <c r="D53" s="76" t="str">
        <f>IFERROR(VLOOKUP(A53,'[1]2024'!$A$1:$X$202,5,0),"")</f>
        <v>SP</v>
      </c>
      <c r="E53" s="96" t="s">
        <v>848</v>
      </c>
      <c r="F53" s="96" t="s">
        <v>849</v>
      </c>
      <c r="G53" s="34" t="s">
        <v>860</v>
      </c>
      <c r="H53" s="106">
        <f>IFERROR(VLOOKUP(A53,'[1]2024'!$A$1:$X$202,6,0),"")</f>
        <v>45541</v>
      </c>
    </row>
    <row r="54" spans="1:8" ht="15">
      <c r="A54" s="71">
        <v>4811</v>
      </c>
      <c r="B54" s="72">
        <f>IFERROR(VLOOKUP(A54,'[1]2024'!$A$1:$X$202,2,0),"")</f>
        <v>2293</v>
      </c>
      <c r="C54" s="76" t="str">
        <f>IFERROR(VLOOKUP(A54,'[1]2024'!$A$1:$X$202,4,0),"")</f>
        <v>DROGASIL</v>
      </c>
      <c r="D54" s="76" t="str">
        <f>IFERROR(VLOOKUP(A54,'[1]2024'!$A$1:$X$202,5,0),"")</f>
        <v>SP</v>
      </c>
      <c r="E54" s="96" t="s">
        <v>850</v>
      </c>
      <c r="F54" s="96" t="s">
        <v>61</v>
      </c>
      <c r="G54" s="34" t="s">
        <v>873</v>
      </c>
      <c r="H54" s="106">
        <f>IFERROR(VLOOKUP(A54,'[1]2024'!$A$1:$X$202,6,0),"")</f>
        <v>45541</v>
      </c>
    </row>
    <row r="55" spans="1:8" ht="15">
      <c r="A55" s="71">
        <v>4811</v>
      </c>
      <c r="B55" s="72">
        <f>IFERROR(VLOOKUP(A55,'[1]2024'!$A$1:$X$202,2,0),"")</f>
        <v>2293</v>
      </c>
      <c r="C55" s="76" t="str">
        <f>IFERROR(VLOOKUP(A55,'[1]2024'!$A$1:$X$202,4,0),"")</f>
        <v>DROGASIL</v>
      </c>
      <c r="D55" s="76" t="str">
        <f>IFERROR(VLOOKUP(A55,'[1]2024'!$A$1:$X$202,5,0),"")</f>
        <v>SP</v>
      </c>
      <c r="E55" s="98" t="s">
        <v>851</v>
      </c>
      <c r="F55" s="96" t="s">
        <v>202</v>
      </c>
      <c r="G55" s="34" t="s">
        <v>862</v>
      </c>
      <c r="H55" s="106">
        <f>IFERROR(VLOOKUP(A55,'[1]2024'!$A$1:$X$202,6,0),"")</f>
        <v>45541</v>
      </c>
    </row>
    <row r="56" spans="1:8" ht="15">
      <c r="A56" s="71">
        <v>4811</v>
      </c>
      <c r="B56" s="72">
        <f>IFERROR(VLOOKUP(A56,'[1]2024'!$A$1:$X$202,2,0),"")</f>
        <v>2293</v>
      </c>
      <c r="C56" s="76" t="str">
        <f>IFERROR(VLOOKUP(A56,'[1]2024'!$A$1:$X$202,4,0),"")</f>
        <v>DROGASIL</v>
      </c>
      <c r="D56" s="76" t="str">
        <f>IFERROR(VLOOKUP(A56,'[1]2024'!$A$1:$X$202,5,0),"")</f>
        <v>SP</v>
      </c>
      <c r="E56" s="98" t="s">
        <v>851</v>
      </c>
      <c r="F56" s="96" t="s">
        <v>202</v>
      </c>
      <c r="G56" s="34" t="s">
        <v>862</v>
      </c>
      <c r="H56" s="106">
        <f>IFERROR(VLOOKUP(A56,'[1]2024'!$A$1:$X$202,6,0),"")</f>
        <v>45541</v>
      </c>
    </row>
    <row r="57" spans="1:8" ht="15">
      <c r="A57" s="71">
        <v>4811</v>
      </c>
      <c r="B57" s="72">
        <f>IFERROR(VLOOKUP(A57,'[1]2024'!$A$1:$X$202,2,0),"")</f>
        <v>2293</v>
      </c>
      <c r="C57" s="76" t="str">
        <f>IFERROR(VLOOKUP(A57,'[1]2024'!$A$1:$X$202,4,0),"")</f>
        <v>DROGASIL</v>
      </c>
      <c r="D57" s="76" t="str">
        <f>IFERROR(VLOOKUP(A57,'[1]2024'!$A$1:$X$202,5,0),"")</f>
        <v>SP</v>
      </c>
      <c r="E57" s="98" t="s">
        <v>851</v>
      </c>
      <c r="F57" s="96" t="s">
        <v>202</v>
      </c>
      <c r="G57" s="34" t="s">
        <v>862</v>
      </c>
      <c r="H57" s="106">
        <f>IFERROR(VLOOKUP(A57,'[1]2024'!$A$1:$X$202,6,0),"")</f>
        <v>45541</v>
      </c>
    </row>
    <row r="58" spans="1:8" ht="15">
      <c r="A58" s="71">
        <v>4811</v>
      </c>
      <c r="B58" s="72">
        <f>IFERROR(VLOOKUP(A58,'[1]2024'!$A$1:$X$202,2,0),"")</f>
        <v>2293</v>
      </c>
      <c r="C58" s="76" t="str">
        <f>IFERROR(VLOOKUP(A58,'[1]2024'!$A$1:$X$202,4,0),"")</f>
        <v>DROGASIL</v>
      </c>
      <c r="D58" s="76" t="str">
        <f>IFERROR(VLOOKUP(A58,'[1]2024'!$A$1:$X$202,5,0),"")</f>
        <v>SP</v>
      </c>
      <c r="E58" s="98" t="s">
        <v>851</v>
      </c>
      <c r="F58" s="96" t="s">
        <v>202</v>
      </c>
      <c r="G58" s="34" t="s">
        <v>862</v>
      </c>
      <c r="H58" s="106">
        <f>IFERROR(VLOOKUP(A58,'[1]2024'!$A$1:$X$202,6,0),"")</f>
        <v>45541</v>
      </c>
    </row>
    <row r="59" spans="1:8" ht="15">
      <c r="A59" s="71">
        <v>4811</v>
      </c>
      <c r="B59" s="72">
        <f>IFERROR(VLOOKUP(A59,'[1]2024'!$A$1:$X$202,2,0),"")</f>
        <v>2293</v>
      </c>
      <c r="C59" s="76" t="str">
        <f>IFERROR(VLOOKUP(A59,'[1]2024'!$A$1:$X$202,4,0),"")</f>
        <v>DROGASIL</v>
      </c>
      <c r="D59" s="76" t="str">
        <f>IFERROR(VLOOKUP(A59,'[1]2024'!$A$1:$X$202,5,0),"")</f>
        <v>SP</v>
      </c>
      <c r="E59" s="98" t="s">
        <v>852</v>
      </c>
      <c r="F59" s="96" t="s">
        <v>202</v>
      </c>
      <c r="G59" s="34" t="s">
        <v>874</v>
      </c>
      <c r="H59" s="106">
        <f>IFERROR(VLOOKUP(A59,'[1]2024'!$A$1:$X$202,6,0),"")</f>
        <v>45541</v>
      </c>
    </row>
    <row r="60" spans="1:8" ht="15">
      <c r="A60" s="71">
        <v>4811</v>
      </c>
      <c r="B60" s="72">
        <f>IFERROR(VLOOKUP(A60,'[1]2024'!$A$1:$X$202,2,0),"")</f>
        <v>2293</v>
      </c>
      <c r="C60" s="76" t="str">
        <f>IFERROR(VLOOKUP(A60,'[1]2024'!$A$1:$X$202,4,0),"")</f>
        <v>DROGASIL</v>
      </c>
      <c r="D60" s="76" t="str">
        <f>IFERROR(VLOOKUP(A60,'[1]2024'!$A$1:$X$202,5,0),"")</f>
        <v>SP</v>
      </c>
      <c r="E60" s="98" t="s">
        <v>852</v>
      </c>
      <c r="F60" s="96" t="s">
        <v>202</v>
      </c>
      <c r="G60" s="34" t="s">
        <v>875</v>
      </c>
      <c r="H60" s="106">
        <f>IFERROR(VLOOKUP(A60,'[1]2024'!$A$1:$X$202,6,0),"")</f>
        <v>45541</v>
      </c>
    </row>
    <row r="61" spans="1:8" ht="15">
      <c r="A61" s="71">
        <v>4811</v>
      </c>
      <c r="B61" s="72">
        <f>IFERROR(VLOOKUP(A61,'[1]2024'!$A$1:$X$202,2,0),"")</f>
        <v>2293</v>
      </c>
      <c r="C61" s="76" t="str">
        <f>IFERROR(VLOOKUP(A61,'[1]2024'!$A$1:$X$202,4,0),"")</f>
        <v>DROGASIL</v>
      </c>
      <c r="D61" s="76" t="str">
        <f>IFERROR(VLOOKUP(A61,'[1]2024'!$A$1:$X$202,5,0),"")</f>
        <v>SP</v>
      </c>
      <c r="E61" s="98" t="s">
        <v>852</v>
      </c>
      <c r="F61" s="96" t="s">
        <v>202</v>
      </c>
      <c r="G61" s="34" t="s">
        <v>876</v>
      </c>
      <c r="H61" s="106">
        <f>IFERROR(VLOOKUP(A61,'[1]2024'!$A$1:$X$202,6,0),"")</f>
        <v>45541</v>
      </c>
    </row>
    <row r="62" spans="1:8" ht="15">
      <c r="A62" s="71">
        <v>4811</v>
      </c>
      <c r="B62" s="72">
        <f>IFERROR(VLOOKUP(A62,'[1]2024'!$A$1:$X$202,2,0),"")</f>
        <v>2293</v>
      </c>
      <c r="C62" s="76" t="str">
        <f>IFERROR(VLOOKUP(A62,'[1]2024'!$A$1:$X$202,4,0),"")</f>
        <v>DROGASIL</v>
      </c>
      <c r="D62" s="76" t="str">
        <f>IFERROR(VLOOKUP(A62,'[1]2024'!$A$1:$X$202,5,0),"")</f>
        <v>SP</v>
      </c>
      <c r="E62" s="98" t="s">
        <v>852</v>
      </c>
      <c r="F62" s="96" t="s">
        <v>202</v>
      </c>
      <c r="G62" s="34" t="s">
        <v>877</v>
      </c>
      <c r="H62" s="106">
        <f>IFERROR(VLOOKUP(A62,'[1]2024'!$A$1:$X$202,6,0),"")</f>
        <v>45541</v>
      </c>
    </row>
    <row r="63" spans="1:8" ht="15">
      <c r="A63" s="71">
        <v>4811</v>
      </c>
      <c r="B63" s="72">
        <f>IFERROR(VLOOKUP(A63,'[1]2024'!$A$1:$X$202,2,0),"")</f>
        <v>2293</v>
      </c>
      <c r="C63" s="76" t="str">
        <f>IFERROR(VLOOKUP(A63,'[1]2024'!$A$1:$X$202,4,0),"")</f>
        <v>DROGASIL</v>
      </c>
      <c r="D63" s="76" t="str">
        <f>IFERROR(VLOOKUP(A63,'[1]2024'!$A$1:$X$202,5,0),"")</f>
        <v>SP</v>
      </c>
      <c r="E63" s="98" t="s">
        <v>853</v>
      </c>
      <c r="F63" s="97" t="str">
        <f>IFERROR(VLOOKUP(TabelaAberturaPerifericos[[#This Row],[UF]],'BASE PINPAD'!$A$2:$B$28,2,0),"GERTEC")</f>
        <v>CIELO</v>
      </c>
      <c r="G63" s="34" t="s">
        <v>878</v>
      </c>
      <c r="H63" s="106">
        <f>IFERROR(VLOOKUP(A63,'[1]2024'!$A$1:$X$202,6,0),"")</f>
        <v>45541</v>
      </c>
    </row>
    <row r="64" spans="1:8" ht="15">
      <c r="A64" s="71">
        <v>4811</v>
      </c>
      <c r="B64" s="72">
        <f>IFERROR(VLOOKUP(A64,'[1]2024'!$A$1:$X$202,2,0),"")</f>
        <v>2293</v>
      </c>
      <c r="C64" s="76" t="str">
        <f>IFERROR(VLOOKUP(A64,'[1]2024'!$A$1:$X$202,4,0),"")</f>
        <v>DROGASIL</v>
      </c>
      <c r="D64" s="76" t="str">
        <f>IFERROR(VLOOKUP(A64,'[1]2024'!$A$1:$X$202,5,0),"")</f>
        <v>SP</v>
      </c>
      <c r="E64" s="98" t="s">
        <v>853</v>
      </c>
      <c r="F64" s="97" t="str">
        <f>IFERROR(VLOOKUP(TabelaAberturaPerifericos[[#This Row],[UF]],'BASE PINPAD'!$A$2:$B$28,2,0),"GERTEC")</f>
        <v>CIELO</v>
      </c>
      <c r="G64" s="34" t="s">
        <v>879</v>
      </c>
      <c r="H64" s="106">
        <f>IFERROR(VLOOKUP(A64,'[1]2024'!$A$1:$X$202,6,0),"")</f>
        <v>45541</v>
      </c>
    </row>
    <row r="65" spans="1:8" ht="15">
      <c r="A65" s="71">
        <v>4811</v>
      </c>
      <c r="B65" s="72">
        <f>IFERROR(VLOOKUP(A65,'[1]2024'!$A$1:$X$202,2,0),"")</f>
        <v>2293</v>
      </c>
      <c r="C65" s="76" t="str">
        <f>IFERROR(VLOOKUP(A65,'[1]2024'!$A$1:$X$202,4,0),"")</f>
        <v>DROGASIL</v>
      </c>
      <c r="D65" s="76" t="str">
        <f>IFERROR(VLOOKUP(A65,'[1]2024'!$A$1:$X$202,5,0),"")</f>
        <v>SP</v>
      </c>
      <c r="E65" s="98" t="s">
        <v>853</v>
      </c>
      <c r="F65" s="97" t="str">
        <f>IFERROR(VLOOKUP(TabelaAberturaPerifericos[[#This Row],[UF]],'BASE PINPAD'!$A$2:$B$28,2,0),"GERTEC")</f>
        <v>CIELO</v>
      </c>
      <c r="G65" s="34" t="s">
        <v>880</v>
      </c>
      <c r="H65" s="106">
        <f>IFERROR(VLOOKUP(A65,'[1]2024'!$A$1:$X$202,6,0),"")</f>
        <v>45541</v>
      </c>
    </row>
    <row r="66" spans="1:8" ht="15">
      <c r="A66" s="71">
        <v>4811</v>
      </c>
      <c r="B66" s="72">
        <f>IFERROR(VLOOKUP(A66,'[1]2024'!$A$1:$X$202,2,0),"")</f>
        <v>2293</v>
      </c>
      <c r="C66" s="76" t="str">
        <f>IFERROR(VLOOKUP(A66,'[1]2024'!$A$1:$X$202,4,0),"")</f>
        <v>DROGASIL</v>
      </c>
      <c r="D66" s="76" t="str">
        <f>IFERROR(VLOOKUP(A66,'[1]2024'!$A$1:$X$202,5,0),"")</f>
        <v>SP</v>
      </c>
      <c r="E66" s="98" t="s">
        <v>853</v>
      </c>
      <c r="F66" s="97" t="str">
        <f>IFERROR(VLOOKUP(TabelaAberturaPerifericos[[#This Row],[UF]],'BASE PINPAD'!$A$2:$B$28,2,0),"GERTEC")</f>
        <v>CIELO</v>
      </c>
      <c r="G66" s="34" t="s">
        <v>881</v>
      </c>
      <c r="H66" s="106">
        <f>IFERROR(VLOOKUP(A66,'[1]2024'!$A$1:$X$202,6,0),"")</f>
        <v>45541</v>
      </c>
    </row>
    <row r="67" spans="1:8" ht="15">
      <c r="A67" s="71">
        <v>4811</v>
      </c>
      <c r="B67" s="72">
        <f>IFERROR(VLOOKUP(A67,'[1]2024'!$A$1:$X$202,2,0),"")</f>
        <v>2293</v>
      </c>
      <c r="C67" s="76" t="str">
        <f>IFERROR(VLOOKUP(A67,'[1]2024'!$A$1:$X$202,4,0),"")</f>
        <v>DROGASIL</v>
      </c>
      <c r="D67" s="76" t="str">
        <f>IFERROR(VLOOKUP(A67,'[1]2024'!$A$1:$X$202,5,0),"")</f>
        <v>SP</v>
      </c>
      <c r="E67" s="98" t="s">
        <v>854</v>
      </c>
      <c r="F67" s="96" t="s">
        <v>855</v>
      </c>
      <c r="G67" s="34" t="s">
        <v>882</v>
      </c>
      <c r="H67" s="106">
        <f>IFERROR(VLOOKUP(A67,'[1]2024'!$A$1:$X$202,6,0),"")</f>
        <v>45541</v>
      </c>
    </row>
    <row r="68" spans="1:8" ht="15">
      <c r="A68" s="71">
        <v>4811</v>
      </c>
      <c r="B68" s="72">
        <f>IFERROR(VLOOKUP(A68,'[1]2024'!$A$1:$X$202,2,0),"")</f>
        <v>2293</v>
      </c>
      <c r="C68" s="76" t="str">
        <f>IFERROR(VLOOKUP(A68,'[1]2024'!$A$1:$X$202,4,0),"")</f>
        <v>DROGASIL</v>
      </c>
      <c r="D68" s="76" t="str">
        <f>IFERROR(VLOOKUP(A68,'[1]2024'!$A$1:$X$202,5,0),"")</f>
        <v>SP</v>
      </c>
      <c r="E68" s="98" t="s">
        <v>856</v>
      </c>
      <c r="F68" s="96" t="s">
        <v>855</v>
      </c>
      <c r="G68" s="34" t="s">
        <v>883</v>
      </c>
      <c r="H68" s="106">
        <f>IFERROR(VLOOKUP(A68,'[1]2024'!$A$1:$X$202,6,0),"")</f>
        <v>45541</v>
      </c>
    </row>
    <row r="69" spans="1:8" ht="15">
      <c r="A69" s="71">
        <v>4811</v>
      </c>
      <c r="B69" s="72">
        <f>IFERROR(VLOOKUP(A69,'[1]2024'!$A$1:$X$202,2,0),"")</f>
        <v>2293</v>
      </c>
      <c r="C69" s="76" t="str">
        <f>IFERROR(VLOOKUP(A69,'[1]2024'!$A$1:$X$202,4,0),"")</f>
        <v>DROGASIL</v>
      </c>
      <c r="D69" s="76" t="str">
        <f>IFERROR(VLOOKUP(A69,'[1]2024'!$A$1:$X$202,5,0),"")</f>
        <v>SP</v>
      </c>
      <c r="E69" s="98" t="s">
        <v>857</v>
      </c>
      <c r="F69" s="96" t="s">
        <v>202</v>
      </c>
      <c r="G69" s="34" t="s">
        <v>847</v>
      </c>
      <c r="H69" s="106">
        <f>IFERROR(VLOOKUP(A69,'[1]2024'!$A$1:$X$202,6,0),"")</f>
        <v>45541</v>
      </c>
    </row>
    <row r="70" spans="1:8" ht="15">
      <c r="A70" s="71">
        <v>4811</v>
      </c>
      <c r="B70" s="73">
        <f>IFERROR(VLOOKUP(A70,'[1]2024'!$A$1:$X$202,2,0),"")</f>
        <v>2293</v>
      </c>
      <c r="C70" s="76" t="str">
        <f>IFERROR(VLOOKUP(A70,'[1]2024'!$A$1:$X$202,4,0),"")</f>
        <v>DROGASIL</v>
      </c>
      <c r="D70" s="76" t="str">
        <f>IFERROR(VLOOKUP(A70,'[1]2024'!$A$1:$X$202,5,0),"")</f>
        <v>SP</v>
      </c>
      <c r="E70" s="99" t="s">
        <v>858</v>
      </c>
      <c r="F70" s="100" t="s">
        <v>66</v>
      </c>
      <c r="G70" s="50" t="s">
        <v>884</v>
      </c>
      <c r="H70" s="106">
        <f>IFERROR(VLOOKUP(A70,'[1]2024'!$A$1:$X$202,6,0),"")</f>
        <v>45541</v>
      </c>
    </row>
    <row r="71" spans="1:8" ht="15">
      <c r="A71" s="71">
        <v>4870</v>
      </c>
      <c r="B71" s="72">
        <f>IFERROR(VLOOKUP(A71,'[1]2024'!$A$1:$X$202,2,0),"")</f>
        <v>2307</v>
      </c>
      <c r="C71" s="76" t="str">
        <f>IFERROR(VLOOKUP(A71,'[1]2024'!$A$1:$X$202,4,0),"")</f>
        <v>DROGASIL</v>
      </c>
      <c r="D71" s="76" t="str">
        <f>IFERROR(VLOOKUP(A71,'[1]2024'!$A$1:$X$202,5,0),"")</f>
        <v>PA</v>
      </c>
      <c r="E71" s="101" t="s">
        <v>838</v>
      </c>
      <c r="F71" s="101" t="s">
        <v>839</v>
      </c>
      <c r="G71" s="116" t="s">
        <v>840</v>
      </c>
      <c r="H71" s="105">
        <f>IFERROR(VLOOKUP(A71,'[1]2024'!$A$1:$X$202,6,0),"")</f>
        <v>45541</v>
      </c>
    </row>
    <row r="72" spans="1:8" ht="15">
      <c r="A72" s="71">
        <v>4870</v>
      </c>
      <c r="B72" s="72">
        <f>IFERROR(VLOOKUP(A72,'[1]2024'!$A$1:$X$202,2,0),"")</f>
        <v>2307</v>
      </c>
      <c r="C72" s="76" t="str">
        <f>IFERROR(VLOOKUP(A72,'[1]2024'!$A$1:$X$202,4,0),"")</f>
        <v>DROGASIL</v>
      </c>
      <c r="D72" s="76" t="str">
        <f>IFERROR(VLOOKUP(A72,'[1]2024'!$A$1:$X$202,5,0),"")</f>
        <v>PA</v>
      </c>
      <c r="E72" s="101" t="s">
        <v>841</v>
      </c>
      <c r="F72" s="101" t="s">
        <v>839</v>
      </c>
      <c r="G72" s="116" t="s">
        <v>842</v>
      </c>
      <c r="H72" s="105">
        <f>IFERROR(VLOOKUP(A72,'[1]2024'!$A$1:$X$202,6,0),"")</f>
        <v>45541</v>
      </c>
    </row>
    <row r="73" spans="1:8" ht="15">
      <c r="A73" s="71">
        <v>4870</v>
      </c>
      <c r="B73" s="72">
        <f>IFERROR(VLOOKUP(A73,'[1]2024'!$A$1:$X$202,2,0),"")</f>
        <v>2307</v>
      </c>
      <c r="C73" s="76" t="str">
        <f>IFERROR(VLOOKUP(A73,'[1]2024'!$A$1:$X$202,4,0),"")</f>
        <v>DROGASIL</v>
      </c>
      <c r="D73" s="76" t="str">
        <f>IFERROR(VLOOKUP(A73,'[1]2024'!$A$1:$X$202,5,0),"")</f>
        <v>PA</v>
      </c>
      <c r="E73" s="101" t="s">
        <v>843</v>
      </c>
      <c r="F73" s="101" t="s">
        <v>839</v>
      </c>
      <c r="G73" s="116" t="s">
        <v>844</v>
      </c>
      <c r="H73" s="105">
        <f>IFERROR(VLOOKUP(A73,'[1]2024'!$A$1:$X$202,6,0),"")</f>
        <v>45541</v>
      </c>
    </row>
    <row r="74" spans="1:8" ht="15">
      <c r="A74" s="71">
        <v>4870</v>
      </c>
      <c r="B74" s="72">
        <f>IFERROR(VLOOKUP(A74,'[1]2024'!$A$1:$X$202,2,0),"")</f>
        <v>2307</v>
      </c>
      <c r="C74" s="76" t="str">
        <f>IFERROR(VLOOKUP(A74,'[1]2024'!$A$1:$X$202,4,0),"")</f>
        <v>DROGASIL</v>
      </c>
      <c r="D74" s="76" t="str">
        <f>IFERROR(VLOOKUP(A74,'[1]2024'!$A$1:$X$202,5,0),"")</f>
        <v>PA</v>
      </c>
      <c r="E74" s="101" t="s">
        <v>845</v>
      </c>
      <c r="F74" s="101" t="s">
        <v>48</v>
      </c>
      <c r="G74" s="116" t="s">
        <v>885</v>
      </c>
      <c r="H74" s="105">
        <f>IFERROR(VLOOKUP(A74,'[1]2024'!$A$1:$X$202,6,0),"")</f>
        <v>45541</v>
      </c>
    </row>
    <row r="75" spans="1:8" ht="15">
      <c r="A75" s="71">
        <v>4870</v>
      </c>
      <c r="B75" s="72">
        <f>IFERROR(VLOOKUP(A75,'[1]2024'!$A$1:$X$202,2,0),"")</f>
        <v>2307</v>
      </c>
      <c r="C75" s="76" t="str">
        <f>IFERROR(VLOOKUP(A75,'[1]2024'!$A$1:$X$202,4,0),"")</f>
        <v>DROGASIL</v>
      </c>
      <c r="D75" s="76" t="str">
        <f>IFERROR(VLOOKUP(A75,'[1]2024'!$A$1:$X$202,5,0),"")</f>
        <v>PA</v>
      </c>
      <c r="E75" s="101" t="s">
        <v>846</v>
      </c>
      <c r="F75" s="104" t="s">
        <v>48</v>
      </c>
      <c r="G75" s="117" t="s">
        <v>847</v>
      </c>
      <c r="H75" s="105">
        <f>IFERROR(VLOOKUP(A75,'[1]2024'!$A$1:$X$202,6,0),"")</f>
        <v>45541</v>
      </c>
    </row>
    <row r="76" spans="1:8" ht="15">
      <c r="A76" s="71">
        <v>4870</v>
      </c>
      <c r="B76" s="72">
        <f>IFERROR(VLOOKUP(A76,'[1]2024'!$A$1:$X$202,2,0),"")</f>
        <v>2307</v>
      </c>
      <c r="C76" s="76" t="str">
        <f>IFERROR(VLOOKUP(A76,'[1]2024'!$A$1:$X$202,4,0),"")</f>
        <v>DROGASIL</v>
      </c>
      <c r="D76" s="76" t="str">
        <f>IFERROR(VLOOKUP(A76,'[1]2024'!$A$1:$X$202,5,0),"")</f>
        <v>PA</v>
      </c>
      <c r="E76" s="101" t="s">
        <v>848</v>
      </c>
      <c r="F76" s="101" t="s">
        <v>849</v>
      </c>
      <c r="G76" s="116" t="s">
        <v>860</v>
      </c>
      <c r="H76" s="105">
        <f>IFERROR(VLOOKUP(A76,'[1]2024'!$A$1:$X$202,6,0),"")</f>
        <v>45541</v>
      </c>
    </row>
    <row r="77" spans="1:8" ht="15">
      <c r="A77" s="71">
        <v>4870</v>
      </c>
      <c r="B77" s="72">
        <f>IFERROR(VLOOKUP(A77,'[1]2024'!$A$1:$X$202,2,0),"")</f>
        <v>2307</v>
      </c>
      <c r="C77" s="76" t="str">
        <f>IFERROR(VLOOKUP(A77,'[1]2024'!$A$1:$X$202,4,0),"")</f>
        <v>DROGASIL</v>
      </c>
      <c r="D77" s="76" t="str">
        <f>IFERROR(VLOOKUP(A77,'[1]2024'!$A$1:$X$202,5,0),"")</f>
        <v>PA</v>
      </c>
      <c r="E77" s="101" t="s">
        <v>850</v>
      </c>
      <c r="F77" s="101" t="s">
        <v>61</v>
      </c>
      <c r="G77" s="116" t="s">
        <v>886</v>
      </c>
      <c r="H77" s="105">
        <f>IFERROR(VLOOKUP(A77,'[1]2024'!$A$1:$X$202,6,0),"")</f>
        <v>45541</v>
      </c>
    </row>
    <row r="78" spans="1:8" ht="15">
      <c r="A78" s="71">
        <v>4870</v>
      </c>
      <c r="B78" s="72">
        <f>IFERROR(VLOOKUP(A78,'[1]2024'!$A$1:$X$202,2,0),"")</f>
        <v>2307</v>
      </c>
      <c r="C78" s="76" t="str">
        <f>IFERROR(VLOOKUP(A78,'[1]2024'!$A$1:$X$202,4,0),"")</f>
        <v>DROGASIL</v>
      </c>
      <c r="D78" s="76" t="str">
        <f>IFERROR(VLOOKUP(A78,'[1]2024'!$A$1:$X$202,5,0),"")</f>
        <v>PA</v>
      </c>
      <c r="E78" s="103" t="s">
        <v>851</v>
      </c>
      <c r="F78" s="101" t="s">
        <v>202</v>
      </c>
      <c r="G78" s="116" t="s">
        <v>862</v>
      </c>
      <c r="H78" s="105">
        <f>IFERROR(VLOOKUP(A78,'[1]2024'!$A$1:$X$202,6,0),"")</f>
        <v>45541</v>
      </c>
    </row>
    <row r="79" spans="1:8" ht="15">
      <c r="A79" s="71">
        <v>4870</v>
      </c>
      <c r="B79" s="72">
        <f>IFERROR(VLOOKUP(A79,'[1]2024'!$A$1:$X$202,2,0),"")</f>
        <v>2307</v>
      </c>
      <c r="C79" s="76" t="str">
        <f>IFERROR(VLOOKUP(A79,'[1]2024'!$A$1:$X$202,4,0),"")</f>
        <v>DROGASIL</v>
      </c>
      <c r="D79" s="76" t="str">
        <f>IFERROR(VLOOKUP(A79,'[1]2024'!$A$1:$X$202,5,0),"")</f>
        <v>PA</v>
      </c>
      <c r="E79" s="103" t="s">
        <v>851</v>
      </c>
      <c r="F79" s="101" t="s">
        <v>202</v>
      </c>
      <c r="G79" s="116" t="s">
        <v>862</v>
      </c>
      <c r="H79" s="105">
        <f>IFERROR(VLOOKUP(A79,'[1]2024'!$A$1:$X$202,6,0),"")</f>
        <v>45541</v>
      </c>
    </row>
    <row r="80" spans="1:8" ht="15">
      <c r="A80" s="71">
        <v>4870</v>
      </c>
      <c r="B80" s="72">
        <f>IFERROR(VLOOKUP(A80,'[1]2024'!$A$1:$X$202,2,0),"")</f>
        <v>2307</v>
      </c>
      <c r="C80" s="76" t="str">
        <f>IFERROR(VLOOKUP(A80,'[1]2024'!$A$1:$X$202,4,0),"")</f>
        <v>DROGASIL</v>
      </c>
      <c r="D80" s="76" t="str">
        <f>IFERROR(VLOOKUP(A80,'[1]2024'!$A$1:$X$202,5,0),"")</f>
        <v>PA</v>
      </c>
      <c r="E80" s="103" t="s">
        <v>851</v>
      </c>
      <c r="F80" s="101" t="s">
        <v>202</v>
      </c>
      <c r="G80" s="116" t="s">
        <v>862</v>
      </c>
      <c r="H80" s="105">
        <f>IFERROR(VLOOKUP(A80,'[1]2024'!$A$1:$X$202,6,0),"")</f>
        <v>45541</v>
      </c>
    </row>
    <row r="81" spans="1:8" ht="15">
      <c r="A81" s="71">
        <v>4870</v>
      </c>
      <c r="B81" s="72">
        <f>IFERROR(VLOOKUP(A81,'[1]2024'!$A$1:$X$202,2,0),"")</f>
        <v>2307</v>
      </c>
      <c r="C81" s="76" t="str">
        <f>IFERROR(VLOOKUP(A81,'[1]2024'!$A$1:$X$202,4,0),"")</f>
        <v>DROGASIL</v>
      </c>
      <c r="D81" s="76" t="str">
        <f>IFERROR(VLOOKUP(A81,'[1]2024'!$A$1:$X$202,5,0),"")</f>
        <v>PA</v>
      </c>
      <c r="E81" s="103" t="s">
        <v>851</v>
      </c>
      <c r="F81" s="101" t="s">
        <v>202</v>
      </c>
      <c r="G81" s="116" t="s">
        <v>862</v>
      </c>
      <c r="H81" s="105">
        <f>IFERROR(VLOOKUP(A81,'[1]2024'!$A$1:$X$202,6,0),"")</f>
        <v>45541</v>
      </c>
    </row>
    <row r="82" spans="1:8" ht="15">
      <c r="A82" s="71">
        <v>4870</v>
      </c>
      <c r="B82" s="72">
        <f>IFERROR(VLOOKUP(A82,'[1]2024'!$A$1:$X$202,2,0),"")</f>
        <v>2307</v>
      </c>
      <c r="C82" s="76" t="str">
        <f>IFERROR(VLOOKUP(A82,'[1]2024'!$A$1:$X$202,4,0),"")</f>
        <v>DROGASIL</v>
      </c>
      <c r="D82" s="76" t="str">
        <f>IFERROR(VLOOKUP(A82,'[1]2024'!$A$1:$X$202,5,0),"")</f>
        <v>PA</v>
      </c>
      <c r="E82" s="103" t="s">
        <v>852</v>
      </c>
      <c r="F82" s="101" t="s">
        <v>202</v>
      </c>
      <c r="G82" s="116" t="s">
        <v>860</v>
      </c>
      <c r="H82" s="105">
        <f>IFERROR(VLOOKUP(A82,'[1]2024'!$A$1:$X$202,6,0),"")</f>
        <v>45541</v>
      </c>
    </row>
    <row r="83" spans="1:8" ht="15">
      <c r="A83" s="71">
        <v>4870</v>
      </c>
      <c r="B83" s="72">
        <f>IFERROR(VLOOKUP(A83,'[1]2024'!$A$1:$X$202,2,0),"")</f>
        <v>2307</v>
      </c>
      <c r="C83" s="76" t="str">
        <f>IFERROR(VLOOKUP(A83,'[1]2024'!$A$1:$X$202,4,0),"")</f>
        <v>DROGASIL</v>
      </c>
      <c r="D83" s="76" t="str">
        <f>IFERROR(VLOOKUP(A83,'[1]2024'!$A$1:$X$202,5,0),"")</f>
        <v>PA</v>
      </c>
      <c r="E83" s="103" t="s">
        <v>852</v>
      </c>
      <c r="F83" s="101" t="s">
        <v>202</v>
      </c>
      <c r="G83" s="116" t="s">
        <v>860</v>
      </c>
      <c r="H83" s="105">
        <f>IFERROR(VLOOKUP(A83,'[1]2024'!$A$1:$X$202,6,0),"")</f>
        <v>45541</v>
      </c>
    </row>
    <row r="84" spans="1:8" ht="15">
      <c r="A84" s="71">
        <v>4870</v>
      </c>
      <c r="B84" s="72">
        <f>IFERROR(VLOOKUP(A84,'[1]2024'!$A$1:$X$202,2,0),"")</f>
        <v>2307</v>
      </c>
      <c r="C84" s="76" t="str">
        <f>IFERROR(VLOOKUP(A84,'[1]2024'!$A$1:$X$202,4,0),"")</f>
        <v>DROGASIL</v>
      </c>
      <c r="D84" s="76" t="str">
        <f>IFERROR(VLOOKUP(A84,'[1]2024'!$A$1:$X$202,5,0),"")</f>
        <v>PA</v>
      </c>
      <c r="E84" s="103" t="s">
        <v>852</v>
      </c>
      <c r="F84" s="101" t="s">
        <v>202</v>
      </c>
      <c r="G84" s="116" t="s">
        <v>860</v>
      </c>
      <c r="H84" s="105">
        <f>IFERROR(VLOOKUP(A84,'[1]2024'!$A$1:$X$202,6,0),"")</f>
        <v>45541</v>
      </c>
    </row>
    <row r="85" spans="1:8" ht="15">
      <c r="A85" s="71">
        <v>4870</v>
      </c>
      <c r="B85" s="72">
        <f>IFERROR(VLOOKUP(A85,'[1]2024'!$A$1:$X$202,2,0),"")</f>
        <v>2307</v>
      </c>
      <c r="C85" s="76" t="str">
        <f>IFERROR(VLOOKUP(A85,'[1]2024'!$A$1:$X$202,4,0),"")</f>
        <v>DROGASIL</v>
      </c>
      <c r="D85" s="76" t="str">
        <f>IFERROR(VLOOKUP(A85,'[1]2024'!$A$1:$X$202,5,0),"")</f>
        <v>PA</v>
      </c>
      <c r="E85" s="103" t="s">
        <v>852</v>
      </c>
      <c r="F85" s="101" t="s">
        <v>202</v>
      </c>
      <c r="G85" s="116" t="s">
        <v>860</v>
      </c>
      <c r="H85" s="105">
        <f>IFERROR(VLOOKUP(A85,'[1]2024'!$A$1:$X$202,6,0),"")</f>
        <v>45541</v>
      </c>
    </row>
    <row r="86" spans="1:8" ht="15">
      <c r="A86" s="71">
        <v>4870</v>
      </c>
      <c r="B86" s="72">
        <f>IFERROR(VLOOKUP(A86,'[1]2024'!$A$1:$X$202,2,0),"")</f>
        <v>2307</v>
      </c>
      <c r="C86" s="76" t="str">
        <f>IFERROR(VLOOKUP(A86,'[1]2024'!$A$1:$X$202,4,0),"")</f>
        <v>DROGASIL</v>
      </c>
      <c r="D86" s="76" t="str">
        <f>IFERROR(VLOOKUP(A86,'[1]2024'!$A$1:$X$202,5,0),"")</f>
        <v>PA</v>
      </c>
      <c r="E86" s="103" t="s">
        <v>853</v>
      </c>
      <c r="F86" s="104" t="str">
        <f>IFERROR(VLOOKUP(TabelaAberturaPerifericos[[#This Row],[UF]],'BASE PINPAD'!$A$2:$B$28,2,0),"GERTEC")</f>
        <v>CIELO</v>
      </c>
      <c r="G86" s="116" t="s">
        <v>887</v>
      </c>
      <c r="H86" s="105">
        <f>IFERROR(VLOOKUP(A86,'[1]2024'!$A$1:$X$202,6,0),"")</f>
        <v>45541</v>
      </c>
    </row>
    <row r="87" spans="1:8" ht="15">
      <c r="A87" s="71">
        <v>4870</v>
      </c>
      <c r="B87" s="72">
        <f>IFERROR(VLOOKUP(A87,'[1]2024'!$A$1:$X$202,2,0),"")</f>
        <v>2307</v>
      </c>
      <c r="C87" s="76" t="str">
        <f>IFERROR(VLOOKUP(A87,'[1]2024'!$A$1:$X$202,4,0),"")</f>
        <v>DROGASIL</v>
      </c>
      <c r="D87" s="76" t="str">
        <f>IFERROR(VLOOKUP(A87,'[1]2024'!$A$1:$X$202,5,0),"")</f>
        <v>PA</v>
      </c>
      <c r="E87" s="103" t="s">
        <v>853</v>
      </c>
      <c r="F87" s="104" t="str">
        <f>IFERROR(VLOOKUP(TabelaAberturaPerifericos[[#This Row],[UF]],'BASE PINPAD'!$A$2:$B$28,2,0),"GERTEC")</f>
        <v>CIELO</v>
      </c>
      <c r="G87" s="116" t="s">
        <v>888</v>
      </c>
      <c r="H87" s="105">
        <f>IFERROR(VLOOKUP(A87,'[1]2024'!$A$1:$X$202,6,0),"")</f>
        <v>45541</v>
      </c>
    </row>
    <row r="88" spans="1:8" ht="15">
      <c r="A88" s="71">
        <v>4870</v>
      </c>
      <c r="B88" s="72">
        <f>IFERROR(VLOOKUP(A88,'[1]2024'!$A$1:$X$202,2,0),"")</f>
        <v>2307</v>
      </c>
      <c r="C88" s="76" t="str">
        <f>IFERROR(VLOOKUP(A88,'[1]2024'!$A$1:$X$202,4,0),"")</f>
        <v>DROGASIL</v>
      </c>
      <c r="D88" s="76" t="str">
        <f>IFERROR(VLOOKUP(A88,'[1]2024'!$A$1:$X$202,5,0),"")</f>
        <v>PA</v>
      </c>
      <c r="E88" s="103" t="s">
        <v>853</v>
      </c>
      <c r="F88" s="104" t="str">
        <f>IFERROR(VLOOKUP(TabelaAberturaPerifericos[[#This Row],[UF]],'BASE PINPAD'!$A$2:$B$28,2,0),"GERTEC")</f>
        <v>CIELO</v>
      </c>
      <c r="G88" s="116" t="s">
        <v>889</v>
      </c>
      <c r="H88" s="105">
        <f>IFERROR(VLOOKUP(A88,'[1]2024'!$A$1:$X$202,6,0),"")</f>
        <v>45541</v>
      </c>
    </row>
    <row r="89" spans="1:8" ht="15">
      <c r="A89" s="71">
        <v>4870</v>
      </c>
      <c r="B89" s="72">
        <f>IFERROR(VLOOKUP(A89,'[1]2024'!$A$1:$X$202,2,0),"")</f>
        <v>2307</v>
      </c>
      <c r="C89" s="76" t="str">
        <f>IFERROR(VLOOKUP(A89,'[1]2024'!$A$1:$X$202,4,0),"")</f>
        <v>DROGASIL</v>
      </c>
      <c r="D89" s="76" t="str">
        <f>IFERROR(VLOOKUP(A89,'[1]2024'!$A$1:$X$202,5,0),"")</f>
        <v>PA</v>
      </c>
      <c r="E89" s="103" t="s">
        <v>853</v>
      </c>
      <c r="F89" s="104" t="str">
        <f>IFERROR(VLOOKUP(TabelaAberturaPerifericos[[#This Row],[UF]],'BASE PINPAD'!$A$2:$B$28,2,0),"GERTEC")</f>
        <v>CIELO</v>
      </c>
      <c r="G89" s="116" t="s">
        <v>890</v>
      </c>
      <c r="H89" s="105">
        <f>IFERROR(VLOOKUP(A89,'[1]2024'!$A$1:$X$202,6,0),"")</f>
        <v>45541</v>
      </c>
    </row>
    <row r="90" spans="1:8" ht="15">
      <c r="A90" s="71">
        <v>4870</v>
      </c>
      <c r="B90" s="72">
        <f>IFERROR(VLOOKUP(A90,'[1]2024'!$A$1:$X$202,2,0),"")</f>
        <v>2307</v>
      </c>
      <c r="C90" s="76" t="str">
        <f>IFERROR(VLOOKUP(A90,'[1]2024'!$A$1:$X$202,4,0),"")</f>
        <v>DROGASIL</v>
      </c>
      <c r="D90" s="76" t="str">
        <f>IFERROR(VLOOKUP(A90,'[1]2024'!$A$1:$X$202,5,0),"")</f>
        <v>PA</v>
      </c>
      <c r="E90" s="103" t="s">
        <v>854</v>
      </c>
      <c r="F90" s="101" t="s">
        <v>855</v>
      </c>
      <c r="G90" s="116" t="s">
        <v>891</v>
      </c>
      <c r="H90" s="105">
        <f>IFERROR(VLOOKUP(A90,'[1]2024'!$A$1:$X$202,6,0),"")</f>
        <v>45541</v>
      </c>
    </row>
    <row r="91" spans="1:8" ht="15">
      <c r="A91" s="71">
        <v>4870</v>
      </c>
      <c r="B91" s="72">
        <f>IFERROR(VLOOKUP(A91,'[1]2024'!$A$1:$X$202,2,0),"")</f>
        <v>2307</v>
      </c>
      <c r="C91" s="76" t="str">
        <f>IFERROR(VLOOKUP(A91,'[1]2024'!$A$1:$X$202,4,0),"")</f>
        <v>DROGASIL</v>
      </c>
      <c r="D91" s="76" t="str">
        <f>IFERROR(VLOOKUP(A91,'[1]2024'!$A$1:$X$202,5,0),"")</f>
        <v>PA</v>
      </c>
      <c r="E91" s="103" t="s">
        <v>856</v>
      </c>
      <c r="F91" s="101" t="s">
        <v>855</v>
      </c>
      <c r="G91" s="116" t="s">
        <v>892</v>
      </c>
      <c r="H91" s="105">
        <f>IFERROR(VLOOKUP(A91,'[1]2024'!$A$1:$X$202,6,0),"")</f>
        <v>45541</v>
      </c>
    </row>
    <row r="92" spans="1:8" ht="15">
      <c r="A92" s="71">
        <v>4870</v>
      </c>
      <c r="B92" s="72">
        <f>IFERROR(VLOOKUP(A92,'[1]2024'!$A$1:$X$202,2,0),"")</f>
        <v>2307</v>
      </c>
      <c r="C92" s="76" t="str">
        <f>IFERROR(VLOOKUP(A92,'[1]2024'!$A$1:$X$202,4,0),"")</f>
        <v>DROGASIL</v>
      </c>
      <c r="D92" s="76" t="str">
        <f>IFERROR(VLOOKUP(A92,'[1]2024'!$A$1:$X$202,5,0),"")</f>
        <v>PA</v>
      </c>
      <c r="E92" s="103" t="s">
        <v>857</v>
      </c>
      <c r="F92" s="101" t="s">
        <v>202</v>
      </c>
      <c r="G92" s="116" t="s">
        <v>847</v>
      </c>
      <c r="H92" s="105">
        <f>IFERROR(VLOOKUP(A92,'[1]2024'!$A$1:$X$202,6,0),"")</f>
        <v>45541</v>
      </c>
    </row>
    <row r="93" spans="1:8" ht="15">
      <c r="A93" s="71">
        <v>4870</v>
      </c>
      <c r="B93" s="73">
        <f>IFERROR(VLOOKUP(A93,'[1]2024'!$A$1:$X$202,2,0),"")</f>
        <v>2307</v>
      </c>
      <c r="C93" s="76" t="str">
        <f>IFERROR(VLOOKUP(A93,'[1]2024'!$A$1:$X$202,4,0),"")</f>
        <v>DROGASIL</v>
      </c>
      <c r="D93" s="76" t="str">
        <f>IFERROR(VLOOKUP(A93,'[1]2024'!$A$1:$X$202,5,0),"")</f>
        <v>PA</v>
      </c>
      <c r="E93" s="118" t="s">
        <v>858</v>
      </c>
      <c r="F93" s="119" t="s">
        <v>66</v>
      </c>
      <c r="G93" s="120" t="s">
        <v>893</v>
      </c>
      <c r="H93" s="121">
        <f>IFERROR(VLOOKUP(A93,'[1]2024'!$A$1:$X$202,6,0),"")</f>
        <v>45541</v>
      </c>
    </row>
    <row r="94" spans="1:8" ht="15">
      <c r="A94" s="71">
        <v>4108</v>
      </c>
      <c r="B94" s="72">
        <f>IFERROR(VLOOKUP(A94,'[1]2024'!$A$1:$X$202,2,0),"")</f>
        <v>1453</v>
      </c>
      <c r="C94" s="76" t="str">
        <f>IFERROR(VLOOKUP(A94,'[1]2024'!$A$1:$X$202,4,0),"")</f>
        <v>RAIA</v>
      </c>
      <c r="D94" s="76" t="str">
        <f>IFERROR(VLOOKUP(A94,'[1]2024'!$A$1:$X$202,5,0),"")</f>
        <v>RS</v>
      </c>
      <c r="E94" s="101" t="s">
        <v>838</v>
      </c>
      <c r="F94" s="101" t="s">
        <v>839</v>
      </c>
      <c r="G94" s="116" t="s">
        <v>842</v>
      </c>
      <c r="H94" s="105">
        <f>IFERROR(VLOOKUP(A94,'[1]2024'!$A$1:$X$202,6,0),"")</f>
        <v>45537</v>
      </c>
    </row>
    <row r="95" spans="1:8" ht="15">
      <c r="A95" s="71">
        <v>4108</v>
      </c>
      <c r="B95" s="72">
        <f>IFERROR(VLOOKUP(A95,'[1]2024'!$A$1:$X$202,2,0),"")</f>
        <v>1453</v>
      </c>
      <c r="C95" s="76" t="str">
        <f>IFERROR(VLOOKUP(A95,'[1]2024'!$A$1:$X$202,4,0),"")</f>
        <v>RAIA</v>
      </c>
      <c r="D95" s="76" t="str">
        <f>IFERROR(VLOOKUP(A95,'[1]2024'!$A$1:$X$202,5,0),"")</f>
        <v>RS</v>
      </c>
      <c r="E95" s="101" t="s">
        <v>841</v>
      </c>
      <c r="F95" s="101" t="s">
        <v>839</v>
      </c>
      <c r="G95" s="116" t="s">
        <v>842</v>
      </c>
      <c r="H95" s="105">
        <f>IFERROR(VLOOKUP(A95,'[1]2024'!$A$1:$X$202,6,0),"")</f>
        <v>45537</v>
      </c>
    </row>
    <row r="96" spans="1:8" ht="15">
      <c r="A96" s="71">
        <v>4108</v>
      </c>
      <c r="B96" s="72">
        <f>IFERROR(VLOOKUP(A96,'[1]2024'!$A$1:$X$202,2,0),"")</f>
        <v>1453</v>
      </c>
      <c r="C96" s="76" t="str">
        <f>IFERROR(VLOOKUP(A96,'[1]2024'!$A$1:$X$202,4,0),"")</f>
        <v>RAIA</v>
      </c>
      <c r="D96" s="76" t="str">
        <f>IFERROR(VLOOKUP(A96,'[1]2024'!$A$1:$X$202,5,0),"")</f>
        <v>RS</v>
      </c>
      <c r="E96" s="101" t="s">
        <v>843</v>
      </c>
      <c r="F96" s="101" t="s">
        <v>839</v>
      </c>
      <c r="G96" s="116" t="s">
        <v>844</v>
      </c>
      <c r="H96" s="105">
        <f>IFERROR(VLOOKUP(A96,'[1]2024'!$A$1:$X$202,6,0),"")</f>
        <v>45537</v>
      </c>
    </row>
    <row r="97" spans="1:8" ht="15">
      <c r="A97" s="71">
        <v>4108</v>
      </c>
      <c r="B97" s="72">
        <f>IFERROR(VLOOKUP(A97,'[1]2024'!$A$1:$X$202,2,0),"")</f>
        <v>1453</v>
      </c>
      <c r="C97" s="76" t="str">
        <f>IFERROR(VLOOKUP(A97,'[1]2024'!$A$1:$X$202,4,0),"")</f>
        <v>RAIA</v>
      </c>
      <c r="D97" s="76" t="str">
        <f>IFERROR(VLOOKUP(A97,'[1]2024'!$A$1:$X$202,5,0),"")</f>
        <v>RS</v>
      </c>
      <c r="E97" s="101" t="s">
        <v>845</v>
      </c>
      <c r="F97" s="101" t="s">
        <v>870</v>
      </c>
      <c r="G97" s="116" t="s">
        <v>894</v>
      </c>
      <c r="H97" s="105">
        <f>IFERROR(VLOOKUP(A97,'[1]2024'!$A$1:$X$202,6,0),"")</f>
        <v>45537</v>
      </c>
    </row>
    <row r="98" spans="1:8" ht="15">
      <c r="A98" s="71">
        <v>4108</v>
      </c>
      <c r="B98" s="72">
        <f>IFERROR(VLOOKUP(A98,'[1]2024'!$A$1:$X$202,2,0),"")</f>
        <v>1453</v>
      </c>
      <c r="C98" s="76" t="str">
        <f>IFERROR(VLOOKUP(A98,'[1]2024'!$A$1:$X$202,4,0),"")</f>
        <v>RAIA</v>
      </c>
      <c r="D98" s="76" t="str">
        <f>IFERROR(VLOOKUP(A98,'[1]2024'!$A$1:$X$202,5,0),"")</f>
        <v>RS</v>
      </c>
      <c r="E98" s="101" t="s">
        <v>846</v>
      </c>
      <c r="F98" s="104" t="s">
        <v>870</v>
      </c>
      <c r="G98" s="117" t="s">
        <v>872</v>
      </c>
      <c r="H98" s="105">
        <f>IFERROR(VLOOKUP(A98,'[1]2024'!$A$1:$X$202,6,0),"")</f>
        <v>45537</v>
      </c>
    </row>
    <row r="99" spans="1:8" ht="15">
      <c r="A99" s="71">
        <v>4108</v>
      </c>
      <c r="B99" s="72">
        <f>IFERROR(VLOOKUP(A99,'[1]2024'!$A$1:$X$202,2,0),"")</f>
        <v>1453</v>
      </c>
      <c r="C99" s="76" t="str">
        <f>IFERROR(VLOOKUP(A99,'[1]2024'!$A$1:$X$202,4,0),"")</f>
        <v>RAIA</v>
      </c>
      <c r="D99" s="76" t="str">
        <f>IFERROR(VLOOKUP(A99,'[1]2024'!$A$1:$X$202,5,0),"")</f>
        <v>RS</v>
      </c>
      <c r="E99" s="101" t="s">
        <v>848</v>
      </c>
      <c r="F99" s="101" t="s">
        <v>849</v>
      </c>
      <c r="G99" s="116" t="s">
        <v>895</v>
      </c>
      <c r="H99" s="105">
        <f>IFERROR(VLOOKUP(A99,'[1]2024'!$A$1:$X$202,6,0),"")</f>
        <v>45537</v>
      </c>
    </row>
    <row r="100" spans="1:8" ht="15">
      <c r="A100" s="71">
        <v>4108</v>
      </c>
      <c r="B100" s="72">
        <f>IFERROR(VLOOKUP(A100,'[1]2024'!$A$1:$X$202,2,0),"")</f>
        <v>1453</v>
      </c>
      <c r="C100" s="76" t="str">
        <f>IFERROR(VLOOKUP(A100,'[1]2024'!$A$1:$X$202,4,0),"")</f>
        <v>RAIA</v>
      </c>
      <c r="D100" s="76" t="str">
        <f>IFERROR(VLOOKUP(A100,'[1]2024'!$A$1:$X$202,5,0),"")</f>
        <v>RS</v>
      </c>
      <c r="E100" s="101" t="s">
        <v>850</v>
      </c>
      <c r="F100" s="101" t="s">
        <v>61</v>
      </c>
      <c r="G100" s="116" t="s">
        <v>896</v>
      </c>
      <c r="H100" s="105">
        <f>IFERROR(VLOOKUP(A100,'[1]2024'!$A$1:$X$202,6,0),"")</f>
        <v>45537</v>
      </c>
    </row>
    <row r="101" spans="1:8" ht="15">
      <c r="A101" s="71">
        <v>4108</v>
      </c>
      <c r="B101" s="72">
        <f>IFERROR(VLOOKUP(A101,'[1]2024'!$A$1:$X$202,2,0),"")</f>
        <v>1453</v>
      </c>
      <c r="C101" s="76" t="str">
        <f>IFERROR(VLOOKUP(A101,'[1]2024'!$A$1:$X$202,4,0),"")</f>
        <v>RAIA</v>
      </c>
      <c r="D101" s="76" t="str">
        <f>IFERROR(VLOOKUP(A101,'[1]2024'!$A$1:$X$202,5,0),"")</f>
        <v>RS</v>
      </c>
      <c r="E101" s="103" t="s">
        <v>851</v>
      </c>
      <c r="F101" s="101" t="s">
        <v>202</v>
      </c>
      <c r="G101" s="116" t="s">
        <v>862</v>
      </c>
      <c r="H101" s="105">
        <f>IFERROR(VLOOKUP(A101,'[1]2024'!$A$1:$X$202,6,0),"")</f>
        <v>45537</v>
      </c>
    </row>
    <row r="102" spans="1:8" ht="15">
      <c r="A102" s="71">
        <v>4108</v>
      </c>
      <c r="B102" s="72">
        <f>IFERROR(VLOOKUP(A102,'[1]2024'!$A$1:$X$202,2,0),"")</f>
        <v>1453</v>
      </c>
      <c r="C102" s="76" t="str">
        <f>IFERROR(VLOOKUP(A102,'[1]2024'!$A$1:$X$202,4,0),"")</f>
        <v>RAIA</v>
      </c>
      <c r="D102" s="76" t="str">
        <f>IFERROR(VLOOKUP(A102,'[1]2024'!$A$1:$X$202,5,0),"")</f>
        <v>RS</v>
      </c>
      <c r="E102" s="103" t="s">
        <v>851</v>
      </c>
      <c r="F102" s="101" t="s">
        <v>202</v>
      </c>
      <c r="G102" s="116" t="s">
        <v>862</v>
      </c>
      <c r="H102" s="105">
        <f>IFERROR(VLOOKUP(A102,'[1]2024'!$A$1:$X$202,6,0),"")</f>
        <v>45537</v>
      </c>
    </row>
    <row r="103" spans="1:8" ht="15">
      <c r="A103" s="71">
        <v>4108</v>
      </c>
      <c r="B103" s="72">
        <f>IFERROR(VLOOKUP(A103,'[1]2024'!$A$1:$X$202,2,0),"")</f>
        <v>1453</v>
      </c>
      <c r="C103" s="76" t="str">
        <f>IFERROR(VLOOKUP(A103,'[1]2024'!$A$1:$X$202,4,0),"")</f>
        <v>RAIA</v>
      </c>
      <c r="D103" s="76" t="str">
        <f>IFERROR(VLOOKUP(A103,'[1]2024'!$A$1:$X$202,5,0),"")</f>
        <v>RS</v>
      </c>
      <c r="E103" s="103" t="s">
        <v>851</v>
      </c>
      <c r="F103" s="101" t="s">
        <v>202</v>
      </c>
      <c r="G103" s="116" t="s">
        <v>862</v>
      </c>
      <c r="H103" s="105">
        <f>IFERROR(VLOOKUP(A103,'[1]2024'!$A$1:$X$202,6,0),"")</f>
        <v>45537</v>
      </c>
    </row>
    <row r="104" spans="1:8" ht="15">
      <c r="A104" s="71">
        <v>4108</v>
      </c>
      <c r="B104" s="72">
        <f>IFERROR(VLOOKUP(A104,'[1]2024'!$A$1:$X$202,2,0),"")</f>
        <v>1453</v>
      </c>
      <c r="C104" s="76" t="str">
        <f>IFERROR(VLOOKUP(A104,'[1]2024'!$A$1:$X$202,4,0),"")</f>
        <v>RAIA</v>
      </c>
      <c r="D104" s="76" t="str">
        <f>IFERROR(VLOOKUP(A104,'[1]2024'!$A$1:$X$202,5,0),"")</f>
        <v>RS</v>
      </c>
      <c r="E104" s="103" t="s">
        <v>851</v>
      </c>
      <c r="F104" s="101" t="s">
        <v>202</v>
      </c>
      <c r="G104" s="116" t="s">
        <v>862</v>
      </c>
      <c r="H104" s="105">
        <f>IFERROR(VLOOKUP(A104,'[1]2024'!$A$1:$X$202,6,0),"")</f>
        <v>45537</v>
      </c>
    </row>
    <row r="105" spans="1:8" ht="15">
      <c r="A105" s="71">
        <v>4108</v>
      </c>
      <c r="B105" s="72">
        <f>IFERROR(VLOOKUP(A105,'[1]2024'!$A$1:$X$202,2,0),"")</f>
        <v>1453</v>
      </c>
      <c r="C105" s="76" t="str">
        <f>IFERROR(VLOOKUP(A105,'[1]2024'!$A$1:$X$202,4,0),"")</f>
        <v>RAIA</v>
      </c>
      <c r="D105" s="76" t="str">
        <f>IFERROR(VLOOKUP(A105,'[1]2024'!$A$1:$X$202,5,0),"")</f>
        <v>RS</v>
      </c>
      <c r="E105" s="103" t="s">
        <v>852</v>
      </c>
      <c r="F105" s="101" t="s">
        <v>202</v>
      </c>
      <c r="G105" s="116" t="s">
        <v>860</v>
      </c>
      <c r="H105" s="105">
        <f>IFERROR(VLOOKUP(A105,'[1]2024'!$A$1:$X$202,6,0),"")</f>
        <v>45537</v>
      </c>
    </row>
    <row r="106" spans="1:8" ht="15">
      <c r="A106" s="71">
        <v>4108</v>
      </c>
      <c r="B106" s="72">
        <f>IFERROR(VLOOKUP(A106,'[1]2024'!$A$1:$X$202,2,0),"")</f>
        <v>1453</v>
      </c>
      <c r="C106" s="76" t="str">
        <f>IFERROR(VLOOKUP(A106,'[1]2024'!$A$1:$X$202,4,0),"")</f>
        <v>RAIA</v>
      </c>
      <c r="D106" s="76" t="str">
        <f>IFERROR(VLOOKUP(A106,'[1]2024'!$A$1:$X$202,5,0),"")</f>
        <v>RS</v>
      </c>
      <c r="E106" s="103" t="s">
        <v>852</v>
      </c>
      <c r="F106" s="101" t="s">
        <v>202</v>
      </c>
      <c r="G106" s="116" t="s">
        <v>860</v>
      </c>
      <c r="H106" s="105">
        <f>IFERROR(VLOOKUP(A106,'[1]2024'!$A$1:$X$202,6,0),"")</f>
        <v>45537</v>
      </c>
    </row>
    <row r="107" spans="1:8" ht="15">
      <c r="A107" s="71">
        <v>4108</v>
      </c>
      <c r="B107" s="72">
        <f>IFERROR(VLOOKUP(A107,'[1]2024'!$A$1:$X$202,2,0),"")</f>
        <v>1453</v>
      </c>
      <c r="C107" s="76" t="str">
        <f>IFERROR(VLOOKUP(A107,'[1]2024'!$A$1:$X$202,4,0),"")</f>
        <v>RAIA</v>
      </c>
      <c r="D107" s="76" t="str">
        <f>IFERROR(VLOOKUP(A107,'[1]2024'!$A$1:$X$202,5,0),"")</f>
        <v>RS</v>
      </c>
      <c r="E107" s="103" t="s">
        <v>852</v>
      </c>
      <c r="F107" s="101" t="s">
        <v>202</v>
      </c>
      <c r="G107" s="116" t="s">
        <v>860</v>
      </c>
      <c r="H107" s="105">
        <f>IFERROR(VLOOKUP(A107,'[1]2024'!$A$1:$X$202,6,0),"")</f>
        <v>45537</v>
      </c>
    </row>
    <row r="108" spans="1:8" ht="15">
      <c r="A108" s="71">
        <v>4108</v>
      </c>
      <c r="B108" s="72">
        <f>IFERROR(VLOOKUP(A108,'[1]2024'!$A$1:$X$202,2,0),"")</f>
        <v>1453</v>
      </c>
      <c r="C108" s="76" t="str">
        <f>IFERROR(VLOOKUP(A108,'[1]2024'!$A$1:$X$202,4,0),"")</f>
        <v>RAIA</v>
      </c>
      <c r="D108" s="76" t="str">
        <f>IFERROR(VLOOKUP(A108,'[1]2024'!$A$1:$X$202,5,0),"")</f>
        <v>RS</v>
      </c>
      <c r="E108" s="103" t="s">
        <v>852</v>
      </c>
      <c r="F108" s="101" t="s">
        <v>202</v>
      </c>
      <c r="G108" s="116" t="s">
        <v>860</v>
      </c>
      <c r="H108" s="105">
        <f>IFERROR(VLOOKUP(A108,'[1]2024'!$A$1:$X$202,6,0),"")</f>
        <v>45537</v>
      </c>
    </row>
    <row r="109" spans="1:8" ht="15">
      <c r="A109" s="71">
        <v>4108</v>
      </c>
      <c r="B109" s="72">
        <f>IFERROR(VLOOKUP(A109,'[1]2024'!$A$1:$X$202,2,0),"")</f>
        <v>1453</v>
      </c>
      <c r="C109" s="76" t="str">
        <f>IFERROR(VLOOKUP(A109,'[1]2024'!$A$1:$X$202,4,0),"")</f>
        <v>RAIA</v>
      </c>
      <c r="D109" s="76" t="str">
        <f>IFERROR(VLOOKUP(A109,'[1]2024'!$A$1:$X$202,5,0),"")</f>
        <v>RS</v>
      </c>
      <c r="E109" s="103" t="s">
        <v>853</v>
      </c>
      <c r="F109" s="104" t="str">
        <f>IFERROR(VLOOKUP(TabelaAberturaPerifericos[[#This Row],[UF]],'BASE PINPAD'!$A$2:$B$28,2,0),"GERTEC")</f>
        <v>CIELO</v>
      </c>
      <c r="G109" s="116" t="s">
        <v>897</v>
      </c>
      <c r="H109" s="105">
        <f>IFERROR(VLOOKUP(A109,'[1]2024'!$A$1:$X$202,6,0),"")</f>
        <v>45537</v>
      </c>
    </row>
    <row r="110" spans="1:8" ht="15">
      <c r="A110" s="71">
        <v>4108</v>
      </c>
      <c r="B110" s="72">
        <f>IFERROR(VLOOKUP(A110,'[1]2024'!$A$1:$X$202,2,0),"")</f>
        <v>1453</v>
      </c>
      <c r="C110" s="76" t="str">
        <f>IFERROR(VLOOKUP(A110,'[1]2024'!$A$1:$X$202,4,0),"")</f>
        <v>RAIA</v>
      </c>
      <c r="D110" s="76" t="str">
        <f>IFERROR(VLOOKUP(A110,'[1]2024'!$A$1:$X$202,5,0),"")</f>
        <v>RS</v>
      </c>
      <c r="E110" s="103" t="s">
        <v>853</v>
      </c>
      <c r="F110" s="104" t="str">
        <f>IFERROR(VLOOKUP(TabelaAberturaPerifericos[[#This Row],[UF]],'BASE PINPAD'!$A$2:$B$28,2,0),"GERTEC")</f>
        <v>CIELO</v>
      </c>
      <c r="G110" s="116" t="s">
        <v>898</v>
      </c>
      <c r="H110" s="105">
        <f>IFERROR(VLOOKUP(A110,'[1]2024'!$A$1:$X$202,6,0),"")</f>
        <v>45537</v>
      </c>
    </row>
    <row r="111" spans="1:8" ht="15">
      <c r="A111" s="71">
        <v>4108</v>
      </c>
      <c r="B111" s="72">
        <f>IFERROR(VLOOKUP(A111,'[1]2024'!$A$1:$X$202,2,0),"")</f>
        <v>1453</v>
      </c>
      <c r="C111" s="76" t="str">
        <f>IFERROR(VLOOKUP(A111,'[1]2024'!$A$1:$X$202,4,0),"")</f>
        <v>RAIA</v>
      </c>
      <c r="D111" s="76" t="str">
        <f>IFERROR(VLOOKUP(A111,'[1]2024'!$A$1:$X$202,5,0),"")</f>
        <v>RS</v>
      </c>
      <c r="E111" s="103" t="s">
        <v>853</v>
      </c>
      <c r="F111" s="104" t="str">
        <f>IFERROR(VLOOKUP(TabelaAberturaPerifericos[[#This Row],[UF]],'BASE PINPAD'!$A$2:$B$28,2,0),"GERTEC")</f>
        <v>CIELO</v>
      </c>
      <c r="G111" s="116" t="s">
        <v>899</v>
      </c>
      <c r="H111" s="105">
        <f>IFERROR(VLOOKUP(A111,'[1]2024'!$A$1:$X$202,6,0),"")</f>
        <v>45537</v>
      </c>
    </row>
    <row r="112" spans="1:8" ht="15">
      <c r="A112" s="71">
        <v>4108</v>
      </c>
      <c r="B112" s="72">
        <f>IFERROR(VLOOKUP(A112,'[1]2024'!$A$1:$X$202,2,0),"")</f>
        <v>1453</v>
      </c>
      <c r="C112" s="76" t="str">
        <f>IFERROR(VLOOKUP(A112,'[1]2024'!$A$1:$X$202,4,0),"")</f>
        <v>RAIA</v>
      </c>
      <c r="D112" s="76" t="str">
        <f>IFERROR(VLOOKUP(A112,'[1]2024'!$A$1:$X$202,5,0),"")</f>
        <v>RS</v>
      </c>
      <c r="E112" s="103" t="s">
        <v>853</v>
      </c>
      <c r="F112" s="104" t="str">
        <f>IFERROR(VLOOKUP(TabelaAberturaPerifericos[[#This Row],[UF]],'BASE PINPAD'!$A$2:$B$28,2,0),"GERTEC")</f>
        <v>CIELO</v>
      </c>
      <c r="G112" s="116" t="s">
        <v>900</v>
      </c>
      <c r="H112" s="105">
        <f>IFERROR(VLOOKUP(A112,'[1]2024'!$A$1:$X$202,6,0),"")</f>
        <v>45537</v>
      </c>
    </row>
    <row r="113" spans="1:8" ht="15">
      <c r="A113" s="71">
        <v>4108</v>
      </c>
      <c r="B113" s="72">
        <f>IFERROR(VLOOKUP(A113,'[1]2024'!$A$1:$X$202,2,0),"")</f>
        <v>1453</v>
      </c>
      <c r="C113" s="76" t="str">
        <f>IFERROR(VLOOKUP(A113,'[1]2024'!$A$1:$X$202,4,0),"")</f>
        <v>RAIA</v>
      </c>
      <c r="D113" s="76" t="str">
        <f>IFERROR(VLOOKUP(A113,'[1]2024'!$A$1:$X$202,5,0),"")</f>
        <v>RS</v>
      </c>
      <c r="E113" s="103" t="s">
        <v>854</v>
      </c>
      <c r="F113" s="101" t="s">
        <v>855</v>
      </c>
      <c r="G113" s="116" t="s">
        <v>901</v>
      </c>
      <c r="H113" s="105">
        <f>IFERROR(VLOOKUP(A113,'[1]2024'!$A$1:$X$202,6,0),"")</f>
        <v>45537</v>
      </c>
    </row>
    <row r="114" spans="1:8" ht="15">
      <c r="A114" s="71">
        <v>4108</v>
      </c>
      <c r="B114" s="72">
        <f>IFERROR(VLOOKUP(A114,'[1]2024'!$A$1:$X$202,2,0),"")</f>
        <v>1453</v>
      </c>
      <c r="C114" s="76" t="str">
        <f>IFERROR(VLOOKUP(A114,'[1]2024'!$A$1:$X$202,4,0),"")</f>
        <v>RAIA</v>
      </c>
      <c r="D114" s="76" t="str">
        <f>IFERROR(VLOOKUP(A114,'[1]2024'!$A$1:$X$202,5,0),"")</f>
        <v>RS</v>
      </c>
      <c r="E114" s="103" t="s">
        <v>856</v>
      </c>
      <c r="F114" s="101" t="s">
        <v>855</v>
      </c>
      <c r="G114" s="116" t="s">
        <v>902</v>
      </c>
      <c r="H114" s="105">
        <f>IFERROR(VLOOKUP(A114,'[1]2024'!$A$1:$X$202,6,0),"")</f>
        <v>45537</v>
      </c>
    </row>
    <row r="115" spans="1:8" ht="15">
      <c r="A115" s="71">
        <v>4108</v>
      </c>
      <c r="B115" s="72">
        <f>IFERROR(VLOOKUP(A115,'[1]2024'!$A$1:$X$202,2,0),"")</f>
        <v>1453</v>
      </c>
      <c r="C115" s="76" t="str">
        <f>IFERROR(VLOOKUP(A115,'[1]2024'!$A$1:$X$202,4,0),"")</f>
        <v>RAIA</v>
      </c>
      <c r="D115" s="76" t="str">
        <f>IFERROR(VLOOKUP(A115,'[1]2024'!$A$1:$X$202,5,0),"")</f>
        <v>RS</v>
      </c>
      <c r="E115" s="103" t="s">
        <v>857</v>
      </c>
      <c r="F115" s="101" t="s">
        <v>202</v>
      </c>
      <c r="G115" s="116" t="s">
        <v>847</v>
      </c>
      <c r="H115" s="105">
        <f>IFERROR(VLOOKUP(A115,'[1]2024'!$A$1:$X$202,6,0),"")</f>
        <v>45537</v>
      </c>
    </row>
    <row r="116" spans="1:8" ht="15">
      <c r="A116" s="71">
        <v>4108</v>
      </c>
      <c r="B116" s="73">
        <f>IFERROR(VLOOKUP(A116,'[1]2024'!$A$1:$X$202,2,0),"")</f>
        <v>1453</v>
      </c>
      <c r="C116" s="76" t="str">
        <f>IFERROR(VLOOKUP(A116,'[1]2024'!$A$1:$X$202,4,0),"")</f>
        <v>RAIA</v>
      </c>
      <c r="D116" s="76" t="str">
        <f>IFERROR(VLOOKUP(A116,'[1]2024'!$A$1:$X$202,5,0),"")</f>
        <v>RS</v>
      </c>
      <c r="E116" s="118" t="s">
        <v>858</v>
      </c>
      <c r="F116" s="119" t="s">
        <v>66</v>
      </c>
      <c r="G116" s="120" t="s">
        <v>903</v>
      </c>
      <c r="H116" s="121">
        <f>IFERROR(VLOOKUP(A116,'[1]2024'!$A$1:$X$202,6,0),"")</f>
        <v>45537</v>
      </c>
    </row>
    <row r="117" spans="1:8" ht="15">
      <c r="A117" s="71">
        <v>4592</v>
      </c>
      <c r="B117" s="72">
        <f>IFERROR(VLOOKUP(A117,'[1]2024'!$A$1:$X$202,2,0),"")</f>
        <v>1638</v>
      </c>
      <c r="C117" s="76" t="str">
        <f>IFERROR(VLOOKUP(A117,'[1]2024'!$A$1:$X$202,4,0),"")</f>
        <v>RAIA</v>
      </c>
      <c r="D117" s="76" t="str">
        <f>IFERROR(VLOOKUP(A117,'[1]2024'!$A$1:$X$202,5,0),"")</f>
        <v>RJ</v>
      </c>
      <c r="E117" s="101" t="s">
        <v>838</v>
      </c>
      <c r="F117" s="101" t="s">
        <v>839</v>
      </c>
      <c r="G117" s="116" t="s">
        <v>840</v>
      </c>
      <c r="H117" s="121">
        <f>IFERROR(VLOOKUP(A117,'[1]2024'!$A$1:$X$202,6,0),"")</f>
        <v>45540</v>
      </c>
    </row>
    <row r="118" spans="1:8" ht="15">
      <c r="A118" s="71">
        <v>4592</v>
      </c>
      <c r="B118" s="72">
        <f>IFERROR(VLOOKUP(A118,'[1]2024'!$A$1:$X$202,2,0),"")</f>
        <v>1638</v>
      </c>
      <c r="C118" s="76" t="str">
        <f>IFERROR(VLOOKUP(A118,'[1]2024'!$A$1:$X$202,4,0),"")</f>
        <v>RAIA</v>
      </c>
      <c r="D118" s="76" t="str">
        <f>IFERROR(VLOOKUP(A118,'[1]2024'!$A$1:$X$202,5,0),"")</f>
        <v>RJ</v>
      </c>
      <c r="E118" s="101" t="s">
        <v>841</v>
      </c>
      <c r="F118" s="101" t="s">
        <v>839</v>
      </c>
      <c r="G118" s="116" t="s">
        <v>842</v>
      </c>
      <c r="H118" s="121">
        <f>IFERROR(VLOOKUP(A118,'[1]2024'!$A$1:$X$202,6,0),"")</f>
        <v>45540</v>
      </c>
    </row>
    <row r="119" spans="1:8" ht="15">
      <c r="A119" s="71">
        <v>4592</v>
      </c>
      <c r="B119" s="72">
        <f>IFERROR(VLOOKUP(A119,'[1]2024'!$A$1:$X$202,2,0),"")</f>
        <v>1638</v>
      </c>
      <c r="C119" s="76" t="str">
        <f>IFERROR(VLOOKUP(A119,'[1]2024'!$A$1:$X$202,4,0),"")</f>
        <v>RAIA</v>
      </c>
      <c r="D119" s="76" t="str">
        <f>IFERROR(VLOOKUP(A119,'[1]2024'!$A$1:$X$202,5,0),"")</f>
        <v>RJ</v>
      </c>
      <c r="E119" s="101" t="s">
        <v>843</v>
      </c>
      <c r="F119" s="101" t="s">
        <v>839</v>
      </c>
      <c r="G119" s="116" t="s">
        <v>844</v>
      </c>
      <c r="H119" s="121">
        <f>IFERROR(VLOOKUP(A119,'[1]2024'!$A$1:$X$202,6,0),"")</f>
        <v>45540</v>
      </c>
    </row>
    <row r="120" spans="1:8" ht="15">
      <c r="A120" s="71">
        <v>4592</v>
      </c>
      <c r="B120" s="72">
        <f>IFERROR(VLOOKUP(A120,'[1]2024'!$A$1:$X$202,2,0),"")</f>
        <v>1638</v>
      </c>
      <c r="C120" s="76" t="str">
        <f>IFERROR(VLOOKUP(A120,'[1]2024'!$A$1:$X$202,4,0),"")</f>
        <v>RAIA</v>
      </c>
      <c r="D120" s="76" t="str">
        <f>IFERROR(VLOOKUP(A120,'[1]2024'!$A$1:$X$202,5,0),"")</f>
        <v>RJ</v>
      </c>
      <c r="E120" s="101" t="s">
        <v>845</v>
      </c>
      <c r="F120" s="101" t="s">
        <v>870</v>
      </c>
      <c r="G120" s="116" t="s">
        <v>904</v>
      </c>
      <c r="H120" s="121">
        <f>IFERROR(VLOOKUP(A120,'[1]2024'!$A$1:$X$202,6,0),"")</f>
        <v>45540</v>
      </c>
    </row>
    <row r="121" spans="1:8" ht="15">
      <c r="A121" s="71">
        <v>4592</v>
      </c>
      <c r="B121" s="72">
        <f>IFERROR(VLOOKUP(A121,'[1]2024'!$A$1:$X$202,2,0),"")</f>
        <v>1638</v>
      </c>
      <c r="C121" s="76" t="str">
        <f>IFERROR(VLOOKUP(A121,'[1]2024'!$A$1:$X$202,4,0),"")</f>
        <v>RAIA</v>
      </c>
      <c r="D121" s="76" t="str">
        <f>IFERROR(VLOOKUP(A121,'[1]2024'!$A$1:$X$202,5,0),"")</f>
        <v>RJ</v>
      </c>
      <c r="E121" s="101" t="s">
        <v>846</v>
      </c>
      <c r="F121" s="104" t="s">
        <v>870</v>
      </c>
      <c r="G121" s="117" t="s">
        <v>872</v>
      </c>
      <c r="H121" s="121">
        <f>IFERROR(VLOOKUP(A121,'[1]2024'!$A$1:$X$202,6,0),"")</f>
        <v>45540</v>
      </c>
    </row>
    <row r="122" spans="1:8" ht="15">
      <c r="A122" s="71">
        <v>4592</v>
      </c>
      <c r="B122" s="72">
        <f>IFERROR(VLOOKUP(A122,'[1]2024'!$A$1:$X$202,2,0),"")</f>
        <v>1638</v>
      </c>
      <c r="C122" s="76" t="str">
        <f>IFERROR(VLOOKUP(A122,'[1]2024'!$A$1:$X$202,4,0),"")</f>
        <v>RAIA</v>
      </c>
      <c r="D122" s="76" t="str">
        <f>IFERROR(VLOOKUP(A122,'[1]2024'!$A$1:$X$202,5,0),"")</f>
        <v>RJ</v>
      </c>
      <c r="E122" s="101" t="s">
        <v>848</v>
      </c>
      <c r="F122" s="101" t="s">
        <v>849</v>
      </c>
      <c r="G122" s="116" t="s">
        <v>860</v>
      </c>
      <c r="H122" s="121">
        <f>IFERROR(VLOOKUP(A122,'[1]2024'!$A$1:$X$202,6,0),"")</f>
        <v>45540</v>
      </c>
    </row>
    <row r="123" spans="1:8" ht="15">
      <c r="A123" s="71">
        <v>4592</v>
      </c>
      <c r="B123" s="72">
        <f>IFERROR(VLOOKUP(A123,'[1]2024'!$A$1:$X$202,2,0),"")</f>
        <v>1638</v>
      </c>
      <c r="C123" s="76" t="str">
        <f>IFERROR(VLOOKUP(A123,'[1]2024'!$A$1:$X$202,4,0),"")</f>
        <v>RAIA</v>
      </c>
      <c r="D123" s="76" t="str">
        <f>IFERROR(VLOOKUP(A123,'[1]2024'!$A$1:$X$202,5,0),"")</f>
        <v>RJ</v>
      </c>
      <c r="E123" s="101" t="s">
        <v>850</v>
      </c>
      <c r="F123" s="101" t="s">
        <v>61</v>
      </c>
      <c r="G123" s="116" t="s">
        <v>905</v>
      </c>
      <c r="H123" s="121">
        <f>IFERROR(VLOOKUP(A123,'[1]2024'!$A$1:$X$202,6,0),"")</f>
        <v>45540</v>
      </c>
    </row>
    <row r="124" spans="1:8" ht="15">
      <c r="A124" s="71">
        <v>4592</v>
      </c>
      <c r="B124" s="72">
        <f>IFERROR(VLOOKUP(A124,'[1]2024'!$A$1:$X$202,2,0),"")</f>
        <v>1638</v>
      </c>
      <c r="C124" s="76" t="str">
        <f>IFERROR(VLOOKUP(A124,'[1]2024'!$A$1:$X$202,4,0),"")</f>
        <v>RAIA</v>
      </c>
      <c r="D124" s="76" t="str">
        <f>IFERROR(VLOOKUP(A124,'[1]2024'!$A$1:$X$202,5,0),"")</f>
        <v>RJ</v>
      </c>
      <c r="E124" s="103" t="s">
        <v>851</v>
      </c>
      <c r="F124" s="101" t="s">
        <v>202</v>
      </c>
      <c r="G124" s="116" t="s">
        <v>862</v>
      </c>
      <c r="H124" s="121">
        <f>IFERROR(VLOOKUP(A124,'[1]2024'!$A$1:$X$202,6,0),"")</f>
        <v>45540</v>
      </c>
    </row>
    <row r="125" spans="1:8" ht="15">
      <c r="A125" s="71">
        <v>4592</v>
      </c>
      <c r="B125" s="72">
        <f>IFERROR(VLOOKUP(A125,'[1]2024'!$A$1:$X$202,2,0),"")</f>
        <v>1638</v>
      </c>
      <c r="C125" s="76" t="str">
        <f>IFERROR(VLOOKUP(A125,'[1]2024'!$A$1:$X$202,4,0),"")</f>
        <v>RAIA</v>
      </c>
      <c r="D125" s="76" t="str">
        <f>IFERROR(VLOOKUP(A125,'[1]2024'!$A$1:$X$202,5,0),"")</f>
        <v>RJ</v>
      </c>
      <c r="E125" s="103" t="s">
        <v>851</v>
      </c>
      <c r="F125" s="101" t="s">
        <v>202</v>
      </c>
      <c r="G125" s="116" t="s">
        <v>862</v>
      </c>
      <c r="H125" s="121">
        <f>IFERROR(VLOOKUP(A125,'[1]2024'!$A$1:$X$202,6,0),"")</f>
        <v>45540</v>
      </c>
    </row>
    <row r="126" spans="1:8" ht="15">
      <c r="A126" s="71">
        <v>4592</v>
      </c>
      <c r="B126" s="72">
        <f>IFERROR(VLOOKUP(A126,'[1]2024'!$A$1:$X$202,2,0),"")</f>
        <v>1638</v>
      </c>
      <c r="C126" s="76" t="str">
        <f>IFERROR(VLOOKUP(A126,'[1]2024'!$A$1:$X$202,4,0),"")</f>
        <v>RAIA</v>
      </c>
      <c r="D126" s="76" t="str">
        <f>IFERROR(VLOOKUP(A126,'[1]2024'!$A$1:$X$202,5,0),"")</f>
        <v>RJ</v>
      </c>
      <c r="E126" s="103" t="s">
        <v>851</v>
      </c>
      <c r="F126" s="101" t="s">
        <v>202</v>
      </c>
      <c r="G126" s="116" t="s">
        <v>862</v>
      </c>
      <c r="H126" s="121">
        <f>IFERROR(VLOOKUP(A126,'[1]2024'!$A$1:$X$202,6,0),"")</f>
        <v>45540</v>
      </c>
    </row>
    <row r="127" spans="1:8" ht="15">
      <c r="A127" s="71">
        <v>4592</v>
      </c>
      <c r="B127" s="72">
        <f>IFERROR(VLOOKUP(A127,'[1]2024'!$A$1:$X$202,2,0),"")</f>
        <v>1638</v>
      </c>
      <c r="C127" s="76" t="str">
        <f>IFERROR(VLOOKUP(A127,'[1]2024'!$A$1:$X$202,4,0),"")</f>
        <v>RAIA</v>
      </c>
      <c r="D127" s="76" t="str">
        <f>IFERROR(VLOOKUP(A127,'[1]2024'!$A$1:$X$202,5,0),"")</f>
        <v>RJ</v>
      </c>
      <c r="E127" s="103" t="s">
        <v>851</v>
      </c>
      <c r="F127" s="101" t="s">
        <v>202</v>
      </c>
      <c r="G127" s="116" t="s">
        <v>862</v>
      </c>
      <c r="H127" s="121">
        <f>IFERROR(VLOOKUP(A127,'[1]2024'!$A$1:$X$202,6,0),"")</f>
        <v>45540</v>
      </c>
    </row>
    <row r="128" spans="1:8" ht="15">
      <c r="A128" s="71">
        <v>4592</v>
      </c>
      <c r="B128" s="72">
        <f>IFERROR(VLOOKUP(A128,'[1]2024'!$A$1:$X$202,2,0),"")</f>
        <v>1638</v>
      </c>
      <c r="C128" s="76" t="str">
        <f>IFERROR(VLOOKUP(A128,'[1]2024'!$A$1:$X$202,4,0),"")</f>
        <v>RAIA</v>
      </c>
      <c r="D128" s="76" t="str">
        <f>IFERROR(VLOOKUP(A128,'[1]2024'!$A$1:$X$202,5,0),"")</f>
        <v>RJ</v>
      </c>
      <c r="E128" s="103" t="s">
        <v>852</v>
      </c>
      <c r="F128" s="101" t="s">
        <v>202</v>
      </c>
      <c r="G128" s="116" t="s">
        <v>860</v>
      </c>
      <c r="H128" s="121">
        <f>IFERROR(VLOOKUP(A128,'[1]2024'!$A$1:$X$202,6,0),"")</f>
        <v>45540</v>
      </c>
    </row>
    <row r="129" spans="1:8" ht="15">
      <c r="A129" s="71">
        <v>4592</v>
      </c>
      <c r="B129" s="72">
        <f>IFERROR(VLOOKUP(A129,'[1]2024'!$A$1:$X$202,2,0),"")</f>
        <v>1638</v>
      </c>
      <c r="C129" s="76" t="str">
        <f>IFERROR(VLOOKUP(A129,'[1]2024'!$A$1:$X$202,4,0),"")</f>
        <v>RAIA</v>
      </c>
      <c r="D129" s="76" t="str">
        <f>IFERROR(VLOOKUP(A129,'[1]2024'!$A$1:$X$202,5,0),"")</f>
        <v>RJ</v>
      </c>
      <c r="E129" s="103" t="s">
        <v>852</v>
      </c>
      <c r="F129" s="101" t="s">
        <v>202</v>
      </c>
      <c r="G129" s="116" t="s">
        <v>860</v>
      </c>
      <c r="H129" s="121">
        <f>IFERROR(VLOOKUP(A129,'[1]2024'!$A$1:$X$202,6,0),"")</f>
        <v>45540</v>
      </c>
    </row>
    <row r="130" spans="1:8" ht="15">
      <c r="A130" s="71">
        <v>4592</v>
      </c>
      <c r="B130" s="72">
        <f>IFERROR(VLOOKUP(A130,'[1]2024'!$A$1:$X$202,2,0),"")</f>
        <v>1638</v>
      </c>
      <c r="C130" s="76" t="str">
        <f>IFERROR(VLOOKUP(A130,'[1]2024'!$A$1:$X$202,4,0),"")</f>
        <v>RAIA</v>
      </c>
      <c r="D130" s="76" t="str">
        <f>IFERROR(VLOOKUP(A130,'[1]2024'!$A$1:$X$202,5,0),"")</f>
        <v>RJ</v>
      </c>
      <c r="E130" s="103" t="s">
        <v>852</v>
      </c>
      <c r="F130" s="101" t="s">
        <v>202</v>
      </c>
      <c r="G130" s="116" t="s">
        <v>860</v>
      </c>
      <c r="H130" s="121">
        <f>IFERROR(VLOOKUP(A130,'[1]2024'!$A$1:$X$202,6,0),"")</f>
        <v>45540</v>
      </c>
    </row>
    <row r="131" spans="1:8" ht="15">
      <c r="A131" s="71">
        <v>4592</v>
      </c>
      <c r="B131" s="72">
        <f>IFERROR(VLOOKUP(A131,'[1]2024'!$A$1:$X$202,2,0),"")</f>
        <v>1638</v>
      </c>
      <c r="C131" s="76" t="str">
        <f>IFERROR(VLOOKUP(A131,'[1]2024'!$A$1:$X$202,4,0),"")</f>
        <v>RAIA</v>
      </c>
      <c r="D131" s="76" t="str">
        <f>IFERROR(VLOOKUP(A131,'[1]2024'!$A$1:$X$202,5,0),"")</f>
        <v>RJ</v>
      </c>
      <c r="E131" s="103" t="s">
        <v>852</v>
      </c>
      <c r="F131" s="101" t="s">
        <v>202</v>
      </c>
      <c r="G131" s="116" t="s">
        <v>860</v>
      </c>
      <c r="H131" s="121">
        <f>IFERROR(VLOOKUP(A131,'[1]2024'!$A$1:$X$202,6,0),"")</f>
        <v>45540</v>
      </c>
    </row>
    <row r="132" spans="1:8" ht="15">
      <c r="A132" s="71">
        <v>4592</v>
      </c>
      <c r="B132" s="72">
        <f>IFERROR(VLOOKUP(A132,'[1]2024'!$A$1:$X$202,2,0),"")</f>
        <v>1638</v>
      </c>
      <c r="C132" s="76" t="str">
        <f>IFERROR(VLOOKUP(A132,'[1]2024'!$A$1:$X$202,4,0),"")</f>
        <v>RAIA</v>
      </c>
      <c r="D132" s="76" t="str">
        <f>IFERROR(VLOOKUP(A132,'[1]2024'!$A$1:$X$202,5,0),"")</f>
        <v>RJ</v>
      </c>
      <c r="E132" s="103" t="s">
        <v>853</v>
      </c>
      <c r="F132" s="104" t="str">
        <f>IFERROR(VLOOKUP(TabelaAberturaPerifericos[[#This Row],[UF]],'BASE PINPAD'!$A$2:$B$28,2,0),"GERTEC")</f>
        <v>CIELO</v>
      </c>
      <c r="G132" s="116" t="s">
        <v>906</v>
      </c>
      <c r="H132" s="121">
        <f>IFERROR(VLOOKUP(A132,'[1]2024'!$A$1:$X$202,6,0),"")</f>
        <v>45540</v>
      </c>
    </row>
    <row r="133" spans="1:8" ht="15">
      <c r="A133" s="71">
        <v>4592</v>
      </c>
      <c r="B133" s="72">
        <f>IFERROR(VLOOKUP(A133,'[1]2024'!$A$1:$X$202,2,0),"")</f>
        <v>1638</v>
      </c>
      <c r="C133" s="76" t="str">
        <f>IFERROR(VLOOKUP(A133,'[1]2024'!$A$1:$X$202,4,0),"")</f>
        <v>RAIA</v>
      </c>
      <c r="D133" s="76" t="str">
        <f>IFERROR(VLOOKUP(A133,'[1]2024'!$A$1:$X$202,5,0),"")</f>
        <v>RJ</v>
      </c>
      <c r="E133" s="103" t="s">
        <v>853</v>
      </c>
      <c r="F133" s="104" t="str">
        <f>IFERROR(VLOOKUP(TabelaAberturaPerifericos[[#This Row],[UF]],'BASE PINPAD'!$A$2:$B$28,2,0),"GERTEC")</f>
        <v>CIELO</v>
      </c>
      <c r="G133" s="116" t="s">
        <v>907</v>
      </c>
      <c r="H133" s="121">
        <f>IFERROR(VLOOKUP(A133,'[1]2024'!$A$1:$X$202,6,0),"")</f>
        <v>45540</v>
      </c>
    </row>
    <row r="134" spans="1:8" ht="15">
      <c r="A134" s="71">
        <v>4592</v>
      </c>
      <c r="B134" s="72">
        <f>IFERROR(VLOOKUP(A134,'[1]2024'!$A$1:$X$202,2,0),"")</f>
        <v>1638</v>
      </c>
      <c r="C134" s="76" t="str">
        <f>IFERROR(VLOOKUP(A134,'[1]2024'!$A$1:$X$202,4,0),"")</f>
        <v>RAIA</v>
      </c>
      <c r="D134" s="76" t="str">
        <f>IFERROR(VLOOKUP(A134,'[1]2024'!$A$1:$X$202,5,0),"")</f>
        <v>RJ</v>
      </c>
      <c r="E134" s="103" t="s">
        <v>853</v>
      </c>
      <c r="F134" s="104" t="str">
        <f>IFERROR(VLOOKUP(TabelaAberturaPerifericos[[#This Row],[UF]],'BASE PINPAD'!$A$2:$B$28,2,0),"GERTEC")</f>
        <v>CIELO</v>
      </c>
      <c r="G134" s="116" t="s">
        <v>908</v>
      </c>
      <c r="H134" s="121">
        <f>IFERROR(VLOOKUP(A134,'[1]2024'!$A$1:$X$202,6,0),"")</f>
        <v>45540</v>
      </c>
    </row>
    <row r="135" spans="1:8" ht="15">
      <c r="A135" s="71">
        <v>4592</v>
      </c>
      <c r="B135" s="72">
        <f>IFERROR(VLOOKUP(A135,'[1]2024'!$A$1:$X$202,2,0),"")</f>
        <v>1638</v>
      </c>
      <c r="C135" s="76" t="str">
        <f>IFERROR(VLOOKUP(A135,'[1]2024'!$A$1:$X$202,4,0),"")</f>
        <v>RAIA</v>
      </c>
      <c r="D135" s="76" t="str">
        <f>IFERROR(VLOOKUP(A135,'[1]2024'!$A$1:$X$202,5,0),"")</f>
        <v>RJ</v>
      </c>
      <c r="E135" s="103" t="s">
        <v>853</v>
      </c>
      <c r="F135" s="104" t="str">
        <f>IFERROR(VLOOKUP(TabelaAberturaPerifericos[[#This Row],[UF]],'BASE PINPAD'!$A$2:$B$28,2,0),"GERTEC")</f>
        <v>CIELO</v>
      </c>
      <c r="G135" s="116" t="s">
        <v>909</v>
      </c>
      <c r="H135" s="121">
        <f>IFERROR(VLOOKUP(A135,'[1]2024'!$A$1:$X$202,6,0),"")</f>
        <v>45540</v>
      </c>
    </row>
    <row r="136" spans="1:8" ht="15">
      <c r="A136" s="71">
        <v>4592</v>
      </c>
      <c r="B136" s="72">
        <f>IFERROR(VLOOKUP(A136,'[1]2024'!$A$1:$X$202,2,0),"")</f>
        <v>1638</v>
      </c>
      <c r="C136" s="76" t="str">
        <f>IFERROR(VLOOKUP(A136,'[1]2024'!$A$1:$X$202,4,0),"")</f>
        <v>RAIA</v>
      </c>
      <c r="D136" s="76" t="str">
        <f>IFERROR(VLOOKUP(A136,'[1]2024'!$A$1:$X$202,5,0),"")</f>
        <v>RJ</v>
      </c>
      <c r="E136" s="103" t="s">
        <v>854</v>
      </c>
      <c r="F136" s="101" t="s">
        <v>855</v>
      </c>
      <c r="G136" s="116" t="s">
        <v>910</v>
      </c>
      <c r="H136" s="121">
        <f>IFERROR(VLOOKUP(A136,'[1]2024'!$A$1:$X$202,6,0),"")</f>
        <v>45540</v>
      </c>
    </row>
    <row r="137" spans="1:8" ht="15">
      <c r="A137" s="71">
        <v>4592</v>
      </c>
      <c r="B137" s="72">
        <f>IFERROR(VLOOKUP(A137,'[1]2024'!$A$1:$X$202,2,0),"")</f>
        <v>1638</v>
      </c>
      <c r="C137" s="76" t="str">
        <f>IFERROR(VLOOKUP(A137,'[1]2024'!$A$1:$X$202,4,0),"")</f>
        <v>RAIA</v>
      </c>
      <c r="D137" s="76" t="str">
        <f>IFERROR(VLOOKUP(A137,'[1]2024'!$A$1:$X$202,5,0),"")</f>
        <v>RJ</v>
      </c>
      <c r="E137" s="103" t="s">
        <v>856</v>
      </c>
      <c r="F137" s="101" t="s">
        <v>855</v>
      </c>
      <c r="G137" s="116" t="s">
        <v>911</v>
      </c>
      <c r="H137" s="121">
        <f>IFERROR(VLOOKUP(A137,'[1]2024'!$A$1:$X$202,6,0),"")</f>
        <v>45540</v>
      </c>
    </row>
    <row r="138" spans="1:8" ht="15">
      <c r="A138" s="71">
        <v>4592</v>
      </c>
      <c r="B138" s="72">
        <f>IFERROR(VLOOKUP(A138,'[1]2024'!$A$1:$X$202,2,0),"")</f>
        <v>1638</v>
      </c>
      <c r="C138" s="76" t="str">
        <f>IFERROR(VLOOKUP(A138,'[1]2024'!$A$1:$X$202,4,0),"")</f>
        <v>RAIA</v>
      </c>
      <c r="D138" s="76" t="str">
        <f>IFERROR(VLOOKUP(A138,'[1]2024'!$A$1:$X$202,5,0),"")</f>
        <v>RJ</v>
      </c>
      <c r="E138" s="103" t="s">
        <v>857</v>
      </c>
      <c r="F138" s="101" t="s">
        <v>202</v>
      </c>
      <c r="G138" s="116" t="s">
        <v>847</v>
      </c>
      <c r="H138" s="121">
        <f>IFERROR(VLOOKUP(A138,'[1]2024'!$A$1:$X$202,6,0),"")</f>
        <v>45540</v>
      </c>
    </row>
    <row r="139" spans="1:8" ht="15">
      <c r="A139" s="71">
        <v>4592</v>
      </c>
      <c r="B139" s="73">
        <f>IFERROR(VLOOKUP(A139,'[1]2024'!$A$1:$X$202,2,0),"")</f>
        <v>1638</v>
      </c>
      <c r="C139" s="76" t="str">
        <f>IFERROR(VLOOKUP(A139,'[1]2024'!$A$1:$X$202,4,0),"")</f>
        <v>RAIA</v>
      </c>
      <c r="D139" s="76" t="str">
        <f>IFERROR(VLOOKUP(A139,'[1]2024'!$A$1:$X$202,5,0),"")</f>
        <v>RJ</v>
      </c>
      <c r="E139" s="118" t="s">
        <v>858</v>
      </c>
      <c r="F139" s="119" t="s">
        <v>66</v>
      </c>
      <c r="G139" s="120" t="s">
        <v>912</v>
      </c>
      <c r="H139" s="121">
        <f>IFERROR(VLOOKUP(A139,'[1]2024'!$A$1:$X$202,6,0),"")</f>
        <v>45540</v>
      </c>
    </row>
    <row r="140" spans="1:8" ht="15">
      <c r="A140" s="71">
        <v>4902</v>
      </c>
      <c r="B140" s="73">
        <f>IFERROR(VLOOKUP(A140,'[1]2024'!$A$1:$X$202,2,0),"")</f>
        <v>1726</v>
      </c>
      <c r="C140" s="76" t="str">
        <f>IFERROR(VLOOKUP(A140,'[1]2024'!$A$1:$X$202,4,0),"")</f>
        <v>RAIA</v>
      </c>
      <c r="D140" s="76" t="str">
        <f>IFERROR(VLOOKUP(A140,'[1]2024'!$A$1:$X$202,5,0),"")</f>
        <v>SP</v>
      </c>
      <c r="E140" s="101" t="s">
        <v>838</v>
      </c>
      <c r="F140" s="101" t="s">
        <v>839</v>
      </c>
      <c r="G140" s="116" t="s">
        <v>840</v>
      </c>
      <c r="H140" s="121">
        <f>IFERROR(VLOOKUP(A140,'[1]2024'!$A$1:$X$202,6,0),"")</f>
        <v>45541</v>
      </c>
    </row>
    <row r="141" spans="1:8" ht="15">
      <c r="A141" s="71">
        <v>4902</v>
      </c>
      <c r="B141" s="73">
        <f>IFERROR(VLOOKUP(A141,'[1]2024'!$A$1:$X$202,2,0),"")</f>
        <v>1726</v>
      </c>
      <c r="C141" s="76" t="str">
        <f>IFERROR(VLOOKUP(A141,'[1]2024'!$A$1:$X$202,4,0),"")</f>
        <v>RAIA</v>
      </c>
      <c r="D141" s="76" t="str">
        <f>IFERROR(VLOOKUP(A141,'[1]2024'!$A$1:$X$202,5,0),"")</f>
        <v>SP</v>
      </c>
      <c r="E141" s="101" t="s">
        <v>841</v>
      </c>
      <c r="F141" s="101" t="s">
        <v>839</v>
      </c>
      <c r="G141" s="116" t="s">
        <v>842</v>
      </c>
      <c r="H141" s="105">
        <f>IFERROR(VLOOKUP(A141,'[1]2024'!$A$1:$X$202,6,0),"")</f>
        <v>45541</v>
      </c>
    </row>
    <row r="142" spans="1:8" ht="15">
      <c r="A142" s="71">
        <v>4902</v>
      </c>
      <c r="B142" s="73">
        <f>IFERROR(VLOOKUP(A142,'[1]2024'!$A$1:$X$202,2,0),"")</f>
        <v>1726</v>
      </c>
      <c r="C142" s="76" t="str">
        <f>IFERROR(VLOOKUP(A142,'[1]2024'!$A$1:$X$202,4,0),"")</f>
        <v>RAIA</v>
      </c>
      <c r="D142" s="76" t="str">
        <f>IFERROR(VLOOKUP(A142,'[1]2024'!$A$1:$X$202,5,0),"")</f>
        <v>SP</v>
      </c>
      <c r="E142" s="101" t="s">
        <v>843</v>
      </c>
      <c r="F142" s="101" t="s">
        <v>839</v>
      </c>
      <c r="G142" s="116" t="s">
        <v>844</v>
      </c>
      <c r="H142" s="105">
        <f>IFERROR(VLOOKUP(A142,'[1]2024'!$A$1:$X$202,6,0),"")</f>
        <v>45541</v>
      </c>
    </row>
    <row r="143" spans="1:8" ht="15">
      <c r="A143" s="71">
        <v>4902</v>
      </c>
      <c r="B143" s="73">
        <f>IFERROR(VLOOKUP(A143,'[1]2024'!$A$1:$X$202,2,0),"")</f>
        <v>1726</v>
      </c>
      <c r="C143" s="76" t="str">
        <f>IFERROR(VLOOKUP(A143,'[1]2024'!$A$1:$X$202,4,0),"")</f>
        <v>RAIA</v>
      </c>
      <c r="D143" s="76" t="str">
        <f>IFERROR(VLOOKUP(A143,'[1]2024'!$A$1:$X$202,5,0),"")</f>
        <v>SP</v>
      </c>
      <c r="E143" s="101" t="s">
        <v>845</v>
      </c>
      <c r="F143" s="101" t="s">
        <v>870</v>
      </c>
      <c r="G143" s="116" t="s">
        <v>913</v>
      </c>
      <c r="H143" s="105">
        <f>IFERROR(VLOOKUP(A143,'[1]2024'!$A$1:$X$202,6,0),"")</f>
        <v>45541</v>
      </c>
    </row>
    <row r="144" spans="1:8" ht="15">
      <c r="A144" s="71">
        <v>4902</v>
      </c>
      <c r="B144" s="73">
        <f>IFERROR(VLOOKUP(A144,'[1]2024'!$A$1:$X$202,2,0),"")</f>
        <v>1726</v>
      </c>
      <c r="C144" s="76" t="str">
        <f>IFERROR(VLOOKUP(A144,'[1]2024'!$A$1:$X$202,4,0),"")</f>
        <v>RAIA</v>
      </c>
      <c r="D144" s="76" t="str">
        <f>IFERROR(VLOOKUP(A144,'[1]2024'!$A$1:$X$202,5,0),"")</f>
        <v>SP</v>
      </c>
      <c r="E144" s="101" t="s">
        <v>846</v>
      </c>
      <c r="F144" s="104" t="s">
        <v>870</v>
      </c>
      <c r="G144" s="117" t="s">
        <v>872</v>
      </c>
      <c r="H144" s="105">
        <f>IFERROR(VLOOKUP(A144,'[1]2024'!$A$1:$X$202,6,0),"")</f>
        <v>45541</v>
      </c>
    </row>
    <row r="145" spans="1:8" ht="15">
      <c r="A145" s="71">
        <v>4902</v>
      </c>
      <c r="B145" s="73">
        <f>IFERROR(VLOOKUP(A145,'[1]2024'!$A$1:$X$202,2,0),"")</f>
        <v>1726</v>
      </c>
      <c r="C145" s="76" t="str">
        <f>IFERROR(VLOOKUP(A145,'[1]2024'!$A$1:$X$202,4,0),"")</f>
        <v>RAIA</v>
      </c>
      <c r="D145" s="76" t="str">
        <f>IFERROR(VLOOKUP(A145,'[1]2024'!$A$1:$X$202,5,0),"")</f>
        <v>SP</v>
      </c>
      <c r="E145" s="101" t="s">
        <v>848</v>
      </c>
      <c r="F145" s="101" t="s">
        <v>849</v>
      </c>
      <c r="G145" s="116" t="s">
        <v>860</v>
      </c>
      <c r="H145" s="105">
        <f>IFERROR(VLOOKUP(A145,'[1]2024'!$A$1:$X$202,6,0),"")</f>
        <v>45541</v>
      </c>
    </row>
    <row r="146" spans="1:8" ht="15">
      <c r="A146" s="71">
        <v>4902</v>
      </c>
      <c r="B146" s="73">
        <f>IFERROR(VLOOKUP(A146,'[1]2024'!$A$1:$X$202,2,0),"")</f>
        <v>1726</v>
      </c>
      <c r="C146" s="76" t="str">
        <f>IFERROR(VLOOKUP(A146,'[1]2024'!$A$1:$X$202,4,0),"")</f>
        <v>RAIA</v>
      </c>
      <c r="D146" s="76" t="str">
        <f>IFERROR(VLOOKUP(A146,'[1]2024'!$A$1:$X$202,5,0),"")</f>
        <v>SP</v>
      </c>
      <c r="E146" s="101" t="s">
        <v>850</v>
      </c>
      <c r="F146" s="101" t="s">
        <v>61</v>
      </c>
      <c r="G146" s="116" t="s">
        <v>914</v>
      </c>
      <c r="H146" s="105">
        <f>IFERROR(VLOOKUP(A146,'[1]2024'!$A$1:$X$202,6,0),"")</f>
        <v>45541</v>
      </c>
    </row>
    <row r="147" spans="1:8" ht="15">
      <c r="A147" s="71">
        <v>4902</v>
      </c>
      <c r="B147" s="73">
        <f>IFERROR(VLOOKUP(A147,'[1]2024'!$A$1:$X$202,2,0),"")</f>
        <v>1726</v>
      </c>
      <c r="C147" s="76" t="str">
        <f>IFERROR(VLOOKUP(A147,'[1]2024'!$A$1:$X$202,4,0),"")</f>
        <v>RAIA</v>
      </c>
      <c r="D147" s="76" t="str">
        <f>IFERROR(VLOOKUP(A147,'[1]2024'!$A$1:$X$202,5,0),"")</f>
        <v>SP</v>
      </c>
      <c r="E147" s="103" t="s">
        <v>851</v>
      </c>
      <c r="F147" s="101" t="s">
        <v>202</v>
      </c>
      <c r="G147" s="116" t="s">
        <v>862</v>
      </c>
      <c r="H147" s="105">
        <f>IFERROR(VLOOKUP(A147,'[1]2024'!$A$1:$X$202,6,0),"")</f>
        <v>45541</v>
      </c>
    </row>
    <row r="148" spans="1:8" ht="15">
      <c r="A148" s="71">
        <v>4902</v>
      </c>
      <c r="B148" s="73">
        <f>IFERROR(VLOOKUP(A148,'[1]2024'!$A$1:$X$202,2,0),"")</f>
        <v>1726</v>
      </c>
      <c r="C148" s="76" t="str">
        <f>IFERROR(VLOOKUP(A148,'[1]2024'!$A$1:$X$202,4,0),"")</f>
        <v>RAIA</v>
      </c>
      <c r="D148" s="76" t="str">
        <f>IFERROR(VLOOKUP(A148,'[1]2024'!$A$1:$X$202,5,0),"")</f>
        <v>SP</v>
      </c>
      <c r="E148" s="103" t="s">
        <v>851</v>
      </c>
      <c r="F148" s="101" t="s">
        <v>202</v>
      </c>
      <c r="G148" s="116" t="s">
        <v>862</v>
      </c>
      <c r="H148" s="105">
        <f>IFERROR(VLOOKUP(A148,'[1]2024'!$A$1:$X$202,6,0),"")</f>
        <v>45541</v>
      </c>
    </row>
    <row r="149" spans="1:8" ht="15">
      <c r="A149" s="71">
        <v>4902</v>
      </c>
      <c r="B149" s="73">
        <f>IFERROR(VLOOKUP(A149,'[1]2024'!$A$1:$X$202,2,0),"")</f>
        <v>1726</v>
      </c>
      <c r="C149" s="76" t="str">
        <f>IFERROR(VLOOKUP(A149,'[1]2024'!$A$1:$X$202,4,0),"")</f>
        <v>RAIA</v>
      </c>
      <c r="D149" s="76" t="str">
        <f>IFERROR(VLOOKUP(A149,'[1]2024'!$A$1:$X$202,5,0),"")</f>
        <v>SP</v>
      </c>
      <c r="E149" s="103" t="s">
        <v>851</v>
      </c>
      <c r="F149" s="101" t="s">
        <v>202</v>
      </c>
      <c r="G149" s="116" t="s">
        <v>862</v>
      </c>
      <c r="H149" s="105">
        <f>IFERROR(VLOOKUP(A149,'[1]2024'!$A$1:$X$202,6,0),"")</f>
        <v>45541</v>
      </c>
    </row>
    <row r="150" spans="1:8" ht="15">
      <c r="A150" s="71">
        <v>4902</v>
      </c>
      <c r="B150" s="73">
        <f>IFERROR(VLOOKUP(A150,'[1]2024'!$A$1:$X$202,2,0),"")</f>
        <v>1726</v>
      </c>
      <c r="C150" s="76" t="str">
        <f>IFERROR(VLOOKUP(A150,'[1]2024'!$A$1:$X$202,4,0),"")</f>
        <v>RAIA</v>
      </c>
      <c r="D150" s="76" t="str">
        <f>IFERROR(VLOOKUP(A150,'[1]2024'!$A$1:$X$202,5,0),"")</f>
        <v>SP</v>
      </c>
      <c r="E150" s="103" t="s">
        <v>851</v>
      </c>
      <c r="F150" s="101" t="s">
        <v>202</v>
      </c>
      <c r="G150" s="116" t="s">
        <v>862</v>
      </c>
      <c r="H150" s="105">
        <f>IFERROR(VLOOKUP(A150,'[1]2024'!$A$1:$X$202,6,0),"")</f>
        <v>45541</v>
      </c>
    </row>
    <row r="151" spans="1:8" ht="15">
      <c r="A151" s="71">
        <v>4902</v>
      </c>
      <c r="B151" s="73">
        <f>IFERROR(VLOOKUP(A151,'[1]2024'!$A$1:$X$202,2,0),"")</f>
        <v>1726</v>
      </c>
      <c r="C151" s="76" t="str">
        <f>IFERROR(VLOOKUP(A151,'[1]2024'!$A$1:$X$202,4,0),"")</f>
        <v>RAIA</v>
      </c>
      <c r="D151" s="76" t="str">
        <f>IFERROR(VLOOKUP(A151,'[1]2024'!$A$1:$X$202,5,0),"")</f>
        <v>SP</v>
      </c>
      <c r="E151" s="103" t="s">
        <v>852</v>
      </c>
      <c r="F151" s="101" t="s">
        <v>202</v>
      </c>
      <c r="G151" s="116" t="s">
        <v>915</v>
      </c>
      <c r="H151" s="105">
        <f>IFERROR(VLOOKUP(A151,'[1]2024'!$A$1:$X$202,6,0),"")</f>
        <v>45541</v>
      </c>
    </row>
    <row r="152" spans="1:8" ht="15">
      <c r="A152" s="71">
        <v>4902</v>
      </c>
      <c r="B152" s="73">
        <f>IFERROR(VLOOKUP(A152,'[1]2024'!$A$1:$X$202,2,0),"")</f>
        <v>1726</v>
      </c>
      <c r="C152" s="76" t="str">
        <f>IFERROR(VLOOKUP(A152,'[1]2024'!$A$1:$X$202,4,0),"")</f>
        <v>RAIA</v>
      </c>
      <c r="D152" s="76" t="str">
        <f>IFERROR(VLOOKUP(A152,'[1]2024'!$A$1:$X$202,5,0),"")</f>
        <v>SP</v>
      </c>
      <c r="E152" s="103" t="s">
        <v>852</v>
      </c>
      <c r="F152" s="101" t="s">
        <v>202</v>
      </c>
      <c r="G152" s="116" t="s">
        <v>916</v>
      </c>
      <c r="H152" s="105">
        <f>IFERROR(VLOOKUP(A152,'[1]2024'!$A$1:$X$202,6,0),"")</f>
        <v>45541</v>
      </c>
    </row>
    <row r="153" spans="1:8" ht="15">
      <c r="A153" s="71">
        <v>4902</v>
      </c>
      <c r="B153" s="73">
        <f>IFERROR(VLOOKUP(A153,'[1]2024'!$A$1:$X$202,2,0),"")</f>
        <v>1726</v>
      </c>
      <c r="C153" s="76" t="str">
        <f>IFERROR(VLOOKUP(A153,'[1]2024'!$A$1:$X$202,4,0),"")</f>
        <v>RAIA</v>
      </c>
      <c r="D153" s="76" t="str">
        <f>IFERROR(VLOOKUP(A153,'[1]2024'!$A$1:$X$202,5,0),"")</f>
        <v>SP</v>
      </c>
      <c r="E153" s="103" t="s">
        <v>852</v>
      </c>
      <c r="F153" s="101" t="s">
        <v>202</v>
      </c>
      <c r="G153" s="116" t="s">
        <v>917</v>
      </c>
      <c r="H153" s="105">
        <f>IFERROR(VLOOKUP(A153,'[1]2024'!$A$1:$X$202,6,0),"")</f>
        <v>45541</v>
      </c>
    </row>
    <row r="154" spans="1:8" ht="15">
      <c r="A154" s="71">
        <v>4902</v>
      </c>
      <c r="B154" s="73">
        <f>IFERROR(VLOOKUP(A154,'[1]2024'!$A$1:$X$202,2,0),"")</f>
        <v>1726</v>
      </c>
      <c r="C154" s="76" t="str">
        <f>IFERROR(VLOOKUP(A154,'[1]2024'!$A$1:$X$202,4,0),"")</f>
        <v>RAIA</v>
      </c>
      <c r="D154" s="76" t="str">
        <f>IFERROR(VLOOKUP(A154,'[1]2024'!$A$1:$X$202,5,0),"")</f>
        <v>SP</v>
      </c>
      <c r="E154" s="103" t="s">
        <v>852</v>
      </c>
      <c r="F154" s="101" t="s">
        <v>202</v>
      </c>
      <c r="G154" s="116" t="s">
        <v>918</v>
      </c>
      <c r="H154" s="105">
        <f>IFERROR(VLOOKUP(A154,'[1]2024'!$A$1:$X$202,6,0),"")</f>
        <v>45541</v>
      </c>
    </row>
    <row r="155" spans="1:8" ht="15">
      <c r="A155" s="71">
        <v>4902</v>
      </c>
      <c r="B155" s="73">
        <f>IFERROR(VLOOKUP(A155,'[1]2024'!$A$1:$X$202,2,0),"")</f>
        <v>1726</v>
      </c>
      <c r="C155" s="76" t="str">
        <f>IFERROR(VLOOKUP(A155,'[1]2024'!$A$1:$X$202,4,0),"")</f>
        <v>RAIA</v>
      </c>
      <c r="D155" s="76" t="str">
        <f>IFERROR(VLOOKUP(A155,'[1]2024'!$A$1:$X$202,5,0),"")</f>
        <v>SP</v>
      </c>
      <c r="E155" s="103" t="s">
        <v>853</v>
      </c>
      <c r="F155" s="104" t="str">
        <f>IFERROR(VLOOKUP(TabelaAberturaPerifericos[[#This Row],[UF]],'BASE PINPAD'!$A$2:$B$28,2,0),"GERTEC")</f>
        <v>CIELO</v>
      </c>
      <c r="G155" s="116" t="s">
        <v>919</v>
      </c>
      <c r="H155" s="105">
        <f>IFERROR(VLOOKUP(A155,'[1]2024'!$A$1:$X$202,6,0),"")</f>
        <v>45541</v>
      </c>
    </row>
    <row r="156" spans="1:8" ht="15">
      <c r="A156" s="71">
        <v>4902</v>
      </c>
      <c r="B156" s="73">
        <f>IFERROR(VLOOKUP(A156,'[1]2024'!$A$1:$X$202,2,0),"")</f>
        <v>1726</v>
      </c>
      <c r="C156" s="76" t="str">
        <f>IFERROR(VLOOKUP(A156,'[1]2024'!$A$1:$X$202,4,0),"")</f>
        <v>RAIA</v>
      </c>
      <c r="D156" s="76" t="str">
        <f>IFERROR(VLOOKUP(A156,'[1]2024'!$A$1:$X$202,5,0),"")</f>
        <v>SP</v>
      </c>
      <c r="E156" s="103" t="s">
        <v>853</v>
      </c>
      <c r="F156" s="104" t="str">
        <f>IFERROR(VLOOKUP(TabelaAberturaPerifericos[[#This Row],[UF]],'BASE PINPAD'!$A$2:$B$28,2,0),"GERTEC")</f>
        <v>CIELO</v>
      </c>
      <c r="G156" s="116" t="s">
        <v>920</v>
      </c>
      <c r="H156" s="105">
        <f>IFERROR(VLOOKUP(A156,'[1]2024'!$A$1:$X$202,6,0),"")</f>
        <v>45541</v>
      </c>
    </row>
    <row r="157" spans="1:8" ht="15">
      <c r="A157" s="71">
        <v>4902</v>
      </c>
      <c r="B157" s="73">
        <f>IFERROR(VLOOKUP(A157,'[1]2024'!$A$1:$X$202,2,0),"")</f>
        <v>1726</v>
      </c>
      <c r="C157" s="76" t="str">
        <f>IFERROR(VLOOKUP(A157,'[1]2024'!$A$1:$X$202,4,0),"")</f>
        <v>RAIA</v>
      </c>
      <c r="D157" s="76" t="str">
        <f>IFERROR(VLOOKUP(A157,'[1]2024'!$A$1:$X$202,5,0),"")</f>
        <v>SP</v>
      </c>
      <c r="E157" s="103" t="s">
        <v>853</v>
      </c>
      <c r="F157" s="104" t="str">
        <f>IFERROR(VLOOKUP(TabelaAberturaPerifericos[[#This Row],[UF]],'BASE PINPAD'!$A$2:$B$28,2,0),"GERTEC")</f>
        <v>CIELO</v>
      </c>
      <c r="G157" s="116" t="s">
        <v>921</v>
      </c>
      <c r="H157" s="105">
        <f>IFERROR(VLOOKUP(A157,'[1]2024'!$A$1:$X$202,6,0),"")</f>
        <v>45541</v>
      </c>
    </row>
    <row r="158" spans="1:8" ht="15">
      <c r="A158" s="71">
        <v>4902</v>
      </c>
      <c r="B158" s="73">
        <f>IFERROR(VLOOKUP(A158,'[1]2024'!$A$1:$X$202,2,0),"")</f>
        <v>1726</v>
      </c>
      <c r="C158" s="76" t="str">
        <f>IFERROR(VLOOKUP(A158,'[1]2024'!$A$1:$X$202,4,0),"")</f>
        <v>RAIA</v>
      </c>
      <c r="D158" s="76" t="str">
        <f>IFERROR(VLOOKUP(A158,'[1]2024'!$A$1:$X$202,5,0),"")</f>
        <v>SP</v>
      </c>
      <c r="E158" s="103" t="s">
        <v>853</v>
      </c>
      <c r="F158" s="104" t="str">
        <f>IFERROR(VLOOKUP(TabelaAberturaPerifericos[[#This Row],[UF]],'BASE PINPAD'!$A$2:$B$28,2,0),"GERTEC")</f>
        <v>CIELO</v>
      </c>
      <c r="G158" s="116" t="s">
        <v>922</v>
      </c>
      <c r="H158" s="105">
        <f>IFERROR(VLOOKUP(A158,'[1]2024'!$A$1:$X$202,6,0),"")</f>
        <v>45541</v>
      </c>
    </row>
    <row r="159" spans="1:8" ht="15">
      <c r="A159" s="71">
        <v>4902</v>
      </c>
      <c r="B159" s="73">
        <f>IFERROR(VLOOKUP(A159,'[1]2024'!$A$1:$X$202,2,0),"")</f>
        <v>1726</v>
      </c>
      <c r="C159" s="76" t="str">
        <f>IFERROR(VLOOKUP(A159,'[1]2024'!$A$1:$X$202,4,0),"")</f>
        <v>RAIA</v>
      </c>
      <c r="D159" s="76" t="str">
        <f>IFERROR(VLOOKUP(A159,'[1]2024'!$A$1:$X$202,5,0),"")</f>
        <v>SP</v>
      </c>
      <c r="E159" s="103" t="s">
        <v>854</v>
      </c>
      <c r="F159" s="101" t="s">
        <v>855</v>
      </c>
      <c r="G159" s="116" t="s">
        <v>923</v>
      </c>
      <c r="H159" s="105">
        <f>IFERROR(VLOOKUP(A159,'[1]2024'!$A$1:$X$202,6,0),"")</f>
        <v>45541</v>
      </c>
    </row>
    <row r="160" spans="1:8" ht="15">
      <c r="A160" s="71">
        <v>4902</v>
      </c>
      <c r="B160" s="73">
        <f>IFERROR(VLOOKUP(A160,'[1]2024'!$A$1:$X$202,2,0),"")</f>
        <v>1726</v>
      </c>
      <c r="C160" s="76" t="str">
        <f>IFERROR(VLOOKUP(A160,'[1]2024'!$A$1:$X$202,4,0),"")</f>
        <v>RAIA</v>
      </c>
      <c r="D160" s="76" t="str">
        <f>IFERROR(VLOOKUP(A160,'[1]2024'!$A$1:$X$202,5,0),"")</f>
        <v>SP</v>
      </c>
      <c r="E160" s="103" t="s">
        <v>856</v>
      </c>
      <c r="F160" s="101" t="s">
        <v>855</v>
      </c>
      <c r="G160" s="116" t="s">
        <v>924</v>
      </c>
      <c r="H160" s="105">
        <f>IFERROR(VLOOKUP(A160,'[1]2024'!$A$1:$X$202,6,0),"")</f>
        <v>45541</v>
      </c>
    </row>
    <row r="161" spans="1:8" ht="15">
      <c r="A161" s="71">
        <v>4902</v>
      </c>
      <c r="B161" s="73">
        <f>IFERROR(VLOOKUP(A161,'[1]2024'!$A$1:$X$202,2,0),"")</f>
        <v>1726</v>
      </c>
      <c r="C161" s="76" t="str">
        <f>IFERROR(VLOOKUP(A161,'[1]2024'!$A$1:$X$202,4,0),"")</f>
        <v>RAIA</v>
      </c>
      <c r="D161" s="76" t="str">
        <f>IFERROR(VLOOKUP(A161,'[1]2024'!$A$1:$X$202,5,0),"")</f>
        <v>SP</v>
      </c>
      <c r="E161" s="103" t="s">
        <v>857</v>
      </c>
      <c r="F161" s="101" t="s">
        <v>202</v>
      </c>
      <c r="G161" s="116" t="s">
        <v>847</v>
      </c>
      <c r="H161" s="105">
        <f>IFERROR(VLOOKUP(A161,'[1]2024'!$A$1:$X$202,6,0),"")</f>
        <v>45541</v>
      </c>
    </row>
    <row r="162" spans="1:8" ht="15">
      <c r="A162" s="71">
        <v>4902</v>
      </c>
      <c r="B162" s="73">
        <f>IFERROR(VLOOKUP(A162,'[1]2024'!$A$1:$X$202,2,0),"")</f>
        <v>1726</v>
      </c>
      <c r="C162" s="76" t="str">
        <f>IFERROR(VLOOKUP(A162,'[1]2024'!$A$1:$X$202,4,0),"")</f>
        <v>RAIA</v>
      </c>
      <c r="D162" s="76" t="str">
        <f>IFERROR(VLOOKUP(A162,'[1]2024'!$A$1:$X$202,5,0),"")</f>
        <v>SP</v>
      </c>
      <c r="E162" s="118" t="s">
        <v>858</v>
      </c>
      <c r="F162" s="119" t="s">
        <v>66</v>
      </c>
      <c r="G162" s="120" t="s">
        <v>925</v>
      </c>
      <c r="H162" s="121">
        <f>IFERROR(VLOOKUP(A162,'[1]2024'!$A$1:$X$202,6,0),"")</f>
        <v>45541</v>
      </c>
    </row>
    <row r="163" spans="1:8" ht="15">
      <c r="A163" s="71">
        <v>4433</v>
      </c>
      <c r="B163" s="169">
        <f>IFERROR(VLOOKUP(A163,'[1]2024'!$A$1:$X$202,2,0),"")</f>
        <v>2108</v>
      </c>
      <c r="C163" s="170" t="str">
        <f>IFERROR(VLOOKUP(A163,'[1]2024'!$A$1:$X$202,4,0),"")</f>
        <v>DROGASIL</v>
      </c>
      <c r="D163" s="170" t="str">
        <f>IFERROR(VLOOKUP(A163,'[1]2024'!$A$1:$X$202,5,0),"")</f>
        <v>CE</v>
      </c>
      <c r="E163" s="101" t="s">
        <v>838</v>
      </c>
      <c r="F163" s="101" t="s">
        <v>839</v>
      </c>
      <c r="G163" s="116" t="s">
        <v>840</v>
      </c>
      <c r="H163" s="171">
        <f>IFERROR(VLOOKUP(A163,'[1]2024'!$A$1:$X$202,6,0),"")</f>
        <v>45320</v>
      </c>
    </row>
    <row r="164" spans="1:8" ht="15">
      <c r="A164" s="71">
        <v>4433</v>
      </c>
      <c r="B164" s="169">
        <f>IFERROR(VLOOKUP(A164,'[1]2024'!$A$1:$X$202,2,0),"")</f>
        <v>2108</v>
      </c>
      <c r="C164" s="170" t="str">
        <f>IFERROR(VLOOKUP(A164,'[1]2024'!$A$1:$X$202,4,0),"")</f>
        <v>DROGASIL</v>
      </c>
      <c r="D164" s="170" t="str">
        <f>IFERROR(VLOOKUP(A164,'[1]2024'!$A$1:$X$202,5,0),"")</f>
        <v>CE</v>
      </c>
      <c r="E164" s="101" t="s">
        <v>841</v>
      </c>
      <c r="F164" s="101" t="s">
        <v>839</v>
      </c>
      <c r="G164" s="116" t="s">
        <v>842</v>
      </c>
      <c r="H164" s="171">
        <f>IFERROR(VLOOKUP(A164,'[1]2024'!$A$1:$X$202,6,0),"")</f>
        <v>45320</v>
      </c>
    </row>
    <row r="165" spans="1:8" ht="15">
      <c r="A165" s="71">
        <v>4433</v>
      </c>
      <c r="B165" s="169">
        <f>IFERROR(VLOOKUP(A165,'[1]2024'!$A$1:$X$202,2,0),"")</f>
        <v>2108</v>
      </c>
      <c r="C165" s="170" t="str">
        <f>IFERROR(VLOOKUP(A165,'[1]2024'!$A$1:$X$202,4,0),"")</f>
        <v>DROGASIL</v>
      </c>
      <c r="D165" s="170" t="str">
        <f>IFERROR(VLOOKUP(A165,'[1]2024'!$A$1:$X$202,5,0),"")</f>
        <v>CE</v>
      </c>
      <c r="E165" s="101" t="s">
        <v>843</v>
      </c>
      <c r="F165" s="101" t="s">
        <v>839</v>
      </c>
      <c r="G165" s="116" t="s">
        <v>844</v>
      </c>
      <c r="H165" s="171">
        <f>IFERROR(VLOOKUP(A165,'[1]2024'!$A$1:$X$202,6,0),"")</f>
        <v>45320</v>
      </c>
    </row>
    <row r="166" spans="1:8" ht="15">
      <c r="A166" s="71">
        <v>4433</v>
      </c>
      <c r="B166" s="169">
        <f>IFERROR(VLOOKUP(A166,'[1]2024'!$A$1:$X$202,2,0),"")</f>
        <v>2108</v>
      </c>
      <c r="C166" s="170" t="str">
        <f>IFERROR(VLOOKUP(A166,'[1]2024'!$A$1:$X$202,4,0),"")</f>
        <v>DROGASIL</v>
      </c>
      <c r="D166" s="170" t="str">
        <f>IFERROR(VLOOKUP(A166,'[1]2024'!$A$1:$X$202,5,0),"")</f>
        <v>CE</v>
      </c>
      <c r="E166" s="101" t="s">
        <v>845</v>
      </c>
      <c r="F166" s="101"/>
      <c r="G166" s="116" t="s">
        <v>926</v>
      </c>
      <c r="H166" s="171">
        <f>IFERROR(VLOOKUP(A166,'[1]2024'!$A$1:$X$202,6,0),"")</f>
        <v>45320</v>
      </c>
    </row>
    <row r="167" spans="1:8" ht="15">
      <c r="A167" s="71">
        <v>4433</v>
      </c>
      <c r="B167" s="169">
        <f>IFERROR(VLOOKUP(A167,'[1]2024'!$A$1:$X$202,2,0),"")</f>
        <v>2108</v>
      </c>
      <c r="C167" s="170" t="str">
        <f>IFERROR(VLOOKUP(A167,'[1]2024'!$A$1:$X$202,4,0),"")</f>
        <v>DROGASIL</v>
      </c>
      <c r="D167" s="170" t="str">
        <f>IFERROR(VLOOKUP(A167,'[1]2024'!$A$1:$X$202,5,0),"")</f>
        <v>CE</v>
      </c>
      <c r="E167" s="101" t="s">
        <v>846</v>
      </c>
      <c r="F167" s="104"/>
      <c r="G167" s="117" t="s">
        <v>847</v>
      </c>
      <c r="H167" s="171">
        <f>IFERROR(VLOOKUP(A167,'[1]2024'!$A$1:$X$202,6,0),"")</f>
        <v>45320</v>
      </c>
    </row>
    <row r="168" spans="1:8" ht="15">
      <c r="A168" s="71">
        <v>4433</v>
      </c>
      <c r="B168" s="169">
        <f>IFERROR(VLOOKUP(A168,'[1]2024'!$A$1:$X$202,2,0),"")</f>
        <v>2108</v>
      </c>
      <c r="C168" s="170" t="str">
        <f>IFERROR(VLOOKUP(A168,'[1]2024'!$A$1:$X$202,4,0),"")</f>
        <v>DROGASIL</v>
      </c>
      <c r="D168" s="170" t="str">
        <f>IFERROR(VLOOKUP(A168,'[1]2024'!$A$1:$X$202,5,0),"")</f>
        <v>CE</v>
      </c>
      <c r="E168" s="101" t="s">
        <v>848</v>
      </c>
      <c r="F168" s="101" t="s">
        <v>849</v>
      </c>
      <c r="G168" s="116"/>
      <c r="H168" s="171">
        <f>IFERROR(VLOOKUP(A168,'[1]2024'!$A$1:$X$202,6,0),"")</f>
        <v>45320</v>
      </c>
    </row>
    <row r="169" spans="1:8" ht="15">
      <c r="A169" s="71">
        <v>4433</v>
      </c>
      <c r="B169" s="169">
        <f>IFERROR(VLOOKUP(A169,'[1]2024'!$A$1:$X$202,2,0),"")</f>
        <v>2108</v>
      </c>
      <c r="C169" s="170" t="str">
        <f>IFERROR(VLOOKUP(A169,'[1]2024'!$A$1:$X$202,4,0),"")</f>
        <v>DROGASIL</v>
      </c>
      <c r="D169" s="170" t="str">
        <f>IFERROR(VLOOKUP(A169,'[1]2024'!$A$1:$X$202,5,0),"")</f>
        <v>CE</v>
      </c>
      <c r="E169" s="101" t="s">
        <v>850</v>
      </c>
      <c r="F169" s="101" t="s">
        <v>61</v>
      </c>
      <c r="G169" s="116" t="s">
        <v>927</v>
      </c>
      <c r="H169" s="171">
        <f>IFERROR(VLOOKUP(A169,'[1]2024'!$A$1:$X$202,6,0),"")</f>
        <v>45320</v>
      </c>
    </row>
    <row r="170" spans="1:8" ht="15">
      <c r="A170" s="71">
        <v>4433</v>
      </c>
      <c r="B170" s="169">
        <f>IFERROR(VLOOKUP(A170,'[1]2024'!$A$1:$X$202,2,0),"")</f>
        <v>2108</v>
      </c>
      <c r="C170" s="170" t="str">
        <f>IFERROR(VLOOKUP(A170,'[1]2024'!$A$1:$X$202,4,0),"")</f>
        <v>DROGASIL</v>
      </c>
      <c r="D170" s="170" t="str">
        <f>IFERROR(VLOOKUP(A170,'[1]2024'!$A$1:$X$202,5,0),"")</f>
        <v>CE</v>
      </c>
      <c r="E170" s="103" t="s">
        <v>851</v>
      </c>
      <c r="F170" s="101" t="s">
        <v>202</v>
      </c>
      <c r="G170" s="178" t="s">
        <v>928</v>
      </c>
      <c r="H170" s="171">
        <f>IFERROR(VLOOKUP(A170,'[1]2024'!$A$1:$X$202,6,0),"")</f>
        <v>45320</v>
      </c>
    </row>
    <row r="171" spans="1:8" ht="15">
      <c r="A171" s="71">
        <v>4433</v>
      </c>
      <c r="B171" s="169">
        <f>IFERROR(VLOOKUP(A171,'[1]2024'!$A$1:$X$202,2,0),"")</f>
        <v>2108</v>
      </c>
      <c r="C171" s="170" t="str">
        <f>IFERROR(VLOOKUP(A171,'[1]2024'!$A$1:$X$202,4,0),"")</f>
        <v>DROGASIL</v>
      </c>
      <c r="D171" s="170" t="str">
        <f>IFERROR(VLOOKUP(A171,'[1]2024'!$A$1:$X$202,5,0),"")</f>
        <v>CE</v>
      </c>
      <c r="E171" s="103" t="s">
        <v>851</v>
      </c>
      <c r="F171" s="101" t="s">
        <v>202</v>
      </c>
      <c r="G171" s="178" t="s">
        <v>929</v>
      </c>
      <c r="H171" s="171">
        <f>IFERROR(VLOOKUP(A171,'[1]2024'!$A$1:$X$202,6,0),"")</f>
        <v>45320</v>
      </c>
    </row>
    <row r="172" spans="1:8" ht="15">
      <c r="A172" s="71">
        <v>4433</v>
      </c>
      <c r="B172" s="169">
        <f>IFERROR(VLOOKUP(A172,'[1]2024'!$A$1:$X$202,2,0),"")</f>
        <v>2108</v>
      </c>
      <c r="C172" s="170" t="str">
        <f>IFERROR(VLOOKUP(A172,'[1]2024'!$A$1:$X$202,4,0),"")</f>
        <v>DROGASIL</v>
      </c>
      <c r="D172" s="170" t="str">
        <f>IFERROR(VLOOKUP(A172,'[1]2024'!$A$1:$X$202,5,0),"")</f>
        <v>CE</v>
      </c>
      <c r="E172" s="103" t="s">
        <v>851</v>
      </c>
      <c r="F172" s="101" t="s">
        <v>202</v>
      </c>
      <c r="G172" s="178" t="s">
        <v>930</v>
      </c>
      <c r="H172" s="171">
        <f>IFERROR(VLOOKUP(A172,'[1]2024'!$A$1:$X$202,6,0),"")</f>
        <v>45320</v>
      </c>
    </row>
    <row r="173" spans="1:8" ht="15">
      <c r="A173" s="71">
        <v>4433</v>
      </c>
      <c r="B173" s="169">
        <f>IFERROR(VLOOKUP(A173,'[1]2024'!$A$1:$X$202,2,0),"")</f>
        <v>2108</v>
      </c>
      <c r="C173" s="170" t="str">
        <f>IFERROR(VLOOKUP(A173,'[1]2024'!$A$1:$X$202,4,0),"")</f>
        <v>DROGASIL</v>
      </c>
      <c r="D173" s="170" t="str">
        <f>IFERROR(VLOOKUP(A173,'[1]2024'!$A$1:$X$202,5,0),"")</f>
        <v>CE</v>
      </c>
      <c r="E173" s="103" t="s">
        <v>851</v>
      </c>
      <c r="F173" s="101" t="s">
        <v>202</v>
      </c>
      <c r="G173" s="178" t="s">
        <v>931</v>
      </c>
      <c r="H173" s="171">
        <f>IFERROR(VLOOKUP(A173,'[1]2024'!$A$1:$X$202,6,0),"")</f>
        <v>45320</v>
      </c>
    </row>
    <row r="174" spans="1:8" ht="15">
      <c r="A174" s="71">
        <v>4433</v>
      </c>
      <c r="B174" s="169">
        <f>IFERROR(VLOOKUP(A174,'[1]2024'!$A$1:$X$202,2,0),"")</f>
        <v>2108</v>
      </c>
      <c r="C174" s="170" t="str">
        <f>IFERROR(VLOOKUP(A174,'[1]2024'!$A$1:$X$202,4,0),"")</f>
        <v>DROGASIL</v>
      </c>
      <c r="D174" s="170" t="str">
        <f>IFERROR(VLOOKUP(A174,'[1]2024'!$A$1:$X$202,5,0),"")</f>
        <v>CE</v>
      </c>
      <c r="E174" s="103" t="s">
        <v>852</v>
      </c>
      <c r="F174" s="101" t="s">
        <v>202</v>
      </c>
      <c r="G174" s="178" t="s">
        <v>932</v>
      </c>
      <c r="H174" s="171">
        <f>IFERROR(VLOOKUP(A174,'[1]2024'!$A$1:$X$202,6,0),"")</f>
        <v>45320</v>
      </c>
    </row>
    <row r="175" spans="1:8" ht="15">
      <c r="A175" s="71">
        <v>4433</v>
      </c>
      <c r="B175" s="169">
        <f>IFERROR(VLOOKUP(A175,'[1]2024'!$A$1:$X$202,2,0),"")</f>
        <v>2108</v>
      </c>
      <c r="C175" s="170" t="str">
        <f>IFERROR(VLOOKUP(A175,'[1]2024'!$A$1:$X$202,4,0),"")</f>
        <v>DROGASIL</v>
      </c>
      <c r="D175" s="170" t="str">
        <f>IFERROR(VLOOKUP(A175,'[1]2024'!$A$1:$X$202,5,0),"")</f>
        <v>CE</v>
      </c>
      <c r="E175" s="103" t="s">
        <v>852</v>
      </c>
      <c r="F175" s="101" t="s">
        <v>202</v>
      </c>
      <c r="G175" s="178" t="s">
        <v>933</v>
      </c>
      <c r="H175" s="171">
        <f>IFERROR(VLOOKUP(A175,'[1]2024'!$A$1:$X$202,6,0),"")</f>
        <v>45320</v>
      </c>
    </row>
    <row r="176" spans="1:8" ht="15">
      <c r="A176" s="71">
        <v>4433</v>
      </c>
      <c r="B176" s="169">
        <f>IFERROR(VLOOKUP(A176,'[1]2024'!$A$1:$X$202,2,0),"")</f>
        <v>2108</v>
      </c>
      <c r="C176" s="170" t="str">
        <f>IFERROR(VLOOKUP(A176,'[1]2024'!$A$1:$X$202,4,0),"")</f>
        <v>DROGASIL</v>
      </c>
      <c r="D176" s="170" t="str">
        <f>IFERROR(VLOOKUP(A176,'[1]2024'!$A$1:$X$202,5,0),"")</f>
        <v>CE</v>
      </c>
      <c r="E176" s="103" t="s">
        <v>852</v>
      </c>
      <c r="F176" s="101" t="s">
        <v>202</v>
      </c>
      <c r="G176" s="178" t="s">
        <v>934</v>
      </c>
      <c r="H176" s="171">
        <f>IFERROR(VLOOKUP(A176,'[1]2024'!$A$1:$X$202,6,0),"")</f>
        <v>45320</v>
      </c>
    </row>
    <row r="177" spans="1:8" ht="15">
      <c r="A177" s="71">
        <v>4433</v>
      </c>
      <c r="B177" s="169">
        <f>IFERROR(VLOOKUP(A177,'[1]2024'!$A$1:$X$202,2,0),"")</f>
        <v>2108</v>
      </c>
      <c r="C177" s="170" t="str">
        <f>IFERROR(VLOOKUP(A177,'[1]2024'!$A$1:$X$202,4,0),"")</f>
        <v>DROGASIL</v>
      </c>
      <c r="D177" s="170" t="str">
        <f>IFERROR(VLOOKUP(A177,'[1]2024'!$A$1:$X$202,5,0),"")</f>
        <v>CE</v>
      </c>
      <c r="E177" s="103" t="s">
        <v>852</v>
      </c>
      <c r="F177" s="101" t="s">
        <v>202</v>
      </c>
      <c r="G177" s="178" t="s">
        <v>935</v>
      </c>
      <c r="H177" s="171">
        <f>IFERROR(VLOOKUP(A177,'[1]2024'!$A$1:$X$202,6,0),"")</f>
        <v>45320</v>
      </c>
    </row>
    <row r="178" spans="1:8" ht="15">
      <c r="A178" s="71">
        <v>4433</v>
      </c>
      <c r="B178" s="169">
        <f>IFERROR(VLOOKUP(A178,'[1]2024'!$A$1:$X$202,2,0),"")</f>
        <v>2108</v>
      </c>
      <c r="C178" s="170" t="str">
        <f>IFERROR(VLOOKUP(A178,'[1]2024'!$A$1:$X$202,4,0),"")</f>
        <v>DROGASIL</v>
      </c>
      <c r="D178" s="170" t="str">
        <f>IFERROR(VLOOKUP(A178,'[1]2024'!$A$1:$X$202,5,0),"")</f>
        <v>CE</v>
      </c>
      <c r="E178" s="103" t="s">
        <v>853</v>
      </c>
      <c r="F178" s="104" t="str">
        <f>IFERROR(VLOOKUP(TabelaAberturaPerifericos[[#This Row],[UF]],'BASE PINPAD'!$A$2:$B$28,2,0),"GERTEC")</f>
        <v>PAGBANK</v>
      </c>
      <c r="G178" s="176" t="s">
        <v>936</v>
      </c>
      <c r="H178" s="171">
        <f>IFERROR(VLOOKUP(A178,'[1]2024'!$A$1:$X$202,6,0),"")</f>
        <v>45320</v>
      </c>
    </row>
    <row r="179" spans="1:8" ht="15">
      <c r="A179" s="71">
        <v>4433</v>
      </c>
      <c r="B179" s="169">
        <f>IFERROR(VLOOKUP(A179,'[1]2024'!$A$1:$X$202,2,0),"")</f>
        <v>2108</v>
      </c>
      <c r="C179" s="170" t="str">
        <f>IFERROR(VLOOKUP(A179,'[1]2024'!$A$1:$X$202,4,0),"")</f>
        <v>DROGASIL</v>
      </c>
      <c r="D179" s="170" t="str">
        <f>IFERROR(VLOOKUP(A179,'[1]2024'!$A$1:$X$202,5,0),"")</f>
        <v>CE</v>
      </c>
      <c r="E179" s="103" t="s">
        <v>853</v>
      </c>
      <c r="F179" s="104" t="str">
        <f>IFERROR(VLOOKUP(TabelaAberturaPerifericos[[#This Row],[UF]],'BASE PINPAD'!$A$2:$B$28,2,0),"GERTEC")</f>
        <v>PAGBANK</v>
      </c>
      <c r="G179" s="176" t="s">
        <v>937</v>
      </c>
      <c r="H179" s="171">
        <f>IFERROR(VLOOKUP(A179,'[1]2024'!$A$1:$X$202,6,0),"")</f>
        <v>45320</v>
      </c>
    </row>
    <row r="180" spans="1:8" ht="15">
      <c r="A180" s="71">
        <v>4433</v>
      </c>
      <c r="B180" s="169">
        <f>IFERROR(VLOOKUP(A180,'[1]2024'!$A$1:$X$202,2,0),"")</f>
        <v>2108</v>
      </c>
      <c r="C180" s="170" t="str">
        <f>IFERROR(VLOOKUP(A180,'[1]2024'!$A$1:$X$202,4,0),"")</f>
        <v>DROGASIL</v>
      </c>
      <c r="D180" s="170" t="str">
        <f>IFERROR(VLOOKUP(A180,'[1]2024'!$A$1:$X$202,5,0),"")</f>
        <v>CE</v>
      </c>
      <c r="E180" s="103" t="s">
        <v>853</v>
      </c>
      <c r="F180" s="104" t="str">
        <f>IFERROR(VLOOKUP(TabelaAberturaPerifericos[[#This Row],[UF]],'BASE PINPAD'!$A$2:$B$28,2,0),"GERTEC")</f>
        <v>PAGBANK</v>
      </c>
      <c r="G180" s="176" t="s">
        <v>938</v>
      </c>
      <c r="H180" s="171">
        <f>IFERROR(VLOOKUP(A180,'[1]2024'!$A$1:$X$202,6,0),"")</f>
        <v>45320</v>
      </c>
    </row>
    <row r="181" spans="1:8" ht="15">
      <c r="A181" s="71">
        <v>4433</v>
      </c>
      <c r="B181" s="169">
        <f>IFERROR(VLOOKUP(A181,'[1]2024'!$A$1:$X$202,2,0),"")</f>
        <v>2108</v>
      </c>
      <c r="C181" s="170" t="str">
        <f>IFERROR(VLOOKUP(A181,'[1]2024'!$A$1:$X$202,4,0),"")</f>
        <v>DROGASIL</v>
      </c>
      <c r="D181" s="170" t="str">
        <f>IFERROR(VLOOKUP(A181,'[1]2024'!$A$1:$X$202,5,0),"")</f>
        <v>CE</v>
      </c>
      <c r="E181" s="103" t="s">
        <v>853</v>
      </c>
      <c r="F181" s="104" t="str">
        <f>IFERROR(VLOOKUP(TabelaAberturaPerifericos[[#This Row],[UF]],'BASE PINPAD'!$A$2:$B$28,2,0),"GERTEC")</f>
        <v>PAGBANK</v>
      </c>
      <c r="G181" s="176" t="s">
        <v>939</v>
      </c>
      <c r="H181" s="171">
        <f>IFERROR(VLOOKUP(A181,'[1]2024'!$A$1:$X$202,6,0),"")</f>
        <v>45320</v>
      </c>
    </row>
    <row r="182" spans="1:8" ht="15">
      <c r="A182" s="71">
        <v>4433</v>
      </c>
      <c r="B182" s="169">
        <f>IFERROR(VLOOKUP(A182,'[1]2024'!$A$1:$X$202,2,0),"")</f>
        <v>2108</v>
      </c>
      <c r="C182" s="170" t="str">
        <f>IFERROR(VLOOKUP(A182,'[1]2024'!$A$1:$X$202,4,0),"")</f>
        <v>DROGASIL</v>
      </c>
      <c r="D182" s="170" t="str">
        <f>IFERROR(VLOOKUP(A182,'[1]2024'!$A$1:$X$202,5,0),"")</f>
        <v>CE</v>
      </c>
      <c r="E182" s="103" t="s">
        <v>854</v>
      </c>
      <c r="F182" s="101" t="s">
        <v>855</v>
      </c>
      <c r="G182" s="116"/>
      <c r="H182" s="171">
        <f>IFERROR(VLOOKUP(A182,'[1]2024'!$A$1:$X$202,6,0),"")</f>
        <v>45320</v>
      </c>
    </row>
    <row r="183" spans="1:8" ht="15">
      <c r="A183" s="71">
        <v>4433</v>
      </c>
      <c r="B183" s="169">
        <f>IFERROR(VLOOKUP(A183,'[1]2024'!$A$1:$X$202,2,0),"")</f>
        <v>2108</v>
      </c>
      <c r="C183" s="170" t="str">
        <f>IFERROR(VLOOKUP(A183,'[1]2024'!$A$1:$X$202,4,0),"")</f>
        <v>DROGASIL</v>
      </c>
      <c r="D183" s="170" t="str">
        <f>IFERROR(VLOOKUP(A183,'[1]2024'!$A$1:$X$202,5,0),"")</f>
        <v>CE</v>
      </c>
      <c r="E183" s="103" t="s">
        <v>856</v>
      </c>
      <c r="F183" s="101" t="s">
        <v>855</v>
      </c>
      <c r="G183" s="116" t="s">
        <v>940</v>
      </c>
      <c r="H183" s="171">
        <f>IFERROR(VLOOKUP(A183,'[1]2024'!$A$1:$X$202,6,0),"")</f>
        <v>45320</v>
      </c>
    </row>
    <row r="184" spans="1:8" ht="15">
      <c r="A184" s="71">
        <v>4433</v>
      </c>
      <c r="B184" s="169">
        <f>IFERROR(VLOOKUP(A184,'[1]2024'!$A$1:$X$202,2,0),"")</f>
        <v>2108</v>
      </c>
      <c r="C184" s="170" t="str">
        <f>IFERROR(VLOOKUP(A184,'[1]2024'!$A$1:$X$202,4,0),"")</f>
        <v>DROGASIL</v>
      </c>
      <c r="D184" s="170" t="str">
        <f>IFERROR(VLOOKUP(A184,'[1]2024'!$A$1:$X$202,5,0),"")</f>
        <v>CE</v>
      </c>
      <c r="E184" s="103" t="s">
        <v>857</v>
      </c>
      <c r="F184" s="101" t="s">
        <v>202</v>
      </c>
      <c r="G184" s="116" t="s">
        <v>847</v>
      </c>
      <c r="H184" s="171">
        <f>IFERROR(VLOOKUP(A184,'[1]2024'!$A$1:$X$202,6,0),"")</f>
        <v>45320</v>
      </c>
    </row>
    <row r="185" spans="1:8" ht="15">
      <c r="A185" s="71">
        <v>4433</v>
      </c>
      <c r="B185" s="172">
        <f>IFERROR(VLOOKUP(A185,'[1]2024'!$A$1:$X$202,2,0),"")</f>
        <v>2108</v>
      </c>
      <c r="C185" s="173" t="str">
        <f>IFERROR(VLOOKUP(A185,'[1]2024'!$A$1:$X$202,4,0),"")</f>
        <v>DROGASIL</v>
      </c>
      <c r="D185" s="173" t="str">
        <f>IFERROR(VLOOKUP(A185,'[1]2024'!$A$1:$X$202,5,0),"")</f>
        <v>CE</v>
      </c>
      <c r="E185" s="118" t="s">
        <v>858</v>
      </c>
      <c r="F185" s="119" t="s">
        <v>66</v>
      </c>
      <c r="G185" s="177" t="s">
        <v>941</v>
      </c>
      <c r="H185" s="174">
        <f>IFERROR(VLOOKUP(A185,'[1]2024'!$A$1:$X$202,6,0),"")</f>
        <v>45320</v>
      </c>
    </row>
    <row r="186" spans="1:8" ht="15">
      <c r="A186" s="71">
        <v>4485</v>
      </c>
      <c r="B186" s="169">
        <f>IFERROR(VLOOKUP(A186,'[1]2024'!$A$1:$X$202,2,0),"")</f>
        <v>2130</v>
      </c>
      <c r="C186" s="170" t="str">
        <f>IFERROR(VLOOKUP(A186,'[1]2024'!$A$1:$X$202,4,0),"")</f>
        <v>DROGASIL</v>
      </c>
      <c r="D186" s="170" t="str">
        <f>IFERROR(VLOOKUP(A186,'[1]2024'!$A$1:$X$202,5,0),"")</f>
        <v>GO</v>
      </c>
      <c r="E186" s="101" t="s">
        <v>838</v>
      </c>
      <c r="F186" s="101" t="s">
        <v>839</v>
      </c>
      <c r="G186" s="116" t="s">
        <v>840</v>
      </c>
      <c r="H186" s="171">
        <f>IFERROR(VLOOKUP(A186,'[1]2024'!$A$1:$X$202,6,0),"")</f>
        <v>45309</v>
      </c>
    </row>
    <row r="187" spans="1:8" ht="15">
      <c r="A187" s="71">
        <v>4485</v>
      </c>
      <c r="B187" s="169">
        <f>IFERROR(VLOOKUP(A187,'[1]2024'!$A$1:$X$202,2,0),"")</f>
        <v>2130</v>
      </c>
      <c r="C187" s="170" t="str">
        <f>IFERROR(VLOOKUP(A187,'[1]2024'!$A$1:$X$202,4,0),"")</f>
        <v>DROGASIL</v>
      </c>
      <c r="D187" s="170" t="str">
        <f>IFERROR(VLOOKUP(A187,'[1]2024'!$A$1:$X$202,5,0),"")</f>
        <v>GO</v>
      </c>
      <c r="E187" s="101" t="s">
        <v>841</v>
      </c>
      <c r="F187" s="101" t="s">
        <v>839</v>
      </c>
      <c r="G187" s="116" t="s">
        <v>842</v>
      </c>
      <c r="H187" s="171">
        <f>IFERROR(VLOOKUP(A187,'[1]2024'!$A$1:$X$202,6,0),"")</f>
        <v>45309</v>
      </c>
    </row>
    <row r="188" spans="1:8" ht="15">
      <c r="A188" s="71">
        <v>4485</v>
      </c>
      <c r="B188" s="169">
        <f>IFERROR(VLOOKUP(A188,'[1]2024'!$A$1:$X$202,2,0),"")</f>
        <v>2130</v>
      </c>
      <c r="C188" s="170" t="str">
        <f>IFERROR(VLOOKUP(A188,'[1]2024'!$A$1:$X$202,4,0),"")</f>
        <v>DROGASIL</v>
      </c>
      <c r="D188" s="170" t="str">
        <f>IFERROR(VLOOKUP(A188,'[1]2024'!$A$1:$X$202,5,0),"")</f>
        <v>GO</v>
      </c>
      <c r="E188" s="101" t="s">
        <v>843</v>
      </c>
      <c r="F188" s="101" t="s">
        <v>839</v>
      </c>
      <c r="G188" s="116" t="s">
        <v>844</v>
      </c>
      <c r="H188" s="171">
        <f>IFERROR(VLOOKUP(A188,'[1]2024'!$A$1:$X$202,6,0),"")</f>
        <v>45309</v>
      </c>
    </row>
    <row r="189" spans="1:8" ht="15">
      <c r="A189" s="71">
        <v>4485</v>
      </c>
      <c r="B189" s="169">
        <f>IFERROR(VLOOKUP(A189,'[1]2024'!$A$1:$X$202,2,0),"")</f>
        <v>2130</v>
      </c>
      <c r="C189" s="170" t="str">
        <f>IFERROR(VLOOKUP(A189,'[1]2024'!$A$1:$X$202,4,0),"")</f>
        <v>DROGASIL</v>
      </c>
      <c r="D189" s="170" t="str">
        <f>IFERROR(VLOOKUP(A189,'[1]2024'!$A$1:$X$202,5,0),"")</f>
        <v>GO</v>
      </c>
      <c r="E189" s="101" t="s">
        <v>845</v>
      </c>
      <c r="F189" s="101"/>
      <c r="G189" s="116" t="s">
        <v>942</v>
      </c>
      <c r="H189" s="171">
        <f>IFERROR(VLOOKUP(A189,'[1]2024'!$A$1:$X$202,6,0),"")</f>
        <v>45309</v>
      </c>
    </row>
    <row r="190" spans="1:8" ht="15">
      <c r="A190" s="71">
        <v>4485</v>
      </c>
      <c r="B190" s="169">
        <f>IFERROR(VLOOKUP(A190,'[1]2024'!$A$1:$X$202,2,0),"")</f>
        <v>2130</v>
      </c>
      <c r="C190" s="170" t="str">
        <f>IFERROR(VLOOKUP(A190,'[1]2024'!$A$1:$X$202,4,0),"")</f>
        <v>DROGASIL</v>
      </c>
      <c r="D190" s="170" t="str">
        <f>IFERROR(VLOOKUP(A190,'[1]2024'!$A$1:$X$202,5,0),"")</f>
        <v>GO</v>
      </c>
      <c r="E190" s="101" t="s">
        <v>846</v>
      </c>
      <c r="F190" s="104"/>
      <c r="G190" s="117" t="s">
        <v>847</v>
      </c>
      <c r="H190" s="171">
        <f>IFERROR(VLOOKUP(A190,'[1]2024'!$A$1:$X$202,6,0),"")</f>
        <v>45309</v>
      </c>
    </row>
    <row r="191" spans="1:8" ht="15">
      <c r="A191" s="71">
        <v>4485</v>
      </c>
      <c r="B191" s="169">
        <f>IFERROR(VLOOKUP(A191,'[1]2024'!$A$1:$X$202,2,0),"")</f>
        <v>2130</v>
      </c>
      <c r="C191" s="170" t="str">
        <f>IFERROR(VLOOKUP(A191,'[1]2024'!$A$1:$X$202,4,0),"")</f>
        <v>DROGASIL</v>
      </c>
      <c r="D191" s="170" t="str">
        <f>IFERROR(VLOOKUP(A191,'[1]2024'!$A$1:$X$202,5,0),"")</f>
        <v>GO</v>
      </c>
      <c r="E191" s="101" t="s">
        <v>848</v>
      </c>
      <c r="F191" s="101" t="s">
        <v>849</v>
      </c>
      <c r="G191" s="116"/>
      <c r="H191" s="171">
        <f>IFERROR(VLOOKUP(A191,'[1]2024'!$A$1:$X$202,6,0),"")</f>
        <v>45309</v>
      </c>
    </row>
    <row r="192" spans="1:8" ht="15">
      <c r="A192" s="71">
        <v>4485</v>
      </c>
      <c r="B192" s="169">
        <f>IFERROR(VLOOKUP(A192,'[1]2024'!$A$1:$X$202,2,0),"")</f>
        <v>2130</v>
      </c>
      <c r="C192" s="170" t="str">
        <f>IFERROR(VLOOKUP(A192,'[1]2024'!$A$1:$X$202,4,0),"")</f>
        <v>DROGASIL</v>
      </c>
      <c r="D192" s="170" t="str">
        <f>IFERROR(VLOOKUP(A192,'[1]2024'!$A$1:$X$202,5,0),"")</f>
        <v>GO</v>
      </c>
      <c r="E192" s="101" t="s">
        <v>850</v>
      </c>
      <c r="F192" s="101" t="s">
        <v>61</v>
      </c>
      <c r="G192" s="116" t="s">
        <v>943</v>
      </c>
      <c r="H192" s="171">
        <f>IFERROR(VLOOKUP(A192,'[1]2024'!$A$1:$X$202,6,0),"")</f>
        <v>45309</v>
      </c>
    </row>
    <row r="193" spans="1:9" ht="15">
      <c r="A193" s="71">
        <v>4485</v>
      </c>
      <c r="B193" s="169">
        <f>IFERROR(VLOOKUP(A193,'[1]2024'!$A$1:$X$202,2,0),"")</f>
        <v>2130</v>
      </c>
      <c r="C193" s="170" t="str">
        <f>IFERROR(VLOOKUP(A193,'[1]2024'!$A$1:$X$202,4,0),"")</f>
        <v>DROGASIL</v>
      </c>
      <c r="D193" s="170" t="str">
        <f>IFERROR(VLOOKUP(A193,'[1]2024'!$A$1:$X$202,5,0),"")</f>
        <v>GO</v>
      </c>
      <c r="E193" s="103" t="s">
        <v>851</v>
      </c>
      <c r="F193" s="101" t="s">
        <v>202</v>
      </c>
      <c r="G193" s="178" t="s">
        <v>928</v>
      </c>
      <c r="H193" s="171">
        <f>IFERROR(VLOOKUP(A193,'[1]2024'!$A$1:$X$202,6,0),"")</f>
        <v>45309</v>
      </c>
    </row>
    <row r="194" spans="1:9" ht="15">
      <c r="A194" s="71">
        <v>4485</v>
      </c>
      <c r="B194" s="169">
        <f>IFERROR(VLOOKUP(A194,'[1]2024'!$A$1:$X$202,2,0),"")</f>
        <v>2130</v>
      </c>
      <c r="C194" s="170" t="str">
        <f>IFERROR(VLOOKUP(A194,'[1]2024'!$A$1:$X$202,4,0),"")</f>
        <v>DROGASIL</v>
      </c>
      <c r="D194" s="170" t="str">
        <f>IFERROR(VLOOKUP(A194,'[1]2024'!$A$1:$X$202,5,0),"")</f>
        <v>GO</v>
      </c>
      <c r="E194" s="103" t="s">
        <v>851</v>
      </c>
      <c r="F194" s="101" t="s">
        <v>202</v>
      </c>
      <c r="G194" s="178" t="s">
        <v>929</v>
      </c>
      <c r="H194" s="171">
        <f>IFERROR(VLOOKUP(A194,'[1]2024'!$A$1:$X$202,6,0),"")</f>
        <v>45309</v>
      </c>
    </row>
    <row r="195" spans="1:9" ht="15">
      <c r="A195" s="71">
        <v>4485</v>
      </c>
      <c r="B195" s="169">
        <f>IFERROR(VLOOKUP(A195,'[1]2024'!$A$1:$X$202,2,0),"")</f>
        <v>2130</v>
      </c>
      <c r="C195" s="170" t="str">
        <f>IFERROR(VLOOKUP(A195,'[1]2024'!$A$1:$X$202,4,0),"")</f>
        <v>DROGASIL</v>
      </c>
      <c r="D195" s="170" t="str">
        <f>IFERROR(VLOOKUP(A195,'[1]2024'!$A$1:$X$202,5,0),"")</f>
        <v>GO</v>
      </c>
      <c r="E195" s="103" t="s">
        <v>851</v>
      </c>
      <c r="F195" s="101" t="s">
        <v>202</v>
      </c>
      <c r="G195" s="178" t="s">
        <v>931</v>
      </c>
      <c r="H195" s="171">
        <f>IFERROR(VLOOKUP(A195,'[1]2024'!$A$1:$X$202,6,0),"")</f>
        <v>45309</v>
      </c>
    </row>
    <row r="196" spans="1:9" ht="15">
      <c r="A196" s="71">
        <v>4485</v>
      </c>
      <c r="B196" s="169">
        <f>IFERROR(VLOOKUP(A196,'[1]2024'!$A$1:$X$202,2,0),"")</f>
        <v>2130</v>
      </c>
      <c r="C196" s="170" t="str">
        <f>IFERROR(VLOOKUP(A196,'[1]2024'!$A$1:$X$202,4,0),"")</f>
        <v>DROGASIL</v>
      </c>
      <c r="D196" s="170" t="str">
        <f>IFERROR(VLOOKUP(A196,'[1]2024'!$A$1:$X$202,5,0),"")</f>
        <v>GO</v>
      </c>
      <c r="E196" s="103" t="s">
        <v>851</v>
      </c>
      <c r="F196" s="101" t="s">
        <v>202</v>
      </c>
      <c r="G196" s="178" t="s">
        <v>930</v>
      </c>
      <c r="H196" s="171">
        <f>IFERROR(VLOOKUP(A196,'[1]2024'!$A$1:$X$202,6,0),"")</f>
        <v>45309</v>
      </c>
    </row>
    <row r="197" spans="1:9" ht="15">
      <c r="A197" s="71">
        <v>4485</v>
      </c>
      <c r="B197" s="169">
        <f>IFERROR(VLOOKUP(A197,'[1]2024'!$A$1:$X$202,2,0),"")</f>
        <v>2130</v>
      </c>
      <c r="C197" s="170" t="str">
        <f>IFERROR(VLOOKUP(A197,'[1]2024'!$A$1:$X$202,4,0),"")</f>
        <v>DROGASIL</v>
      </c>
      <c r="D197" s="170" t="str">
        <f>IFERROR(VLOOKUP(A197,'[1]2024'!$A$1:$X$202,5,0),"")</f>
        <v>GO</v>
      </c>
      <c r="E197" s="103" t="s">
        <v>852</v>
      </c>
      <c r="F197" s="101" t="s">
        <v>202</v>
      </c>
      <c r="G197" s="116"/>
      <c r="H197" s="171">
        <f>IFERROR(VLOOKUP(A197,'[1]2024'!$A$1:$X$202,6,0),"")</f>
        <v>45309</v>
      </c>
    </row>
    <row r="198" spans="1:9" ht="15">
      <c r="A198" s="71">
        <v>4485</v>
      </c>
      <c r="B198" s="169">
        <f>IFERROR(VLOOKUP(A198,'[1]2024'!$A$1:$X$202,2,0),"")</f>
        <v>2130</v>
      </c>
      <c r="C198" s="170" t="str">
        <f>IFERROR(VLOOKUP(A198,'[1]2024'!$A$1:$X$202,4,0),"")</f>
        <v>DROGASIL</v>
      </c>
      <c r="D198" s="170" t="str">
        <f>IFERROR(VLOOKUP(A198,'[1]2024'!$A$1:$X$202,5,0),"")</f>
        <v>GO</v>
      </c>
      <c r="E198" s="103" t="s">
        <v>852</v>
      </c>
      <c r="F198" s="101" t="s">
        <v>202</v>
      </c>
      <c r="G198" s="116"/>
      <c r="H198" s="171">
        <f>IFERROR(VLOOKUP(A198,'[1]2024'!$A$1:$X$202,6,0),"")</f>
        <v>45309</v>
      </c>
    </row>
    <row r="199" spans="1:9" ht="15">
      <c r="A199" s="71">
        <v>4485</v>
      </c>
      <c r="B199" s="169">
        <f>IFERROR(VLOOKUP(A199,'[1]2024'!$A$1:$X$202,2,0),"")</f>
        <v>2130</v>
      </c>
      <c r="C199" s="170" t="str">
        <f>IFERROR(VLOOKUP(A199,'[1]2024'!$A$1:$X$202,4,0),"")</f>
        <v>DROGASIL</v>
      </c>
      <c r="D199" s="170" t="str">
        <f>IFERROR(VLOOKUP(A199,'[1]2024'!$A$1:$X$202,5,0),"")</f>
        <v>GO</v>
      </c>
      <c r="E199" s="103" t="s">
        <v>852</v>
      </c>
      <c r="F199" s="101" t="s">
        <v>202</v>
      </c>
      <c r="G199" s="116"/>
      <c r="H199" s="171">
        <f>IFERROR(VLOOKUP(A199,'[1]2024'!$A$1:$X$202,6,0),"")</f>
        <v>45309</v>
      </c>
    </row>
    <row r="200" spans="1:9" ht="15">
      <c r="A200" s="71">
        <v>4485</v>
      </c>
      <c r="B200" s="169">
        <f>IFERROR(VLOOKUP(A200,'[1]2024'!$A$1:$X$202,2,0),"")</f>
        <v>2130</v>
      </c>
      <c r="C200" s="170" t="str">
        <f>IFERROR(VLOOKUP(A200,'[1]2024'!$A$1:$X$202,4,0),"")</f>
        <v>DROGASIL</v>
      </c>
      <c r="D200" s="170" t="str">
        <f>IFERROR(VLOOKUP(A200,'[1]2024'!$A$1:$X$202,5,0),"")</f>
        <v>GO</v>
      </c>
      <c r="E200" s="103" t="s">
        <v>852</v>
      </c>
      <c r="F200" s="101" t="s">
        <v>202</v>
      </c>
      <c r="G200" s="116"/>
      <c r="H200" s="171">
        <f>IFERROR(VLOOKUP(A200,'[1]2024'!$A$1:$X$202,6,0),"")</f>
        <v>45309</v>
      </c>
    </row>
    <row r="201" spans="1:9" ht="15">
      <c r="A201" s="71">
        <v>4485</v>
      </c>
      <c r="B201" s="169">
        <f>IFERROR(VLOOKUP(A201,'[1]2024'!$A$1:$X$202,2,0),"")</f>
        <v>2130</v>
      </c>
      <c r="C201" s="170" t="str">
        <f>IFERROR(VLOOKUP(A201,'[1]2024'!$A$1:$X$202,4,0),"")</f>
        <v>DROGASIL</v>
      </c>
      <c r="D201" s="170" t="str">
        <f>IFERROR(VLOOKUP(A201,'[1]2024'!$A$1:$X$202,5,0),"")</f>
        <v>GO</v>
      </c>
      <c r="E201" s="103" t="s">
        <v>853</v>
      </c>
      <c r="F201" s="104" t="str">
        <f>IFERROR(VLOOKUP(TabelaAberturaPerifericos[[#This Row],[UF]],'BASE PINPAD'!$A$2:$B$28,2,0),"GERTEC")</f>
        <v>CIELO</v>
      </c>
      <c r="G201" s="116" t="s">
        <v>944</v>
      </c>
      <c r="H201" s="171">
        <f>IFERROR(VLOOKUP(A201,'[1]2024'!$A$1:$X$202,6,0),"")</f>
        <v>45309</v>
      </c>
    </row>
    <row r="202" spans="1:9" ht="15">
      <c r="A202" s="71">
        <v>4485</v>
      </c>
      <c r="B202" s="169">
        <f>IFERROR(VLOOKUP(A202,'[1]2024'!$A$1:$X$202,2,0),"")</f>
        <v>2130</v>
      </c>
      <c r="C202" s="170" t="str">
        <f>IFERROR(VLOOKUP(A202,'[1]2024'!$A$1:$X$202,4,0),"")</f>
        <v>DROGASIL</v>
      </c>
      <c r="D202" s="170" t="str">
        <f>IFERROR(VLOOKUP(A202,'[1]2024'!$A$1:$X$202,5,0),"")</f>
        <v>GO</v>
      </c>
      <c r="E202" s="103" t="s">
        <v>853</v>
      </c>
      <c r="F202" s="104" t="str">
        <f>IFERROR(VLOOKUP(TabelaAberturaPerifericos[[#This Row],[UF]],'BASE PINPAD'!$A$2:$B$28,2,0),"GERTEC")</f>
        <v>CIELO</v>
      </c>
      <c r="G202" s="116" t="s">
        <v>945</v>
      </c>
      <c r="H202" s="171">
        <f>IFERROR(VLOOKUP(A202,'[1]2024'!$A$1:$X$202,6,0),"")</f>
        <v>45309</v>
      </c>
    </row>
    <row r="203" spans="1:9" ht="15">
      <c r="A203" s="71">
        <v>4485</v>
      </c>
      <c r="B203" s="169">
        <f>IFERROR(VLOOKUP(A203,'[1]2024'!$A$1:$X$202,2,0),"")</f>
        <v>2130</v>
      </c>
      <c r="C203" s="170" t="str">
        <f>IFERROR(VLOOKUP(A203,'[1]2024'!$A$1:$X$202,4,0),"")</f>
        <v>DROGASIL</v>
      </c>
      <c r="D203" s="170" t="str">
        <f>IFERROR(VLOOKUP(A203,'[1]2024'!$A$1:$X$202,5,0),"")</f>
        <v>GO</v>
      </c>
      <c r="E203" s="103" t="s">
        <v>853</v>
      </c>
      <c r="F203" s="104" t="str">
        <f>IFERROR(VLOOKUP(TabelaAberturaPerifericos[[#This Row],[UF]],'BASE PINPAD'!$A$2:$B$28,2,0),"GERTEC")</f>
        <v>CIELO</v>
      </c>
      <c r="G203" s="116" t="s">
        <v>946</v>
      </c>
      <c r="H203" s="171">
        <f>IFERROR(VLOOKUP(A203,'[1]2024'!$A$1:$X$202,6,0),"")</f>
        <v>45309</v>
      </c>
    </row>
    <row r="204" spans="1:9" ht="15">
      <c r="A204" s="71">
        <v>4485</v>
      </c>
      <c r="B204" s="169">
        <f>IFERROR(VLOOKUP(A204,'[1]2024'!$A$1:$X$202,2,0),"")</f>
        <v>2130</v>
      </c>
      <c r="C204" s="170" t="str">
        <f>IFERROR(VLOOKUP(A204,'[1]2024'!$A$1:$X$202,4,0),"")</f>
        <v>DROGASIL</v>
      </c>
      <c r="D204" s="170" t="str">
        <f>IFERROR(VLOOKUP(A204,'[1]2024'!$A$1:$X$202,5,0),"")</f>
        <v>GO</v>
      </c>
      <c r="E204" s="103" t="s">
        <v>853</v>
      </c>
      <c r="F204" s="104" t="str">
        <f>IFERROR(VLOOKUP(TabelaAberturaPerifericos[[#This Row],[UF]],'BASE PINPAD'!$A$2:$B$28,2,0),"GERTEC")</f>
        <v>CIELO</v>
      </c>
      <c r="G204" s="116" t="s">
        <v>947</v>
      </c>
      <c r="H204" s="171">
        <f>IFERROR(VLOOKUP(A204,'[1]2024'!$A$1:$X$202,6,0),"")</f>
        <v>45309</v>
      </c>
    </row>
    <row r="205" spans="1:9" ht="15">
      <c r="A205" s="71">
        <v>4485</v>
      </c>
      <c r="B205" s="169">
        <f>IFERROR(VLOOKUP(A205,'[1]2024'!$A$1:$X$202,2,0),"")</f>
        <v>2130</v>
      </c>
      <c r="C205" s="170" t="str">
        <f>IFERROR(VLOOKUP(A205,'[1]2024'!$A$1:$X$202,4,0),"")</f>
        <v>DROGASIL</v>
      </c>
      <c r="D205" s="170" t="str">
        <f>IFERROR(VLOOKUP(A205,'[1]2024'!$A$1:$X$202,5,0),"")</f>
        <v>GO</v>
      </c>
      <c r="E205" s="103" t="s">
        <v>854</v>
      </c>
      <c r="F205" s="101" t="s">
        <v>855</v>
      </c>
      <c r="G205" s="116" t="s">
        <v>948</v>
      </c>
      <c r="H205" s="171">
        <f>IFERROR(VLOOKUP(A205,'[1]2024'!$A$1:$X$202,6,0),"")</f>
        <v>45309</v>
      </c>
    </row>
    <row r="206" spans="1:9" ht="15">
      <c r="A206" s="71">
        <v>4485</v>
      </c>
      <c r="B206" s="169">
        <f>IFERROR(VLOOKUP(A206,'[1]2024'!$A$1:$X$202,2,0),"")</f>
        <v>2130</v>
      </c>
      <c r="C206" s="170" t="str">
        <f>IFERROR(VLOOKUP(A206,'[1]2024'!$A$1:$X$202,4,0),"")</f>
        <v>DROGASIL</v>
      </c>
      <c r="D206" s="170" t="str">
        <f>IFERROR(VLOOKUP(A206,'[1]2024'!$A$1:$X$202,5,0),"")</f>
        <v>GO</v>
      </c>
      <c r="E206" s="103" t="s">
        <v>856</v>
      </c>
      <c r="F206" s="101" t="s">
        <v>855</v>
      </c>
      <c r="G206" s="116"/>
      <c r="H206" s="171">
        <f>IFERROR(VLOOKUP(A206,'[1]2024'!$A$1:$X$202,6,0),"")</f>
        <v>45309</v>
      </c>
    </row>
    <row r="207" spans="1:9" ht="15">
      <c r="A207" s="71">
        <v>4485</v>
      </c>
      <c r="B207" s="169">
        <f>IFERROR(VLOOKUP(A207,'[1]2024'!$A$1:$X$202,2,0),"")</f>
        <v>2130</v>
      </c>
      <c r="C207" s="170" t="str">
        <f>IFERROR(VLOOKUP(A207,'[1]2024'!$A$1:$X$202,4,0),"")</f>
        <v>DROGASIL</v>
      </c>
      <c r="D207" s="170" t="str">
        <f>IFERROR(VLOOKUP(A207,'[1]2024'!$A$1:$X$202,5,0),"")</f>
        <v>GO</v>
      </c>
      <c r="E207" s="103" t="s">
        <v>857</v>
      </c>
      <c r="F207" s="101" t="s">
        <v>202</v>
      </c>
      <c r="G207" s="116" t="s">
        <v>847</v>
      </c>
      <c r="H207" s="171">
        <f>IFERROR(VLOOKUP(A207,'[1]2024'!$A$1:$X$202,6,0),"")</f>
        <v>45309</v>
      </c>
    </row>
    <row r="208" spans="1:9" ht="15">
      <c r="A208" s="71">
        <v>4485</v>
      </c>
      <c r="B208" s="172">
        <f>IFERROR(VLOOKUP(A208,'[1]2024'!$A$1:$X$202,2,0),"")</f>
        <v>2130</v>
      </c>
      <c r="C208" s="173" t="str">
        <f>IFERROR(VLOOKUP(A208,'[1]2024'!$A$1:$X$202,4,0),"")</f>
        <v>DROGASIL</v>
      </c>
      <c r="D208" s="173" t="str">
        <f>IFERROR(VLOOKUP(A208,'[1]2024'!$A$1:$X$202,5,0),"")</f>
        <v>GO</v>
      </c>
      <c r="E208" s="118" t="s">
        <v>858</v>
      </c>
      <c r="F208" s="119" t="s">
        <v>66</v>
      </c>
      <c r="G208" s="177" t="s">
        <v>949</v>
      </c>
      <c r="H208" s="174">
        <f>IFERROR(VLOOKUP(A208,'[1]2024'!$A$1:$X$202,6,0),"")</f>
        <v>45309</v>
      </c>
      <c r="I208" s="179"/>
    </row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</sheetData>
  <sheetProtection selectLockedCells="1"/>
  <conditionalFormatting sqref="F1:F1048576">
    <cfRule type="cellIs" dxfId="26" priority="31" operator="equal">
      <formula>"PAGBANK"</formula>
    </cfRule>
  </conditionalFormatting>
  <conditionalFormatting sqref="C1:C1048576">
    <cfRule type="cellIs" dxfId="25" priority="24" operator="equal">
      <formula>"RAIA"</formula>
    </cfRule>
    <cfRule type="cellIs" dxfId="24" priority="25" operator="equal">
      <formula>"DROGASIL"</formula>
    </cfRule>
  </conditionalFormatting>
  <conditionalFormatting sqref="F1:F1048576">
    <cfRule type="cellIs" dxfId="23" priority="19" operator="equal">
      <formula>"CIELO"</formula>
    </cfRule>
  </conditionalFormatting>
  <conditionalFormatting sqref="F1:F1048576">
    <cfRule type="cellIs" dxfId="22" priority="9" operator="equal">
      <formula>"LEXMARK"</formula>
    </cfRule>
    <cfRule type="cellIs" dxfId="21" priority="10" operator="equal">
      <formula>"CANON"</formula>
    </cfRule>
    <cfRule type="cellIs" dxfId="20" priority="11" operator="equal">
      <formula>"SIMPRESS"</formula>
    </cfRule>
  </conditionalFormatting>
  <conditionalFormatting sqref="G178:G181">
    <cfRule type="expression" dxfId="19" priority="5">
      <formula>$P$32="PAGBANK"</formula>
    </cfRule>
    <cfRule type="expression" dxfId="18" priority="6">
      <formula>$P$32="SAFRAPAY"</formula>
    </cfRule>
    <cfRule type="expression" dxfId="17" priority="7">
      <formula>$P$32="CIELO"</formula>
    </cfRule>
  </conditionalFormatting>
  <conditionalFormatting sqref="G178:G181">
    <cfRule type="duplicateValues" dxfId="16" priority="8"/>
  </conditionalFormatting>
  <conditionalFormatting sqref="G174:G177">
    <cfRule type="duplicateValues" dxfId="15" priority="4"/>
  </conditionalFormatting>
  <conditionalFormatting sqref="G170:G172">
    <cfRule type="duplicateValues" dxfId="14" priority="3"/>
  </conditionalFormatting>
  <conditionalFormatting sqref="G173">
    <cfRule type="duplicateValues" dxfId="13" priority="2"/>
  </conditionalFormatting>
  <conditionalFormatting sqref="G193:G196">
    <cfRule type="duplicateValues" dxfId="12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950</v>
      </c>
    </row>
    <row r="2" spans="1:3" ht="14.45">
      <c r="A2" s="5" t="s">
        <v>951</v>
      </c>
      <c r="B2" s="6" t="s">
        <v>952</v>
      </c>
      <c r="C2" s="7"/>
    </row>
    <row r="3" spans="1:3" ht="14.45">
      <c r="A3" s="10" t="s">
        <v>953</v>
      </c>
      <c r="B3" s="11" t="s">
        <v>954</v>
      </c>
      <c r="C3" s="8"/>
    </row>
    <row r="4" spans="1:3" ht="14.45">
      <c r="A4" s="5" t="s">
        <v>955</v>
      </c>
      <c r="B4" s="6" t="s">
        <v>952</v>
      </c>
      <c r="C4" s="7"/>
    </row>
    <row r="5" spans="1:3" ht="14.45">
      <c r="A5" s="5" t="s">
        <v>956</v>
      </c>
      <c r="B5" s="6" t="s">
        <v>952</v>
      </c>
      <c r="C5" s="7"/>
    </row>
    <row r="6" spans="1:3" ht="14.45">
      <c r="A6" s="10" t="s">
        <v>957</v>
      </c>
      <c r="B6" s="11" t="s">
        <v>954</v>
      </c>
      <c r="C6" s="8"/>
    </row>
    <row r="7" spans="1:3" ht="14.45">
      <c r="A7" s="10" t="s">
        <v>958</v>
      </c>
      <c r="B7" s="11" t="s">
        <v>954</v>
      </c>
      <c r="C7" s="8"/>
    </row>
    <row r="8" spans="1:3" ht="14.45">
      <c r="A8" s="5" t="s">
        <v>959</v>
      </c>
      <c r="B8" s="6" t="s">
        <v>952</v>
      </c>
      <c r="C8" s="7"/>
    </row>
    <row r="9" spans="1:3" ht="14.45">
      <c r="A9" s="5" t="s">
        <v>960</v>
      </c>
      <c r="B9" s="9" t="s">
        <v>952</v>
      </c>
      <c r="C9" s="7"/>
    </row>
    <row r="10" spans="1:3" ht="14.45">
      <c r="A10" s="5" t="s">
        <v>961</v>
      </c>
      <c r="B10" s="6" t="s">
        <v>952</v>
      </c>
      <c r="C10" s="7"/>
    </row>
    <row r="11" spans="1:3" ht="14.45">
      <c r="A11" s="10" t="s">
        <v>962</v>
      </c>
      <c r="B11" s="11" t="s">
        <v>954</v>
      </c>
      <c r="C11" s="8"/>
    </row>
    <row r="12" spans="1:3" ht="14.45">
      <c r="A12" s="5" t="s">
        <v>963</v>
      </c>
      <c r="B12" s="9" t="s">
        <v>952</v>
      </c>
      <c r="C12" s="7"/>
    </row>
    <row r="13" spans="1:3" ht="14.45">
      <c r="A13" s="5" t="s">
        <v>964</v>
      </c>
      <c r="B13" s="6" t="s">
        <v>952</v>
      </c>
      <c r="C13" s="7"/>
    </row>
    <row r="14" spans="1:3" ht="14.45">
      <c r="A14" s="5" t="s">
        <v>965</v>
      </c>
      <c r="B14" s="6" t="s">
        <v>952</v>
      </c>
      <c r="C14" s="7"/>
    </row>
    <row r="15" spans="1:3" ht="14.45">
      <c r="A15" s="5" t="s">
        <v>966</v>
      </c>
      <c r="B15" s="6" t="s">
        <v>952</v>
      </c>
      <c r="C15" s="7"/>
    </row>
    <row r="16" spans="1:3" ht="14.45">
      <c r="A16" s="10" t="s">
        <v>967</v>
      </c>
      <c r="B16" s="11" t="s">
        <v>954</v>
      </c>
      <c r="C16" s="8"/>
    </row>
    <row r="17" spans="1:3" ht="14.45">
      <c r="A17" s="10" t="s">
        <v>968</v>
      </c>
      <c r="B17" s="11" t="s">
        <v>954</v>
      </c>
      <c r="C17" s="8"/>
    </row>
    <row r="18" spans="1:3" ht="14.45">
      <c r="A18" s="10" t="s">
        <v>969</v>
      </c>
      <c r="B18" s="11" t="s">
        <v>954</v>
      </c>
      <c r="C18" s="8"/>
    </row>
    <row r="19" spans="1:3" ht="14.45">
      <c r="A19" s="5" t="s">
        <v>970</v>
      </c>
      <c r="B19" s="9" t="s">
        <v>952</v>
      </c>
      <c r="C19" s="7"/>
    </row>
    <row r="20" spans="1:3" ht="14.45">
      <c r="A20" s="5" t="s">
        <v>971</v>
      </c>
      <c r="B20" s="9" t="s">
        <v>952</v>
      </c>
      <c r="C20" s="7"/>
    </row>
    <row r="21" spans="1:3" ht="14.45">
      <c r="A21" s="10" t="s">
        <v>972</v>
      </c>
      <c r="B21" s="11" t="s">
        <v>954</v>
      </c>
      <c r="C21" s="8"/>
    </row>
    <row r="22" spans="1:3" ht="14.45">
      <c r="A22" s="5" t="s">
        <v>973</v>
      </c>
      <c r="B22" s="6" t="s">
        <v>952</v>
      </c>
      <c r="C22" s="7"/>
    </row>
    <row r="23" spans="1:3" ht="14.45">
      <c r="A23" s="5" t="s">
        <v>974</v>
      </c>
      <c r="B23" s="6" t="s">
        <v>952</v>
      </c>
      <c r="C23" s="7"/>
    </row>
    <row r="24" spans="1:3" ht="14.45">
      <c r="A24" s="5" t="s">
        <v>975</v>
      </c>
      <c r="B24" s="9" t="s">
        <v>952</v>
      </c>
      <c r="C24" s="7"/>
    </row>
    <row r="25" spans="1:3" ht="14.45">
      <c r="A25" s="5" t="s">
        <v>976</v>
      </c>
      <c r="B25" s="9" t="s">
        <v>952</v>
      </c>
      <c r="C25" s="7"/>
    </row>
    <row r="26" spans="1:3" ht="14.45">
      <c r="A26" s="10" t="s">
        <v>977</v>
      </c>
      <c r="B26" s="11" t="s">
        <v>954</v>
      </c>
      <c r="C26" s="8"/>
    </row>
    <row r="27" spans="1:3" ht="14.45">
      <c r="A27" s="5" t="s">
        <v>978</v>
      </c>
      <c r="B27" s="9" t="s">
        <v>952</v>
      </c>
      <c r="C27" s="7"/>
    </row>
    <row r="28" spans="1:3" ht="14.45">
      <c r="A28" s="5" t="s">
        <v>979</v>
      </c>
      <c r="B28" s="6" t="s">
        <v>952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Jonas Farias Gregorio Filho</cp:lastModifiedBy>
  <cp:revision>66</cp:revision>
  <dcterms:created xsi:type="dcterms:W3CDTF">2023-02-03T12:01:36Z</dcterms:created>
  <dcterms:modified xsi:type="dcterms:W3CDTF">2024-09-05T11:48:50Z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