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DD402568-3D85-4EA2-B29A-5D19DD22F457}" xr6:coauthVersionLast="36" xr6:coauthVersionMax="36" xr10:uidLastSave="{00000000-0000-0000-0000-000000000000}"/>
  <bookViews>
    <workbookView xWindow="0" yWindow="1824" windowWidth="46080" windowHeight="22152" activeTab="1" xr2:uid="{76093B85-C4EA-4FAC-BB07-8F5ADEBC9C5C}"/>
  </bookViews>
  <sheets>
    <sheet name="Tabelle1" sheetId="3" r:id="rId1"/>
    <sheet name="CBSLine_BurstIncreas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4" l="1"/>
  <c r="L5" i="3" l="1"/>
  <c r="V30" i="4"/>
  <c r="V29" i="4"/>
  <c r="V28" i="4"/>
  <c r="V27" i="4"/>
  <c r="V26" i="4"/>
  <c r="V25" i="4"/>
  <c r="V24" i="4"/>
  <c r="V11" i="4"/>
  <c r="V12" i="4"/>
  <c r="V14" i="4"/>
  <c r="V15" i="4"/>
  <c r="V16" i="4"/>
  <c r="V10" i="4"/>
  <c r="L3" i="3"/>
  <c r="L4" i="3" s="1"/>
</calcChain>
</file>

<file path=xl/sharedStrings.xml><?xml version="1.0" encoding="utf-8"?>
<sst xmlns="http://schemas.openxmlformats.org/spreadsheetml/2006/main" count="107" uniqueCount="34">
  <si>
    <t>f1</t>
  </si>
  <si>
    <t>MIF</t>
  </si>
  <si>
    <t>CMI [s]</t>
  </si>
  <si>
    <t>Ethernet Frame Overhead [bit]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</si>
  <si>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</si>
  <si>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</si>
  <si>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</si>
  <si>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</si>
  <si>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</si>
  <si>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</si>
  <si>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</si>
  <si>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</si>
  <si>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</si>
  <si>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</si>
  <si>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</si>
  <si>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</si>
  <si>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</si>
  <si>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</si>
  <si>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</si>
  <si>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</si>
  <si>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</si>
  <si>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</si>
  <si>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</si>
  <si>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</si>
  <si>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</si>
  <si>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</si>
  <si>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</si>
  <si>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</si>
  <si>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</si>
  <si>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</si>
  <si>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</si>
  <si>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11,264MBIt/s</t>
  </si>
  <si>
    <t>5,632MBit/s</t>
  </si>
  <si>
    <t>22,528MBIt/s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</si>
</sst>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28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2</xdr:row>
      <xdr:rowOff>91440</xdr:rowOff>
    </xdr:from>
    <xdr:to>
      <xdr:col>9</xdr:col>
      <xdr:colOff>363220</xdr:colOff>
      <xdr:row>29</xdr:row>
      <xdr:rowOff>83820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520" y="457200"/>
          <a:ext cx="6573520" cy="49301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27"/>
    <tableColumn id="3" xr3:uid="{362B0664-EECB-41EA-8E6D-BC83B9D56EFC}" name="S2" dataDxfId="26"/>
    <tableColumn id="4" xr3:uid="{6AAC6F6B-16ED-403D-9C2D-403BD383643D}" name="S3" dataDxfId="25"/>
    <tableColumn id="5" xr3:uid="{AD2D3DC2-A063-43E3-8F4D-72B5648D83E8}" name="S4" dataDxfId="24"/>
    <tableColumn id="6" xr3:uid="{1ACA20C8-E74E-4AE0-9617-8D84870DB044}" name="S5" dataDxfId="23"/>
    <tableColumn id="7" xr3:uid="{5FFF2E6B-00A8-47E0-8FF6-2C25AA61CD2E}" name="S6" dataDxfId="22"/>
    <tableColumn id="8" xr3:uid="{59937D66-C814-42EC-A281-7F9615B9AC54}" name="Total" dataDxfId="21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20"/>
    <tableColumn id="3" xr3:uid="{3CB5E796-20A3-4C92-9FC5-590D66DC5593}" name="S2" dataDxfId="19"/>
    <tableColumn id="4" xr3:uid="{3D106F77-8448-4063-87F7-7B7BE008B2F2}" name="S3" dataDxfId="18"/>
    <tableColumn id="5" xr3:uid="{A891D787-2819-425A-9CE0-E8145AC0C05B}" name="S4" dataDxfId="17"/>
    <tableColumn id="6" xr3:uid="{C6263B6C-6BFC-46DD-94D3-5EDB5A4EAF2F}" name="S5" dataDxfId="16"/>
    <tableColumn id="7" xr3:uid="{AAC57713-C8ED-436C-B744-473CD5CFAB13}" name="S6" dataDxfId="15"/>
    <tableColumn id="8" xr3:uid="{31F74DD7-5067-4854-B832-9EFA7B4543EA}" name="Total" dataDxfId="14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13"/>
    <tableColumn id="3" xr3:uid="{7037993D-3D73-4283-A3B4-93C5B4E6E202}" name="S2" dataDxfId="12"/>
    <tableColumn id="4" xr3:uid="{7ADA14D4-6575-4C8D-A7EA-C47F389375CE}" name="S3" dataDxfId="11"/>
    <tableColumn id="5" xr3:uid="{5429F400-2F0F-4356-AC4A-9C65390A88EF}" name="S4" dataDxfId="10"/>
    <tableColumn id="6" xr3:uid="{65870CF8-359E-4FAC-947D-39633692A667}" name="S5" dataDxfId="9"/>
    <tableColumn id="7" xr3:uid="{59753DB4-DBE6-466A-BCC2-D1C2D56D1A27}" name="S6" dataDxfId="8"/>
    <tableColumn id="8" xr3:uid="{51BDBB4F-8359-4885-B4D7-DF406809ECB7}" name="Total" dataDxfId="7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6"/>
    <tableColumn id="3" xr3:uid="{2FA180EB-2936-481F-B1D1-4C1DA624FA57}" name="S2" dataDxfId="5"/>
    <tableColumn id="4" xr3:uid="{7EDAFDAC-585A-4749-ABD8-DEBBA52F7B86}" name="S3" dataDxfId="4"/>
    <tableColumn id="5" xr3:uid="{3E05A679-5166-455F-9DE8-C76697485C01}" name="S4" dataDxfId="3"/>
    <tableColumn id="6" xr3:uid="{9611ADE2-11EE-403F-8E25-5BF3FD83A7EE}" name="S5" dataDxfId="2"/>
    <tableColumn id="7" xr3:uid="{4B5CC043-D947-410A-8D8E-B4B1EDA50E93}" name="S6" dataDxfId="1"/>
    <tableColumn id="8" xr3:uid="{90BF4DC0-8F16-4F8E-AD7A-04145C27A52D}" name="Total" dataDxfId="0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3:L5"/>
  <sheetViews>
    <sheetView workbookViewId="0">
      <selection activeCell="C75" sqref="C75"/>
    </sheetView>
  </sheetViews>
  <sheetFormatPr baseColWidth="10" defaultRowHeight="14.4" x14ac:dyDescent="0.3"/>
  <cols>
    <col min="3" max="3" width="12.5546875" bestFit="1" customWidth="1"/>
    <col min="5" max="5" width="13.5546875" bestFit="1" customWidth="1"/>
    <col min="12" max="12" width="28.5546875" customWidth="1"/>
  </cols>
  <sheetData>
    <row r="3" spans="2:12" x14ac:dyDescent="0.3">
      <c r="B3" s="2" t="s">
        <v>1</v>
      </c>
      <c r="C3" s="2" t="s">
        <v>4</v>
      </c>
      <c r="D3" s="2" t="s">
        <v>2</v>
      </c>
      <c r="E3" s="2" t="s">
        <v>8</v>
      </c>
      <c r="G3" s="23" t="s">
        <v>3</v>
      </c>
      <c r="H3" s="23"/>
      <c r="I3" s="23"/>
      <c r="K3" s="2" t="s">
        <v>5</v>
      </c>
      <c r="L3" s="4">
        <f>B4*C4*8</f>
        <v>2816</v>
      </c>
    </row>
    <row r="4" spans="2:12" x14ac:dyDescent="0.3">
      <c r="B4" s="1">
        <v>2</v>
      </c>
      <c r="C4" s="1">
        <v>176</v>
      </c>
      <c r="D4" s="1">
        <v>1.25E-4</v>
      </c>
      <c r="E4" s="3">
        <v>100000000</v>
      </c>
      <c r="H4" s="1">
        <v>336</v>
      </c>
      <c r="K4" s="2" t="s">
        <v>7</v>
      </c>
      <c r="L4" s="5">
        <f>L3/D4</f>
        <v>22528000</v>
      </c>
    </row>
    <row r="5" spans="2:12" x14ac:dyDescent="0.3">
      <c r="K5" s="2" t="s">
        <v>6</v>
      </c>
      <c r="L5" s="4">
        <f>L3*(1-(L4/E4))</f>
        <v>2181.6115199999999</v>
      </c>
    </row>
  </sheetData>
  <mergeCells count="1"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W62"/>
  <sheetViews>
    <sheetView tabSelected="1" workbookViewId="0">
      <selection activeCell="T14" sqref="T14"/>
    </sheetView>
  </sheetViews>
  <sheetFormatPr baseColWidth="10" defaultRowHeight="14.4" x14ac:dyDescent="0.3"/>
  <cols>
    <col min="5" max="5" width="14.33203125" customWidth="1"/>
    <col min="12" max="12" width="5" bestFit="1" customWidth="1"/>
    <col min="13" max="13" width="19.6640625" bestFit="1" customWidth="1"/>
    <col min="14" max="20" width="22.6640625" bestFit="1" customWidth="1"/>
    <col min="22" max="22" width="22.6640625" bestFit="1" customWidth="1"/>
    <col min="24" max="24" width="22.6640625" bestFit="1" customWidth="1"/>
  </cols>
  <sheetData>
    <row r="3" spans="12:23" x14ac:dyDescent="0.3">
      <c r="L3" s="6"/>
      <c r="M3" s="7" t="s">
        <v>26</v>
      </c>
      <c r="N3" s="8" t="s">
        <v>1</v>
      </c>
      <c r="O3" s="8" t="s">
        <v>4</v>
      </c>
      <c r="P3" s="8" t="s">
        <v>2</v>
      </c>
      <c r="Q3" s="8" t="s">
        <v>8</v>
      </c>
      <c r="R3" s="7"/>
      <c r="S3" s="8" t="s">
        <v>29</v>
      </c>
      <c r="T3" s="8" t="s">
        <v>30</v>
      </c>
      <c r="U3" s="7"/>
      <c r="V3" s="7"/>
      <c r="W3" s="9"/>
    </row>
    <row r="4" spans="12:23" x14ac:dyDescent="0.3">
      <c r="L4" s="10"/>
      <c r="M4" s="11" t="s">
        <v>27</v>
      </c>
      <c r="N4" s="12">
        <v>2</v>
      </c>
      <c r="O4" s="12">
        <v>88</v>
      </c>
      <c r="P4" s="12">
        <v>2.5000000000000001E-4</v>
      </c>
      <c r="Q4" s="13">
        <v>100000000</v>
      </c>
      <c r="R4" s="11"/>
      <c r="S4" s="1">
        <v>1328.70144</v>
      </c>
      <c r="T4" s="12" t="s">
        <v>32</v>
      </c>
      <c r="U4" s="11"/>
      <c r="V4" s="11"/>
      <c r="W4" s="14"/>
    </row>
    <row r="5" spans="12:23" x14ac:dyDescent="0.3"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4"/>
    </row>
    <row r="6" spans="12:23" x14ac:dyDescent="0.3"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</row>
    <row r="7" spans="12:23" x14ac:dyDescent="0.3"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4"/>
    </row>
    <row r="8" spans="12:23" x14ac:dyDescent="0.3"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4"/>
    </row>
    <row r="9" spans="12:23" x14ac:dyDescent="0.3">
      <c r="L9" s="10"/>
      <c r="M9" s="11" t="s">
        <v>15</v>
      </c>
      <c r="N9" s="11" t="s">
        <v>9</v>
      </c>
      <c r="O9" s="11" t="s">
        <v>10</v>
      </c>
      <c r="P9" s="11" t="s">
        <v>11</v>
      </c>
      <c r="Q9" s="11" t="s">
        <v>12</v>
      </c>
      <c r="R9" s="11" t="s">
        <v>13</v>
      </c>
      <c r="S9" s="11" t="s">
        <v>14</v>
      </c>
      <c r="T9" s="11" t="s">
        <v>23</v>
      </c>
      <c r="U9" s="11"/>
      <c r="V9" s="11"/>
      <c r="W9" s="14"/>
    </row>
    <row r="10" spans="12:23" x14ac:dyDescent="0.3">
      <c r="L10" s="10"/>
      <c r="M10" s="11" t="s">
        <v>16</v>
      </c>
      <c r="N10" s="15">
        <v>1.9809402879999999E-4</v>
      </c>
      <c r="O10" s="15">
        <v>2.174140416E-4</v>
      </c>
      <c r="P10" s="15">
        <v>2.3673405439999999E-4</v>
      </c>
      <c r="Q10" s="15">
        <v>2.5605406719999998E-4</v>
      </c>
      <c r="R10" s="15">
        <v>2.7537408E-4</v>
      </c>
      <c r="S10" s="15">
        <v>2.4653409280000002E-4</v>
      </c>
      <c r="T10" s="15">
        <v>1.4302043647999999E-3</v>
      </c>
      <c r="U10" s="11"/>
      <c r="V10" s="15">
        <f>SUM(Tabelle1[[#This Row],[S1]:[S6]])</f>
        <v>1.4302043647999999E-3</v>
      </c>
      <c r="W10" s="14"/>
    </row>
    <row r="11" spans="12:23" x14ac:dyDescent="0.3">
      <c r="L11" s="10"/>
      <c r="M11" s="11" t="s">
        <v>17</v>
      </c>
      <c r="N11" s="15">
        <v>1.8560000000000001E-4</v>
      </c>
      <c r="O11" s="15">
        <v>1.8560000000000001E-4</v>
      </c>
      <c r="P11" s="15">
        <v>1.8560000000000001E-4</v>
      </c>
      <c r="Q11" s="15">
        <v>1.8560000000000001E-4</v>
      </c>
      <c r="R11" s="15">
        <v>1.8560000000000001E-4</v>
      </c>
      <c r="S11" s="15">
        <v>1.3744000000000001E-4</v>
      </c>
      <c r="T11" s="15">
        <v>1.06544E-3</v>
      </c>
      <c r="U11" s="11"/>
      <c r="V11" s="15">
        <f>SUM(Tabelle1[[#This Row],[S1]:[S6]])</f>
        <v>1.06544E-3</v>
      </c>
      <c r="W11" s="14"/>
    </row>
    <row r="12" spans="12:23" x14ac:dyDescent="0.3">
      <c r="L12" s="16" t="s">
        <v>24</v>
      </c>
      <c r="M12" s="11" t="s">
        <v>18</v>
      </c>
      <c r="N12" s="15">
        <v>1.9809402879999999E-4</v>
      </c>
      <c r="O12" s="15">
        <v>2.174140416E-4</v>
      </c>
      <c r="P12" s="15">
        <v>2.3673405439999999E-4</v>
      </c>
      <c r="Q12" s="15">
        <v>2.5605406719999998E-4</v>
      </c>
      <c r="R12" s="15">
        <v>2.7537408E-4</v>
      </c>
      <c r="S12" s="15">
        <v>2.4653409280000002E-4</v>
      </c>
      <c r="T12" s="15">
        <v>1.4302043647999999E-3</v>
      </c>
      <c r="U12" s="11"/>
      <c r="V12" s="15">
        <f>SUM(Tabelle1[[#This Row],[S1]:[S6]])</f>
        <v>1.4302043647999999E-3</v>
      </c>
      <c r="W12" s="14"/>
    </row>
    <row r="13" spans="12:23" x14ac:dyDescent="0.3">
      <c r="L13" s="10"/>
      <c r="M13" s="11" t="s">
        <v>19</v>
      </c>
      <c r="N13" s="15">
        <v>1.8560000000000001E-4</v>
      </c>
      <c r="O13" s="15">
        <v>1.8560000000000001E-4</v>
      </c>
      <c r="P13" s="15">
        <v>1.8560000000000001E-4</v>
      </c>
      <c r="Q13" s="15">
        <v>1.8560000000000001E-4</v>
      </c>
      <c r="R13" s="15">
        <v>1.8560000000000001E-4</v>
      </c>
      <c r="S13" s="15">
        <v>1.8560000000000001E-4</v>
      </c>
      <c r="T13" s="15">
        <v>1.06544E-3</v>
      </c>
      <c r="U13" s="11"/>
      <c r="V13" s="15">
        <f>SUM(Tabelle1[[#This Row],[S1]:[S6]])</f>
        <v>1.1136E-3</v>
      </c>
      <c r="W13" s="14"/>
    </row>
    <row r="14" spans="12:23" x14ac:dyDescent="0.3">
      <c r="L14" s="10"/>
      <c r="M14" s="11" t="s">
        <v>20</v>
      </c>
      <c r="N14" s="15"/>
      <c r="O14" s="15"/>
      <c r="P14" s="15"/>
      <c r="Q14" s="15"/>
      <c r="R14" s="15"/>
      <c r="S14" s="15"/>
      <c r="T14" s="15">
        <v>1.0075340288E-3</v>
      </c>
      <c r="U14" s="11"/>
      <c r="V14" s="15">
        <f>SUM(Tabelle1[[#This Row],[S1]:[S6]])</f>
        <v>0</v>
      </c>
      <c r="W14" s="14"/>
    </row>
    <row r="15" spans="12:23" x14ac:dyDescent="0.3">
      <c r="L15" s="10"/>
      <c r="M15" s="11" t="s">
        <v>21</v>
      </c>
      <c r="N15" s="15"/>
      <c r="O15" s="15"/>
      <c r="P15" s="15"/>
      <c r="Q15" s="15"/>
      <c r="R15" s="15"/>
      <c r="S15" s="15"/>
      <c r="T15" s="15">
        <v>1.0075340288E-3</v>
      </c>
      <c r="U15" s="11"/>
      <c r="V15" s="15">
        <f>SUM(Tabelle1[[#This Row],[S1]:[S6]])</f>
        <v>0</v>
      </c>
      <c r="W15" s="14"/>
    </row>
    <row r="16" spans="12:23" x14ac:dyDescent="0.3">
      <c r="L16" s="10"/>
      <c r="M16" s="11" t="s">
        <v>22</v>
      </c>
      <c r="N16" s="15"/>
      <c r="O16" s="15"/>
      <c r="P16" s="15"/>
      <c r="Q16" s="15"/>
      <c r="R16" s="15"/>
      <c r="S16" s="15"/>
      <c r="T16" s="15">
        <v>1.0075340288E-3</v>
      </c>
      <c r="U16" s="11"/>
      <c r="V16" s="15">
        <f>SUM(Tabelle1[[#This Row],[S1]:[S6]])</f>
        <v>0</v>
      </c>
      <c r="W16" s="14"/>
    </row>
    <row r="17" spans="12:23" x14ac:dyDescent="0.3"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4"/>
    </row>
    <row r="18" spans="12:23" x14ac:dyDescent="0.3"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4"/>
    </row>
    <row r="19" spans="12:23" x14ac:dyDescent="0.3">
      <c r="L19" s="10"/>
      <c r="M19" s="11" t="s">
        <v>25</v>
      </c>
      <c r="N19" s="17" t="s">
        <v>1</v>
      </c>
      <c r="O19" s="17" t="s">
        <v>4</v>
      </c>
      <c r="P19" s="17" t="s">
        <v>2</v>
      </c>
      <c r="Q19" s="17" t="s">
        <v>8</v>
      </c>
      <c r="R19" s="11"/>
      <c r="S19" s="17" t="s">
        <v>29</v>
      </c>
      <c r="T19" s="17" t="s">
        <v>30</v>
      </c>
      <c r="U19" s="11"/>
      <c r="V19" s="11"/>
      <c r="W19" s="14"/>
    </row>
    <row r="20" spans="12:23" x14ac:dyDescent="0.3">
      <c r="L20" s="10"/>
      <c r="M20" s="11" t="s">
        <v>28</v>
      </c>
      <c r="N20" s="12">
        <v>2</v>
      </c>
      <c r="O20" s="12">
        <v>88</v>
      </c>
      <c r="P20" s="12">
        <v>1.25E-4</v>
      </c>
      <c r="Q20" s="13">
        <v>100000000</v>
      </c>
      <c r="R20" s="11"/>
      <c r="S20" s="1">
        <v>1249.4028800000001</v>
      </c>
      <c r="T20" s="12" t="s">
        <v>31</v>
      </c>
      <c r="U20" s="11"/>
      <c r="V20" s="11"/>
      <c r="W20" s="14"/>
    </row>
    <row r="21" spans="12:23" x14ac:dyDescent="0.3"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4"/>
    </row>
    <row r="22" spans="12:23" x14ac:dyDescent="0.3"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4"/>
    </row>
    <row r="23" spans="12:23" x14ac:dyDescent="0.3">
      <c r="L23" s="10"/>
      <c r="M23" s="11" t="s">
        <v>15</v>
      </c>
      <c r="N23" s="11" t="s">
        <v>9</v>
      </c>
      <c r="O23" s="11" t="s">
        <v>10</v>
      </c>
      <c r="P23" s="11" t="s">
        <v>11</v>
      </c>
      <c r="Q23" s="11" t="s">
        <v>12</v>
      </c>
      <c r="R23" s="11" t="s">
        <v>13</v>
      </c>
      <c r="S23" s="11" t="s">
        <v>14</v>
      </c>
      <c r="T23" s="11" t="s">
        <v>23</v>
      </c>
      <c r="U23" s="11"/>
      <c r="V23" s="11"/>
      <c r="W23" s="14"/>
    </row>
    <row r="24" spans="12:23" x14ac:dyDescent="0.3">
      <c r="L24" s="10"/>
      <c r="M24" s="11" t="s">
        <v>16</v>
      </c>
      <c r="N24" s="15">
        <v>1.7333611519999999E-4</v>
      </c>
      <c r="O24" s="15">
        <v>2.2891719679999999E-4</v>
      </c>
      <c r="P24" s="15"/>
      <c r="Q24" s="15"/>
      <c r="R24" s="15"/>
      <c r="S24" s="15"/>
      <c r="T24" s="15">
        <v>4.0225331199999999E-4</v>
      </c>
      <c r="U24" s="11"/>
      <c r="V24" s="15">
        <f>SUM(Tabelle13[[#This Row],[S1]:[S6]])</f>
        <v>4.0225331199999999E-4</v>
      </c>
      <c r="W24" s="14"/>
    </row>
    <row r="25" spans="12:23" x14ac:dyDescent="0.3">
      <c r="L25" s="10"/>
      <c r="M25" s="11" t="s">
        <v>17</v>
      </c>
      <c r="N25" s="15">
        <v>1.5152000000000001E-4</v>
      </c>
      <c r="O25" s="15">
        <v>1.5152000000000001E-4</v>
      </c>
      <c r="P25" s="15"/>
      <c r="Q25" s="15"/>
      <c r="R25" s="15"/>
      <c r="S25" s="15"/>
      <c r="T25" s="15">
        <v>3.0304000000000003E-4</v>
      </c>
      <c r="U25" s="11"/>
      <c r="V25" s="15">
        <f>SUM(Tabelle13[[#This Row],[S1]:[S6]])</f>
        <v>3.0304000000000003E-4</v>
      </c>
      <c r="W25" s="14"/>
    </row>
    <row r="26" spans="12:23" x14ac:dyDescent="0.3">
      <c r="L26" s="16" t="s">
        <v>0</v>
      </c>
      <c r="M26" s="11" t="s">
        <v>18</v>
      </c>
      <c r="N26" s="15">
        <v>1.7333611519999999E-4</v>
      </c>
      <c r="O26" s="15">
        <v>2.2891719679999999E-4</v>
      </c>
      <c r="P26" s="15"/>
      <c r="Q26" s="15"/>
      <c r="R26" s="15"/>
      <c r="S26" s="15"/>
      <c r="T26" s="15">
        <v>4.0225331199999999E-4</v>
      </c>
      <c r="U26" s="11"/>
      <c r="V26" s="15">
        <f>SUM(Tabelle13[[#This Row],[S1]:[S6]])</f>
        <v>4.0225331199999999E-4</v>
      </c>
      <c r="W26" s="14"/>
    </row>
    <row r="27" spans="12:23" x14ac:dyDescent="0.3">
      <c r="L27" s="10"/>
      <c r="M27" s="11" t="s">
        <v>19</v>
      </c>
      <c r="N27" s="15">
        <v>1.5152000000000001E-4</v>
      </c>
      <c r="O27" s="15">
        <v>1.5152000000000001E-4</v>
      </c>
      <c r="P27" s="15"/>
      <c r="Q27" s="15"/>
      <c r="R27" s="15"/>
      <c r="S27" s="15"/>
      <c r="T27" s="15">
        <v>3.0304000000000003E-4</v>
      </c>
      <c r="U27" s="11"/>
      <c r="V27" s="15">
        <f>SUM(Tabelle13[[#This Row],[S1]:[S6]])</f>
        <v>3.0304000000000003E-4</v>
      </c>
      <c r="W27" s="14"/>
    </row>
    <row r="28" spans="12:23" x14ac:dyDescent="0.3">
      <c r="L28" s="10"/>
      <c r="M28" s="11" t="s">
        <v>20</v>
      </c>
      <c r="N28" s="15"/>
      <c r="O28" s="15"/>
      <c r="P28" s="15"/>
      <c r="Q28" s="15"/>
      <c r="R28" s="15"/>
      <c r="S28" s="15"/>
      <c r="T28" s="15">
        <v>2.9669611519999998E-4</v>
      </c>
      <c r="U28" s="11"/>
      <c r="V28" s="15">
        <f>SUM(Tabelle13[[#This Row],[S1]:[S6]])</f>
        <v>0</v>
      </c>
      <c r="W28" s="14"/>
    </row>
    <row r="29" spans="12:23" x14ac:dyDescent="0.3">
      <c r="L29" s="10"/>
      <c r="M29" s="11" t="s">
        <v>21</v>
      </c>
      <c r="N29" s="15"/>
      <c r="O29" s="15"/>
      <c r="P29" s="15"/>
      <c r="Q29" s="15"/>
      <c r="R29" s="15"/>
      <c r="S29" s="15"/>
      <c r="T29" s="15">
        <v>2.9669611519999998E-4</v>
      </c>
      <c r="U29" s="11"/>
      <c r="V29" s="15">
        <f>SUM(Tabelle13[[#This Row],[S1]:[S6]])</f>
        <v>0</v>
      </c>
      <c r="W29" s="14"/>
    </row>
    <row r="30" spans="12:23" x14ac:dyDescent="0.3">
      <c r="L30" s="10"/>
      <c r="M30" s="11" t="s">
        <v>22</v>
      </c>
      <c r="N30" s="15"/>
      <c r="O30" s="15"/>
      <c r="P30" s="15"/>
      <c r="Q30" s="15"/>
      <c r="R30" s="15"/>
      <c r="S30" s="15"/>
      <c r="T30" s="15">
        <v>2.9669611519999998E-4</v>
      </c>
      <c r="U30" s="11"/>
      <c r="V30" s="15">
        <f>SUM(Tabelle13[[#This Row],[S1]:[S6]])</f>
        <v>0</v>
      </c>
      <c r="W30" s="14"/>
    </row>
    <row r="31" spans="12:23" x14ac:dyDescent="0.3">
      <c r="L31" s="18"/>
      <c r="M31" s="19"/>
      <c r="N31" s="20"/>
      <c r="O31" s="20"/>
      <c r="P31" s="20"/>
      <c r="Q31" s="20"/>
      <c r="R31" s="19"/>
      <c r="S31" s="19"/>
      <c r="T31" s="19"/>
      <c r="U31" s="19"/>
      <c r="V31" s="19"/>
      <c r="W31" s="21"/>
    </row>
    <row r="32" spans="12:23" x14ac:dyDescent="0.3">
      <c r="N32" s="1"/>
      <c r="O32" s="1"/>
      <c r="P32" s="1"/>
      <c r="Q32" s="3"/>
    </row>
    <row r="34" spans="2:23" x14ac:dyDescent="0.3">
      <c r="L34" s="6"/>
      <c r="M34" s="7" t="s">
        <v>26</v>
      </c>
      <c r="N34" s="8" t="s">
        <v>1</v>
      </c>
      <c r="O34" s="8" t="s">
        <v>4</v>
      </c>
      <c r="P34" s="8" t="s">
        <v>2</v>
      </c>
      <c r="Q34" s="8" t="s">
        <v>8</v>
      </c>
      <c r="R34" s="7"/>
      <c r="S34" s="8" t="s">
        <v>29</v>
      </c>
      <c r="T34" s="8" t="s">
        <v>30</v>
      </c>
      <c r="U34" s="7"/>
      <c r="V34" s="7"/>
      <c r="W34" s="9"/>
    </row>
    <row r="35" spans="2:23" x14ac:dyDescent="0.3">
      <c r="L35" s="10"/>
      <c r="M35" s="11" t="s">
        <v>27</v>
      </c>
      <c r="N35" s="12">
        <v>2</v>
      </c>
      <c r="O35" s="12">
        <v>88</v>
      </c>
      <c r="P35" s="12">
        <v>2.5000000000000001E-4</v>
      </c>
      <c r="Q35" s="13">
        <v>100000000</v>
      </c>
      <c r="R35" s="11"/>
      <c r="S35" s="11"/>
      <c r="T35" s="12"/>
      <c r="U35" s="11"/>
      <c r="V35" s="11"/>
      <c r="W35" s="14"/>
    </row>
    <row r="36" spans="2:23" x14ac:dyDescent="0.3">
      <c r="B36" s="2"/>
      <c r="C36" s="2"/>
      <c r="D36" s="2"/>
      <c r="E36" s="2"/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4"/>
    </row>
    <row r="37" spans="2:23" x14ac:dyDescent="0.3">
      <c r="B37" s="1"/>
      <c r="C37" s="1"/>
      <c r="D37" s="1"/>
      <c r="E37" s="3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4"/>
    </row>
    <row r="38" spans="2:23" x14ac:dyDescent="0.3"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4"/>
    </row>
    <row r="39" spans="2:23" x14ac:dyDescent="0.3">
      <c r="L39" s="10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4"/>
    </row>
    <row r="40" spans="2:23" x14ac:dyDescent="0.3">
      <c r="L40" s="10"/>
      <c r="M40" s="11" t="s">
        <v>15</v>
      </c>
      <c r="N40" s="11" t="s">
        <v>9</v>
      </c>
      <c r="O40" s="11" t="s">
        <v>10</v>
      </c>
      <c r="P40" s="11" t="s">
        <v>11</v>
      </c>
      <c r="Q40" s="11" t="s">
        <v>12</v>
      </c>
      <c r="R40" s="11" t="s">
        <v>13</v>
      </c>
      <c r="S40" s="11" t="s">
        <v>14</v>
      </c>
      <c r="T40" s="11" t="s">
        <v>23</v>
      </c>
      <c r="U40" s="11"/>
      <c r="V40" s="11"/>
      <c r="W40" s="14"/>
    </row>
    <row r="41" spans="2:23" x14ac:dyDescent="0.3">
      <c r="L41" s="10"/>
      <c r="M41" s="11" t="s">
        <v>16</v>
      </c>
      <c r="N41" s="15"/>
      <c r="O41" s="15"/>
      <c r="P41" s="15"/>
      <c r="Q41" s="15"/>
      <c r="R41" s="15"/>
      <c r="S41" s="15"/>
      <c r="T41" s="15"/>
      <c r="U41" s="11"/>
      <c r="V41" s="15"/>
      <c r="W41" s="14"/>
    </row>
    <row r="42" spans="2:23" x14ac:dyDescent="0.3">
      <c r="L42" s="10"/>
      <c r="M42" s="11" t="s">
        <v>17</v>
      </c>
      <c r="N42" s="15"/>
      <c r="O42" s="15"/>
      <c r="P42" s="15"/>
      <c r="Q42" s="15"/>
      <c r="R42" s="15"/>
      <c r="S42" s="15"/>
      <c r="T42" s="15"/>
      <c r="U42" s="11"/>
      <c r="V42" s="15"/>
      <c r="W42" s="14"/>
    </row>
    <row r="43" spans="2:23" x14ac:dyDescent="0.3">
      <c r="L43" s="16" t="s">
        <v>24</v>
      </c>
      <c r="M43" s="11" t="s">
        <v>18</v>
      </c>
      <c r="N43" s="15"/>
      <c r="O43" s="15"/>
      <c r="P43" s="15"/>
      <c r="Q43" s="15"/>
      <c r="R43" s="15"/>
      <c r="S43" s="15"/>
      <c r="T43" s="15"/>
      <c r="U43" s="11"/>
      <c r="V43" s="15"/>
      <c r="W43" s="14"/>
    </row>
    <row r="44" spans="2:23" x14ac:dyDescent="0.3">
      <c r="L44" s="10"/>
      <c r="M44" s="11" t="s">
        <v>19</v>
      </c>
      <c r="N44" s="15"/>
      <c r="O44" s="15"/>
      <c r="P44" s="15"/>
      <c r="Q44" s="15"/>
      <c r="R44" s="15"/>
      <c r="S44" s="15"/>
      <c r="T44" s="15"/>
      <c r="U44" s="11"/>
      <c r="V44" s="15"/>
      <c r="W44" s="14"/>
    </row>
    <row r="45" spans="2:23" x14ac:dyDescent="0.3">
      <c r="L45" s="10"/>
      <c r="M45" s="11" t="s">
        <v>20</v>
      </c>
      <c r="N45" s="15"/>
      <c r="O45" s="15"/>
      <c r="P45" s="15"/>
      <c r="Q45" s="15"/>
      <c r="R45" s="15"/>
      <c r="S45" s="15"/>
      <c r="T45" s="15"/>
      <c r="U45" s="11"/>
      <c r="V45" s="15"/>
      <c r="W45" s="14"/>
    </row>
    <row r="46" spans="2:23" x14ac:dyDescent="0.3">
      <c r="L46" s="10"/>
      <c r="M46" s="11" t="s">
        <v>21</v>
      </c>
      <c r="N46" s="15"/>
      <c r="O46" s="15"/>
      <c r="P46" s="15"/>
      <c r="Q46" s="15"/>
      <c r="R46" s="15"/>
      <c r="S46" s="15"/>
      <c r="T46" s="15"/>
      <c r="U46" s="11"/>
      <c r="V46" s="15"/>
      <c r="W46" s="14"/>
    </row>
    <row r="47" spans="2:23" x14ac:dyDescent="0.3">
      <c r="L47" s="10"/>
      <c r="M47" s="11" t="s">
        <v>22</v>
      </c>
      <c r="N47" s="15"/>
      <c r="O47" s="15"/>
      <c r="P47" s="15"/>
      <c r="Q47" s="15"/>
      <c r="R47" s="15"/>
      <c r="S47" s="15"/>
      <c r="T47" s="15"/>
      <c r="U47" s="11"/>
      <c r="V47" s="15"/>
      <c r="W47" s="14"/>
    </row>
    <row r="48" spans="2:23" x14ac:dyDescent="0.3">
      <c r="L48" s="10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4"/>
    </row>
    <row r="49" spans="12:23" x14ac:dyDescent="0.3">
      <c r="L49" s="10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4"/>
    </row>
    <row r="50" spans="12:23" x14ac:dyDescent="0.3">
      <c r="L50" s="10"/>
      <c r="M50" s="11" t="s">
        <v>25</v>
      </c>
      <c r="N50" s="17" t="s">
        <v>1</v>
      </c>
      <c r="O50" s="17" t="s">
        <v>4</v>
      </c>
      <c r="P50" s="17" t="s">
        <v>2</v>
      </c>
      <c r="Q50" s="17" t="s">
        <v>8</v>
      </c>
      <c r="R50" s="11"/>
      <c r="S50" s="17" t="s">
        <v>29</v>
      </c>
      <c r="T50" s="17" t="s">
        <v>30</v>
      </c>
      <c r="U50" s="11"/>
      <c r="V50" s="11"/>
      <c r="W50" s="14"/>
    </row>
    <row r="51" spans="12:23" x14ac:dyDescent="0.3">
      <c r="L51" s="10"/>
      <c r="M51" s="11" t="s">
        <v>28</v>
      </c>
      <c r="N51" s="12">
        <v>2</v>
      </c>
      <c r="O51" s="12">
        <v>176</v>
      </c>
      <c r="P51" s="12">
        <v>1.25E-4</v>
      </c>
      <c r="Q51" s="13">
        <v>100000000</v>
      </c>
      <c r="R51" s="11"/>
      <c r="S51" s="22">
        <v>2181.6115199999999</v>
      </c>
      <c r="T51" s="12" t="s">
        <v>33</v>
      </c>
      <c r="U51" s="11"/>
      <c r="V51" s="11"/>
      <c r="W51" s="14"/>
    </row>
    <row r="52" spans="12:23" x14ac:dyDescent="0.3">
      <c r="L52" s="10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4"/>
    </row>
    <row r="53" spans="12:23" x14ac:dyDescent="0.3">
      <c r="L53" s="10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4"/>
    </row>
    <row r="54" spans="12:23" x14ac:dyDescent="0.3">
      <c r="L54" s="10"/>
      <c r="M54" s="11" t="s">
        <v>15</v>
      </c>
      <c r="N54" s="11" t="s">
        <v>9</v>
      </c>
      <c r="O54" s="11" t="s">
        <v>10</v>
      </c>
      <c r="P54" s="11" t="s">
        <v>11</v>
      </c>
      <c r="Q54" s="11" t="s">
        <v>12</v>
      </c>
      <c r="R54" s="11" t="s">
        <v>13</v>
      </c>
      <c r="S54" s="11" t="s">
        <v>14</v>
      </c>
      <c r="T54" s="11" t="s">
        <v>23</v>
      </c>
      <c r="U54" s="11"/>
      <c r="V54" s="11"/>
      <c r="W54" s="14"/>
    </row>
    <row r="55" spans="12:23" x14ac:dyDescent="0.3">
      <c r="L55" s="10"/>
      <c r="M55" s="11" t="s">
        <v>16</v>
      </c>
      <c r="N55" s="15"/>
      <c r="O55" s="15"/>
      <c r="P55" s="15"/>
      <c r="Q55" s="15"/>
      <c r="R55" s="15"/>
      <c r="S55" s="15"/>
      <c r="T55" s="15"/>
      <c r="U55" s="11"/>
      <c r="V55" s="15"/>
      <c r="W55" s="14"/>
    </row>
    <row r="56" spans="12:23" x14ac:dyDescent="0.3">
      <c r="L56" s="10"/>
      <c r="M56" s="11" t="s">
        <v>17</v>
      </c>
      <c r="N56" s="15"/>
      <c r="O56" s="15"/>
      <c r="P56" s="15"/>
      <c r="Q56" s="15"/>
      <c r="R56" s="15"/>
      <c r="S56" s="15"/>
      <c r="T56" s="15"/>
      <c r="U56" s="11"/>
      <c r="V56" s="15"/>
      <c r="W56" s="14"/>
    </row>
    <row r="57" spans="12:23" x14ac:dyDescent="0.3">
      <c r="L57" s="16" t="s">
        <v>0</v>
      </c>
      <c r="M57" s="11" t="s">
        <v>18</v>
      </c>
      <c r="N57" s="15"/>
      <c r="O57" s="15"/>
      <c r="P57" s="15"/>
      <c r="Q57" s="15"/>
      <c r="R57" s="15"/>
      <c r="S57" s="15"/>
      <c r="T57" s="15"/>
      <c r="U57" s="11"/>
      <c r="V57" s="15"/>
      <c r="W57" s="14"/>
    </row>
    <row r="58" spans="12:23" x14ac:dyDescent="0.3">
      <c r="L58" s="10"/>
      <c r="M58" s="11" t="s">
        <v>19</v>
      </c>
      <c r="N58" s="15"/>
      <c r="O58" s="15"/>
      <c r="P58" s="15"/>
      <c r="Q58" s="15"/>
      <c r="R58" s="15"/>
      <c r="S58" s="15"/>
      <c r="T58" s="15"/>
      <c r="U58" s="11"/>
      <c r="V58" s="15"/>
      <c r="W58" s="14"/>
    </row>
    <row r="59" spans="12:23" x14ac:dyDescent="0.3">
      <c r="L59" s="10"/>
      <c r="M59" s="11" t="s">
        <v>20</v>
      </c>
      <c r="N59" s="15"/>
      <c r="O59" s="15"/>
      <c r="P59" s="15"/>
      <c r="Q59" s="15"/>
      <c r="R59" s="15"/>
      <c r="S59" s="15"/>
      <c r="T59" s="15"/>
      <c r="U59" s="11"/>
      <c r="V59" s="15"/>
      <c r="W59" s="14"/>
    </row>
    <row r="60" spans="12:23" x14ac:dyDescent="0.3">
      <c r="L60" s="10"/>
      <c r="M60" s="11" t="s">
        <v>21</v>
      </c>
      <c r="N60" s="15"/>
      <c r="O60" s="15"/>
      <c r="P60" s="15"/>
      <c r="Q60" s="15"/>
      <c r="R60" s="15"/>
      <c r="S60" s="15"/>
      <c r="T60" s="15"/>
      <c r="U60" s="11"/>
      <c r="V60" s="15"/>
      <c r="W60" s="14"/>
    </row>
    <row r="61" spans="12:23" x14ac:dyDescent="0.3">
      <c r="L61" s="10"/>
      <c r="M61" s="11" t="s">
        <v>22</v>
      </c>
      <c r="N61" s="15"/>
      <c r="O61" s="15"/>
      <c r="P61" s="15"/>
      <c r="Q61" s="15"/>
      <c r="R61" s="15"/>
      <c r="S61" s="15"/>
      <c r="T61" s="15"/>
      <c r="U61" s="11"/>
      <c r="V61" s="15"/>
      <c r="W61" s="14"/>
    </row>
    <row r="62" spans="12:23" x14ac:dyDescent="0.3">
      <c r="L62" s="1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1"/>
    </row>
  </sheetData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2022-11-15T18:26:55Z</cp:lastPrinted>
  <dcterms:created xsi:type="dcterms:W3CDTF">2022-11-15T15:24:10Z</dcterms:created>
  <dcterms:modified xsi:type="dcterms:W3CDTF">2023-01-02T13:57:42Z</dcterms:modified>
</cp:coreProperties>
</file>