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nas/PycharmProjects/pros/example_data/project_content_import/"/>
    </mc:Choice>
  </mc:AlternateContent>
  <xr:revisionPtr revIDLastSave="0" documentId="13_ncr:1_{1EA36FC3-6BC3-DA47-B9B3-85C60DB4737B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Deutschlandtakt" sheetId="4" r:id="rId1"/>
  </sheets>
  <definedNames>
    <definedName name="_xlnm._FilterDatabase" localSheetId="0" hidden="1">Deutschlandtakt!$AN$1:$AN$1000</definedName>
  </definedNames>
  <calcPr calcId="191029"/>
  <customWorkbookViews>
    <customWorkbookView name="NKV &lt; 1,5" guid="{23E76F66-981C-4206-9E06-CBB72D7DAC5B}" maximized="1" windowWidth="0" windowHeight="0" activeSheetId="0"/>
    <customWorkbookView name="Noch nicht in qgis" guid="{88289622-D034-4E38-A0C0-61CEB0F9C67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4" l="1"/>
  <c r="B169" i="4"/>
  <c r="B168" i="4"/>
  <c r="D168" i="4" s="1"/>
  <c r="B167" i="4"/>
  <c r="D167" i="4" s="1"/>
  <c r="B166" i="4"/>
  <c r="D166" i="4" s="1"/>
  <c r="B165" i="4"/>
  <c r="D165" i="4" s="1"/>
  <c r="B164" i="4"/>
  <c r="B163" i="4"/>
  <c r="D163" i="4" s="1"/>
  <c r="B162" i="4"/>
  <c r="B161" i="4"/>
  <c r="B160" i="4"/>
  <c r="B159" i="4"/>
  <c r="B158" i="4"/>
  <c r="D158" i="4" s="1"/>
  <c r="B157" i="4"/>
  <c r="D157" i="4" s="1"/>
  <c r="B156" i="4"/>
  <c r="D156" i="4" s="1"/>
  <c r="B155" i="4"/>
  <c r="D155" i="4" s="1"/>
  <c r="B154" i="4"/>
  <c r="B153" i="4"/>
  <c r="B152" i="4"/>
  <c r="B151" i="4"/>
  <c r="D151" i="4" s="1"/>
  <c r="B150" i="4"/>
  <c r="D150" i="4" s="1"/>
  <c r="B149" i="4"/>
  <c r="D149" i="4" s="1"/>
  <c r="B148" i="4"/>
  <c r="B147" i="4"/>
  <c r="D147" i="4" s="1"/>
  <c r="B146" i="4"/>
  <c r="D146" i="4" s="1"/>
  <c r="B145" i="4"/>
  <c r="D145" i="4" s="1"/>
  <c r="B144" i="4"/>
  <c r="D144" i="4" s="1"/>
  <c r="B143" i="4"/>
  <c r="D143" i="4" s="1"/>
  <c r="B142" i="4"/>
  <c r="D142" i="4" s="1"/>
  <c r="B141" i="4"/>
  <c r="D141" i="4" s="1"/>
  <c r="B140" i="4"/>
  <c r="B139" i="4"/>
  <c r="D139" i="4" s="1"/>
  <c r="B138" i="4"/>
  <c r="B137" i="4"/>
  <c r="D137" i="4" s="1"/>
  <c r="B136" i="4"/>
  <c r="B135" i="4"/>
  <c r="D135" i="4" s="1"/>
  <c r="B134" i="4"/>
  <c r="D134" i="4" s="1"/>
  <c r="B133" i="4"/>
  <c r="D133" i="4" s="1"/>
  <c r="B132" i="4"/>
  <c r="D132" i="4" s="1"/>
  <c r="B131" i="4"/>
  <c r="D131" i="4" s="1"/>
  <c r="B130" i="4"/>
  <c r="D130" i="4" s="1"/>
  <c r="B129" i="4"/>
  <c r="B128" i="4"/>
  <c r="B127" i="4"/>
  <c r="D127" i="4" s="1"/>
  <c r="B126" i="4"/>
  <c r="D126" i="4" s="1"/>
  <c r="B125" i="4"/>
  <c r="D125" i="4" s="1"/>
  <c r="B124" i="4"/>
  <c r="D124" i="4" s="1"/>
  <c r="B123" i="4"/>
  <c r="D123" i="4" s="1"/>
  <c r="B122" i="4"/>
  <c r="B121" i="4"/>
  <c r="B120" i="4"/>
  <c r="B119" i="4"/>
  <c r="D119" i="4" s="1"/>
  <c r="B118" i="4"/>
  <c r="D118" i="4" s="1"/>
  <c r="B117" i="4"/>
  <c r="D117" i="4" s="1"/>
  <c r="B116" i="4"/>
  <c r="D116" i="4" s="1"/>
  <c r="B115" i="4"/>
  <c r="D115" i="4" s="1"/>
  <c r="B114" i="4"/>
  <c r="D114" i="4" s="1"/>
  <c r="B113" i="4"/>
  <c r="B112" i="4"/>
  <c r="D112" i="4" s="1"/>
  <c r="B111" i="4"/>
  <c r="D111" i="4" s="1"/>
  <c r="B110" i="4"/>
  <c r="D110" i="4" s="1"/>
  <c r="B109" i="4"/>
  <c r="D109" i="4" s="1"/>
  <c r="B108" i="4"/>
  <c r="D108" i="4" s="1"/>
  <c r="B107" i="4"/>
  <c r="D107" i="4" s="1"/>
  <c r="B106" i="4"/>
  <c r="B105" i="4"/>
  <c r="B104" i="4"/>
  <c r="B103" i="4"/>
  <c r="B102" i="4"/>
  <c r="D102" i="4" s="1"/>
  <c r="B101" i="4"/>
  <c r="D101" i="4" s="1"/>
  <c r="B100" i="4"/>
  <c r="B99" i="4"/>
  <c r="B98" i="4"/>
  <c r="B97" i="4"/>
  <c r="B96" i="4"/>
  <c r="B95" i="4"/>
  <c r="D95" i="4" s="1"/>
  <c r="B94" i="4"/>
  <c r="B93" i="4"/>
  <c r="B92" i="4"/>
  <c r="B91" i="4"/>
  <c r="B90" i="4"/>
  <c r="B89" i="4"/>
  <c r="B88" i="4"/>
  <c r="B87" i="4"/>
  <c r="D87" i="4" s="1"/>
  <c r="B86" i="4"/>
  <c r="D86" i="4" s="1"/>
  <c r="B85" i="4"/>
  <c r="D85" i="4" s="1"/>
  <c r="B84" i="4"/>
  <c r="B83" i="4"/>
  <c r="D83" i="4" s="1"/>
  <c r="B82" i="4"/>
  <c r="D82" i="4" s="1"/>
  <c r="B81" i="4"/>
  <c r="D81" i="4" s="1"/>
  <c r="D170" i="4"/>
  <c r="D162" i="4"/>
  <c r="D154" i="4"/>
  <c r="D138" i="4"/>
  <c r="D105" i="4"/>
  <c r="D104" i="4"/>
  <c r="D103" i="4"/>
  <c r="D98" i="4"/>
  <c r="D97" i="4"/>
  <c r="D96" i="4"/>
  <c r="D94" i="4"/>
  <c r="D93" i="4"/>
  <c r="D92" i="4"/>
  <c r="D90" i="4"/>
  <c r="D89" i="4"/>
  <c r="D88" i="4"/>
  <c r="D84" i="4"/>
  <c r="D80" i="4"/>
  <c r="B79" i="4"/>
  <c r="D79" i="4" s="1"/>
  <c r="D78" i="4"/>
  <c r="D77" i="4"/>
  <c r="B76" i="4"/>
  <c r="D76" i="4" s="1"/>
  <c r="D75" i="4"/>
  <c r="B74" i="4"/>
  <c r="D74" i="4" s="1"/>
  <c r="D72" i="4"/>
  <c r="D71" i="4"/>
  <c r="D70" i="4"/>
  <c r="B69" i="4"/>
  <c r="D69" i="4" s="1"/>
  <c r="D68" i="4"/>
  <c r="B67" i="4"/>
  <c r="D67" i="4" s="1"/>
  <c r="B66" i="4"/>
  <c r="D66" i="4" s="1"/>
  <c r="B64" i="4"/>
  <c r="D64" i="4" s="1"/>
  <c r="B63" i="4"/>
  <c r="D63" i="4" s="1"/>
  <c r="D62" i="4"/>
  <c r="B61" i="4"/>
  <c r="D61" i="4" s="1"/>
  <c r="D60" i="4"/>
  <c r="B59" i="4"/>
  <c r="D59" i="4" s="1"/>
  <c r="B58" i="4"/>
  <c r="B57" i="4"/>
  <c r="B56" i="4"/>
  <c r="B55" i="4"/>
  <c r="B54" i="4"/>
  <c r="D54" i="4" s="1"/>
  <c r="D159" i="4"/>
  <c r="B53" i="4"/>
  <c r="D53" i="4" s="1"/>
  <c r="D169" i="4"/>
  <c r="D164" i="4"/>
  <c r="D161" i="4"/>
  <c r="D160" i="4"/>
  <c r="D153" i="4"/>
  <c r="D152" i="4"/>
  <c r="D148" i="4"/>
  <c r="D140" i="4"/>
  <c r="D136" i="4"/>
  <c r="D129" i="4"/>
  <c r="D128" i="4"/>
  <c r="D122" i="4"/>
  <c r="D121" i="4"/>
  <c r="D120" i="4"/>
  <c r="D113" i="4"/>
  <c r="D106" i="4"/>
  <c r="D100" i="4"/>
  <c r="D99" i="4"/>
  <c r="D91" i="4"/>
  <c r="D73" i="4"/>
  <c r="D65" i="4"/>
  <c r="D58" i="4"/>
  <c r="D57" i="4"/>
  <c r="D51" i="4"/>
  <c r="D35" i="4"/>
  <c r="D27" i="4"/>
  <c r="D22" i="4"/>
  <c r="D20" i="4"/>
  <c r="D19" i="4"/>
  <c r="D13" i="4"/>
  <c r="D5" i="4"/>
  <c r="D4" i="4"/>
  <c r="B2" i="4"/>
  <c r="D2" i="4" s="1"/>
  <c r="D56" i="4"/>
  <c r="D55" i="4"/>
  <c r="D52" i="4"/>
  <c r="B51" i="4"/>
  <c r="B50" i="4"/>
  <c r="D50" i="4" s="1"/>
  <c r="B49" i="4"/>
  <c r="D49" i="4" s="1"/>
  <c r="B48" i="4"/>
  <c r="D48" i="4" s="1"/>
  <c r="B47" i="4"/>
  <c r="D47" i="4" s="1"/>
  <c r="B46" i="4"/>
  <c r="D46" i="4" s="1"/>
  <c r="D45" i="4"/>
  <c r="D44" i="4"/>
  <c r="B43" i="4"/>
  <c r="D43" i="4" s="1"/>
  <c r="B42" i="4"/>
  <c r="D42" i="4" s="1"/>
  <c r="D41" i="4"/>
  <c r="D40" i="4"/>
  <c r="D39" i="4"/>
  <c r="D38" i="4"/>
  <c r="B37" i="4"/>
  <c r="D37" i="4" s="1"/>
  <c r="B36" i="4"/>
  <c r="D36" i="4" s="1"/>
  <c r="B35" i="4"/>
  <c r="D34" i="4"/>
  <c r="B33" i="4"/>
  <c r="D33" i="4" s="1"/>
  <c r="D32" i="4"/>
  <c r="D31" i="4"/>
  <c r="B30" i="4"/>
  <c r="D30" i="4" s="1"/>
  <c r="B29" i="4"/>
  <c r="D29" i="4" s="1"/>
  <c r="D28" i="4"/>
  <c r="D26" i="4"/>
  <c r="D25" i="4"/>
  <c r="B24" i="4"/>
  <c r="D24" i="4" s="1"/>
  <c r="D23" i="4"/>
  <c r="D21" i="4"/>
  <c r="D18" i="4"/>
  <c r="D17" i="4"/>
  <c r="B16" i="4"/>
  <c r="D16" i="4" s="1"/>
  <c r="B15" i="4"/>
  <c r="D15" i="4" s="1"/>
  <c r="B14" i="4"/>
  <c r="D14" i="4" s="1"/>
  <c r="B12" i="4"/>
  <c r="D12" i="4" s="1"/>
  <c r="B11" i="4"/>
  <c r="D11" i="4" s="1"/>
  <c r="B10" i="4"/>
  <c r="D10" i="4" s="1"/>
  <c r="B9" i="4"/>
  <c r="D9" i="4" s="1"/>
  <c r="B8" i="4"/>
  <c r="D8" i="4" s="1"/>
  <c r="D7" i="4"/>
  <c r="D6" i="4"/>
  <c r="B3" i="4"/>
  <c r="D3" i="4" s="1"/>
  <c r="B4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<sst xmlns="http://schemas.openxmlformats.org/spreadsheetml/2006/main" count="1546" uniqueCount="672">
  <si>
    <t>GANTT</t>
  </si>
  <si>
    <t>x</t>
  </si>
  <si>
    <t>Maßnahmen NRW/Niedersachsen/SH</t>
  </si>
  <si>
    <t>Maßnahmen Ost</t>
  </si>
  <si>
    <t>Knoten Hamburg</t>
  </si>
  <si>
    <t>Hannover</t>
  </si>
  <si>
    <t>Knoten Hannover</t>
  </si>
  <si>
    <t>NRW - Hannover - Berlin</t>
  </si>
  <si>
    <t>Erfurt</t>
  </si>
  <si>
    <t>nein</t>
  </si>
  <si>
    <t>Knoten Köln</t>
  </si>
  <si>
    <t>Knoten Mannheim</t>
  </si>
  <si>
    <t>Donauwörth</t>
  </si>
  <si>
    <t>Knoten München</t>
  </si>
  <si>
    <t>München</t>
  </si>
  <si>
    <t>Maßnahmen Bayern</t>
  </si>
  <si>
    <t>Knoten Frankfurt</t>
  </si>
  <si>
    <t>Streckennummer</t>
  </si>
  <si>
    <t>Hamm</t>
  </si>
  <si>
    <t>Minden</t>
  </si>
  <si>
    <t>Dortmund</t>
  </si>
  <si>
    <t>in Pros-D</t>
  </si>
  <si>
    <t>ja</t>
  </si>
  <si>
    <t>Büchen - Lüneburg</t>
  </si>
  <si>
    <t>Oldenburg- Leer</t>
  </si>
  <si>
    <t>Aschaffenburg - Würzburg</t>
  </si>
  <si>
    <t>Hanau - Aschaffenburg</t>
  </si>
  <si>
    <t>Koblenz - Trier</t>
  </si>
  <si>
    <t>Gießen - Kassel</t>
  </si>
  <si>
    <t>Kassel - Gießen/Bebra</t>
  </si>
  <si>
    <t>3900/6340</t>
  </si>
  <si>
    <t>Mainz - Frankfurt Flughafen</t>
  </si>
  <si>
    <t>Knoten Wiesbaden</t>
  </si>
  <si>
    <t>3509/3501</t>
  </si>
  <si>
    <t>Lünen - Münster</t>
  </si>
  <si>
    <t>Dortmund - Hamm</t>
  </si>
  <si>
    <t>Knoten Hamm</t>
  </si>
  <si>
    <t>mehrere</t>
  </si>
  <si>
    <t>Hamm - Bielefeld - Hannover</t>
  </si>
  <si>
    <t>1700/2990</t>
  </si>
  <si>
    <t>neu</t>
  </si>
  <si>
    <t>Löhne - Rheine</t>
  </si>
  <si>
    <t>Knoten Bielefeld</t>
  </si>
  <si>
    <t>Knoten Dortmund</t>
  </si>
  <si>
    <t>Knoten Aachen</t>
  </si>
  <si>
    <t>2550/2600</t>
  </si>
  <si>
    <t>Gießen - Frankfurt</t>
  </si>
  <si>
    <t>Gießen - Fulda</t>
  </si>
  <si>
    <t>Bodenburg - Groß Düngen</t>
  </si>
  <si>
    <t>Osnabrück - Bremen</t>
  </si>
  <si>
    <t>Knoten Hanau</t>
  </si>
  <si>
    <t>Darmstadt - NBS R/M-R/N - Mannheim</t>
  </si>
  <si>
    <t>Frankfurt - Fulda/Gerstungen</t>
  </si>
  <si>
    <t>3600/3824</t>
  </si>
  <si>
    <t>Offenbach West - Abzw</t>
  </si>
  <si>
    <t>Fulda - Erfurt</t>
  </si>
  <si>
    <t>Appenweier Kurve - Appenweier Muhrhaag</t>
  </si>
  <si>
    <t>Knoten Donauwörth</t>
  </si>
  <si>
    <t>Würzburg - Nürnberg</t>
  </si>
  <si>
    <t>Knoten Ingolstadt</t>
  </si>
  <si>
    <t>Wolfsburg - Stendal - Berlin</t>
  </si>
  <si>
    <t>Berlin - Halle</t>
  </si>
  <si>
    <t>Leipzig - Dresden - Neustadt</t>
  </si>
  <si>
    <t>Schönebeck - Glindenberg</t>
  </si>
  <si>
    <t>6107/6185</t>
  </si>
  <si>
    <t>Knoten Erfurt</t>
  </si>
  <si>
    <t>Coswig- Pirna</t>
  </si>
  <si>
    <t>Knoten Leipzig</t>
  </si>
  <si>
    <t>6411/6388</t>
  </si>
  <si>
    <t>Lübeck - Bad Schwartau</t>
  </si>
  <si>
    <t>Lübeck - Büchen</t>
  </si>
  <si>
    <t>6100/1245</t>
  </si>
  <si>
    <t>6100/1120</t>
  </si>
  <si>
    <t>2200/1250</t>
  </si>
  <si>
    <t>Hamburg - Berlin</t>
  </si>
  <si>
    <t>Berlin - Halle (Saale)</t>
  </si>
  <si>
    <t>Jüterborg - Falkenberg</t>
  </si>
  <si>
    <t>Knoten Berlin</t>
  </si>
  <si>
    <t>3134/6171</t>
  </si>
  <si>
    <t>Berlin - Dresden</t>
  </si>
  <si>
    <t>6151/6317</t>
  </si>
  <si>
    <t>6179/6100/6185</t>
  </si>
  <si>
    <t>Berlin - Hamburg</t>
  </si>
  <si>
    <t>Rostock - Stralsund</t>
  </si>
  <si>
    <t>Knoten Neustrelitz</t>
  </si>
  <si>
    <t>Ingolstadt - München</t>
  </si>
  <si>
    <t>Lindau - München</t>
  </si>
  <si>
    <t>Würzburg - Aschaffenburg</t>
  </si>
  <si>
    <t>Augsburg - Ulm</t>
  </si>
  <si>
    <t>Ingolstadt - Günburg - Donauwörth</t>
  </si>
  <si>
    <t>Regensburg - Ingols</t>
  </si>
  <si>
    <t>München - Landshut - Regensburg</t>
  </si>
  <si>
    <t>Augsburg - München</t>
  </si>
  <si>
    <t>Landshut - Plattling</t>
  </si>
  <si>
    <t>Schwandorf - Furth im Wald</t>
  </si>
  <si>
    <t>Nürnberg - Regensburg - Passau</t>
  </si>
  <si>
    <t>Regensburg - Ingolstadt</t>
  </si>
  <si>
    <t>München - Mühldorf</t>
  </si>
  <si>
    <t>Donauwörth - Augsburg</t>
  </si>
  <si>
    <t>5300, 5305</t>
  </si>
  <si>
    <t>Mühldorf - Braunau</t>
  </si>
  <si>
    <t>Hannover - Hamburg</t>
  </si>
  <si>
    <t>1280/2200</t>
  </si>
  <si>
    <t>Uelzen - Bremen</t>
  </si>
  <si>
    <t>Hannover Lehrte - Braunschweig</t>
  </si>
  <si>
    <t>1730/1772/1992</t>
  </si>
  <si>
    <t>Wanne-Eickel - Hamburg</t>
  </si>
  <si>
    <t>Oldenburg - Leer</t>
  </si>
  <si>
    <t>Bremen - Oldenburg</t>
  </si>
  <si>
    <t>Bremerhaven-Wulsdorf - Bremervörde - Verden (NE-Bahn EVB)</t>
  </si>
  <si>
    <t>Stralsund - Sassnitz</t>
  </si>
  <si>
    <t>Nienburg - Minden</t>
  </si>
  <si>
    <t>1711/1745</t>
  </si>
  <si>
    <t>1740/1960</t>
  </si>
  <si>
    <t>1281/1284/1720</t>
  </si>
  <si>
    <t>Hamm - Hannover</t>
  </si>
  <si>
    <t>1700, 1705</t>
  </si>
  <si>
    <t>Bruchsal - Rheinsheim, Rheinsheim - Rohrbach</t>
  </si>
  <si>
    <t>4132/3450</t>
  </si>
  <si>
    <t>Mainz-Bischofsheim - Darmstadt Hbf</t>
  </si>
  <si>
    <t>3530/3657</t>
  </si>
  <si>
    <t>Groß-Gerau- Dornberg – Klein-Gerau Eichmühle</t>
  </si>
  <si>
    <t>Knoten Hannover Verbindungskurve Hannover Burg</t>
  </si>
  <si>
    <t>1700/1710</t>
  </si>
  <si>
    <t>Hannover- Vinnhorst – Maschen Pbf</t>
  </si>
  <si>
    <t>Hannover-Vinnhorst - Maschen Pbf</t>
  </si>
  <si>
    <t>Stuttgart - Backnang - Nürnberg</t>
  </si>
  <si>
    <t>Knoten Stuttgart</t>
  </si>
  <si>
    <t>offen</t>
  </si>
  <si>
    <t>Stuttgart - Singen</t>
  </si>
  <si>
    <t>Stendal - Uelzen</t>
  </si>
  <si>
    <t>Knoten Ludwigshafen</t>
  </si>
  <si>
    <t>3280/3401</t>
  </si>
  <si>
    <t>3401/3522</t>
  </si>
  <si>
    <t>Gemünden - Würzburg</t>
  </si>
  <si>
    <t>5200/3825/5230</t>
  </si>
  <si>
    <t>Memmingen - Lindau</t>
  </si>
  <si>
    <t>4550/4560</t>
  </si>
  <si>
    <t>1740/1741</t>
  </si>
  <si>
    <t>Sandersleben - Halle</t>
  </si>
  <si>
    <t>Berlin - Lehrte</t>
  </si>
  <si>
    <t>Stuttgart - Horb - Singen</t>
  </si>
  <si>
    <t>Strecken/Knoten</t>
  </si>
  <si>
    <t>SPFV/SGV-Wirkung</t>
  </si>
  <si>
    <t>Bundesland</t>
  </si>
  <si>
    <t>railway lines</t>
  </si>
  <si>
    <t>Subprojekte anlegen</t>
  </si>
  <si>
    <t>Zuordnung Korridor/Überprojekt</t>
  </si>
  <si>
    <t>Gesamtmaßnahmenliste</t>
  </si>
  <si>
    <t>nbs</t>
  </si>
  <si>
    <t>abs</t>
  </si>
  <si>
    <t>elektrification</t>
  </si>
  <si>
    <t>batterie</t>
  </si>
  <si>
    <t>second_track</t>
  </si>
  <si>
    <t>third_track</t>
  </si>
  <si>
    <t>fourth_track</t>
  </si>
  <si>
    <t>curve</t>
  </si>
  <si>
    <t>platform</t>
  </si>
  <si>
    <t>junction_station</t>
  </si>
  <si>
    <t>number_junction_station</t>
  </si>
  <si>
    <t>overtaking_station</t>
  </si>
  <si>
    <t>number_overtaking_station</t>
  </si>
  <si>
    <t>double_occupancy</t>
  </si>
  <si>
    <t>block_increase</t>
  </si>
  <si>
    <t>flying_junction</t>
  </si>
  <si>
    <t>tunnel_structural_gauge</t>
  </si>
  <si>
    <t>increase_speed</t>
  </si>
  <si>
    <t>new_vmax</t>
  </si>
  <si>
    <t>level_free_platform_entrance</t>
  </si>
  <si>
    <t>etcs</t>
  </si>
  <si>
    <t>etcs_level</t>
  </si>
  <si>
    <t>station_railroad_switches</t>
  </si>
  <si>
    <t>station_modernization</t>
  </si>
  <si>
    <t>Mehrverkehr für Halbstundenrhythmus kombiniert aus Nah- und Fernverkehrmitgewünschten Knoteneinbindungen in Leer und Oldenburg, Erreichung der Knotenzeiten in Leer</t>
  </si>
  <si>
    <t>mittelbar</t>
  </si>
  <si>
    <t>zweigleisiger Abschnitt Bad Zwischenahn -Westerstede-Geholt</t>
  </si>
  <si>
    <t>Kapazitätssteigerung für Mehrverkehr SPNV und SPFV und Erreichung von Knotenzeiten in Frankfurt und Würzburg (Knoten O und 30 in Würzburg) sowie Beitrag Zielfahrzeit Frankfurt- Würzburg von 53 Minuten (inkl. 2' Haltezeit in Aschaffenburg) zur Anschlussherstel- lung</t>
  </si>
  <si>
    <t>unmittelbar</t>
  </si>
  <si>
    <t>zweigleisige NBS Heigenbrücken (Abzw. niveaufrei) – Abzw. Nantenbach (Abzw. niveaufrei) für 230 km/h</t>
  </si>
  <si>
    <t>Frankfurt - Aschaffenburg - Würzburg - Nürnberg</t>
  </si>
  <si>
    <t>Kapazitätssteigerung bzw. Engpassauflösung sowie Beitrag zur Zielfahrzeit Frankfur t- Würzburg von 53 Minuten (inkl. 2' Haltezeit in Aschaffenburg) zur Anschlussherstellung</t>
  </si>
  <si>
    <t>viergleisiger Abschnitt Großkrotzenburg – Steinerts, Geschwindigkeitserhöhung auf Ferngleisen auf 230 km/h im Abschnitt Großauheim -  Steinerts, Abzweige in Großkrotzenburg und Steinerts niveaufrei (in Steinerts sowohl von den schnellen als auch von den langsamen Gleisen in die Kurve Richtung Mainaschaff)</t>
  </si>
  <si>
    <t>Mischverkehrsstrecke, Harmonisierung Konzepte SPFV/SPNV aufgrund planmäßiger Überholung zur Einbindung in den Knoten Koblenz</t>
  </si>
  <si>
    <t>neue Bahnsteigkante in Bullay DB am Ausweichgleis in Richtung Trier</t>
  </si>
  <si>
    <t>RLP</t>
  </si>
  <si>
    <t>Maßnahmen Hessen/RLP</t>
  </si>
  <si>
    <t xml:space="preserve"> </t>
  </si>
  <si>
    <t>Mischverkehrsstrecke, Kreuzen des Regionalverkehrs im Nordkopf von Cölbe aufgrund neuer Fahrlage des SPFV</t>
  </si>
  <si>
    <t>je eine neue Weichenverbindung im nördlichen und südlichen Bahnhofskopf von Cölbe zw. Gleis 4,3 und 2 sowie der Strecke 2870, Verschwenkung des Durchfahrtsgleises Nord-Süd nach Gleis 2</t>
  </si>
  <si>
    <t>Hessen</t>
  </si>
  <si>
    <t>Mischverkehrsstrecke, Beseitigung von Trassenkonflikten zwischen RegioTram (RT) Kassel- Melsungen, SPNV Frankfurt- Kassel so- wie der gewünschten Fahrlage der Linie FR36 (Knoteneinbindungen Kassel und Eisenach)</t>
  </si>
  <si>
    <t>zwei neue Bahnsteiggleise in Baunatal-Guntershausen: ein Bahn- steiggleis auf der Außenseite in Richtung Guxhagen -&gt; Kassel, ein Bahnsteiggleis auf der Innenseite in Richtung Wabern -&gt; Kassel= anstelle des bestehenden Hauptgleises 3 (Versetzen der bestehen- den Hauptgleise westlich notwendig), Nordkopf: DKW statt Kreuzung für parallele Fahrmöglichkeiten von Gleis 1 -&gt; Kassel und von Kassel -&gt; Gleis 3; Südkopf: neue Weichenverbindung vom Gleis 3 in Streckengleis nach Guxhagen</t>
  </si>
  <si>
    <t>Mischverkehrsstrecke, Kapazitätssteigerung bzw. Engpassauflösun</t>
  </si>
  <si>
    <t>niveaufreie Einfädelung Abzw. Mönchhof und Abzw. Mönchwald, zweigleisiger Ausbau der Strecke Abzw. Mönchhof-Abzw. Mönch­ wald</t>
  </si>
  <si>
    <t>Mischverkehrsstrecke, Kapazitätssteigerung aufgrund Mehrverkehr im SPNV durch zusätzliche Belegungsmöglichkeiten in Wiesbaden Hbffürdie S-Bahnen Rhein-Main und Rhein-Neckar</t>
  </si>
  <si>
    <t>Abzw. Kaiserbrücke Ost- Wiesbaden Hbf: Reaktivierung des 2. Gleises der Strecke 3528 zwischen Wiesbaden Ost und Wiesbaden Salzbach, zusätzlich parallele Weichenverbindung in Wiesbaden Salzbach: parallele Fahrten Wiesbaden - 3603- 3528- Mainz und Wiesbaden - 3505- 3603 - Frankfurt</t>
  </si>
  <si>
    <t>Kosten prüfen</t>
  </si>
  <si>
    <t>Mischverkehrsstrecke, Steigerung Kapazität aufgrund von Mehrver- kehr im SPNV, Anschlussherstellung in Wiesbaden</t>
  </si>
  <si>
    <t>parallele Weichenverbindung auf der Strecke Wiesbaden Hbf - Abzw. Wiesbaden Kinzenberg am Abzw. Kinzenberg, Ausrüstung für GWB Wiesbaden Hbf-Abzw. KinzenbergfürN21 HE</t>
  </si>
  <si>
    <t>Maßnahmen Fehler prüfen</t>
  </si>
  <si>
    <t>Ergänzung/Optimierung BVWP zur Verbesserung von Betriebsquali- tät und Knoteneinbindung des RRX3 und Kapazitätserweiterung für Mehrverkehre SPFV, Engpassauflösung</t>
  </si>
  <si>
    <t>Variante zu BVWP Projekt verknüpfen</t>
  </si>
  <si>
    <t>Mischverkehrsstrecke, Kapazitätssteigerung und Engpassauflösung für Mehrverkehr SPV, RRX4 Dortmund - Harnm verkehrt trassenparallel mit FR35 und FV19</t>
  </si>
  <si>
    <t>drittes Gleis Dortmund Dbw- Hamm; zusätzliches viertes Gleis Abzweig Dortmund Dbw-Dortmund-Scharnhorst</t>
  </si>
  <si>
    <t>Engpassauflösung Maßnahme im Knoten Hamm für Mehrverkehre im SPFV und SPNV zur Reisezeitverkürzung in der Relation Bielefeld - Ruhrgebiet/Köln von bis zu einer Minute ggü. Fahrplan 2021 zur Anschlussherstellung in den Knoten Hamm und Köln</t>
  </si>
  <si>
    <t>Umbau Knoten Hamm (mit ABS/NBS Dortmund - Hamm - Bielefeld - Seelze) zur Kapazitätssteigerung bzw. Engpassauflösung sowie zur Knotenbildung: - Überwerfung von Dortmund nach Gleis 712 und Gleis 711; - Gleis 713 wird durchgehendes RRX-Hauptgleis Richtung Dortmund; - Gleis 712 wird durchgehendes RRX-Hauptgleis Richtung Bielefeld; - mittiges Wartegleis für SGV Richtung Bielefeld im Nordkopf (740m); - Umfahrung DKW 804 in Richtung Hamm - Dortmund (Eilgutgleis) durch Bau einer Verbindung DKW 842 - Gleis 670 - Eilgutgleis; - Ertüchtigung G-Bahn zwischen Selmig und Abzw. Hps</t>
  </si>
  <si>
    <t>Engpassauflösung wegen Mehrverkehr SPFV und SPNV und bessere Knoteneinbindung (Anschlussherstellung) in Hamm und Hannover (Zielfahrzeit Hamm - Hannover 54 Minuten inkl 2' Haltezeit in Bielefeld), zudem Beitrag zur Fahrzeitverkürzung Berlin - Hannover - NRW auf 3:35h, Erreichung Zielfahrzeit Hamm - Bielefeld: 21 Minuten; zudem Maßnahmenliste Halbstundentakt DB Netz AG 2026: Minimierung Verspätungsübertragungsrisiko, "Robustes Netz NRW" bis zur IBN NBS/ABS Hamm - Seelze (Etappierungsmaßnahme)</t>
  </si>
  <si>
    <t>Ausbau Fernbahn Hamm - Bielefeld für bis zu 300 km/h; Ertüchtigung der Güterbahn Hamm - Herforder (Gz-Gleise) für den Personenverkehr (160 km/h); neue Schweichelner Kruve, Anpassung div. Bahnhofstopologien, Bahnsteige an der Strecke 2990, Bau von Überholgleisen für den Personenverkehr (Nutzlänge 215m) in Ahlen und Oelde</t>
  </si>
  <si>
    <t>Kapazitätssteigerung und Engpassauflösung wegen Mehrverkehr SPFV und SPNV und besserer Knoteneinbindung (Anschlussherstel- lung) in Harn m und Hannover(Zielfahrzeit54 Minuten inkl. 2' Halte- zeit in Bielefeld Hbf), zudem Beitrag zur Fahrzeitverkürzung Ber!in/Hannover- NRW auf 3:35 h, Erreichung Zielfahrzeit Hannover- Bielefeld: 31 Minuten als Folge der Kantenzeit Harnm - Hannover von 54 Minuten</t>
  </si>
  <si>
    <t>NBS/ABS Bielefeld - Seelze für bis zu 300 km/h</t>
  </si>
  <si>
    <t>Zielfahrzeitvon 61 Minuten (nonstop) zwischen Hannover und Osn- abrück für beschleunigte Linie zur Optimierung der Knoteneinbin- dung, Fahrzeitkürzung von 3 Minuten gegenüber Fahrplan 2021</t>
  </si>
  <si>
    <t>Geschwindigkeitserhöhung Löhne - Osnabrück auf bis zu 160 km/h und Weichen für höhere Geschwindigkeiten in Löhne1  .</t>
  </si>
  <si>
    <t>Kapazitätsausweitung aufgrund Mehrverkehr SPV im Rahmen der ABS/NBS Dortmund-Hamm - Bielefeld-Seelze:Ermöglichung doppelter Gleisbelegungen an den Gleisen 6 und 7; Parallele Fahr- möglichkeiten im Süd- und Nordkopf in Bielefeld Hbf aufgrund Erhö- hung Mengengerüst und Knotenfunktion Bielefeld Hbf</t>
  </si>
  <si>
    <t>neuer Mittelbahnsteig in Bielefeld Hbf zwischen den Gleisen 7 und 8, zusätzliche Weichen</t>
  </si>
  <si>
    <t>Maßnahmenliste Halbstundentakt DB Netz AG 2026: Minimierung Verspätungsübertragung aufgrund Mengenwachstum SPFV (Etappierungsmaßnahme)</t>
  </si>
  <si>
    <t>Bau eines zusätzlichen Außenbahnsteigs in Minden an Gleis 14 für wendende Express-Linie (heutiger RE 6)</t>
  </si>
  <si>
    <t>Doppelbelegungen aufgrund Mehrverkehr Dortmund - Hamm im SPFV und SPNV</t>
  </si>
  <si>
    <t>Bahnsteigabschnittssignale in Dortmund Hbf an Gleis 26 zur Doppelbelegung Emschertalbahn/Westmünsterlandbahn</t>
  </si>
  <si>
    <t>Kapazitätssteigerung aufgrund Mehrverkehr Dortmund - Harn mim SPV</t>
  </si>
  <si>
    <t>Dortmund Hbf:Verlängerung des Bahnsteigsan Gleis21 auf400 m inkl. Verschiebung von Weichen zur Nutzung durch den SPFV und Aufgabe des bahnsteiglosen Gleises 24</t>
  </si>
  <si>
    <t>Engpassauflösung bzw. Kapazitätssteigerung Knoten Aachen für Mehrverkehre im SGV, SPNV und SPFV, wobei der SPNV in diverse Knoten im Raum Aachen eingebunden ist. Zudem Kapazitätssteige- rung im Knoten Aachen, um Synchronisation von SGV-Systemtras- sen östlich und westlich von Aachen Hbf zu erreichen</t>
  </si>
  <si>
    <t>Aachen Hbf: doppelte Weichenverbindung nach Gleis 28 im West- kopf und Ant?.indung Gleis 26 von Aachen West, Herstellung zweier mittiger GV-Uberholgleise in Aachen Hbf als Warteposition für Güter- züge</t>
  </si>
  <si>
    <t>Herstellung von parallelen Fahrmöglichkeiten und Engpassauflösung</t>
  </si>
  <si>
    <t>Abzw. Flughafen Nordwest(Köln-Kalk Bft- Grem berghoven): zu- sätzliche Verknüpfungen der Strecke 2651 (Siegstrecke) mitder Strecke 2690 (SFS Köln - Rhein/Main)</t>
  </si>
  <si>
    <t>Mischverkehrsstrecke: Kapazitätssteigerung aufgrund Ausweitung MengengerüstSPNV</t>
  </si>
  <si>
    <t>Frankfurt West: Achsverschwenkung um eine Achse nach Westen, um Gleis 4 für Puffern der Züge von der S-Bahn-Strecke (3684) auf die Strecke 3900 nutzen zu können</t>
  </si>
  <si>
    <t>Verdichtung auf Halbstundentaktin HVZ; bessere Einbindung in die SPFV-Knoten in Gießen und Fulda (Anschlussherstellung)</t>
  </si>
  <si>
    <t>zweigleisiger Ausbau Grünberg - östlich Grünberg im Bereich des Kreuzungsbahnhofs; Anpassung LST</t>
  </si>
  <si>
    <t>neuer Kreuzungsbahnhof Burg- und Niedergemünden;Anpassung LST</t>
  </si>
  <si>
    <t>zweigleisiger Ausbau im Bereich des Kreuzungsbahnhofs Zell- Romrod;Anpassung LST</t>
  </si>
  <si>
    <t>zweiter Bahnsteig Wallenrod; Anpassung LST</t>
  </si>
  <si>
    <t>zweigleisiger Ausbau westlich des Kreuzungsbahnhofs Großen Bus- eck (Richtung Gießen); Anpassung LST</t>
  </si>
  <si>
    <t>Verdichtung auf Halbstundentaktin HVZ; Fahrzeit Reiskirchen - Grünberg von 8 Minutenmitzwei Zwischenhalten zur verbesserten Knoteneinbindung in die SPFV-Knoten Gießen und Fulda (An- schlussherstellung)</t>
  </si>
  <si>
    <t>Ausbau mit Streckenbeschleunigung zwischen Reiskirchen und Grünberg</t>
  </si>
  <si>
    <t>4 Minuten Fahrzeitkürzung ggü. Fahrplan 2021 zur Knoteneinbin- dung Hildesheim und Herstellung der SPFV-Anschlüsse in Hildes- heim</t>
  </si>
  <si>
    <t>Ertüchtigung der Strecke Bodenburg - Groß Düngen für eine Stre- ckengeschwindigkeitvon 80 km/h</t>
  </si>
  <si>
    <t>Kapazitätssteigerung und Engpassauflösung für SPV und SGV durch Entfall kreuzender Fahrwege der endenden Züge</t>
  </si>
  <si>
    <t>mittiges Wendegleis in Twistringen für S-Bahn Bremen</t>
  </si>
  <si>
    <t>Bremen - Hamburg - Hannover</t>
  </si>
  <si>
    <t>Mischverkehrsstrecke, Kapazitätssteigerung bzw. Engpassauflösung zur Aufnahme des Mehrverkehrs Frankfurt- Hanau im SPV durch Entflechtung der Fahrtbeziehungen Offenbach - Fulda und Aschaf- fenburg- Offenbach</t>
  </si>
  <si>
    <t>Überwerfung im Ostkopf von Hanau Hbf</t>
  </si>
  <si>
    <t>Anbindung Darmstadt an SFS Rhein/Main - Rhein/Neckar in Richtung Süden und Umsetzung Mengengerüst SPFV im Korridor Frankfurt - Mannheim</t>
  </si>
  <si>
    <t>eingleisige Südanbindung von Darmstadt an SFS Rhein/Main - Rhein/Neckar (Frankfurt- Mannheim) mit niveaufreier Einbindung</t>
  </si>
  <si>
    <t>Basel - Mannheim - Frankfurt - Fulda - Erfurt - Berlin</t>
  </si>
  <si>
    <t>Maßnahmenliste Halbstundentakt DB Netz AG 2026: Vorschlag DB Netz 2026: Qualität aufgrund Mengenwachstum und geänderter Knotenanbindung in Fulda (Etappierungsmaßnahme), Kapazitätssteigerung bzw. Engpassauflösung, um Züge der Rhönbahn unabhängig von Zügen der Relation Frankfurt - Fulda verkehren zu lassen</t>
  </si>
  <si>
    <t>geänderte Weichenverbindung im Bft Fulda - Bronnzell</t>
  </si>
  <si>
    <t>Engpassauflösung aufgrund Mehrverkehr SPFV bei südmainischer Anbindung des Fernbahntunnels Frankfurt und Zielfahrzeit Frankfurt - Fulda von 35 Minuten (nonstop)</t>
  </si>
  <si>
    <t>zusätzliche zweigleisige Strecke Offenbach WestAbzw - Hanau Nordseite mit bis zu 200 km/h</t>
  </si>
  <si>
    <t>Erreichung Zielfahrzeit Frankfurt- Eisenach von 80 Minuten (bei 2 Zwischenhalten); Zielfahrzeit Fulda- Eisenach: 43 Min. (inkl. 2 Minu­ ten Haltezeit in Bebra/Bad Hersfeld NBS),Anschlussherstellung</t>
  </si>
  <si>
    <t>Erhöhung Geschwindigkeit der BVWP-Maßnahme (Verbindung von NBS Würzburg- Hannover nach Blanken heim) von 200 km/h auf 230 km/h und Verlängerung des Ausbaus bis Gerstungen; Erhöhung Vmax der NBS Kirchheim - Blankenheim - Gerstungen auf mind. 230 km/h zur Erreichung der Zielfahrzeit; Ausbau der Strecke von Bebra (Anschluss von SFS) bis Beginn HönebacherTunnel auf 230 km/h, Ertüchtigung der Ortsdurchfahrt Hönebach auf 160 km/h und Ausbau der Strecke von Hönebach bis Gerstungen auf 200 km/h</t>
  </si>
  <si>
    <t>Kapazitätssteigerung und Engpassauflösung SGV</t>
  </si>
  <si>
    <t>zweigleisiger Ausbau Appenweier Kurve -Appenweier Muhrhaag mit mittigem Wartegleis für den Güterverkehr auf der SFS Karlsruhe - Basel</t>
  </si>
  <si>
    <t>BW</t>
  </si>
  <si>
    <t>Verkürzung der Umsteigezeiten in München Hbf von 10 auf 7 Minuten in der Haupthalle und von 13 auf 10 Minuten zwischen den Bahnhofsteilen (Flügelbahnhöfe)</t>
  </si>
  <si>
    <t>zusätzlicher Fußgängersteg/-unterführung in München Hbf</t>
  </si>
  <si>
    <t>Verkürzung der Umsteigezeiten in Hannover Hbf von 8 auf 7 Minuten</t>
  </si>
  <si>
    <t>zusätzliche Personenunterführung Hannover Hbf</t>
  </si>
  <si>
    <t>Kapazitätssteigerung bzw. Engpassauflösung, dam itdurchgehende Züge von Ulm nach Regensburg verkehren können</t>
  </si>
  <si>
    <t>Überwerfungsbauwerk Donauwörth fürdurchgehende Züge auf der Strecke 5381</t>
  </si>
  <si>
    <t>BY</t>
  </si>
  <si>
    <t>Reduktion von Kreuzungskonflikten aufgrund Struktur SPV und Verkehrsmenge SGV zur Kapazitätssteigerung</t>
  </si>
  <si>
    <t>Achsverschwenkung des Hauptgleises Treuchtlingen -Augsburg in Donauwörth auf Gleis4 und parallele Fahrstraße Riesbahn -&gt; Gleis 5</t>
  </si>
  <si>
    <t>Knoteneinbindung Würzburg und Nürnberg mit einer Zielfahrzeit von 29 Minuten zur Anschlussherstellung, Kapazitätssteigerung bzw. Engpassauflösung aufgrund MehrverkehrSPNVund SPFV sowie Kapazitätsausweitung aufgrund SGV-Prognose</t>
  </si>
  <si>
    <t>NBS Würzburg- Nürnberg (Rottendorf- Fürth-Bislohe) inkl. Einbin- dung in den Knoten Nürnberg, Neu-/Ausbau auf bis zu 300 km/</t>
  </si>
  <si>
    <t>Führung des SGV über die NBS während des Tages</t>
  </si>
  <si>
    <t>mindestens ein Überholgleis an geeigneter Stelle im Abschnitt Rot- tendorf- Fürth-Bislohe</t>
  </si>
  <si>
    <t>Doppelbelegungen aufgrund Mehrverkehr im Knoten Ingolstadt erforderlich</t>
  </si>
  <si>
    <t>neues Zugdeckungssignal an Gleis 1 in Ingolstadt Hbf</t>
  </si>
  <si>
    <t>Kapazitätssteigerung und Engpassauflösung im Hinblick auf den SGV</t>
  </si>
  <si>
    <t>Wartegleis in Friedrichsfeld Süd für den Güterverkehr der Relation Heidelberg- Mannheim Rbf</t>
  </si>
  <si>
    <t>parallele Fahrmöglichkeit im Abzw. Nahrstedt von der Schnellfahrstrecke Richtung Stendal und von Stendal in Richtung Gardelegen</t>
  </si>
  <si>
    <t>Geänderte Knoteneinbindung im Knoten Stendal zur Anschlussaufnahme von geänderter Fahrlage des Fernverkehrs</t>
  </si>
  <si>
    <t>Zweigleisigkeit Uchtspringe - Vinzelberg -Abzw. Nahrstedt inkl. Bahnhofsausbauten mitschienenfreien Zugängen sowie Neuersteilung der Außenbahnsteige</t>
  </si>
  <si>
    <t>Kapazitätsausweitung durch eigenständige Trassierung der S-Bahn, damit SPFV überholen kann und unabhängige Kruezung des S-Bahn in Radis, Ausweitung Mengengerüst SPFV</t>
  </si>
  <si>
    <t>Dreigleisiger Abschnitt Muldenstein - Radis mit Kreuzungsmöglichkeit Radis</t>
  </si>
  <si>
    <t>Entlastung der Fernbahn bzw. der Mischverkehrsstrecke, Engpassauflösung (Angebotsmehrung auf den S-Bahn Gleisen durch Umstellung des SPNV nach Grimma auf S-Bahn mit Mengenausweitung, 15 Minuten-Takt S-bahn bis Borsdorf, Eigenkreuzung westlich von Borsdor)</t>
  </si>
  <si>
    <t>zweigleisiger Abschnitt Engelsdorf - Borsdorf für die S-Bahn-Strecke</t>
  </si>
  <si>
    <t>Optimierung Zulauf von SPFV und SPNV nach Magdeburg Hbfin Nullknoten</t>
  </si>
  <si>
    <t>Fahrzeitverkürzung um rund 10 Minuten ggü. Fahrplan 2021 bzw. Anschlussherstellung in der Relation Berlin - NRW</t>
  </si>
  <si>
    <t>Ausbau fürVmax=300 km/h (280 bis 300 km/h von Oebisfelde bis Bamme mit2 Einbrüchen bei Staffelde und Rathenow, Ribbeck- Bamme mit250 oder300 km/h, Ribbeck- Wustermarkmit280 km/h)</t>
  </si>
  <si>
    <t>Kapazitätssteigerung bzw. Engpassauflösung aufgrund Mengenaus- weitung SPFV und SPNV, halbstündliche SPFV-Korrespondenz im Knoten Erfurt mit kurzen Haltezeiten und parallelen Ein- und Aus- fahrm öglichkeiten, Anschlussherstellung</t>
  </si>
  <si>
    <t>Überwerfungsbauwerke Erfurt Hbf im Ost- und Westkopf</t>
  </si>
  <si>
    <t>Kapazitätssteigerung aufgrund Mengenausweitung SPFVund SPNV auf Mischverkehrsstrecke, Engpassauflösung im Knoten, Vergröße- rung der Kapazität zwischen Dresden Neustadt und Dresden Hbffür SPNV</t>
  </si>
  <si>
    <t>Dresden Neustadt- Dresden Hbf (S-Bahn): Weichenverbindung von S-Bahn auf Fernverkehrs-Gleise im Vorfeld von Dresden Hbf,</t>
  </si>
  <si>
    <t>Kapazitätssteigerung bzw. Engpassauflösung aufgrund Mengenaus- weitung SPFV, Trennung S-Bahn/ SPFV zwischen Leipzig Messe und Leipzig Hbf</t>
  </si>
  <si>
    <t>neue Gleisverbindung Leipzig Radefeld/GVZ- Leipzig Messe für konfliktfreie Einführung S-Bahn auf S-Bahn Gleise (6411) in Leipzig Messe</t>
  </si>
  <si>
    <t>Mischverkehrsstrecke, Kapazitätssteigerung aufgrund Mengenaus- weitung SPFV, Trennung S-Bahn/ SPFV zwischen Leipzig Messe und Leipzig Hbf, konfliktfreie Einführung SPFV/SPNV-Ströme von Flughafen Leipzig/Halle und Bitterfeld</t>
  </si>
  <si>
    <t>Anpassung (zusätzliche Weichen) Leipzig Messe Nord- Leipzig Messe</t>
  </si>
  <si>
    <t>Mischverkehrsstrecke, Kapazitätssteigerung aufgrund Mengenausweitung SPFV und SPNV</t>
  </si>
  <si>
    <t>Leipzig VolkmarsdorfBft- Leipzig Hbf: neue Weichenverbindung im Bahnhofsvorfeld, damit Gleis 11 von Dresdner Gleise (Strecke 6363) erreichbarwird</t>
  </si>
  <si>
    <t>Mischverkehrsstrecke, Kapazitätssteigerung aufgrund Mengenaus- weitung SPNV, Umsetzung des vom Land gewünschten Mengenge- rüsts und bessere Knoteneinbindung Lübeck</t>
  </si>
  <si>
    <t>drittes Gleis Lübeck- Bad Schwartau aufgrund paralleler Fahrten</t>
  </si>
  <si>
    <t>Kapazitätssteigerung bzw. Engpassauflösung bedingtdurch die Ka- pazitätsausweitung auf Wunsch des Landes nach 30-Minuten-Takt Lübeck- Büchen im Wechselspiel mitdem SGV</t>
  </si>
  <si>
    <t>Zweigleisiger Ausbau Ratzeburg - Büchen südlich Güster bis nörd- lieh Büchen</t>
  </si>
  <si>
    <t>Durchgehende Zweigleisigkeit für Relation Hamburg - Büchen aus Strecken 6100 (Richtung Hamburg) und 1245 (Richtung Berlin), Ka- pazitätssteigerung bzw. Engpassauflösung im Knoten Hamburg bei gleichzeitiger Knoteneinbindung in Harnburg und Wittenberge</t>
  </si>
  <si>
    <t>Durchgehende Zweigleisigkeitfür Relation Hamburg - Büchen aus Strecken 6100 (Richtung Hamburg) und 1245 (Richtung Berlin)</t>
  </si>
  <si>
    <t>Hamburg Hbf: Umbau Südkopf:Verkürzung Bahnsteig 7/8,Anbin- dung Gleise 6 und 7 in Richtung Abstellbahnhof/Strecke 1245</t>
  </si>
  <si>
    <t>Kapazitätssteigerung bzw. Engpassauflösung für den Fern-und Regionalverkehrzwischen Hamburg Hbf und Hamburg Altona Nord mit konsequenter Umsetzung des Halts Hamburg Dammtor</t>
  </si>
  <si>
    <t>Hamburg Hbf: Umbau Gleise 3/4 für Fern- und Regionalverkehr und Tieflegung S-Bahn von derVerbindungsbahn mitzwei zusätzlichen Bahnsteigkanten für die S-Bahn</t>
  </si>
  <si>
    <t>Kapazitätssteigerung im Knoten Hamburg Hbf</t>
  </si>
  <si>
    <t>Hamburg Hbf: neues Gleis 15 als Stumpfgleis</t>
  </si>
  <si>
    <t>Kapazitätssteigerung bzw. Engpassauflösung für den Fern-und Re- gionalverkehrzwischen Hamburg Hbf und Hamburg Altona Nord mit konsequenter Umsetzung des Halts Hamburg Dammtor</t>
  </si>
  <si>
    <t>Hamburg-Altona- Hamburg Hbf: Umbau derS-Bahn-Strecke auf der Verbindungsbahn für Nutzung durch Fern- und Regionalverkehr</t>
  </si>
  <si>
    <t>Wechsel der Betriebsführung zwischen Linien- und Richtungsbetrieb auf der Verbindungsbahn Hamburg</t>
  </si>
  <si>
    <t>Aufwertung Knotenfunktion Wittenberge infolge von Verdichtung des SPFV und des RE Wismar- Berlin: 6 Züge gleichzeitig im Nullkno- ten, daher mehr Bahnsteigkapazitäterforderlich, zudem Verkürzung der Reisezeit für optimierte Knoteneinbindung in Wittenberge, Kapa- zitätssteigerung bzw. Engpassauflösung</t>
  </si>
  <si>
    <t xml:space="preserve">  </t>
  </si>
  <si>
    <t>Ausweitung der Kapazität aufgrund erweitertem Mengengerüst SPFV und SPNV fürüberholungsfreie, schnellere Trassierung des RE zur Knoteneinbindung in Wittenberge und besserer Zugverteilung zw. Nauen und Berlin-Spandau</t>
  </si>
  <si>
    <t>drittes Gleis zw. Neustadt und Nauen (SPNV in der Mitte mit Bahn- steigen, SPFV außen ohne Bahnsteige) drittes und viertes Gleis zw. Nauen und Berlin-Spandau (Richtungs- betrieb, langsame Gleise mit Mittelbahnsteig innen)</t>
  </si>
  <si>
    <t>Ausweitung der Kapazität für überholungsfreie Trassierung des RE aufgrund erweitertes MengengerüstSPFV und SPNV, Dichtes SPFV-Fahrplangerüstauf der Anhalter Bahn, Ziel: Trassierung von drei überholungsfreien,schnelleren SPNV-Trassen zwischen Berlin und Jüterbog zur Knoteneinbindung, Engpassauflösung</t>
  </si>
  <si>
    <t>viergleisiger Ausbau Berlin Südkreuz- Ludwigsfelde inkl. Einbin- dung in Berlin Südende</t>
  </si>
  <si>
    <t>Kapazitätsausweitung aufgrund Mehrverkehr SPFV und SPNV, er- weiterter Knoten Jüterbog und Uberholungen durch SPFV-Züge</t>
  </si>
  <si>
    <t>Reaktivierungen von Bahnsteig Gleis 5 in Jüterbog für Züge v/n Treuenbrietzen</t>
  </si>
  <si>
    <t>Umsetzung Stundentakt Jüterbog - Falkenberg auf Wunsch des Lan- des unter Beachtung der Mengenausweitung SPFV zwischen Berlin und Jüterbog</t>
  </si>
  <si>
    <t>Linda- Holzdorf: Begegnungsabschnitt(ohne Ausbau der Stationen) aufgrund angepasster Fahrlage als Folge der Streckenbelegung Ber- lin- Jüterbog</t>
  </si>
  <si>
    <t>Kapazitätssteigerung im hochbelasteten Abschnitt durch Optimie- rung LST, so dass die Durchrutschwege nicht in andere Fahrstraßen reichen</t>
  </si>
  <si>
    <t>Berlin Hbf (Nord-Süd-Tunnel): Einbau der Optionsweichen zur Herstellung weiterer Fahrstraßen</t>
  </si>
  <si>
    <t>Kapazitätssteigerung im hochbelasteten Abschnitt westliche Zufahrt zum Flughafen BER</t>
  </si>
  <si>
    <t>Abzweig Salchow: Überwertung zur niveaufreien Fahrmöglichkeit von Berlin Flughafen BERauf den Außenring</t>
  </si>
  <si>
    <t>Kapazitätssteigerung Berlin-Spandau im hochbelasteten Abschnitt, damit parallele Einfahrten/Ausfahrten von/nach verschiedenen Glei- sen möglich sind, streckenreine Linienführung</t>
  </si>
  <si>
    <t>Kapazitätssteigerung bzw. Engpassauflösung im hochbelasteten Ab- schnitt, damit parallele Fahrten Hamburg -Schwerin bei gleichzeiti- ger erforderlicher Knoteneinbindung in Hamburg, Schwerin und Rostock möglich sind, Veränderte Fernverkehrslagen SOV)!ierung eines stündlich vertakteten SPNV ohne zusätzliche Uberholun- gen durch den SPFV Realisie-</t>
  </si>
  <si>
    <t>Stundentakt RB Rostock - Graal-Müritz, veränderte SPFV-Lage auf Mischverkehrsstrecke, Kapazitätssteigerung bzw. Engpassauflösung</t>
  </si>
  <si>
    <t>Umbau Rövershagen zum Kreuzungsbahnhofv/n Graal-Müritz, inkl. Beseitigung des höhengleichen Bahnsteigzugangs</t>
  </si>
  <si>
    <t>Kapazitätsausweitung Neustrelitz aufgrund Knotenbildung zum Null- knoten Neustrelitz und geänderter Fahrlage SPFV</t>
  </si>
  <si>
    <t>Neustrelitz: Bau einer zusätzlichen, beidseitig angebundenen Bahn- steigkante</t>
  </si>
  <si>
    <t>Kapazitätssteigerung bzw. Engpassauflösung unter Wahrung der Knotenzeiten des SPFV und SPNV sowie Mehrverkehr im SPFV</t>
  </si>
  <si>
    <t>Ingolstadt- Petershausen: Ergänzung um ein drittes und viertes Gleis</t>
  </si>
  <si>
    <t>Kapazitätsausweitung aufgrund SGV-Prognose</t>
  </si>
  <si>
    <t>Veitshöchheim -Würzburg Rbf: mittiges Puffergleis für den Güterverkehr (EinfahrtWürzburg Rbf)</t>
  </si>
  <si>
    <t>Zielfahrzeit Augsburg - Ulm (nonstop) von 26 Minuten zur Knoten- einbindung, Kapazitätsausweitung für Mehrverkehr</t>
  </si>
  <si>
    <t>Aus-/Neubaustrecke Neu-Ulm -Augsburg inkl. Anbindung von Günzburg</t>
  </si>
  <si>
    <t>Mannheim - Stuttgart - Augsburg - München</t>
  </si>
  <si>
    <t>Blindheim: drittes Gleis</t>
  </si>
  <si>
    <t>Kapazitätsausweitung aufgrund SGV-Prognose, Anschlüsse in den</t>
  </si>
  <si>
    <t>Weichering: Nutzbarmachung und Anpassung des 3. Gleises für den SGV (Nutzlänge und LST)</t>
  </si>
  <si>
    <t>Kapazitätsausweitung aufgrund SGV-Prognose, Anschlüsse in den Knoten Ingolstadt und Donauwörth</t>
  </si>
  <si>
    <t>Rohrenfeld: Drittes Gleis für den Güterverekhr</t>
  </si>
  <si>
    <t>Tahldorf - Weltenburg: Neuer Kreuzungsbahnhof für Güterzugkreuzung</t>
  </si>
  <si>
    <t>Zielfahrzeit Freising - Regensburg von 76 Minuten für den Fernverkehr mit einem Zwischenhalt zur Anschlussherstellung Fahrzeitverkürzung München - Prag und optimaler Knoteneinbindung der Züge in den Knoten in Bayern und Tschechien</t>
  </si>
  <si>
    <t>Erhöhung der Streckengeschwindigkeit auf 160 km/h</t>
  </si>
  <si>
    <t>Mischverkehrsstrecke, Kapazitätsausweitung aufgrund Leistungsausweitung SPNV</t>
  </si>
  <si>
    <t>Neufahrn Nord - Freising: viergleisiger Ausbau</t>
  </si>
  <si>
    <t>Neufahrn Nord - Freising: Einbindung viergleisiger Ausbau zur flexiblen Nutzung</t>
  </si>
  <si>
    <t>Mischverkehrsstrecke, Kapazitätsausweitung aufgrund leistungsausweitung SPNV</t>
  </si>
  <si>
    <t>drittes Gleis Dachau - München an SPFV-Gleisen</t>
  </si>
  <si>
    <t>Mischverkehrsstrecke, Kapazitätsausweitung aufgrund SGV-Prog- nose und MehrverkehrSPFV</t>
  </si>
  <si>
    <t>Augsburg Hbf- München: Überholgleise in beide Richtungen für SGV zwischen Malching und Maisach</t>
  </si>
  <si>
    <t>Kapazitätssteigerung im Bereich München-Pasing</t>
  </si>
  <si>
    <t>Augsburg Hbf- München: zusätzliche Bahnsteigkante in München- Pasing auf der Nordseite</t>
  </si>
  <si>
    <t>Niederaichbach KKWIsar: Zwei Gleise für den SGV für Begegnung/Überholung von Güterzügen</t>
  </si>
  <si>
    <t>TURE</t>
  </si>
  <si>
    <t>Fahrzeitverkürzung München - Prag zur besseren Knoteneinbindung der Züge in die Knoten in Bayern und Tschechien und Kapazitätssteigerung bzw. Engpassauflösung</t>
  </si>
  <si>
    <t>zweigleisiger Ausbau Altenschwand - Bodenwöhr Nord</t>
  </si>
  <si>
    <t>Fahrzeitkürzung München - Prag zur besseren Knoteneinbindung der Züge in die Knoten in Bayern und Tschechien und Kapazitäts- steigerung bzw. Engpassauflösung</t>
  </si>
  <si>
    <t>zweigleisiger Ausbau Charm - Charm Schwedenschanze</t>
  </si>
  <si>
    <t>zweigleisiger Ausbau Wieding - Arnschwang</t>
  </si>
  <si>
    <t>Kapazitätsausweitung bzw. Engpassauflösung für SGV und SPNV</t>
  </si>
  <si>
    <t>Plattling: Mittiges Wendegleis für SPV durch Gleisverschwenkung</t>
  </si>
  <si>
    <t>Straßkirchen: mittiges Überholgleis</t>
  </si>
  <si>
    <t>Beratzhausen: mittiges Überholgleis</t>
  </si>
  <si>
    <t>Undorf: mittiges Überholgleis</t>
  </si>
  <si>
    <t>Herstellung der Anschlüsse im Knoten Ingolstadt, Kapazitätssteige-rung bzw. Engpassauflösung</t>
  </si>
  <si>
    <t>Vohburg – Münchsmünster: zweigleisiger Abschnitt</t>
  </si>
  <si>
    <t>Kapazitätsausweitung aufgrund SGV-Prognose und Mehrung SPFV</t>
  </si>
  <si>
    <t>Würzburg Hbf – Rottendorf: Ausbau durch viertes Gleis Überwerfung von Streckengleis aus Fürth auf Streckengleis aus Schweinfurt sowie 5 zusätzliche Weichenverbindungen Würzburg Hbf (z.T. mit Weichenrückbau und Verschiebung von Bahnsteigen zur Gewährleistung der Längenentwicklung)</t>
  </si>
  <si>
    <t>viergleisiger Ausbau Regensburg – Obertraubling inkl. Überwer-fungsbauwerk in Obertraubling</t>
  </si>
  <si>
    <t>Kapazitätsausweitung und neue Fahrlage SPFV München - Mühldorf - Salzburg in den Knoten München</t>
  </si>
  <si>
    <t>Umbau München-Riem mit Truderinger Spange und Daglfinger Kurve; optionale Durchbindetrasse zusätzlich erforderlich (Weiche 530 bis 528); Ersatzbauwerk (Überwerfung im Bereich München Ost Rbf) zur Entflechtung S-Bahn und übrigem Verkehr</t>
  </si>
  <si>
    <t>Maßnahmenliste Halbstundentakt DB Netz AG 2026 (Etappierungs-maßnahme) Kapazitätsausweitung aufgrund Leistungsausweitung SPNV und SPFV</t>
  </si>
  <si>
    <t>Optimierung Gleisvorfeld München Hbf: - Umbau Kreuzung IV in EKW (Gleis 11) - zus. Weichenverbindung Hbf – Starnberger Flügelbahnhof - Versetzung Lichtsperrsignal 216 (Gleis 15) in Richtung Weichen-grenzzeichen</t>
  </si>
  <si>
    <t>Maßnahmenliste Halbstundentakt DB Netz AG 2026 (Etappierungs-maßnahme): Veränderte Fahrlagen SPFV</t>
  </si>
  <si>
    <t>Augsburg-Oberhausen: Ertüchtigung von Gleis 170 zum Hauptgleis zur Durchführung von Zugfahrten</t>
  </si>
  <si>
    <t>Maßnahmenliste Halbstundentakt DB Netz AG 2026: Veränderte Fahrlagen SPFV (Etappierungsmaßnahme)</t>
  </si>
  <si>
    <t>Beseitigung höhengleicher Bahnsteigzugang Nersingen</t>
  </si>
  <si>
    <t>Kapazitätsausweitung und direkte Einführung der SPFV-Züge aus Würzburg und Erfurt nach Nürnberg Hbf, Fahrzeitkürzung für bes-sere Knoteneinbindung in Nürnberg</t>
  </si>
  <si>
    <t>Fürth-Bislohe – Nürnberg Hbf: zusätzlicher Tunnel für SPFV</t>
  </si>
  <si>
    <t>Mehrverkehr SPFV München – Linz – Wien über die Strecke Brau-nau – Simbach</t>
  </si>
  <si>
    <t>Elektrifizierung der Strecke Mühldorf – Grenze D/A (Braunau)</t>
  </si>
  <si>
    <t>Ausweitung SPFV</t>
  </si>
  <si>
    <t>neuer Kreuzungsbahnhof Julbach</t>
  </si>
  <si>
    <t>Herstellung paralleler Fahrmöglichkeiten in Celle für die S-Bahn Richtung Lehrte und den SGV Richtung Hamburg</t>
  </si>
  <si>
    <t>Kapazitätssteigerung bzw. Engpassauflösung zwischen Büchen und Lüneburg für den SGV</t>
  </si>
  <si>
    <t>Ausbau Adendorf zum verkehrlichen Kreuzungsbahnhof ergänzend zum Ausbau für den SPNV, Bau eines dritten Gleises und Herstel-lung von 740 m Nutzlänge in mindestens zwei der Bahnhofsgleise</t>
  </si>
  <si>
    <t>ergänzend zum Ausbau für den SPNV: Bau eines dritten Gleises und Herstellung von 740 m Nutzlänge in Lübeck-Hochschulstadtteil in mindestens einem der Bahnhofsgleise</t>
  </si>
  <si>
    <t>Ratzeburg: Herstellung von 740 m Nutzlänge in den Bahnhofsglei-sen</t>
  </si>
  <si>
    <t>Lauenburg: Bau eines dritten Gleises mit 740 m Nutzlänge zur Kreu-zung / Überholung von Güterzügen</t>
  </si>
  <si>
    <t>zweigleisiger Ausbau Mölln – Güster</t>
  </si>
  <si>
    <t>Buchholz (Nordheide): Überwerfung zur niveaufreien Führung der Züge von Maschen Richtung Rotenburg</t>
  </si>
  <si>
    <t>zweigleisiger Ausbau Frielingen – Stadt Visselhövede Awanst</t>
  </si>
  <si>
    <t>Brockhöfe Awanst: Ausbau zum Kreuzungsbahnhof für Güterverkehr inkl. Gleis für SPNV</t>
  </si>
  <si>
    <t>Harber Awanst: Ausbau zum Kreuzungsbahnhof für Güterverkehr</t>
  </si>
  <si>
    <t>Kirchlinteln: Ausbau zum Kreuzungsbahnhof für Güterverkehr</t>
  </si>
  <si>
    <t>Ausbau Visselhövede zum Kreuzungsbahnhof für Güterverkehr</t>
  </si>
  <si>
    <t>Überholgleis in Oebisfelde für den Güterverkehr für Ost-West-Rich-tung</t>
  </si>
  <si>
    <t>zweigleisige Einfädelung in Leipzig-Wahren</t>
  </si>
  <si>
    <t>zusätzliche Weichenverbindung im Nordkopf von Ludwigslust</t>
  </si>
  <si>
    <t>Kapazitätsausweitung aufgrund Ausweitung Mengengerüst SGV und SPV, Entflechtung der Verkehre</t>
  </si>
  <si>
    <t>Überwerfung Groß Gleidingen von Beddingen in Richtung Lehrte im Ostkopf</t>
  </si>
  <si>
    <t>Kapazitätsausweitung aufgrund SGV-Prognose, Ermöglichen des Einfädelns von Zügen der Relation Bremen Rbf - Maschen</t>
  </si>
  <si>
    <t>Bau eines mittigen Puffergleises hinter dem Abzw. Utbremen</t>
  </si>
  <si>
    <t>Stickhausen-Velde: drittes Gleis für Eigenkreuzung GV bei gleichzei-tig passierendem SPV</t>
  </si>
  <si>
    <t>Kapazitätsausweitung aufgrund SGV-Prognose, Herstellung paralle-ler Fahrmöglichkeiten für SGV in/aus Richtung Hude</t>
  </si>
  <si>
    <t>zweigleisiger Ausbau Heidekultur – Wehdel</t>
  </si>
  <si>
    <t>zusätzlicher Systemhalt des SPFV in Lietzow zur Anschlussherstel-lung an den SPNV für die Region</t>
  </si>
  <si>
    <t>Verlängerung der Bahnsteige Lietzow</t>
  </si>
  <si>
    <t>Fahrzeitverkürzung SPFV zur Knoteneinbindung in Stralsund und Binz</t>
  </si>
  <si>
    <t>Geschwindigkeitsanhebung Rügendamm - Lietzow auf 100 km/h</t>
  </si>
  <si>
    <t>Ausbau Bahnhof Leese RWG zum Kreuzungsbahnhof</t>
  </si>
  <si>
    <t>Verbindungsspange Waffensen - Unterstedt</t>
  </si>
  <si>
    <t>Kapazitätsausweitung aufgrund SGV-Prognose und Mehrung SPV, möglichst vollständige Entflechtung aller Verkehre, um das gewünschte Mengengerüst zu realisieren</t>
  </si>
  <si>
    <t>Langwedel: niveaufreie Anbindung der Strecke Langwedel - Uelzen</t>
  </si>
  <si>
    <t>Ausbau Elsdorf zum Kreuzungsbahnhof mit 740 m Nutzlänge</t>
  </si>
  <si>
    <t>Maschen – Stelle – Ashausen: Umbau des Knotens, so dass 2 Züge parallel und niveaufrei sowohl in das außenliegende Gleis als auch in das innenliegende Gleis der Strecke Hamburg – Lüneburg ein-und ausfahren können</t>
  </si>
  <si>
    <t>niveaufreie Fahrmöglichkeit der S-Bahnen Richtung Hannover zur Vermeidung von Konflikten mit restlichem SPV, Kapazitätssteigerung bzw. Engpassauflösung</t>
  </si>
  <si>
    <t>Wunstorf - Hannover: Überwerfungsbauwerk Seelze</t>
  </si>
  <si>
    <t>zusätzliche Überholmöglichkeit für SPFV mit höherer Durchfahrtsgeschwindigkeit</t>
  </si>
  <si>
    <t>zusätzlicher Bahnsteig Gleis 4 im Bahnhof Haste</t>
  </si>
  <si>
    <t>zweigleisgier Ausbau Germersheim - Graben-Neudorf sowie Ertüchtigung Graben-Neudorf für SGV</t>
  </si>
  <si>
    <t>zweigleisiger Ausbau Groß-Gerau-Dornberg – Klein-Gerau Eich-mühle</t>
  </si>
  <si>
    <t>Herstellung einer attraktiven Fahrzeit zwischen Hamburg und NRW durch Verbinden der ABS/NBS Hamm – Bielefeld – Hannover und ABS/NBS Hannover – Hamburg</t>
  </si>
  <si>
    <t>eingleisige Verbindungskurve Hannover-Burg von Strecke Bielefeld – Hannover (niveaugleiche Ausfädelung) zur Strecke Hannover – Hamburg (niveaufreie mittige Einbindung)</t>
  </si>
  <si>
    <t>Kapazitätssteigerung des Korridors und zur Fahrzeitkürzung für den SPV Erreichung der Zielfahrzeit 59 Minuten (ohne Halt in Harburg) bzw. 63 Minuten (mit Halt in Harburg) Hamburg Hbf – Hannover Hbf zur Kapazitätssteigerung des Korridors und zur Fahrzeitkürzung für den SPFV, Anschlussherstellung</t>
  </si>
  <si>
    <t>Hannover-Vinnhorst – Maschen Pbf: Bau einer Aus-/Neubaustrecke, Verlauf und Kilometrierung offen, Vmax mind. 250 – 300 km/h je nach Trassierung zur Erreichung der Zielfahrzeit 59 Minuten Hamburg Hbf – Hannover Hbf (ohne Halt in Harburg)</t>
  </si>
  <si>
    <t>Dorfmark: Bau eines Güterüberholbahnhofs</t>
  </si>
  <si>
    <t>Bispingen: Bau eines Güterüberholbahnhofs</t>
  </si>
  <si>
    <t>Maßnahmenliste Halbstundentakt DB Netz AG 2026: Steigerung Ka-pazität, Fahrplanoptimierung, Anschlusssicherung (Etappierungs-maßnahme)</t>
  </si>
  <si>
    <t>gleichzeitige Einfahrten Sulzbach</t>
  </si>
  <si>
    <t>Maßnahmen Raum Stuttgart (außer Korridor Mannheim - München)</t>
  </si>
  <si>
    <t>Erhöhung der Einfahrgegschwindigkeit in Waiblingen aus Richtung Backnang auf 80 km/h</t>
  </si>
  <si>
    <t>Stuttgart -Bad Cannstatt: Weichenverbindung für verbesserte Anbin-dung des Abstellbahnhofs</t>
  </si>
  <si>
    <t>Fahrzeitkürzung Mannheim – Stuttgart um rund 5 Minuten ggü. Fahr-plan 2021, um in Stuttgart bessere Anschlüsse herstellen zu können (Zielfahrzeit Stuttgart – Mannheim: 31 Minuten), zudem Kapazitäts-erweiterung im Nordzulauf aufgrund Mehrverkehr SPFV</t>
  </si>
  <si>
    <t>Neubaustrecke im Nordzulauf Langes Feld – Stuttgart Hbf</t>
  </si>
  <si>
    <t>Kapazitätsausweitung für Mehrverkehr SPNV5</t>
  </si>
  <si>
    <t>Stuttgart Hbf – Stuttgart-Feuerbach: Neubau/Reaktivierung Bestandsstrecke („P-Option“) mit Einbindung in den Zulauf Bad Cannstatt</t>
  </si>
  <si>
    <t>Böblingen: mittiges Wartegleis für GV Richtung Kornwestheim</t>
  </si>
  <si>
    <t>Zweigleisigkeit Veerßen – Uelzen In der Relation Uelzen – Stendal</t>
  </si>
  <si>
    <t>Ludwigshafen-Mundenheim: zweigleisige Einbindung des Gbf Lud-wigshafen in die Strecke Richtung Schifferstadt + zwei Weichenver-bindungen vom mittigen Puffergleis 503 ins Gleis 502 (Richtung Gbf und Richtung Lu-Rheingönheim)</t>
  </si>
  <si>
    <t>Beschreibung der Maßnahme:
zwei Weichenverbindungen in Ludwigshafen Hbf hoch (Süd):
1.) durchgehende Zweigleisigkeit der Strecke 3522
2.) Verbindung von südlichem Bahnsteiggleis Ludwigshafen
Hoch nach Gleis 12 ohne Bahnsteig in gleicher Richtung
(östlich der Bahnsteige)</t>
  </si>
  <si>
    <t>Veitshöchheim – Würzburg Rbf: mittiges Puffergleis für SGV (Ein-fahrt Würzburg Rbf)</t>
  </si>
  <si>
    <t>Gemünden: mittiges Puffergleis für 740 m lange Güterzüge Würz-burg – Aschaffenburg</t>
  </si>
  <si>
    <t>Kißlegg: zusätzliches Überhol-/Begegnungsgleis für SGV</t>
  </si>
  <si>
    <t>Nienburg: Überwerfung für die Relation Minden -&gt; Verden</t>
  </si>
  <si>
    <t>Kapazitätsausweitung aufgrund SGV-Prognose, Engpassauflösung zur Schaffung einer leistungsfähigeren Umfahrungsmöglichkeit für den Knoten Bremen</t>
  </si>
  <si>
    <t>Elektrifizierung Bremerhaven-Wulsdorf – Bremervörde</t>
  </si>
  <si>
    <t>Elektrifizierung Rotenburg – Bremervörde inkl. der neu zu bauenden Kurve Waffensen – Unterstedt</t>
  </si>
  <si>
    <t>Kreuzungsgleis Nauendorf zur Erfüllung des Mengengerüsts SGV</t>
  </si>
  <si>
    <t>Weichenverbindungen Wustermark zur Kapazitätssteigerung</t>
  </si>
  <si>
    <t>Überholgleis Rathenow</t>
  </si>
  <si>
    <t>mittiges Wartegleis Leipzig-Plagwitz für den Güterverkehr zum Abkreuzen der S-Bahn</t>
  </si>
  <si>
    <t>mittiges Wendegleis Neustadt (Aisch) für den Personenverkehr mit-tels Gleisverschwenkung</t>
  </si>
  <si>
    <t>mittiges Überholgleis Wurmlingen – Tuttlingen für den Güterverkehr</t>
  </si>
  <si>
    <t>Neubau Kreuzungsgleis Buxheim für den Güterverkehr</t>
  </si>
  <si>
    <t>Kapazitätsausweitung aufgrund SGV-Prognose, Entmischung des Güterverkehrs und der S-Bahn</t>
  </si>
  <si>
    <t>Lehrte West - Lehrte Nord: Überwerfung</t>
  </si>
  <si>
    <t>Kapazitätsausweitung aufgrund SGV-Prognose, Entmischung der Güterverkehrsströme Celle – Hildesheim und Lehrte – Braunschweig</t>
  </si>
  <si>
    <t>Ostkopf Lehrte: Zusätzliche Gleisachsen und Weichen</t>
  </si>
  <si>
    <t>Fahrzeitkürzung SPFV um 1 Minute ggü. Fahrplan 2021 zum Errei-chen der erforderlichen Zielfahrzeiten Richtung Basel SBB (95 Minu-ten) und Stuttgart (31 Minuten) zur Anschlusserreichung</t>
  </si>
  <si>
    <t>Mannheim Hbf: Schnellfahrweichen im Südkopf Mannheim für schnellere Ein- und Ausfahrten</t>
  </si>
  <si>
    <t>project_name</t>
  </si>
  <si>
    <t>project_number</t>
  </si>
  <si>
    <t>planned_total_cost</t>
  </si>
  <si>
    <t>Von_bis</t>
  </si>
  <si>
    <t>Großkrotzenburg – Steinerts</t>
  </si>
  <si>
    <t>Bullay DB</t>
  </si>
  <si>
    <t>Bahnhof Cölbe</t>
  </si>
  <si>
    <t>Deutschlandtakt Bahnhof Cölbe</t>
  </si>
  <si>
    <t>Baunatal-Guntershausen</t>
  </si>
  <si>
    <t>Deutschlandtakt Baunatal-Guntershausen</t>
  </si>
  <si>
    <t>Abzw. Mönchhof – Abzw. Mönchwald</t>
  </si>
  <si>
    <t>Kaiserbrücke Ost – Wiesbaden Hbf</t>
  </si>
  <si>
    <t xml:space="preserve">Wiesbaden Hbf – Abzw. Wiesbaden Kinzenberg </t>
  </si>
  <si>
    <t>vollständig zweigleisiger Ausbau Werne an der Lippe – Münster-Amelsbüren</t>
  </si>
  <si>
    <t>Werne an der Lippe – Münster-Amelsbüren</t>
  </si>
  <si>
    <t>Dortmund Dbw – Hamm</t>
  </si>
  <si>
    <t>Deutschlandtakt Ausbau Knoten Hamm</t>
  </si>
  <si>
    <t>Hamm – Bielefeld</t>
  </si>
  <si>
    <t>Bielefeld – Seelze</t>
  </si>
  <si>
    <t>Löhne – Osnabrück</t>
  </si>
  <si>
    <t>Aachen</t>
  </si>
  <si>
    <t>Abzw. Flughafen Nordwest</t>
  </si>
  <si>
    <t>Deutschlandtakt Abzw. Flughafen Nordwest</t>
  </si>
  <si>
    <t>Frankfurt West</t>
  </si>
  <si>
    <t>Grünberg – östlich Grünberg</t>
  </si>
  <si>
    <t>Burggemünden, Niedergemünden</t>
  </si>
  <si>
    <t>Deutschlandtakt Bahnhöfe Burggemünden, Niedergemünden</t>
  </si>
  <si>
    <t>Zell-Romrod</t>
  </si>
  <si>
    <t>Wallenrod</t>
  </si>
  <si>
    <t>Großen Buseck</t>
  </si>
  <si>
    <t>Reiskirchen – Grünberg</t>
  </si>
  <si>
    <t>Bodenburg – Groß Düngen</t>
  </si>
  <si>
    <t>Twistringen</t>
  </si>
  <si>
    <t>Hanau Hbf</t>
  </si>
  <si>
    <t>Deutschlandtakt Knoten Bullay DB</t>
  </si>
  <si>
    <t>Deutschlandtakt Knoten Bielefeld</t>
  </si>
  <si>
    <t>Deutschlandtakt Knoten Minden</t>
  </si>
  <si>
    <t>Deutschlandtakt Knoten Dortmund Gleis 26</t>
  </si>
  <si>
    <t>Deutschlandtakt Knoten Dortmund Gleis 21</t>
  </si>
  <si>
    <t>Deutschlandtakt Knoten Aachen</t>
  </si>
  <si>
    <t>Deutschlandtakt Knoten Frankfurt West</t>
  </si>
  <si>
    <t>Deutschlandtakt Knoten Zell-Romrod</t>
  </si>
  <si>
    <t>Deutschlandtakt Knoten Wallenrod</t>
  </si>
  <si>
    <t>Deutschlandtakt Knoten Großen Buseck</t>
  </si>
  <si>
    <t>Deutschlandtakt Knoten Twistringen</t>
  </si>
  <si>
    <t>Deutschlandtakt Knoten Hanau</t>
  </si>
  <si>
    <t>Darmstadt – SFS Rhein/Main / Rhein/Neckar</t>
  </si>
  <si>
    <t>Fulda - Bronnzell</t>
  </si>
  <si>
    <t>Deutschlandtakt Knoten Fulda-Bronnzell</t>
  </si>
  <si>
    <t>Offenbach West Abzweig – Hanau Nordseite</t>
  </si>
  <si>
    <t>Erfurt – Eisenach</t>
  </si>
  <si>
    <t>Appenweier Kurve – Appenweier Muhrhaag</t>
  </si>
  <si>
    <t>Deutschlandtakt Knoten München (Fußgängersteg)</t>
  </si>
  <si>
    <t>Deutschlandtakt Knoten Hannover (Fußgängerunterführung)</t>
  </si>
  <si>
    <t>Deutschlandtakt Knoten Donauwörth (Überwerfungsbauwerk)</t>
  </si>
  <si>
    <t>Deutschlandtakt Knoten Donauwörth (Achsverschwenkung)</t>
  </si>
  <si>
    <t>Würzburg – Nürnberg</t>
  </si>
  <si>
    <t>Würzburg – Nürnberg (Überholgleis Bereich Rottendorf – Fürth-Bislohe))</t>
  </si>
  <si>
    <t>Deutschlandtakt Knoten Ingolstadt</t>
  </si>
  <si>
    <t>Friedrichsfeld Süd</t>
  </si>
  <si>
    <t>Deutschlandtakt Knoten Friedrichsfeld Süd</t>
  </si>
  <si>
    <t>Abzweig Nahrstedt</t>
  </si>
  <si>
    <t>Uchtspringe – Vinzelberg – Abzw. Nahrstedt</t>
  </si>
  <si>
    <t>Muldenstein - Radis</t>
  </si>
  <si>
    <t>Engelsdorf - Borsdorf</t>
  </si>
  <si>
    <t>Nutzbarmachung der Güterstrecke Schönebeckk - Magdeburg auch für den Personenverkehr</t>
  </si>
  <si>
    <t>Schönebeckk – Magdeburg</t>
  </si>
  <si>
    <t>Oebisfeld – Bamme</t>
  </si>
  <si>
    <t>Deutschlandtakt Knoten Erfurt</t>
  </si>
  <si>
    <t>Knoten Dresden</t>
  </si>
  <si>
    <t>Leipzig Radefeld/GVZ – Leipzig Messe</t>
  </si>
  <si>
    <t>Leipzig Messe Nord – Leipzig Messe</t>
  </si>
  <si>
    <t>Lübeck – Bad Schwartau</t>
  </si>
  <si>
    <t>Ratzeburg – Büchen</t>
  </si>
  <si>
    <t>Hamburg Hbf – Hamburg-Bergedorf: Ertüchtigung der Strecke 1245 für zusätzliche Fahrmöglichkeit Harnburg - Berlin</t>
  </si>
  <si>
    <t>Hamburg Hbf – Hamburg-Bergedorf</t>
  </si>
  <si>
    <t>Knoten Hamburg (Südkopf)</t>
  </si>
  <si>
    <t>Deutschlandtakt Knoten Hamburg (Südkopf)</t>
  </si>
  <si>
    <t>Tieflegung Verbindungsbahn S-Bahn</t>
  </si>
  <si>
    <t>Knoten Hamburg (Gleis 15)</t>
  </si>
  <si>
    <t>Deutschlandtakt Knoten Hamburg (Gleis 15)</t>
  </si>
  <si>
    <t>Hamburg Verbindungsbahn Verwendung für Fern- und Regionalverkehr</t>
  </si>
  <si>
    <t>Hamburg Dammtor – Hamburg Altona</t>
  </si>
  <si>
    <t>Hamburg - Altona - Hamburg Hbf: Überwerfungsbauwerk zwischen Dammtor und Altona</t>
  </si>
  <si>
    <t>Knoten Wittenberg</t>
  </si>
  <si>
    <t>Wittenberge: zusätzliche Bahnsteigkante und Weichenverbindung; Optimierung LST fürgleichzeitige Ein- und Ausfahrten; Verkürzung Zugfolgezeiten v/n Berlin und Ludwigslust</t>
  </si>
  <si>
    <t>Deutschlandtakt Knoten Wittenberge</t>
  </si>
  <si>
    <t>Neustadt – Berlin (Spandau)</t>
  </si>
  <si>
    <t>Berlin Südkreuz – Ludwigsfelde</t>
  </si>
  <si>
    <t>Knoten Jüterborg</t>
  </si>
  <si>
    <t>Deutschlandtakt Knoten Jüterborg</t>
  </si>
  <si>
    <t>Linda – Holzdorf</t>
  </si>
  <si>
    <t>Berlin Hbf (tief)</t>
  </si>
  <si>
    <t>Deutschlandtakt Knoten Berlin Hbf (tief)</t>
  </si>
  <si>
    <t>Abzw. Salchow</t>
  </si>
  <si>
    <t>Deutschlandtakt Abzw. Salchow</t>
  </si>
  <si>
    <t>Umbau Westkopf Berlin-Spandau zurviergleisigen Einbindung der Hamburger Bahn, Zweigleisiger Ausbau der Strecke 6179 zwischen Nennhauser Damm und Berlin-Spandau, zusätzlicher Bahnsteig mit zwei Bahnsteigkanten an der Güterstrecke bzw. den beiden südlichen Gleisen</t>
  </si>
  <si>
    <t>Knoten Berlin-Spandau (Westkopf)</t>
  </si>
  <si>
    <t>Deutschlandtakt Knoten Berlin-Spandau (Westkopf)</t>
  </si>
  <si>
    <t>durchgehende Zweigleisigkeit im Bahnhof Hagenow Land für die Relation Hamburg-Schwerin</t>
  </si>
  <si>
    <t>Knoten Hagenow Land</t>
  </si>
  <si>
    <t>Deutschlandtakt Knoten Hagenow Land</t>
  </si>
  <si>
    <t>Knoten Rövershagen</t>
  </si>
  <si>
    <t>Deutschlandtakt Knoten Neustrelitz</t>
  </si>
  <si>
    <t>Ingolstadt – Petershausen</t>
  </si>
  <si>
    <t>Ein Gleis für SGV zusätzlich zu SPV-Planungen (Verlängerung Uberholgleis Bf Tannheim)</t>
  </si>
  <si>
    <t>Knoten Tannheim</t>
  </si>
  <si>
    <t>Deutschlandtakt Knoten Tannheim</t>
  </si>
  <si>
    <t>Knoten Würzburg Rbf</t>
  </si>
  <si>
    <t>Deutschlandtakt Knoten Würzburg (Rangierbahnhof)</t>
  </si>
  <si>
    <t>Ulm – Augsburg</t>
  </si>
  <si>
    <t>Knoten Blindheim</t>
  </si>
  <si>
    <t>Deutschlandtakt Knoten Blindheim</t>
  </si>
  <si>
    <t>Knoten Weichering</t>
  </si>
  <si>
    <t>Knoten Rohrenfeld</t>
  </si>
  <si>
    <t>Tahldorf – Weltenburg</t>
  </si>
  <si>
    <t>Freising – Regensburg</t>
  </si>
  <si>
    <t>Neufahrn Nord – Freising</t>
  </si>
  <si>
    <t>Neufahrn Nord – Freising (Einbindung viergleisiger Ausbau)</t>
  </si>
  <si>
    <t>Dachau – München</t>
  </si>
  <si>
    <t>Knoten Petershausen</t>
  </si>
  <si>
    <t>Petershausen: je ein seitenrichtiges Überholgleis für den Güterverkehr</t>
  </si>
  <si>
    <t>Malching – Maisach</t>
  </si>
  <si>
    <t>Knoten München-Pasing</t>
  </si>
  <si>
    <t>neuer Bahnhof Ergolding mit zwei zusätzlichen Gleisen für SGV</t>
  </si>
  <si>
    <t>Knoten Ergolding</t>
  </si>
  <si>
    <t>Niederaichbach (KKW Isar)</t>
  </si>
  <si>
    <t>Altenschwand – Bodenwöhr Nord</t>
  </si>
  <si>
    <t>Charm – Charm Schwedenschanze</t>
  </si>
  <si>
    <t>Wieding – Arnschwang</t>
  </si>
  <si>
    <t>Knoten Plattling</t>
  </si>
  <si>
    <t>Knoten Straßkirchen</t>
  </si>
  <si>
    <t>Knoten Beratzhausen</t>
  </si>
  <si>
    <t>Knoten Undorf</t>
  </si>
  <si>
    <t>Vohburg – Münchsmünster</t>
  </si>
  <si>
    <t>Würzburg – Rottendorf</t>
  </si>
  <si>
    <t>Regensburg – Obertraubling</t>
  </si>
  <si>
    <t>Knoten München-Riem</t>
  </si>
  <si>
    <t>Knoten München (Gleisvorfeld)</t>
  </si>
  <si>
    <t>Augsburg – Oberhausen</t>
  </si>
  <si>
    <t>Nersingen</t>
  </si>
  <si>
    <t>Fürth-Bislohe – Nürnberg Hbf</t>
  </si>
  <si>
    <t>Mühldorf – Grenze D/A (Braunau)</t>
  </si>
  <si>
    <t>Bahnhof Julbach</t>
  </si>
  <si>
    <t>Knoten Celle</t>
  </si>
  <si>
    <t>Bahnhof Adendorf</t>
  </si>
  <si>
    <t>Bahnhof Lübeck-Hochschulstadtteil</t>
  </si>
  <si>
    <t>Bahnhof Ratzeburg</t>
  </si>
  <si>
    <t>Bahnhof Lauenburg</t>
  </si>
  <si>
    <t>Mölln – Güster</t>
  </si>
  <si>
    <t>Buchholz</t>
  </si>
  <si>
    <t>Frielinigen – Stadt Visselhövede Awanst</t>
  </si>
  <si>
    <t>Bahnhof Brockhöfe</t>
  </si>
  <si>
    <t>Bahnhof Harber</t>
  </si>
  <si>
    <t>Bahnhof Kirchlinteln</t>
  </si>
  <si>
    <t>Bahnhof Visselhövede</t>
  </si>
  <si>
    <t>Bahnhof Oebsifelde</t>
  </si>
  <si>
    <t>Bahnhof Leipzig-Wahren</t>
  </si>
  <si>
    <t>Bahnhof Ludwigslust (Nordkopf)</t>
  </si>
  <si>
    <t>Bahnhof Groß Gleidingne</t>
  </si>
  <si>
    <t>Abzw. Utbremen</t>
  </si>
  <si>
    <t>Bahnhof Stickhausen–Velde</t>
  </si>
  <si>
    <t>Bremen Hbf ehem Bwn – Bremen Hbf</t>
  </si>
  <si>
    <t>zweigleisiger Ausbau der SGV-Kurve Bremen Hbf ehem. Bwn – Bremen Hbf</t>
  </si>
  <si>
    <t>Heidekultur – Wehdel</t>
  </si>
  <si>
    <t>Bahnhof Lietzow</t>
  </si>
  <si>
    <t>Rügendamm – Lietzow</t>
  </si>
  <si>
    <t>Bahnhofe Leese</t>
  </si>
  <si>
    <t>Waffensen – Unterstedt</t>
  </si>
  <si>
    <t>Bahnhof Langwedel</t>
  </si>
  <si>
    <t>Bahnhof Elsdorf</t>
  </si>
  <si>
    <t>Einfädelung Maschen auf Strecke Hamburg – Lüneburg</t>
  </si>
  <si>
    <t>Bahnhof Seelze</t>
  </si>
  <si>
    <t>Bahnhof Haste</t>
  </si>
  <si>
    <t>Germersheim – Graben-Neudrf</t>
  </si>
  <si>
    <t>niveaufreie Kreuzung der Strecken Mainz – Aschaffenburg und NBS Nordanbindung Darmstadt im Bereich Abzw. Weiterstadt Stockschneise</t>
  </si>
  <si>
    <t>Abzw. Weiterstadt Stockschneise</t>
  </si>
  <si>
    <t>Groß-Gerau-Dornberg – Klein-Gerau Eichmühle</t>
  </si>
  <si>
    <t>Spange Hannover-Burg</t>
  </si>
  <si>
    <t>Hannover-Vinnhorst – Maschen Pbf</t>
  </si>
  <si>
    <t>Bahnhof Dorfmark</t>
  </si>
  <si>
    <t>Bahnhof Bispingen</t>
  </si>
  <si>
    <t>Bahnhof Sulzbach</t>
  </si>
  <si>
    <t>Bahnhof Waiblingen</t>
  </si>
  <si>
    <t>Bahnhof Stuttgart-Bad-Cannstatt</t>
  </si>
  <si>
    <t>Langes Feld – Stuttgart Hbf</t>
  </si>
  <si>
    <t>Stuttgart Hbf – Stuttgart Feuerbach (P-Option)</t>
  </si>
  <si>
    <t>Bahnhof Böblingen</t>
  </si>
  <si>
    <t>Veerßen – Uelzen</t>
  </si>
  <si>
    <t>Bahnhof Ludwigshafen-Mundenheim</t>
  </si>
  <si>
    <t>Bahnhof Ludwigshafen Hbf (hoch)</t>
  </si>
  <si>
    <t>Veitshöchheim – Würzburg Rbf (Puffergleis)</t>
  </si>
  <si>
    <t>Bahnhof Gemünden</t>
  </si>
  <si>
    <t>Bahnhof Kißlegg</t>
  </si>
  <si>
    <t>Bahnhof Nienburg</t>
  </si>
  <si>
    <t>Bremerhaven-Wulsdorf – Bremervörde</t>
  </si>
  <si>
    <t>Rotenburg – Bremervörde</t>
  </si>
  <si>
    <t>Bahnhof Nauendorf</t>
  </si>
  <si>
    <t>Bahnhof Wustermark</t>
  </si>
  <si>
    <t>Bahnhof Rathenow</t>
  </si>
  <si>
    <t>Bahnhof Leipzig-Plagwitz</t>
  </si>
  <si>
    <t>Bahnhof Neustadt (Aisch)</t>
  </si>
  <si>
    <t>Wurmlingen – Tuttlingen</t>
  </si>
  <si>
    <t>Bahnhof Buxheim</t>
  </si>
  <si>
    <t>Lehrte West – Lehrte Nord</t>
  </si>
  <si>
    <t>Bahnhof Lehrte (Ostkopf)</t>
  </si>
  <si>
    <t>Knoten Mannheim (Schnellfahrweichen)</t>
  </si>
  <si>
    <t>pc_name</t>
  </si>
  <si>
    <t>pc_description</t>
  </si>
  <si>
    <t>pc_reason</t>
  </si>
  <si>
    <t>effect_long_rail</t>
  </si>
  <si>
    <t>effect_local_rail</t>
  </si>
  <si>
    <t>effect_cargo</t>
  </si>
  <si>
    <t>Bad Zwischenahn – Westerstede Geholt</t>
  </si>
  <si>
    <t>Heigenbrücken – Nantenbach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</si>
</sst>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10101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left" wrapText="1"/>
    </xf>
    <xf numFmtId="0" fontId="10" fillId="0" borderId="0" xfId="0" applyFont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Gesamtmaßnahmenlis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170"/>
  <sheetViews>
    <sheetView tabSelected="1" topLeftCell="J1" workbookViewId="0">
      <pane ySplit="1" topLeftCell="A136" activePane="bottomLeft" state="frozen"/>
      <selection pane="bottomLeft" activeCell="AA144" sqref="AA144"/>
    </sheetView>
  </sheetViews>
  <sheetFormatPr baseColWidth="10" defaultColWidth="11.1640625" defaultRowHeight="15.75" customHeight="1"/>
  <cols>
    <col min="1" max="1" width="9.6640625" customWidth="1"/>
    <col min="2" max="2" width="51.83203125" customWidth="1"/>
    <col min="3" max="4" width="21.6640625" customWidth="1"/>
    <col min="5" max="5" width="32.83203125" customWidth="1"/>
    <col min="6" max="6" width="64.1640625" customWidth="1"/>
    <col min="7" max="7" width="92.83203125" customWidth="1"/>
    <col min="9" max="10" width="14.5" customWidth="1"/>
    <col min="11" max="11" width="10.1640625" customWidth="1"/>
    <col min="12" max="12" width="6" customWidth="1"/>
    <col min="13" max="13" width="9.33203125" customWidth="1"/>
    <col min="14" max="14" width="7.6640625" customWidth="1"/>
    <col min="15" max="15" width="8.83203125" customWidth="1"/>
    <col min="16" max="16" width="5.33203125" customWidth="1"/>
    <col min="17" max="17" width="7" customWidth="1"/>
    <col min="18" max="18" width="10.83203125" customWidth="1"/>
    <col min="19" max="19" width="11.5" customWidth="1"/>
    <col min="20" max="20" width="12.83203125" customWidth="1"/>
    <col min="27" max="27" width="8.5" customWidth="1"/>
    <col min="29" max="29" width="3.83203125" customWidth="1"/>
    <col min="30" max="30" width="7.83203125" customWidth="1"/>
    <col min="38" max="38" width="24.33203125" customWidth="1"/>
    <col min="39" max="39" width="9.83203125" customWidth="1"/>
    <col min="46" max="47" width="14.5" customWidth="1"/>
  </cols>
  <sheetData>
    <row r="1" spans="1:47" s="12" customFormat="1" ht="16">
      <c r="A1" s="9"/>
      <c r="B1" s="9" t="s">
        <v>457</v>
      </c>
      <c r="C1" s="9" t="s">
        <v>458</v>
      </c>
      <c r="D1" s="9" t="s">
        <v>664</v>
      </c>
      <c r="E1" s="9" t="s">
        <v>666</v>
      </c>
      <c r="F1" s="9" t="s">
        <v>665</v>
      </c>
      <c r="G1" s="9" t="s">
        <v>460</v>
      </c>
      <c r="H1" s="9" t="s">
        <v>459</v>
      </c>
      <c r="I1" s="10" t="s">
        <v>149</v>
      </c>
      <c r="J1" s="10" t="s">
        <v>150</v>
      </c>
      <c r="K1" s="10" t="s">
        <v>151</v>
      </c>
      <c r="L1" s="10" t="s">
        <v>152</v>
      </c>
      <c r="M1" s="10" t="s">
        <v>153</v>
      </c>
      <c r="N1" s="10" t="s">
        <v>154</v>
      </c>
      <c r="O1" s="10" t="s">
        <v>155</v>
      </c>
      <c r="P1" s="10" t="s">
        <v>156</v>
      </c>
      <c r="Q1" s="10" t="s">
        <v>157</v>
      </c>
      <c r="R1" s="10" t="s">
        <v>158</v>
      </c>
      <c r="S1" s="10" t="s">
        <v>159</v>
      </c>
      <c r="T1" s="10" t="s">
        <v>160</v>
      </c>
      <c r="U1" s="10" t="s">
        <v>161</v>
      </c>
      <c r="V1" s="10" t="s">
        <v>162</v>
      </c>
      <c r="W1" s="10" t="s">
        <v>163</v>
      </c>
      <c r="X1" s="10" t="s">
        <v>164</v>
      </c>
      <c r="Y1" s="10" t="s">
        <v>165</v>
      </c>
      <c r="Z1" s="10" t="s">
        <v>166</v>
      </c>
      <c r="AA1" s="10" t="s">
        <v>167</v>
      </c>
      <c r="AB1" s="10" t="s">
        <v>168</v>
      </c>
      <c r="AC1" s="10" t="s">
        <v>169</v>
      </c>
      <c r="AD1" s="10" t="s">
        <v>170</v>
      </c>
      <c r="AE1" s="10" t="s">
        <v>171</v>
      </c>
      <c r="AF1" s="11" t="s">
        <v>172</v>
      </c>
      <c r="AG1" s="15" t="s">
        <v>667</v>
      </c>
      <c r="AH1" s="15" t="s">
        <v>668</v>
      </c>
      <c r="AI1" s="15" t="s">
        <v>669</v>
      </c>
      <c r="AJ1" s="10"/>
      <c r="AK1" s="10"/>
      <c r="AL1" s="9" t="s">
        <v>142</v>
      </c>
      <c r="AM1" s="9" t="s">
        <v>143</v>
      </c>
      <c r="AN1" s="9" t="s">
        <v>17</v>
      </c>
      <c r="AO1" s="9" t="s">
        <v>144</v>
      </c>
      <c r="AP1" s="9" t="s">
        <v>21</v>
      </c>
      <c r="AQ1" s="9" t="s">
        <v>145</v>
      </c>
      <c r="AR1" s="9" t="s">
        <v>146</v>
      </c>
      <c r="AS1" s="9" t="s">
        <v>0</v>
      </c>
      <c r="AT1" s="9" t="s">
        <v>147</v>
      </c>
      <c r="AU1" s="9" t="s">
        <v>148</v>
      </c>
    </row>
    <row r="2" spans="1:47" ht="17">
      <c r="A2" s="2">
        <v>1</v>
      </c>
      <c r="B2" s="2" t="str">
        <f>_xlfn.CONCAT("Deutschlandtakt ",IF(I2=TRUE,"NBS ","ABS "),G2)</f>
        <v>Deutschlandtakt ABS Bad Zwischenahn – Westerstede Geholt</v>
      </c>
      <c r="C2" s="2" t="str">
        <f>_xlfn.CONCAT("D-",A2)</f>
        <v>D-1</v>
      </c>
      <c r="D2" s="2" t="str">
        <f>RIGHT(B2,LEN(B2)-SEARCH(" ",B2,1))</f>
        <v>ABS Bad Zwischenahn – Westerstede Geholt</v>
      </c>
      <c r="E2" s="2" t="s">
        <v>173</v>
      </c>
      <c r="F2" s="3" t="s">
        <v>175</v>
      </c>
      <c r="G2" s="3" t="s">
        <v>670</v>
      </c>
      <c r="H2" s="4">
        <v>60.7</v>
      </c>
      <c r="J2" s="1" t="b">
        <v>1</v>
      </c>
      <c r="M2" s="1" t="b">
        <v>1</v>
      </c>
      <c r="AG2" t="b">
        <f>IF(AM2="unmittelbar",TRUE,FALSE)</f>
        <v>0</v>
      </c>
      <c r="AH2" t="b">
        <f>IF(AM2="unmittelbar",TRUE,FALSE)</f>
        <v>0</v>
      </c>
      <c r="AI2" t="b">
        <v>1</v>
      </c>
      <c r="AL2" s="2" t="s">
        <v>24</v>
      </c>
      <c r="AM2" s="2" t="s">
        <v>174</v>
      </c>
      <c r="AN2" s="4">
        <v>1520</v>
      </c>
      <c r="AO2" s="7"/>
      <c r="AP2" s="2" t="s">
        <v>22</v>
      </c>
      <c r="AQ2" s="2" t="s">
        <v>22</v>
      </c>
      <c r="AR2" s="2" t="s">
        <v>9</v>
      </c>
      <c r="AS2" s="2" t="s">
        <v>22</v>
      </c>
      <c r="AT2" s="2" t="s">
        <v>2</v>
      </c>
      <c r="AU2" s="2" t="s">
        <v>1</v>
      </c>
    </row>
    <row r="3" spans="1:47" ht="34">
      <c r="A3" s="2">
        <v>2</v>
      </c>
      <c r="B3" s="2" t="str">
        <f>_xlfn.CONCAT("Deutschlandtakt ",IF(I3=TRUE,"NBS ","ABS "),G3)</f>
        <v>Deutschlandtakt NBS Heigenbrücken – Nantenbach</v>
      </c>
      <c r="C3" s="2" t="str">
        <f t="shared" ref="C3:C66" si="0">_xlfn.CONCAT("D-",A3)</f>
        <v>D-2</v>
      </c>
      <c r="D3" s="2" t="str">
        <f>RIGHT(B3,LEN(B3)-SEARCH(" ",B3,1))</f>
        <v>NBS Heigenbrücken – Nantenbach</v>
      </c>
      <c r="E3" s="2" t="s">
        <v>176</v>
      </c>
      <c r="F3" s="3" t="s">
        <v>178</v>
      </c>
      <c r="G3" s="3" t="s">
        <v>671</v>
      </c>
      <c r="H3" s="4">
        <v>1541.3</v>
      </c>
      <c r="I3" s="1" t="b">
        <v>1</v>
      </c>
      <c r="AC3" s="1" t="b">
        <v>1</v>
      </c>
      <c r="AG3" t="b">
        <f t="shared" ref="AG3:AG66" si="1">IF(AM3="unmittelbar",TRUE,FALSE)</f>
        <v>1</v>
      </c>
      <c r="AH3" t="b">
        <f t="shared" ref="AH3:AH66" si="2">IF(AM3="unmittelbar",TRUE,FALSE)</f>
        <v>1</v>
      </c>
      <c r="AI3" t="b">
        <v>1</v>
      </c>
      <c r="AL3" s="2" t="s">
        <v>25</v>
      </c>
      <c r="AM3" s="2" t="s">
        <v>177</v>
      </c>
      <c r="AN3" s="4">
        <v>5216</v>
      </c>
      <c r="AO3" s="7"/>
      <c r="AP3" s="2" t="s">
        <v>22</v>
      </c>
      <c r="AQ3" s="2" t="s">
        <v>22</v>
      </c>
      <c r="AR3" s="2" t="s">
        <v>22</v>
      </c>
      <c r="AS3" s="2" t="s">
        <v>22</v>
      </c>
      <c r="AT3" s="2" t="s">
        <v>179</v>
      </c>
      <c r="AU3" s="2" t="s">
        <v>1</v>
      </c>
    </row>
    <row r="4" spans="1:47" ht="85">
      <c r="A4" s="2">
        <v>3</v>
      </c>
      <c r="B4" s="2" t="str">
        <f>_xlfn.CONCAT("Deutschlandtakt ",IF(I4=TRUE,"NBS ","ABS "),G4)</f>
        <v>Deutschlandtakt ABS Großkrotzenburg – Steinerts</v>
      </c>
      <c r="C4" s="2" t="str">
        <f t="shared" si="0"/>
        <v>D-3</v>
      </c>
      <c r="D4" s="2" t="str">
        <f>RIGHT(B4,LEN(B4)-SEARCH(" ",B4,1))</f>
        <v>ABS Großkrotzenburg – Steinerts</v>
      </c>
      <c r="E4" s="2" t="s">
        <v>180</v>
      </c>
      <c r="F4" s="3" t="s">
        <v>181</v>
      </c>
      <c r="G4" s="3" t="s">
        <v>461</v>
      </c>
      <c r="H4" s="4">
        <v>643.6</v>
      </c>
      <c r="J4" s="1" t="b">
        <v>1</v>
      </c>
      <c r="N4" s="1" t="b">
        <v>1</v>
      </c>
      <c r="O4" s="1" t="b">
        <v>1</v>
      </c>
      <c r="Z4" s="1" t="b">
        <v>1</v>
      </c>
      <c r="AA4" s="1">
        <v>230</v>
      </c>
      <c r="AG4" t="b">
        <f t="shared" si="1"/>
        <v>1</v>
      </c>
      <c r="AH4" t="b">
        <f t="shared" si="2"/>
        <v>1</v>
      </c>
      <c r="AI4" t="b">
        <v>1</v>
      </c>
      <c r="AL4" s="2" t="s">
        <v>26</v>
      </c>
      <c r="AM4" s="2" t="s">
        <v>177</v>
      </c>
      <c r="AN4" s="4">
        <v>3660</v>
      </c>
      <c r="AO4" s="7"/>
      <c r="AP4" s="2" t="s">
        <v>22</v>
      </c>
      <c r="AQ4" s="2" t="s">
        <v>9</v>
      </c>
      <c r="AR4" s="2" t="s">
        <v>22</v>
      </c>
      <c r="AS4" s="2" t="s">
        <v>22</v>
      </c>
      <c r="AT4" s="2" t="s">
        <v>179</v>
      </c>
      <c r="AU4" s="2" t="s">
        <v>1</v>
      </c>
    </row>
    <row r="5" spans="1:47" ht="17">
      <c r="A5" s="2">
        <v>4</v>
      </c>
      <c r="B5" s="2" t="s">
        <v>491</v>
      </c>
      <c r="C5" s="2" t="str">
        <f t="shared" si="0"/>
        <v>D-4</v>
      </c>
      <c r="D5" s="2" t="str">
        <f>RIGHT(B5,LEN(B5)-SEARCH(" ",B5,1))</f>
        <v>Knoten Bullay DB</v>
      </c>
      <c r="E5" s="2" t="s">
        <v>182</v>
      </c>
      <c r="F5" s="3" t="s">
        <v>183</v>
      </c>
      <c r="G5" s="3" t="s">
        <v>462</v>
      </c>
      <c r="H5" s="4">
        <v>8.3000000000000007</v>
      </c>
      <c r="Q5" s="1" t="b">
        <v>1</v>
      </c>
      <c r="AG5" t="b">
        <f t="shared" si="1"/>
        <v>0</v>
      </c>
      <c r="AH5" t="b">
        <f t="shared" si="2"/>
        <v>0</v>
      </c>
      <c r="AI5" t="b">
        <v>1</v>
      </c>
      <c r="AL5" s="2" t="s">
        <v>27</v>
      </c>
      <c r="AM5" s="2" t="s">
        <v>174</v>
      </c>
      <c r="AN5" s="4">
        <v>3010</v>
      </c>
      <c r="AO5" s="7" t="s">
        <v>184</v>
      </c>
      <c r="AP5" s="2" t="s">
        <v>22</v>
      </c>
      <c r="AQ5" s="2" t="s">
        <v>9</v>
      </c>
      <c r="AR5" s="2" t="s">
        <v>9</v>
      </c>
      <c r="AS5" s="2" t="s">
        <v>22</v>
      </c>
      <c r="AT5" s="2" t="s">
        <v>185</v>
      </c>
      <c r="AU5" s="2" t="s">
        <v>186</v>
      </c>
    </row>
    <row r="6" spans="1:47" ht="51">
      <c r="A6" s="2">
        <v>5</v>
      </c>
      <c r="B6" s="2" t="s">
        <v>464</v>
      </c>
      <c r="C6" s="2" t="str">
        <f t="shared" si="0"/>
        <v>D-5</v>
      </c>
      <c r="D6" s="2" t="str">
        <f t="shared" ref="D6:D69" si="3">RIGHT(B6,LEN(B6)-SEARCH(" ",B6,1))</f>
        <v>Bahnhof Cölbe</v>
      </c>
      <c r="E6" s="2" t="s">
        <v>187</v>
      </c>
      <c r="F6" s="3" t="s">
        <v>188</v>
      </c>
      <c r="G6" s="3" t="s">
        <v>463</v>
      </c>
      <c r="H6" s="4">
        <v>16</v>
      </c>
      <c r="AE6" s="1" t="b">
        <v>1</v>
      </c>
      <c r="AG6" t="b">
        <f t="shared" si="1"/>
        <v>0</v>
      </c>
      <c r="AH6" t="b">
        <f t="shared" si="2"/>
        <v>0</v>
      </c>
      <c r="AI6" t="b">
        <v>1</v>
      </c>
      <c r="AL6" s="2" t="s">
        <v>28</v>
      </c>
      <c r="AM6" s="2" t="s">
        <v>174</v>
      </c>
      <c r="AN6" s="4">
        <v>2870</v>
      </c>
      <c r="AO6" s="7" t="s">
        <v>189</v>
      </c>
      <c r="AP6" s="2" t="s">
        <v>22</v>
      </c>
      <c r="AQ6" s="2" t="s">
        <v>22</v>
      </c>
      <c r="AR6" s="2" t="s">
        <v>9</v>
      </c>
      <c r="AS6" s="2" t="s">
        <v>22</v>
      </c>
      <c r="AT6" s="2" t="s">
        <v>185</v>
      </c>
      <c r="AU6" s="2" t="s">
        <v>186</v>
      </c>
    </row>
    <row r="7" spans="1:47" ht="136">
      <c r="A7" s="2">
        <v>6</v>
      </c>
      <c r="B7" s="2" t="s">
        <v>466</v>
      </c>
      <c r="C7" s="2" t="str">
        <f t="shared" si="0"/>
        <v>D-6</v>
      </c>
      <c r="D7" s="2" t="str">
        <f t="shared" si="3"/>
        <v>Baunatal-Guntershausen</v>
      </c>
      <c r="E7" s="2" t="s">
        <v>190</v>
      </c>
      <c r="F7" s="3" t="s">
        <v>191</v>
      </c>
      <c r="G7" s="3" t="s">
        <v>465</v>
      </c>
      <c r="H7" s="4">
        <v>42.1</v>
      </c>
      <c r="AG7" t="b">
        <f t="shared" si="1"/>
        <v>0</v>
      </c>
      <c r="AH7" t="b">
        <f t="shared" si="2"/>
        <v>0</v>
      </c>
      <c r="AI7" t="b">
        <v>1</v>
      </c>
      <c r="AL7" s="2" t="s">
        <v>29</v>
      </c>
      <c r="AM7" s="2" t="s">
        <v>174</v>
      </c>
      <c r="AN7" s="5" t="s">
        <v>30</v>
      </c>
      <c r="AO7" s="7" t="s">
        <v>189</v>
      </c>
      <c r="AP7" s="2" t="s">
        <v>22</v>
      </c>
      <c r="AQ7" s="2" t="s">
        <v>9</v>
      </c>
      <c r="AR7" s="2" t="s">
        <v>9</v>
      </c>
      <c r="AS7" s="2" t="s">
        <v>22</v>
      </c>
      <c r="AT7" s="2" t="s">
        <v>185</v>
      </c>
      <c r="AU7" s="2" t="s">
        <v>186</v>
      </c>
    </row>
    <row r="8" spans="1:47" ht="34">
      <c r="A8" s="2">
        <v>7</v>
      </c>
      <c r="B8" s="2" t="str">
        <f t="shared" ref="B8:B69" si="4">_xlfn.CONCAT("Deutschlandtakt ",IF(I8=TRUE,"NBS ","ABS "),G8)</f>
        <v>Deutschlandtakt ABS Abzw. Mönchhof – Abzw. Mönchwald</v>
      </c>
      <c r="C8" s="2" t="str">
        <f t="shared" si="0"/>
        <v>D-7</v>
      </c>
      <c r="D8" s="2" t="str">
        <f t="shared" si="3"/>
        <v>ABS Abzw. Mönchhof – Abzw. Mönchwald</v>
      </c>
      <c r="E8" s="2" t="s">
        <v>192</v>
      </c>
      <c r="F8" s="3" t="s">
        <v>193</v>
      </c>
      <c r="G8" s="3" t="s">
        <v>467</v>
      </c>
      <c r="H8" s="4">
        <v>115</v>
      </c>
      <c r="J8" s="1" t="b">
        <v>1</v>
      </c>
      <c r="M8" s="1" t="b">
        <v>1</v>
      </c>
      <c r="X8" s="1" t="b">
        <v>1</v>
      </c>
      <c r="AG8" t="b">
        <f t="shared" si="1"/>
        <v>1</v>
      </c>
      <c r="AH8" t="b">
        <f t="shared" si="2"/>
        <v>1</v>
      </c>
      <c r="AI8" t="b">
        <v>1</v>
      </c>
      <c r="AL8" s="2" t="s">
        <v>31</v>
      </c>
      <c r="AM8" s="2" t="s">
        <v>177</v>
      </c>
      <c r="AN8" s="4">
        <v>3539</v>
      </c>
      <c r="AO8" s="7"/>
      <c r="AP8" s="2" t="s">
        <v>22</v>
      </c>
      <c r="AQ8" s="2" t="s">
        <v>9</v>
      </c>
      <c r="AR8" s="2" t="s">
        <v>9</v>
      </c>
      <c r="AS8" s="2" t="s">
        <v>22</v>
      </c>
      <c r="AT8" s="2" t="s">
        <v>16</v>
      </c>
      <c r="AU8" s="2" t="s">
        <v>1</v>
      </c>
    </row>
    <row r="9" spans="1:47" ht="85">
      <c r="A9" s="2">
        <v>8</v>
      </c>
      <c r="B9" s="2" t="str">
        <f t="shared" si="4"/>
        <v>Deutschlandtakt ABS Kaiserbrücke Ost – Wiesbaden Hbf</v>
      </c>
      <c r="C9" s="2" t="str">
        <f t="shared" si="0"/>
        <v>D-8</v>
      </c>
      <c r="D9" s="2" t="str">
        <f t="shared" si="3"/>
        <v>ABS Kaiserbrücke Ost – Wiesbaden Hbf</v>
      </c>
      <c r="E9" s="2" t="s">
        <v>194</v>
      </c>
      <c r="F9" s="3" t="s">
        <v>195</v>
      </c>
      <c r="G9" s="3" t="s">
        <v>468</v>
      </c>
      <c r="H9" s="4">
        <v>11.7</v>
      </c>
      <c r="J9" s="1" t="b">
        <v>1</v>
      </c>
      <c r="M9" s="1" t="b">
        <v>1</v>
      </c>
      <c r="AE9" s="1" t="b">
        <v>1</v>
      </c>
      <c r="AG9" t="b">
        <f t="shared" si="1"/>
        <v>0</v>
      </c>
      <c r="AH9" t="b">
        <f t="shared" si="2"/>
        <v>0</v>
      </c>
      <c r="AI9" t="b">
        <v>1</v>
      </c>
      <c r="AL9" s="2" t="s">
        <v>32</v>
      </c>
      <c r="AM9" s="2" t="s">
        <v>174</v>
      </c>
      <c r="AN9" s="4">
        <v>3528</v>
      </c>
      <c r="AO9" s="7"/>
      <c r="AP9" s="2" t="s">
        <v>196</v>
      </c>
      <c r="AQ9" s="2" t="s">
        <v>9</v>
      </c>
      <c r="AR9" s="2" t="s">
        <v>9</v>
      </c>
      <c r="AS9" s="2" t="s">
        <v>22</v>
      </c>
      <c r="AT9" s="2" t="s">
        <v>185</v>
      </c>
      <c r="AU9" s="2" t="s">
        <v>186</v>
      </c>
    </row>
    <row r="10" spans="1:47" ht="51">
      <c r="A10" s="2">
        <v>9</v>
      </c>
      <c r="B10" s="2" t="str">
        <f t="shared" si="4"/>
        <v xml:space="preserve">Deutschlandtakt ABS Wiesbaden Hbf – Abzw. Wiesbaden Kinzenberg </v>
      </c>
      <c r="C10" s="2" t="str">
        <f t="shared" si="0"/>
        <v>D-9</v>
      </c>
      <c r="D10" s="2" t="str">
        <f t="shared" si="3"/>
        <v xml:space="preserve">ABS Wiesbaden Hbf – Abzw. Wiesbaden Kinzenberg </v>
      </c>
      <c r="E10" s="2" t="s">
        <v>197</v>
      </c>
      <c r="F10" s="3" t="s">
        <v>198</v>
      </c>
      <c r="G10" s="3" t="s">
        <v>469</v>
      </c>
      <c r="H10" s="4">
        <v>15.9</v>
      </c>
      <c r="AE10" s="1" t="b">
        <v>1</v>
      </c>
      <c r="AG10" t="b">
        <f t="shared" si="1"/>
        <v>0</v>
      </c>
      <c r="AH10" t="b">
        <f t="shared" si="2"/>
        <v>0</v>
      </c>
      <c r="AI10" t="b">
        <v>1</v>
      </c>
      <c r="AL10" s="2" t="s">
        <v>32</v>
      </c>
      <c r="AM10" s="2" t="s">
        <v>174</v>
      </c>
      <c r="AN10" s="5" t="s">
        <v>33</v>
      </c>
      <c r="AO10" s="7"/>
      <c r="AP10" s="2" t="s">
        <v>199</v>
      </c>
      <c r="AQ10" s="2" t="s">
        <v>9</v>
      </c>
      <c r="AR10" s="2" t="s">
        <v>9</v>
      </c>
      <c r="AS10" s="2" t="s">
        <v>22</v>
      </c>
      <c r="AT10" s="2" t="s">
        <v>185</v>
      </c>
      <c r="AU10" s="2" t="s">
        <v>186</v>
      </c>
    </row>
    <row r="11" spans="1:47" ht="34">
      <c r="A11" s="2">
        <v>10</v>
      </c>
      <c r="B11" s="2" t="str">
        <f t="shared" si="4"/>
        <v>Deutschlandtakt ABS Werne an der Lippe – Münster-Amelsbüren</v>
      </c>
      <c r="C11" s="2" t="str">
        <f t="shared" si="0"/>
        <v>D-10</v>
      </c>
      <c r="D11" s="2" t="str">
        <f t="shared" si="3"/>
        <v>ABS Werne an der Lippe – Münster-Amelsbüren</v>
      </c>
      <c r="E11" s="2" t="s">
        <v>200</v>
      </c>
      <c r="F11" s="3" t="s">
        <v>470</v>
      </c>
      <c r="G11" s="3" t="s">
        <v>471</v>
      </c>
      <c r="H11" s="4">
        <v>200.7</v>
      </c>
      <c r="J11" s="1" t="b">
        <v>1</v>
      </c>
      <c r="M11" s="1" t="b">
        <v>1</v>
      </c>
      <c r="AG11" t="b">
        <f t="shared" si="1"/>
        <v>0</v>
      </c>
      <c r="AH11" t="b">
        <f t="shared" si="2"/>
        <v>0</v>
      </c>
      <c r="AI11" t="b">
        <v>1</v>
      </c>
      <c r="AL11" s="2" t="s">
        <v>34</v>
      </c>
      <c r="AM11" s="2" t="s">
        <v>174</v>
      </c>
      <c r="AN11" s="4">
        <v>2000</v>
      </c>
      <c r="AO11" s="7"/>
      <c r="AP11" s="2" t="s">
        <v>201</v>
      </c>
      <c r="AQ11" s="2" t="s">
        <v>9</v>
      </c>
      <c r="AR11" s="2" t="s">
        <v>9</v>
      </c>
      <c r="AS11" s="2" t="s">
        <v>22</v>
      </c>
      <c r="AT11" s="2" t="s">
        <v>2</v>
      </c>
      <c r="AU11" s="2" t="s">
        <v>1</v>
      </c>
    </row>
    <row r="12" spans="1:47" ht="34">
      <c r="A12" s="2">
        <v>11</v>
      </c>
      <c r="B12" s="2" t="str">
        <f t="shared" si="4"/>
        <v>Deutschlandtakt ABS Dortmund Dbw – Hamm</v>
      </c>
      <c r="C12" s="2" t="str">
        <f t="shared" si="0"/>
        <v>D-11</v>
      </c>
      <c r="D12" s="2" t="str">
        <f t="shared" si="3"/>
        <v>ABS Dortmund Dbw – Hamm</v>
      </c>
      <c r="E12" s="2" t="s">
        <v>202</v>
      </c>
      <c r="F12" s="3" t="s">
        <v>203</v>
      </c>
      <c r="G12" s="3" t="s">
        <v>472</v>
      </c>
      <c r="H12" s="4">
        <v>1278.7</v>
      </c>
      <c r="J12" s="1" t="b">
        <v>1</v>
      </c>
      <c r="N12" s="1" t="b">
        <v>1</v>
      </c>
      <c r="O12" s="1" t="b">
        <v>1</v>
      </c>
      <c r="AG12" t="b">
        <f t="shared" si="1"/>
        <v>1</v>
      </c>
      <c r="AH12" t="b">
        <f t="shared" si="2"/>
        <v>1</v>
      </c>
      <c r="AI12" t="b">
        <v>1</v>
      </c>
      <c r="AL12" s="2" t="s">
        <v>35</v>
      </c>
      <c r="AM12" s="2" t="s">
        <v>177</v>
      </c>
      <c r="AN12" s="4">
        <v>2650</v>
      </c>
      <c r="AO12" s="7"/>
      <c r="AP12" s="2" t="s">
        <v>22</v>
      </c>
      <c r="AQ12" s="2"/>
      <c r="AR12" s="2"/>
      <c r="AS12" s="2" t="s">
        <v>22</v>
      </c>
      <c r="AT12" s="2" t="s">
        <v>7</v>
      </c>
      <c r="AU12" s="2" t="s">
        <v>1</v>
      </c>
    </row>
    <row r="13" spans="1:47" ht="153">
      <c r="A13" s="2">
        <v>12</v>
      </c>
      <c r="B13" s="2" t="s">
        <v>473</v>
      </c>
      <c r="C13" s="2" t="str">
        <f t="shared" si="0"/>
        <v>D-12</v>
      </c>
      <c r="D13" s="2" t="str">
        <f t="shared" si="3"/>
        <v>Ausbau Knoten Hamm</v>
      </c>
      <c r="E13" s="2" t="s">
        <v>204</v>
      </c>
      <c r="F13" s="3" t="s">
        <v>205</v>
      </c>
      <c r="G13" s="3" t="s">
        <v>18</v>
      </c>
      <c r="H13" s="4">
        <v>392.1</v>
      </c>
      <c r="X13" s="1" t="b">
        <v>1</v>
      </c>
      <c r="AE13" s="1" t="b">
        <v>1</v>
      </c>
      <c r="AG13" t="b">
        <f t="shared" si="1"/>
        <v>1</v>
      </c>
      <c r="AH13" t="b">
        <f t="shared" si="2"/>
        <v>1</v>
      </c>
      <c r="AI13" t="b">
        <v>1</v>
      </c>
      <c r="AL13" s="2" t="s">
        <v>36</v>
      </c>
      <c r="AM13" s="2" t="s">
        <v>177</v>
      </c>
      <c r="AN13" s="5" t="s">
        <v>37</v>
      </c>
      <c r="AO13" s="7"/>
      <c r="AP13" s="2"/>
      <c r="AQ13" s="2"/>
      <c r="AR13" s="2"/>
      <c r="AS13" s="2" t="s">
        <v>22</v>
      </c>
      <c r="AT13" s="2" t="s">
        <v>7</v>
      </c>
      <c r="AU13" s="2" t="s">
        <v>186</v>
      </c>
    </row>
    <row r="14" spans="1:47" ht="85">
      <c r="A14" s="2">
        <v>13</v>
      </c>
      <c r="B14" s="2" t="str">
        <f t="shared" si="4"/>
        <v>Deutschlandtakt ABS Hamm – Bielefeld</v>
      </c>
      <c r="C14" s="2" t="str">
        <f t="shared" si="0"/>
        <v>D-13</v>
      </c>
      <c r="D14" s="2" t="str">
        <f t="shared" si="3"/>
        <v>ABS Hamm – Bielefeld</v>
      </c>
      <c r="E14" s="2" t="s">
        <v>206</v>
      </c>
      <c r="F14" s="3" t="s">
        <v>207</v>
      </c>
      <c r="G14" s="3" t="s">
        <v>474</v>
      </c>
      <c r="H14" s="4">
        <v>2061.8000000000002</v>
      </c>
      <c r="J14" s="1" t="b">
        <v>1</v>
      </c>
      <c r="P14" s="1" t="b">
        <v>1</v>
      </c>
      <c r="T14" s="1" t="b">
        <v>1</v>
      </c>
      <c r="Z14" s="1" t="b">
        <v>1</v>
      </c>
      <c r="AA14" s="1">
        <v>160</v>
      </c>
      <c r="AB14" s="1" t="b">
        <v>1</v>
      </c>
      <c r="AE14" s="1" t="b">
        <v>1</v>
      </c>
      <c r="AG14" t="b">
        <f t="shared" si="1"/>
        <v>1</v>
      </c>
      <c r="AH14" t="b">
        <f t="shared" si="2"/>
        <v>1</v>
      </c>
      <c r="AI14" t="b">
        <v>1</v>
      </c>
      <c r="AL14" s="2" t="s">
        <v>38</v>
      </c>
      <c r="AM14" s="2" t="s">
        <v>177</v>
      </c>
      <c r="AN14" s="5" t="s">
        <v>39</v>
      </c>
      <c r="AO14" s="7"/>
      <c r="AP14" s="2"/>
      <c r="AQ14" s="2"/>
      <c r="AR14" s="2"/>
      <c r="AS14" s="2" t="s">
        <v>22</v>
      </c>
      <c r="AT14" s="2" t="s">
        <v>7</v>
      </c>
      <c r="AU14" s="2" t="s">
        <v>186</v>
      </c>
    </row>
    <row r="15" spans="1:47" ht="17">
      <c r="A15" s="2">
        <v>14</v>
      </c>
      <c r="B15" s="2" t="str">
        <f t="shared" si="4"/>
        <v>Deutschlandtakt NBS Bielefeld – Seelze</v>
      </c>
      <c r="C15" s="2" t="str">
        <f t="shared" si="0"/>
        <v>D-14</v>
      </c>
      <c r="D15" s="2" t="str">
        <f t="shared" si="3"/>
        <v>NBS Bielefeld – Seelze</v>
      </c>
      <c r="E15" s="2" t="s">
        <v>208</v>
      </c>
      <c r="F15" s="3" t="s">
        <v>209</v>
      </c>
      <c r="G15" s="3" t="s">
        <v>475</v>
      </c>
      <c r="H15" s="4">
        <v>5130.8</v>
      </c>
      <c r="I15" s="1" t="b">
        <v>1</v>
      </c>
      <c r="J15" s="1" t="b">
        <v>1</v>
      </c>
      <c r="AG15" t="b">
        <f t="shared" si="1"/>
        <v>1</v>
      </c>
      <c r="AH15" t="b">
        <f t="shared" si="2"/>
        <v>1</v>
      </c>
      <c r="AI15" t="b">
        <v>1</v>
      </c>
      <c r="AL15" s="2" t="s">
        <v>38</v>
      </c>
      <c r="AM15" s="2" t="s">
        <v>177</v>
      </c>
      <c r="AN15" s="5" t="s">
        <v>40</v>
      </c>
      <c r="AO15" s="7"/>
      <c r="AP15" s="2"/>
      <c r="AQ15" s="2"/>
      <c r="AR15" s="2"/>
      <c r="AS15" s="2" t="s">
        <v>22</v>
      </c>
      <c r="AT15" s="2" t="s">
        <v>7</v>
      </c>
      <c r="AU15" s="2" t="s">
        <v>1</v>
      </c>
    </row>
    <row r="16" spans="1:47" ht="34">
      <c r="A16" s="2">
        <v>15</v>
      </c>
      <c r="B16" s="2" t="str">
        <f t="shared" si="4"/>
        <v>Deutschlandtakt ABS Löhne – Osnabrück</v>
      </c>
      <c r="C16" s="2" t="str">
        <f t="shared" si="0"/>
        <v>D-15</v>
      </c>
      <c r="D16" s="2" t="str">
        <f t="shared" si="3"/>
        <v>ABS Löhne – Osnabrück</v>
      </c>
      <c r="E16" s="2" t="s">
        <v>210</v>
      </c>
      <c r="F16" s="3" t="s">
        <v>211</v>
      </c>
      <c r="G16" s="3" t="s">
        <v>476</v>
      </c>
      <c r="H16" s="4">
        <v>189.7</v>
      </c>
      <c r="J16" s="1" t="b">
        <v>1</v>
      </c>
      <c r="Z16" s="1" t="b">
        <v>1</v>
      </c>
      <c r="AA16" s="1">
        <v>160</v>
      </c>
      <c r="AE16" s="1" t="b">
        <v>1</v>
      </c>
      <c r="AG16" t="b">
        <f t="shared" si="1"/>
        <v>1</v>
      </c>
      <c r="AH16" t="b">
        <f t="shared" si="2"/>
        <v>1</v>
      </c>
      <c r="AI16" t="b">
        <v>1</v>
      </c>
      <c r="AL16" s="2" t="s">
        <v>41</v>
      </c>
      <c r="AM16" s="2" t="s">
        <v>177</v>
      </c>
      <c r="AN16" s="4">
        <v>2992</v>
      </c>
      <c r="AO16" s="7"/>
      <c r="AP16" s="2"/>
      <c r="AQ16" s="2"/>
      <c r="AR16" s="2"/>
      <c r="AS16" s="2" t="s">
        <v>22</v>
      </c>
      <c r="AT16" s="2" t="s">
        <v>2</v>
      </c>
      <c r="AU16" s="2" t="s">
        <v>186</v>
      </c>
    </row>
    <row r="17" spans="1:47" ht="34">
      <c r="A17" s="2">
        <v>16</v>
      </c>
      <c r="B17" s="2" t="s">
        <v>492</v>
      </c>
      <c r="C17" s="2" t="str">
        <f t="shared" si="0"/>
        <v>D-16</v>
      </c>
      <c r="D17" s="2" t="str">
        <f t="shared" si="3"/>
        <v>Knoten Bielefeld</v>
      </c>
      <c r="E17" s="2" t="s">
        <v>212</v>
      </c>
      <c r="F17" s="3" t="s">
        <v>213</v>
      </c>
      <c r="G17" s="3" t="s">
        <v>475</v>
      </c>
      <c r="H17" s="4">
        <v>22.4</v>
      </c>
      <c r="Q17" s="1" t="b">
        <v>1</v>
      </c>
      <c r="AE17" s="1" t="b">
        <v>1</v>
      </c>
      <c r="AG17" t="b">
        <f t="shared" si="1"/>
        <v>1</v>
      </c>
      <c r="AH17" t="b">
        <f t="shared" si="2"/>
        <v>1</v>
      </c>
      <c r="AI17" t="b">
        <v>1</v>
      </c>
      <c r="AL17" s="2" t="s">
        <v>42</v>
      </c>
      <c r="AM17" s="2" t="s">
        <v>177</v>
      </c>
      <c r="AN17" s="4">
        <v>2990</v>
      </c>
      <c r="AO17" s="7"/>
      <c r="AP17" s="2"/>
      <c r="AQ17" s="2"/>
      <c r="AR17" s="2"/>
      <c r="AS17" s="2" t="s">
        <v>22</v>
      </c>
      <c r="AT17" s="2" t="s">
        <v>7</v>
      </c>
      <c r="AU17" s="2" t="s">
        <v>1</v>
      </c>
    </row>
    <row r="18" spans="1:47" ht="34">
      <c r="A18" s="2">
        <v>17</v>
      </c>
      <c r="B18" s="2" t="s">
        <v>493</v>
      </c>
      <c r="C18" s="2" t="str">
        <f t="shared" si="0"/>
        <v>D-17</v>
      </c>
      <c r="D18" s="2" t="str">
        <f t="shared" si="3"/>
        <v>Knoten Minden</v>
      </c>
      <c r="E18" s="2" t="s">
        <v>214</v>
      </c>
      <c r="F18" s="3" t="s">
        <v>215</v>
      </c>
      <c r="G18" s="3" t="s">
        <v>19</v>
      </c>
      <c r="H18" s="4">
        <v>5.9</v>
      </c>
      <c r="Q18" s="1" t="b">
        <v>1</v>
      </c>
      <c r="AG18" t="b">
        <f t="shared" si="1"/>
        <v>1</v>
      </c>
      <c r="AH18" t="b">
        <f t="shared" si="2"/>
        <v>1</v>
      </c>
      <c r="AI18" t="b">
        <v>1</v>
      </c>
      <c r="AL18" s="2" t="s">
        <v>38</v>
      </c>
      <c r="AM18" s="2" t="s">
        <v>177</v>
      </c>
      <c r="AN18" s="4">
        <v>1700</v>
      </c>
      <c r="AO18" s="7"/>
      <c r="AP18" s="2"/>
      <c r="AQ18" s="2"/>
      <c r="AR18" s="2"/>
      <c r="AS18" s="2" t="s">
        <v>22</v>
      </c>
      <c r="AT18" s="2" t="s">
        <v>7</v>
      </c>
      <c r="AU18" s="2" t="s">
        <v>186</v>
      </c>
    </row>
    <row r="19" spans="1:47" ht="34">
      <c r="A19" s="2">
        <v>18</v>
      </c>
      <c r="B19" s="2" t="s">
        <v>494</v>
      </c>
      <c r="C19" s="2" t="str">
        <f t="shared" si="0"/>
        <v>D-18</v>
      </c>
      <c r="D19" s="2" t="str">
        <f t="shared" si="3"/>
        <v>Knoten Dortmund Gleis 26</v>
      </c>
      <c r="E19" s="2" t="s">
        <v>216</v>
      </c>
      <c r="F19" s="3" t="s">
        <v>217</v>
      </c>
      <c r="G19" s="3" t="s">
        <v>20</v>
      </c>
      <c r="H19" s="4">
        <v>3.1</v>
      </c>
      <c r="V19" s="1" t="b">
        <v>1</v>
      </c>
      <c r="AG19" t="b">
        <f t="shared" si="1"/>
        <v>1</v>
      </c>
      <c r="AH19" t="b">
        <f t="shared" si="2"/>
        <v>1</v>
      </c>
      <c r="AI19" t="b">
        <v>1</v>
      </c>
      <c r="AL19" s="2" t="s">
        <v>43</v>
      </c>
      <c r="AM19" s="2" t="s">
        <v>177</v>
      </c>
      <c r="AN19" s="5" t="s">
        <v>37</v>
      </c>
      <c r="AO19" s="7"/>
      <c r="AP19" s="2"/>
      <c r="AQ19" s="2"/>
      <c r="AR19" s="2"/>
      <c r="AS19" s="2" t="s">
        <v>22</v>
      </c>
      <c r="AT19" s="2" t="s">
        <v>2</v>
      </c>
      <c r="AU19" s="2" t="s">
        <v>1</v>
      </c>
    </row>
    <row r="20" spans="1:47" ht="51">
      <c r="A20" s="2">
        <v>19</v>
      </c>
      <c r="B20" s="2" t="s">
        <v>495</v>
      </c>
      <c r="C20" s="2" t="str">
        <f t="shared" si="0"/>
        <v>D-19</v>
      </c>
      <c r="D20" s="2" t="str">
        <f t="shared" si="3"/>
        <v>Knoten Dortmund Gleis 21</v>
      </c>
      <c r="E20" s="2" t="s">
        <v>218</v>
      </c>
      <c r="F20" s="3" t="s">
        <v>219</v>
      </c>
      <c r="G20" s="3" t="s">
        <v>20</v>
      </c>
      <c r="H20" s="4">
        <v>7.3</v>
      </c>
      <c r="Q20" s="1" t="b">
        <v>1</v>
      </c>
      <c r="AE20" s="1" t="b">
        <v>1</v>
      </c>
      <c r="AG20" t="b">
        <f t="shared" si="1"/>
        <v>1</v>
      </c>
      <c r="AH20" t="b">
        <f t="shared" si="2"/>
        <v>1</v>
      </c>
      <c r="AI20" t="b">
        <v>1</v>
      </c>
      <c r="AL20" s="2" t="s">
        <v>43</v>
      </c>
      <c r="AM20" s="2" t="s">
        <v>177</v>
      </c>
      <c r="AN20" s="5" t="s">
        <v>37</v>
      </c>
      <c r="AO20" s="7"/>
      <c r="AP20" s="2"/>
      <c r="AQ20" s="2"/>
      <c r="AR20" s="2"/>
      <c r="AS20" s="2" t="s">
        <v>22</v>
      </c>
      <c r="AT20" s="2" t="s">
        <v>2</v>
      </c>
      <c r="AU20" s="2" t="s">
        <v>186</v>
      </c>
    </row>
    <row r="21" spans="1:47" ht="51">
      <c r="A21" s="2">
        <v>20</v>
      </c>
      <c r="B21" s="2" t="s">
        <v>496</v>
      </c>
      <c r="C21" s="2" t="str">
        <f t="shared" si="0"/>
        <v>D-20</v>
      </c>
      <c r="D21" s="2" t="str">
        <f t="shared" si="3"/>
        <v>Knoten Aachen</v>
      </c>
      <c r="E21" s="2" t="s">
        <v>220</v>
      </c>
      <c r="F21" s="3" t="s">
        <v>221</v>
      </c>
      <c r="G21" s="3" t="s">
        <v>477</v>
      </c>
      <c r="H21" s="4">
        <v>6.5</v>
      </c>
      <c r="AE21" s="1" t="b">
        <v>1</v>
      </c>
      <c r="AG21" t="b">
        <f t="shared" si="1"/>
        <v>1</v>
      </c>
      <c r="AH21" t="b">
        <f t="shared" si="2"/>
        <v>1</v>
      </c>
      <c r="AI21" t="b">
        <v>1</v>
      </c>
      <c r="AL21" s="2" t="s">
        <v>44</v>
      </c>
      <c r="AM21" s="2" t="s">
        <v>177</v>
      </c>
      <c r="AN21" s="5" t="s">
        <v>45</v>
      </c>
      <c r="AO21" s="7"/>
      <c r="AP21" s="2"/>
      <c r="AQ21" s="2"/>
      <c r="AR21" s="2"/>
      <c r="AS21" s="2" t="s">
        <v>22</v>
      </c>
      <c r="AT21" s="2" t="s">
        <v>2</v>
      </c>
      <c r="AU21" s="2" t="s">
        <v>186</v>
      </c>
    </row>
    <row r="22" spans="1:47" ht="51">
      <c r="A22" s="2">
        <v>21</v>
      </c>
      <c r="B22" s="2" t="s">
        <v>479</v>
      </c>
      <c r="C22" s="2" t="str">
        <f t="shared" si="0"/>
        <v>D-21</v>
      </c>
      <c r="D22" s="2" t="str">
        <f t="shared" si="3"/>
        <v>Abzw. Flughafen Nordwest</v>
      </c>
      <c r="E22" s="2" t="s">
        <v>222</v>
      </c>
      <c r="F22" s="3" t="s">
        <v>223</v>
      </c>
      <c r="G22" s="3" t="s">
        <v>478</v>
      </c>
      <c r="H22" s="4">
        <v>171.7</v>
      </c>
      <c r="P22" s="1" t="b">
        <v>1</v>
      </c>
      <c r="AG22" t="b">
        <f t="shared" si="1"/>
        <v>1</v>
      </c>
      <c r="AH22" t="b">
        <f t="shared" si="2"/>
        <v>1</v>
      </c>
      <c r="AI22" t="b">
        <v>1</v>
      </c>
      <c r="AL22" s="2" t="s">
        <v>10</v>
      </c>
      <c r="AM22" s="2" t="s">
        <v>177</v>
      </c>
      <c r="AN22" s="5" t="s">
        <v>37</v>
      </c>
      <c r="AO22" s="7"/>
      <c r="AP22" s="2"/>
      <c r="AQ22" s="2"/>
      <c r="AR22" s="2"/>
      <c r="AS22" s="2" t="s">
        <v>22</v>
      </c>
      <c r="AT22" s="2" t="s">
        <v>2</v>
      </c>
      <c r="AU22" s="2" t="s">
        <v>1</v>
      </c>
    </row>
    <row r="23" spans="1:47" ht="51">
      <c r="A23" s="2">
        <v>22</v>
      </c>
      <c r="B23" s="2" t="s">
        <v>497</v>
      </c>
      <c r="C23" s="2" t="str">
        <f t="shared" si="0"/>
        <v>D-22</v>
      </c>
      <c r="D23" s="2" t="str">
        <f t="shared" si="3"/>
        <v>Knoten Frankfurt West</v>
      </c>
      <c r="E23" s="2" t="s">
        <v>224</v>
      </c>
      <c r="F23" s="3" t="s">
        <v>225</v>
      </c>
      <c r="G23" s="3" t="s">
        <v>480</v>
      </c>
      <c r="H23" s="4">
        <v>33.6</v>
      </c>
      <c r="AE23" s="1" t="b">
        <v>1</v>
      </c>
      <c r="AG23" t="b">
        <f t="shared" si="1"/>
        <v>0</v>
      </c>
      <c r="AH23" t="b">
        <f t="shared" si="2"/>
        <v>0</v>
      </c>
      <c r="AI23" t="b">
        <v>1</v>
      </c>
      <c r="AL23" s="2" t="s">
        <v>46</v>
      </c>
      <c r="AM23" s="2" t="s">
        <v>174</v>
      </c>
      <c r="AN23" s="4">
        <v>3900</v>
      </c>
      <c r="AO23" s="7"/>
      <c r="AP23" s="2"/>
      <c r="AQ23" s="2"/>
      <c r="AR23" s="2"/>
      <c r="AS23" s="2" t="s">
        <v>22</v>
      </c>
      <c r="AT23" s="2" t="s">
        <v>185</v>
      </c>
      <c r="AU23" s="2" t="s">
        <v>186</v>
      </c>
    </row>
    <row r="24" spans="1:47" ht="34">
      <c r="A24" s="2">
        <v>23</v>
      </c>
      <c r="B24" s="2" t="str">
        <f t="shared" si="4"/>
        <v>Deutschlandtakt ABS Grünberg – östlich Grünberg</v>
      </c>
      <c r="C24" s="2" t="str">
        <f t="shared" si="0"/>
        <v>D-23</v>
      </c>
      <c r="D24" s="2" t="str">
        <f t="shared" si="3"/>
        <v>ABS Grünberg – östlich Grünberg</v>
      </c>
      <c r="E24" s="2" t="s">
        <v>226</v>
      </c>
      <c r="F24" s="3" t="s">
        <v>227</v>
      </c>
      <c r="G24" s="3" t="s">
        <v>481</v>
      </c>
      <c r="H24" s="4">
        <v>23.6</v>
      </c>
      <c r="J24" s="1" t="b">
        <v>1</v>
      </c>
      <c r="M24" s="1" t="b">
        <v>1</v>
      </c>
      <c r="AG24" t="b">
        <f t="shared" si="1"/>
        <v>0</v>
      </c>
      <c r="AH24" t="b">
        <f t="shared" si="2"/>
        <v>0</v>
      </c>
      <c r="AI24" t="b">
        <v>1</v>
      </c>
      <c r="AL24" s="2" t="s">
        <v>47</v>
      </c>
      <c r="AM24" s="2" t="s">
        <v>174</v>
      </c>
      <c r="AN24" s="4">
        <v>3700</v>
      </c>
      <c r="AO24" s="7"/>
      <c r="AP24" s="2"/>
      <c r="AQ24" s="2"/>
      <c r="AR24" s="2"/>
      <c r="AS24" s="2" t="s">
        <v>22</v>
      </c>
      <c r="AT24" s="2" t="s">
        <v>185</v>
      </c>
      <c r="AU24" s="2" t="s">
        <v>1</v>
      </c>
    </row>
    <row r="25" spans="1:47" ht="17">
      <c r="A25" s="2">
        <v>24</v>
      </c>
      <c r="B25" s="2" t="s">
        <v>483</v>
      </c>
      <c r="C25" s="2" t="str">
        <f t="shared" si="0"/>
        <v>D-24</v>
      </c>
      <c r="D25" s="2" t="str">
        <f t="shared" si="3"/>
        <v>Bahnhöfe Burggemünden, Niedergemünden</v>
      </c>
      <c r="E25" s="2" t="s">
        <v>226</v>
      </c>
      <c r="F25" s="3" t="s">
        <v>228</v>
      </c>
      <c r="G25" s="3" t="s">
        <v>482</v>
      </c>
      <c r="H25" s="4">
        <v>10.3</v>
      </c>
      <c r="R25" s="1" t="b">
        <v>1</v>
      </c>
      <c r="AG25" t="b">
        <f t="shared" si="1"/>
        <v>0</v>
      </c>
      <c r="AH25" t="b">
        <f t="shared" si="2"/>
        <v>0</v>
      </c>
      <c r="AI25" t="b">
        <v>1</v>
      </c>
      <c r="AL25" s="2" t="s">
        <v>47</v>
      </c>
      <c r="AM25" s="2" t="s">
        <v>174</v>
      </c>
      <c r="AN25" s="4">
        <v>3700</v>
      </c>
      <c r="AO25" s="7"/>
      <c r="AP25" s="2"/>
      <c r="AQ25" s="2"/>
      <c r="AR25" s="2"/>
      <c r="AS25" s="2" t="s">
        <v>22</v>
      </c>
      <c r="AT25" s="2" t="s">
        <v>185</v>
      </c>
      <c r="AU25" s="2" t="s">
        <v>186</v>
      </c>
    </row>
    <row r="26" spans="1:47" ht="34">
      <c r="A26" s="2">
        <v>25</v>
      </c>
      <c r="B26" s="2" t="s">
        <v>498</v>
      </c>
      <c r="C26" s="2" t="str">
        <f t="shared" si="0"/>
        <v>D-25</v>
      </c>
      <c r="D26" s="2" t="str">
        <f t="shared" si="3"/>
        <v>Knoten Zell-Romrod</v>
      </c>
      <c r="E26" s="2" t="s">
        <v>226</v>
      </c>
      <c r="F26" s="3" t="s">
        <v>229</v>
      </c>
      <c r="G26" s="3" t="s">
        <v>484</v>
      </c>
      <c r="H26" s="4">
        <v>12.6</v>
      </c>
      <c r="J26" s="1" t="b">
        <v>1</v>
      </c>
      <c r="M26" s="1" t="b">
        <v>1</v>
      </c>
      <c r="AG26" t="b">
        <f t="shared" si="1"/>
        <v>0</v>
      </c>
      <c r="AH26" t="b">
        <f t="shared" si="2"/>
        <v>0</v>
      </c>
      <c r="AI26" t="b">
        <v>1</v>
      </c>
      <c r="AL26" s="2" t="s">
        <v>47</v>
      </c>
      <c r="AM26" s="2" t="s">
        <v>174</v>
      </c>
      <c r="AN26" s="4">
        <v>3700</v>
      </c>
      <c r="AO26" s="7"/>
      <c r="AP26" s="2"/>
      <c r="AQ26" s="2"/>
      <c r="AR26" s="2"/>
      <c r="AS26" s="2" t="s">
        <v>22</v>
      </c>
      <c r="AT26" s="2" t="s">
        <v>185</v>
      </c>
      <c r="AU26" s="2" t="s">
        <v>186</v>
      </c>
    </row>
    <row r="27" spans="1:47" ht="17">
      <c r="A27" s="2">
        <v>26</v>
      </c>
      <c r="B27" s="2" t="s">
        <v>499</v>
      </c>
      <c r="C27" s="2" t="str">
        <f t="shared" si="0"/>
        <v>D-26</v>
      </c>
      <c r="D27" s="2" t="str">
        <f t="shared" si="3"/>
        <v>Knoten Wallenrod</v>
      </c>
      <c r="E27" s="2" t="s">
        <v>226</v>
      </c>
      <c r="F27" s="3" t="s">
        <v>230</v>
      </c>
      <c r="G27" s="3" t="s">
        <v>485</v>
      </c>
      <c r="H27" s="4">
        <v>10.3</v>
      </c>
      <c r="Q27" s="1" t="b">
        <v>1</v>
      </c>
      <c r="AG27" t="b">
        <f t="shared" si="1"/>
        <v>0</v>
      </c>
      <c r="AH27" t="b">
        <f t="shared" si="2"/>
        <v>0</v>
      </c>
      <c r="AI27" t="b">
        <v>1</v>
      </c>
      <c r="AL27" s="2" t="s">
        <v>47</v>
      </c>
      <c r="AM27" s="2" t="s">
        <v>174</v>
      </c>
      <c r="AN27" s="4">
        <v>3700</v>
      </c>
      <c r="AO27" s="7"/>
      <c r="AP27" s="2"/>
      <c r="AQ27" s="2"/>
      <c r="AR27" s="2"/>
      <c r="AS27" s="2" t="s">
        <v>22</v>
      </c>
      <c r="AT27" s="2" t="s">
        <v>185</v>
      </c>
      <c r="AU27" s="2" t="s">
        <v>186</v>
      </c>
    </row>
    <row r="28" spans="1:47" ht="34">
      <c r="A28" s="2">
        <v>27</v>
      </c>
      <c r="B28" s="2" t="s">
        <v>500</v>
      </c>
      <c r="C28" s="2" t="str">
        <f t="shared" si="0"/>
        <v>D-27</v>
      </c>
      <c r="D28" s="2" t="str">
        <f t="shared" si="3"/>
        <v>Knoten Großen Buseck</v>
      </c>
      <c r="E28" s="2" t="s">
        <v>226</v>
      </c>
      <c r="F28" s="3" t="s">
        <v>231</v>
      </c>
      <c r="G28" s="3" t="s">
        <v>486</v>
      </c>
      <c r="H28" s="4">
        <v>42.5</v>
      </c>
      <c r="J28" s="1" t="b">
        <v>1</v>
      </c>
      <c r="M28" s="1" t="b">
        <v>1</v>
      </c>
      <c r="AG28" t="b">
        <f t="shared" si="1"/>
        <v>0</v>
      </c>
      <c r="AH28" t="b">
        <f t="shared" si="2"/>
        <v>0</v>
      </c>
      <c r="AI28" t="b">
        <v>1</v>
      </c>
      <c r="AL28" s="2" t="s">
        <v>47</v>
      </c>
      <c r="AM28" s="2" t="s">
        <v>174</v>
      </c>
      <c r="AN28" s="4">
        <v>3700</v>
      </c>
      <c r="AO28" s="7"/>
      <c r="AP28" s="2"/>
      <c r="AQ28" s="2"/>
      <c r="AR28" s="2"/>
      <c r="AS28" s="2" t="s">
        <v>22</v>
      </c>
      <c r="AT28" s="2" t="s">
        <v>185</v>
      </c>
      <c r="AU28" s="2" t="s">
        <v>186</v>
      </c>
    </row>
    <row r="29" spans="1:47" ht="17">
      <c r="A29" s="2">
        <v>28</v>
      </c>
      <c r="B29" s="2" t="str">
        <f t="shared" si="4"/>
        <v>Deutschlandtakt ABS Reiskirchen – Grünberg</v>
      </c>
      <c r="C29" s="2" t="str">
        <f t="shared" si="0"/>
        <v>D-28</v>
      </c>
      <c r="D29" s="2" t="str">
        <f t="shared" si="3"/>
        <v>ABS Reiskirchen – Grünberg</v>
      </c>
      <c r="E29" s="2" t="s">
        <v>232</v>
      </c>
      <c r="F29" s="3" t="s">
        <v>233</v>
      </c>
      <c r="G29" s="3" t="s">
        <v>487</v>
      </c>
      <c r="H29" s="4">
        <v>19</v>
      </c>
      <c r="J29" s="1" t="b">
        <v>1</v>
      </c>
      <c r="Z29" s="1" t="b">
        <v>1</v>
      </c>
      <c r="AG29" t="b">
        <f t="shared" si="1"/>
        <v>0</v>
      </c>
      <c r="AH29" t="b">
        <f t="shared" si="2"/>
        <v>0</v>
      </c>
      <c r="AI29" t="b">
        <v>1</v>
      </c>
      <c r="AL29" s="2" t="s">
        <v>47</v>
      </c>
      <c r="AM29" s="2" t="s">
        <v>174</v>
      </c>
      <c r="AN29" s="4">
        <v>3700</v>
      </c>
      <c r="AO29" s="7"/>
      <c r="AP29" s="2"/>
      <c r="AQ29" s="2"/>
      <c r="AR29" s="2"/>
      <c r="AS29" s="2" t="s">
        <v>22</v>
      </c>
      <c r="AT29" s="2" t="s">
        <v>185</v>
      </c>
      <c r="AU29" s="2" t="s">
        <v>186</v>
      </c>
    </row>
    <row r="30" spans="1:47" ht="34">
      <c r="A30" s="2">
        <v>29</v>
      </c>
      <c r="B30" s="2" t="str">
        <f t="shared" si="4"/>
        <v>Deutschlandtakt ABS Bodenburg – Groß Düngen</v>
      </c>
      <c r="C30" s="2" t="str">
        <f t="shared" si="0"/>
        <v>D-29</v>
      </c>
      <c r="D30" s="2" t="str">
        <f t="shared" si="3"/>
        <v>ABS Bodenburg – Groß Düngen</v>
      </c>
      <c r="E30" s="2" t="s">
        <v>234</v>
      </c>
      <c r="F30" s="3" t="s">
        <v>235</v>
      </c>
      <c r="G30" s="3" t="s">
        <v>488</v>
      </c>
      <c r="H30" s="4">
        <v>13.7</v>
      </c>
      <c r="J30" s="1" t="b">
        <v>1</v>
      </c>
      <c r="Z30" s="1" t="b">
        <v>1</v>
      </c>
      <c r="AA30" s="1">
        <v>80</v>
      </c>
      <c r="AG30" t="b">
        <f t="shared" si="1"/>
        <v>0</v>
      </c>
      <c r="AH30" t="b">
        <f t="shared" si="2"/>
        <v>0</v>
      </c>
      <c r="AI30" t="b">
        <v>1</v>
      </c>
      <c r="AL30" s="2" t="s">
        <v>48</v>
      </c>
      <c r="AM30" s="2" t="s">
        <v>174</v>
      </c>
      <c r="AN30" s="4">
        <v>1822</v>
      </c>
      <c r="AO30" s="7"/>
      <c r="AP30" s="2"/>
      <c r="AQ30" s="2"/>
      <c r="AR30" s="2"/>
      <c r="AS30" s="2" t="s">
        <v>22</v>
      </c>
      <c r="AT30" s="2" t="s">
        <v>185</v>
      </c>
      <c r="AU30" s="2" t="s">
        <v>186</v>
      </c>
    </row>
    <row r="31" spans="1:47" ht="17">
      <c r="A31" s="2">
        <v>30</v>
      </c>
      <c r="B31" s="2" t="s">
        <v>501</v>
      </c>
      <c r="C31" s="2" t="str">
        <f t="shared" si="0"/>
        <v>D-30</v>
      </c>
      <c r="D31" s="2" t="str">
        <f t="shared" si="3"/>
        <v>Knoten Twistringen</v>
      </c>
      <c r="E31" s="2" t="s">
        <v>236</v>
      </c>
      <c r="F31" s="3" t="s">
        <v>237</v>
      </c>
      <c r="G31" s="3" t="s">
        <v>489</v>
      </c>
      <c r="H31" s="4">
        <v>18.7</v>
      </c>
      <c r="AE31" s="1" t="b">
        <v>1</v>
      </c>
      <c r="AG31" t="b">
        <f t="shared" si="1"/>
        <v>1</v>
      </c>
      <c r="AH31" t="b">
        <f t="shared" si="2"/>
        <v>1</v>
      </c>
      <c r="AI31" t="b">
        <v>1</v>
      </c>
      <c r="AL31" s="2" t="s">
        <v>49</v>
      </c>
      <c r="AM31" s="2" t="s">
        <v>177</v>
      </c>
      <c r="AN31" s="4">
        <v>2200</v>
      </c>
      <c r="AO31" s="7"/>
      <c r="AP31" s="2"/>
      <c r="AQ31" s="2"/>
      <c r="AR31" s="2"/>
      <c r="AS31" s="2" t="s">
        <v>22</v>
      </c>
      <c r="AT31" s="2" t="s">
        <v>238</v>
      </c>
      <c r="AU31" s="2" t="s">
        <v>186</v>
      </c>
    </row>
    <row r="32" spans="1:47" ht="17">
      <c r="A32" s="2">
        <v>31</v>
      </c>
      <c r="B32" s="2" t="s">
        <v>502</v>
      </c>
      <c r="C32" s="2" t="str">
        <f t="shared" si="0"/>
        <v>D-31</v>
      </c>
      <c r="D32" s="2" t="str">
        <f t="shared" si="3"/>
        <v>Knoten Hanau</v>
      </c>
      <c r="E32" s="2" t="s">
        <v>239</v>
      </c>
      <c r="F32" s="3" t="s">
        <v>240</v>
      </c>
      <c r="G32" s="3" t="s">
        <v>490</v>
      </c>
      <c r="H32" s="4">
        <v>91</v>
      </c>
      <c r="X32" s="1" t="b">
        <v>1</v>
      </c>
      <c r="AG32" t="b">
        <f t="shared" si="1"/>
        <v>1</v>
      </c>
      <c r="AH32" t="b">
        <f t="shared" si="2"/>
        <v>1</v>
      </c>
      <c r="AI32" t="b">
        <v>1</v>
      </c>
      <c r="AL32" s="2" t="s">
        <v>50</v>
      </c>
      <c r="AM32" s="2" t="s">
        <v>177</v>
      </c>
      <c r="AN32" s="5" t="s">
        <v>37</v>
      </c>
      <c r="AO32" s="7"/>
      <c r="AP32" s="2"/>
      <c r="AQ32" s="2"/>
      <c r="AR32" s="2"/>
      <c r="AS32" s="2" t="s">
        <v>22</v>
      </c>
      <c r="AT32" s="2" t="s">
        <v>179</v>
      </c>
      <c r="AU32" s="2" t="s">
        <v>186</v>
      </c>
    </row>
    <row r="33" spans="1:47" ht="34">
      <c r="A33" s="2">
        <v>32</v>
      </c>
      <c r="B33" s="2" t="str">
        <f t="shared" si="4"/>
        <v>Deutschlandtakt NBS Darmstadt – SFS Rhein/Main / Rhein/Neckar</v>
      </c>
      <c r="C33" s="2" t="str">
        <f t="shared" si="0"/>
        <v>D-32</v>
      </c>
      <c r="D33" s="2" t="str">
        <f t="shared" si="3"/>
        <v>NBS Darmstadt – SFS Rhein/Main / Rhein/Neckar</v>
      </c>
      <c r="E33" s="2" t="s">
        <v>241</v>
      </c>
      <c r="F33" s="3" t="s">
        <v>242</v>
      </c>
      <c r="G33" s="3" t="s">
        <v>503</v>
      </c>
      <c r="H33" s="4">
        <v>212.2</v>
      </c>
      <c r="I33" t="b">
        <v>1</v>
      </c>
      <c r="X33" s="1" t="b">
        <v>1</v>
      </c>
      <c r="AB33" s="1"/>
      <c r="AG33" t="b">
        <f t="shared" si="1"/>
        <v>1</v>
      </c>
      <c r="AH33" t="b">
        <f t="shared" si="2"/>
        <v>1</v>
      </c>
      <c r="AI33" t="b">
        <v>1</v>
      </c>
      <c r="AL33" s="2" t="s">
        <v>51</v>
      </c>
      <c r="AM33" s="2" t="s">
        <v>177</v>
      </c>
      <c r="AN33" s="5" t="s">
        <v>40</v>
      </c>
      <c r="AO33" s="7"/>
      <c r="AP33" s="2"/>
      <c r="AQ33" s="2"/>
      <c r="AR33" s="2"/>
      <c r="AS33" s="2" t="s">
        <v>22</v>
      </c>
      <c r="AT33" s="2" t="s">
        <v>243</v>
      </c>
      <c r="AU33" s="2" t="s">
        <v>186</v>
      </c>
    </row>
    <row r="34" spans="1:47" ht="17">
      <c r="A34" s="2">
        <v>33</v>
      </c>
      <c r="B34" s="2" t="s">
        <v>505</v>
      </c>
      <c r="C34" s="2" t="str">
        <f t="shared" si="0"/>
        <v>D-33</v>
      </c>
      <c r="D34" s="2" t="str">
        <f t="shared" si="3"/>
        <v>Knoten Fulda-Bronnzell</v>
      </c>
      <c r="E34" s="2" t="s">
        <v>244</v>
      </c>
      <c r="F34" s="3" t="s">
        <v>245</v>
      </c>
      <c r="G34" s="3" t="s">
        <v>504</v>
      </c>
      <c r="H34" s="4">
        <v>21.7</v>
      </c>
      <c r="AE34" s="1" t="b">
        <v>1</v>
      </c>
      <c r="AG34" t="b">
        <f t="shared" si="1"/>
        <v>1</v>
      </c>
      <c r="AH34" t="b">
        <f t="shared" si="2"/>
        <v>1</v>
      </c>
      <c r="AI34" t="b">
        <v>1</v>
      </c>
      <c r="AL34" s="2" t="s">
        <v>52</v>
      </c>
      <c r="AM34" s="2" t="s">
        <v>177</v>
      </c>
      <c r="AN34" s="5" t="s">
        <v>53</v>
      </c>
      <c r="AO34" s="7"/>
      <c r="AP34" s="2"/>
      <c r="AQ34" s="2"/>
      <c r="AR34" s="2"/>
      <c r="AS34" s="2" t="s">
        <v>22</v>
      </c>
      <c r="AT34" s="2" t="s">
        <v>243</v>
      </c>
      <c r="AU34" s="2" t="s">
        <v>186</v>
      </c>
    </row>
    <row r="35" spans="1:47" ht="34">
      <c r="A35" s="2">
        <v>34</v>
      </c>
      <c r="B35" s="2" t="str">
        <f t="shared" si="4"/>
        <v>Deutschlandtakt NBS Offenbach West Abzweig – Hanau Nordseite</v>
      </c>
      <c r="C35" s="2" t="str">
        <f t="shared" si="0"/>
        <v>D-34</v>
      </c>
      <c r="D35" s="2" t="str">
        <f t="shared" si="3"/>
        <v>NBS Offenbach West Abzweig – Hanau Nordseite</v>
      </c>
      <c r="E35" s="2" t="s">
        <v>246</v>
      </c>
      <c r="F35" s="3" t="s">
        <v>247</v>
      </c>
      <c r="G35" s="3" t="s">
        <v>506</v>
      </c>
      <c r="H35" s="4">
        <v>2099</v>
      </c>
      <c r="I35" s="1" t="b">
        <v>1</v>
      </c>
      <c r="AA35" s="1">
        <v>200</v>
      </c>
      <c r="AG35" t="b">
        <f t="shared" si="1"/>
        <v>1</v>
      </c>
      <c r="AH35" t="b">
        <f t="shared" si="2"/>
        <v>1</v>
      </c>
      <c r="AI35" t="b">
        <v>1</v>
      </c>
      <c r="AL35" s="2" t="s">
        <v>54</v>
      </c>
      <c r="AM35" s="2" t="s">
        <v>177</v>
      </c>
      <c r="AN35" s="5" t="s">
        <v>40</v>
      </c>
      <c r="AO35" s="7"/>
      <c r="AP35" s="2"/>
      <c r="AQ35" s="2"/>
      <c r="AR35" s="2"/>
      <c r="AS35" s="2" t="s">
        <v>22</v>
      </c>
      <c r="AT35" s="2" t="s">
        <v>243</v>
      </c>
      <c r="AU35" s="2" t="s">
        <v>186</v>
      </c>
    </row>
    <row r="36" spans="1:47" ht="136">
      <c r="A36" s="2">
        <v>35</v>
      </c>
      <c r="B36" s="2" t="str">
        <f t="shared" si="4"/>
        <v>Deutschlandtakt NBS Erfurt – Eisenach</v>
      </c>
      <c r="C36" s="2" t="str">
        <f t="shared" si="0"/>
        <v>D-35</v>
      </c>
      <c r="D36" s="2" t="str">
        <f t="shared" si="3"/>
        <v>NBS Erfurt – Eisenach</v>
      </c>
      <c r="E36" s="2" t="s">
        <v>248</v>
      </c>
      <c r="F36" s="3" t="s">
        <v>249</v>
      </c>
      <c r="G36" s="3" t="s">
        <v>507</v>
      </c>
      <c r="H36" s="4">
        <v>4982.2</v>
      </c>
      <c r="I36" t="b">
        <v>1</v>
      </c>
      <c r="J36" s="1"/>
      <c r="Z36" s="1" t="b">
        <v>1</v>
      </c>
      <c r="AA36" s="1">
        <v>230</v>
      </c>
      <c r="AG36" t="b">
        <f t="shared" si="1"/>
        <v>1</v>
      </c>
      <c r="AH36" t="b">
        <f t="shared" si="2"/>
        <v>1</v>
      </c>
      <c r="AI36" t="b">
        <v>1</v>
      </c>
      <c r="AL36" s="2" t="s">
        <v>55</v>
      </c>
      <c r="AM36" s="2" t="s">
        <v>177</v>
      </c>
      <c r="AN36" s="5" t="s">
        <v>40</v>
      </c>
      <c r="AO36" s="7"/>
      <c r="AP36" s="2"/>
      <c r="AQ36" s="2"/>
      <c r="AR36" s="2"/>
      <c r="AS36" s="2" t="s">
        <v>22</v>
      </c>
      <c r="AT36" s="2" t="s">
        <v>243</v>
      </c>
      <c r="AU36" s="2" t="s">
        <v>186</v>
      </c>
    </row>
    <row r="37" spans="1:47" ht="34">
      <c r="A37" s="2">
        <v>36</v>
      </c>
      <c r="B37" s="2" t="str">
        <f t="shared" si="4"/>
        <v>Deutschlandtakt ABS Appenweier Kurve – Appenweier Muhrhaag</v>
      </c>
      <c r="C37" s="2" t="str">
        <f t="shared" si="0"/>
        <v>D-36</v>
      </c>
      <c r="D37" s="2" t="str">
        <f t="shared" si="3"/>
        <v>ABS Appenweier Kurve – Appenweier Muhrhaag</v>
      </c>
      <c r="E37" s="2" t="s">
        <v>250</v>
      </c>
      <c r="F37" s="3" t="s">
        <v>251</v>
      </c>
      <c r="G37" s="3" t="s">
        <v>508</v>
      </c>
      <c r="H37" s="4">
        <v>82.5</v>
      </c>
      <c r="J37" s="1" t="b">
        <v>1</v>
      </c>
      <c r="M37" s="1" t="b">
        <v>1</v>
      </c>
      <c r="T37" s="1" t="b">
        <v>1</v>
      </c>
      <c r="AG37" t="b">
        <f t="shared" si="1"/>
        <v>1</v>
      </c>
      <c r="AH37" t="b">
        <f t="shared" si="2"/>
        <v>1</v>
      </c>
      <c r="AI37" t="b">
        <v>0</v>
      </c>
      <c r="AL37" s="2" t="s">
        <v>56</v>
      </c>
      <c r="AM37" s="2" t="s">
        <v>177</v>
      </c>
      <c r="AN37" s="4">
        <v>4262</v>
      </c>
      <c r="AO37" s="7" t="s">
        <v>252</v>
      </c>
      <c r="AP37" s="2"/>
      <c r="AQ37" s="2"/>
      <c r="AR37" s="2"/>
      <c r="AS37" s="2" t="s">
        <v>22</v>
      </c>
      <c r="AT37" s="2" t="s">
        <v>243</v>
      </c>
      <c r="AU37" s="2" t="s">
        <v>186</v>
      </c>
    </row>
    <row r="38" spans="1:47" ht="17">
      <c r="A38" s="2">
        <v>37</v>
      </c>
      <c r="B38" s="2" t="s">
        <v>509</v>
      </c>
      <c r="C38" s="2" t="str">
        <f t="shared" si="0"/>
        <v>D-37</v>
      </c>
      <c r="D38" s="2" t="str">
        <f t="shared" si="3"/>
        <v>Knoten München (Fußgängersteg)</v>
      </c>
      <c r="E38" s="2" t="s">
        <v>253</v>
      </c>
      <c r="F38" s="3" t="s">
        <v>254</v>
      </c>
      <c r="G38" s="3" t="s">
        <v>14</v>
      </c>
      <c r="H38" s="4">
        <v>33.4</v>
      </c>
      <c r="Q38" s="1" t="b">
        <v>1</v>
      </c>
      <c r="AG38" t="b">
        <f t="shared" si="1"/>
        <v>1</v>
      </c>
      <c r="AH38" t="b">
        <f t="shared" si="2"/>
        <v>1</v>
      </c>
      <c r="AI38" t="b">
        <v>1</v>
      </c>
      <c r="AL38" s="2" t="s">
        <v>13</v>
      </c>
      <c r="AM38" s="2" t="s">
        <v>177</v>
      </c>
      <c r="AN38" s="5" t="s">
        <v>37</v>
      </c>
      <c r="AO38" s="7"/>
      <c r="AP38" s="2"/>
      <c r="AQ38" s="2"/>
      <c r="AR38" s="2"/>
      <c r="AS38" s="2" t="s">
        <v>22</v>
      </c>
      <c r="AT38" s="2" t="s">
        <v>13</v>
      </c>
      <c r="AU38" s="2" t="s">
        <v>186</v>
      </c>
    </row>
    <row r="39" spans="1:47" ht="17">
      <c r="A39" s="2">
        <v>38</v>
      </c>
      <c r="B39" s="2" t="s">
        <v>510</v>
      </c>
      <c r="C39" s="2" t="str">
        <f t="shared" si="0"/>
        <v>D-38</v>
      </c>
      <c r="D39" s="2" t="str">
        <f t="shared" si="3"/>
        <v>Knoten Hannover (Fußgängerunterführung)</v>
      </c>
      <c r="E39" s="2" t="s">
        <v>255</v>
      </c>
      <c r="F39" s="3" t="s">
        <v>256</v>
      </c>
      <c r="G39" s="3" t="s">
        <v>5</v>
      </c>
      <c r="H39" s="4">
        <v>6.6</v>
      </c>
      <c r="Q39" s="1" t="b">
        <v>1</v>
      </c>
      <c r="AG39" t="b">
        <f t="shared" si="1"/>
        <v>1</v>
      </c>
      <c r="AH39" t="b">
        <f t="shared" si="2"/>
        <v>1</v>
      </c>
      <c r="AI39" t="b">
        <v>1</v>
      </c>
      <c r="AL39" s="2" t="s">
        <v>6</v>
      </c>
      <c r="AM39" s="2" t="s">
        <v>177</v>
      </c>
      <c r="AN39" s="5" t="s">
        <v>37</v>
      </c>
      <c r="AO39" s="7"/>
      <c r="AP39" s="2"/>
      <c r="AQ39" s="2"/>
      <c r="AR39" s="2"/>
      <c r="AS39" s="2" t="s">
        <v>22</v>
      </c>
      <c r="AT39" s="2" t="s">
        <v>6</v>
      </c>
      <c r="AU39" s="2" t="s">
        <v>186</v>
      </c>
    </row>
    <row r="40" spans="1:47" ht="34">
      <c r="A40" s="2">
        <v>39</v>
      </c>
      <c r="B40" s="2" t="s">
        <v>511</v>
      </c>
      <c r="C40" s="2" t="str">
        <f t="shared" si="0"/>
        <v>D-39</v>
      </c>
      <c r="D40" s="2" t="str">
        <f t="shared" si="3"/>
        <v>Knoten Donauwörth (Überwerfungsbauwerk)</v>
      </c>
      <c r="E40" s="2" t="s">
        <v>257</v>
      </c>
      <c r="F40" s="3" t="s">
        <v>258</v>
      </c>
      <c r="G40" s="3" t="s">
        <v>12</v>
      </c>
      <c r="H40" s="4">
        <v>60.7</v>
      </c>
      <c r="AE40" s="1" t="b">
        <v>1</v>
      </c>
      <c r="AG40" t="b">
        <f t="shared" si="1"/>
        <v>0</v>
      </c>
      <c r="AH40" t="b">
        <f t="shared" si="2"/>
        <v>0</v>
      </c>
      <c r="AI40" t="b">
        <v>1</v>
      </c>
      <c r="AL40" s="2" t="s">
        <v>57</v>
      </c>
      <c r="AM40" s="2" t="s">
        <v>174</v>
      </c>
      <c r="AN40" s="4">
        <v>5381</v>
      </c>
      <c r="AO40" s="7" t="s">
        <v>259</v>
      </c>
      <c r="AP40" s="2"/>
      <c r="AQ40" s="2"/>
      <c r="AR40" s="2"/>
      <c r="AS40" s="2" t="s">
        <v>22</v>
      </c>
      <c r="AT40" s="2" t="s">
        <v>15</v>
      </c>
      <c r="AU40" s="2" t="s">
        <v>186</v>
      </c>
    </row>
    <row r="41" spans="1:47" ht="34">
      <c r="A41" s="2">
        <v>40</v>
      </c>
      <c r="B41" s="2" t="s">
        <v>512</v>
      </c>
      <c r="C41" s="2" t="str">
        <f t="shared" si="0"/>
        <v>D-40</v>
      </c>
      <c r="D41" s="2" t="str">
        <f t="shared" si="3"/>
        <v>Knoten Donauwörth (Achsverschwenkung)</v>
      </c>
      <c r="E41" s="2" t="s">
        <v>260</v>
      </c>
      <c r="F41" s="3" t="s">
        <v>261</v>
      </c>
      <c r="G41" s="3" t="s">
        <v>12</v>
      </c>
      <c r="H41" s="4">
        <v>11.2</v>
      </c>
      <c r="J41" s="1" t="b">
        <v>1</v>
      </c>
      <c r="R41" s="1"/>
      <c r="AE41" s="1" t="b">
        <v>1</v>
      </c>
      <c r="AG41" t="b">
        <f t="shared" si="1"/>
        <v>0</v>
      </c>
      <c r="AH41" t="b">
        <f t="shared" si="2"/>
        <v>0</v>
      </c>
      <c r="AI41" t="b">
        <v>1</v>
      </c>
      <c r="AL41" s="2" t="s">
        <v>57</v>
      </c>
      <c r="AM41" s="2" t="s">
        <v>37</v>
      </c>
      <c r="AN41" s="5" t="s">
        <v>37</v>
      </c>
      <c r="AO41" s="7" t="s">
        <v>259</v>
      </c>
      <c r="AP41" s="2"/>
      <c r="AQ41" s="2"/>
      <c r="AR41" s="2"/>
      <c r="AS41" s="2" t="s">
        <v>22</v>
      </c>
      <c r="AT41" s="2" t="s">
        <v>15</v>
      </c>
      <c r="AU41" s="2" t="s">
        <v>186</v>
      </c>
    </row>
    <row r="42" spans="1:47" ht="34">
      <c r="A42" s="2">
        <v>41</v>
      </c>
      <c r="B42" s="2" t="str">
        <f t="shared" si="4"/>
        <v>Deutschlandtakt NBS Würzburg – Nürnberg</v>
      </c>
      <c r="C42" s="2" t="str">
        <f t="shared" si="0"/>
        <v>D-41</v>
      </c>
      <c r="D42" s="2" t="str">
        <f t="shared" si="3"/>
        <v>NBS Würzburg – Nürnberg</v>
      </c>
      <c r="E42" s="2" t="s">
        <v>262</v>
      </c>
      <c r="F42" s="3" t="s">
        <v>263</v>
      </c>
      <c r="G42" s="3" t="s">
        <v>513</v>
      </c>
      <c r="H42" s="4">
        <v>5702.8</v>
      </c>
      <c r="I42" s="1" t="b">
        <v>1</v>
      </c>
      <c r="J42" s="1" t="b">
        <v>1</v>
      </c>
      <c r="Z42" s="1" t="b">
        <v>1</v>
      </c>
      <c r="AA42" s="1">
        <v>300</v>
      </c>
      <c r="AG42" t="b">
        <f t="shared" si="1"/>
        <v>1</v>
      </c>
      <c r="AH42" t="b">
        <f t="shared" si="2"/>
        <v>1</v>
      </c>
      <c r="AI42" t="b">
        <v>1</v>
      </c>
      <c r="AL42" s="2" t="s">
        <v>58</v>
      </c>
      <c r="AM42" s="2" t="s">
        <v>177</v>
      </c>
      <c r="AN42" s="5" t="s">
        <v>40</v>
      </c>
      <c r="AO42" s="7"/>
      <c r="AP42" s="2"/>
      <c r="AQ42" s="2"/>
      <c r="AR42" s="2"/>
      <c r="AS42" s="2" t="s">
        <v>22</v>
      </c>
      <c r="AT42" s="2" t="s">
        <v>179</v>
      </c>
      <c r="AU42" s="2" t="s">
        <v>186</v>
      </c>
    </row>
    <row r="43" spans="1:47" ht="34">
      <c r="A43" s="2">
        <v>42</v>
      </c>
      <c r="B43" s="2" t="str">
        <f t="shared" si="4"/>
        <v>Deutschlandtakt NBS Würzburg – Nürnberg (Überholgleis Bereich Rottendorf – Fürth-Bislohe))</v>
      </c>
      <c r="C43" s="2" t="str">
        <f t="shared" si="0"/>
        <v>D-42</v>
      </c>
      <c r="D43" s="2" t="str">
        <f t="shared" si="3"/>
        <v>NBS Würzburg – Nürnberg (Überholgleis Bereich Rottendorf – Fürth-Bislohe))</v>
      </c>
      <c r="E43" s="2" t="s">
        <v>264</v>
      </c>
      <c r="F43" s="3" t="s">
        <v>265</v>
      </c>
      <c r="G43" s="3" t="s">
        <v>514</v>
      </c>
      <c r="H43" s="4">
        <v>11.2</v>
      </c>
      <c r="I43" s="1" t="b">
        <v>1</v>
      </c>
      <c r="AG43" t="b">
        <f t="shared" si="1"/>
        <v>1</v>
      </c>
      <c r="AH43" t="b">
        <f t="shared" si="2"/>
        <v>1</v>
      </c>
      <c r="AI43" t="b">
        <v>1</v>
      </c>
      <c r="AL43" s="2" t="s">
        <v>58</v>
      </c>
      <c r="AM43" s="2" t="s">
        <v>177</v>
      </c>
      <c r="AN43" s="5" t="s">
        <v>40</v>
      </c>
      <c r="AO43" s="7"/>
      <c r="AP43" s="2"/>
      <c r="AQ43" s="2"/>
      <c r="AR43" s="2"/>
      <c r="AS43" s="2" t="s">
        <v>22</v>
      </c>
      <c r="AT43" s="2" t="s">
        <v>179</v>
      </c>
      <c r="AU43" s="2" t="s">
        <v>186</v>
      </c>
    </row>
    <row r="44" spans="1:47" ht="17">
      <c r="A44" s="2">
        <v>43</v>
      </c>
      <c r="B44" s="2" t="s">
        <v>515</v>
      </c>
      <c r="C44" s="2" t="str">
        <f t="shared" si="0"/>
        <v>D-43</v>
      </c>
      <c r="D44" s="2" t="str">
        <f t="shared" si="3"/>
        <v>Knoten Ingolstadt</v>
      </c>
      <c r="E44" s="2" t="s">
        <v>266</v>
      </c>
      <c r="F44" s="3" t="s">
        <v>267</v>
      </c>
      <c r="G44" s="3" t="s">
        <v>59</v>
      </c>
      <c r="H44" s="4">
        <v>1.3</v>
      </c>
      <c r="V44" s="1" t="b">
        <v>1</v>
      </c>
      <c r="AG44" t="b">
        <f t="shared" si="1"/>
        <v>1</v>
      </c>
      <c r="AH44" t="b">
        <f t="shared" si="2"/>
        <v>1</v>
      </c>
      <c r="AI44" t="b">
        <v>1</v>
      </c>
      <c r="AL44" s="2" t="s">
        <v>59</v>
      </c>
      <c r="AM44" s="2" t="s">
        <v>177</v>
      </c>
      <c r="AN44" s="4">
        <v>5501</v>
      </c>
      <c r="AO44" s="7"/>
      <c r="AP44" s="2"/>
      <c r="AQ44" s="2"/>
      <c r="AR44" s="2"/>
      <c r="AS44" s="2" t="s">
        <v>22</v>
      </c>
      <c r="AT44" s="2" t="s">
        <v>179</v>
      </c>
      <c r="AU44" s="2" t="s">
        <v>186</v>
      </c>
    </row>
    <row r="45" spans="1:47" ht="34">
      <c r="A45" s="2">
        <v>44</v>
      </c>
      <c r="B45" s="2" t="s">
        <v>517</v>
      </c>
      <c r="C45" s="2" t="str">
        <f t="shared" si="0"/>
        <v>D-44</v>
      </c>
      <c r="D45" s="2" t="str">
        <f t="shared" si="3"/>
        <v>Knoten Friedrichsfeld Süd</v>
      </c>
      <c r="E45" s="2" t="s">
        <v>268</v>
      </c>
      <c r="F45" s="3" t="s">
        <v>269</v>
      </c>
      <c r="G45" s="3" t="s">
        <v>516</v>
      </c>
      <c r="H45" s="4">
        <v>31.2</v>
      </c>
      <c r="T45" s="1" t="b">
        <v>1</v>
      </c>
      <c r="AG45" t="b">
        <f t="shared" si="1"/>
        <v>1</v>
      </c>
      <c r="AH45" t="b">
        <f t="shared" si="2"/>
        <v>1</v>
      </c>
      <c r="AI45" t="b">
        <v>1</v>
      </c>
      <c r="AL45" s="2" t="s">
        <v>11</v>
      </c>
      <c r="AM45" s="2" t="s">
        <v>177</v>
      </c>
      <c r="AN45" s="4">
        <v>4000</v>
      </c>
      <c r="AO45" s="7" t="s">
        <v>252</v>
      </c>
      <c r="AP45" s="2"/>
      <c r="AQ45" s="2"/>
      <c r="AR45" s="2"/>
      <c r="AS45" s="2" t="s">
        <v>22</v>
      </c>
      <c r="AT45" s="2" t="s">
        <v>11</v>
      </c>
      <c r="AU45" s="2" t="s">
        <v>186</v>
      </c>
    </row>
    <row r="46" spans="1:47" ht="34">
      <c r="A46" s="2">
        <v>45</v>
      </c>
      <c r="B46" s="2" t="str">
        <f t="shared" si="4"/>
        <v>Deutschlandtakt ABS Abzweig Nahrstedt</v>
      </c>
      <c r="C46" s="2" t="str">
        <f t="shared" si="0"/>
        <v>D-45</v>
      </c>
      <c r="D46" s="2" t="str">
        <f t="shared" si="3"/>
        <v>ABS Abzweig Nahrstedt</v>
      </c>
      <c r="E46" s="2" t="s">
        <v>268</v>
      </c>
      <c r="F46" s="3" t="s">
        <v>270</v>
      </c>
      <c r="G46" s="3" t="s">
        <v>518</v>
      </c>
      <c r="H46" s="4">
        <v>14.4</v>
      </c>
      <c r="AE46" s="1" t="b">
        <v>1</v>
      </c>
      <c r="AG46" t="b">
        <f t="shared" si="1"/>
        <v>1</v>
      </c>
      <c r="AH46" t="b">
        <f t="shared" si="2"/>
        <v>1</v>
      </c>
      <c r="AI46" t="b">
        <v>1</v>
      </c>
      <c r="AL46" s="2" t="s">
        <v>60</v>
      </c>
      <c r="AM46" s="2" t="s">
        <v>177</v>
      </c>
      <c r="AN46" s="4">
        <v>6107</v>
      </c>
      <c r="AO46" s="7"/>
      <c r="AP46" s="2"/>
      <c r="AQ46" s="2"/>
      <c r="AR46" s="2"/>
      <c r="AS46" s="2" t="s">
        <v>22</v>
      </c>
      <c r="AT46" s="2" t="s">
        <v>7</v>
      </c>
      <c r="AU46" s="2" t="s">
        <v>186</v>
      </c>
    </row>
    <row r="47" spans="1:47" ht="51">
      <c r="A47" s="2">
        <v>46</v>
      </c>
      <c r="B47" s="2" t="str">
        <f t="shared" si="4"/>
        <v>Deutschlandtakt ABS Uchtspringe – Vinzelberg – Abzw. Nahrstedt</v>
      </c>
      <c r="C47" s="2" t="str">
        <f t="shared" si="0"/>
        <v>D-46</v>
      </c>
      <c r="D47" s="2" t="str">
        <f t="shared" si="3"/>
        <v>ABS Uchtspringe – Vinzelberg – Abzw. Nahrstedt</v>
      </c>
      <c r="E47" s="2" t="s">
        <v>271</v>
      </c>
      <c r="F47" s="3" t="s">
        <v>272</v>
      </c>
      <c r="G47" s="3" t="s">
        <v>519</v>
      </c>
      <c r="H47" s="4">
        <v>81.5</v>
      </c>
      <c r="J47" s="1" t="b">
        <v>1</v>
      </c>
      <c r="M47" s="1" t="b">
        <v>1</v>
      </c>
      <c r="Q47" s="1" t="b">
        <v>1</v>
      </c>
      <c r="AG47" t="b">
        <f t="shared" si="1"/>
        <v>0</v>
      </c>
      <c r="AH47" t="b">
        <f t="shared" si="2"/>
        <v>0</v>
      </c>
      <c r="AI47" t="b">
        <v>1</v>
      </c>
      <c r="AL47" s="2" t="s">
        <v>60</v>
      </c>
      <c r="AM47" s="2" t="s">
        <v>174</v>
      </c>
      <c r="AN47" s="4">
        <v>6107</v>
      </c>
      <c r="AO47" s="7"/>
      <c r="AP47" s="2"/>
      <c r="AQ47" s="2"/>
      <c r="AR47" s="2"/>
      <c r="AS47" s="2" t="s">
        <v>22</v>
      </c>
      <c r="AT47" s="2" t="s">
        <v>7</v>
      </c>
      <c r="AU47" s="2" t="s">
        <v>186</v>
      </c>
    </row>
    <row r="48" spans="1:47" ht="34">
      <c r="A48" s="2">
        <v>47</v>
      </c>
      <c r="B48" s="2" t="str">
        <f t="shared" si="4"/>
        <v>Deutschlandtakt ABS Muldenstein - Radis</v>
      </c>
      <c r="C48" s="2" t="str">
        <f t="shared" si="0"/>
        <v>D-47</v>
      </c>
      <c r="D48" s="2" t="str">
        <f t="shared" si="3"/>
        <v>ABS Muldenstein - Radis</v>
      </c>
      <c r="E48" s="2" t="s">
        <v>273</v>
      </c>
      <c r="F48" s="3" t="s">
        <v>274</v>
      </c>
      <c r="G48" s="3" t="s">
        <v>520</v>
      </c>
      <c r="H48" s="4">
        <v>177.8</v>
      </c>
      <c r="J48" s="1" t="b">
        <v>1</v>
      </c>
      <c r="N48" s="1" t="b">
        <v>1</v>
      </c>
      <c r="AG48" t="b">
        <f t="shared" si="1"/>
        <v>0</v>
      </c>
      <c r="AH48" t="b">
        <f t="shared" si="2"/>
        <v>0</v>
      </c>
      <c r="AI48" t="b">
        <v>1</v>
      </c>
      <c r="AL48" s="2" t="s">
        <v>61</v>
      </c>
      <c r="AM48" s="2" t="s">
        <v>174</v>
      </c>
      <c r="AN48" s="4">
        <v>6132</v>
      </c>
      <c r="AO48" s="7"/>
      <c r="AP48" s="2"/>
      <c r="AQ48" s="2"/>
      <c r="AR48" s="2"/>
      <c r="AS48" s="2" t="s">
        <v>22</v>
      </c>
      <c r="AT48" s="2" t="s">
        <v>243</v>
      </c>
      <c r="AU48" s="2" t="s">
        <v>186</v>
      </c>
    </row>
    <row r="49" spans="1:47" ht="17">
      <c r="A49" s="2">
        <v>48</v>
      </c>
      <c r="B49" s="2" t="str">
        <f t="shared" si="4"/>
        <v>Deutschlandtakt ABS Engelsdorf - Borsdorf</v>
      </c>
      <c r="C49" s="2" t="str">
        <f t="shared" si="0"/>
        <v>D-48</v>
      </c>
      <c r="D49" s="2" t="str">
        <f t="shared" si="3"/>
        <v>ABS Engelsdorf - Borsdorf</v>
      </c>
      <c r="E49" s="2" t="s">
        <v>275</v>
      </c>
      <c r="F49" s="3" t="s">
        <v>276</v>
      </c>
      <c r="G49" s="3" t="s">
        <v>521</v>
      </c>
      <c r="H49" s="4">
        <v>94.5</v>
      </c>
      <c r="J49" s="1" t="b">
        <v>1</v>
      </c>
      <c r="M49" s="1" t="b">
        <v>1</v>
      </c>
      <c r="AG49" t="b">
        <f t="shared" si="1"/>
        <v>0</v>
      </c>
      <c r="AH49" t="b">
        <f t="shared" si="2"/>
        <v>0</v>
      </c>
      <c r="AI49" t="b">
        <v>1</v>
      </c>
      <c r="AL49" s="2" t="s">
        <v>62</v>
      </c>
      <c r="AM49" s="2" t="s">
        <v>174</v>
      </c>
      <c r="AN49" s="4">
        <v>6363</v>
      </c>
      <c r="AO49" s="7"/>
      <c r="AP49" s="2"/>
      <c r="AQ49" s="2"/>
      <c r="AR49" s="2"/>
      <c r="AS49" s="2" t="s">
        <v>22</v>
      </c>
      <c r="AT49" s="2" t="s">
        <v>67</v>
      </c>
      <c r="AU49" s="2" t="s">
        <v>186</v>
      </c>
    </row>
    <row r="50" spans="1:47" ht="34">
      <c r="A50" s="2">
        <v>49</v>
      </c>
      <c r="B50" s="2" t="str">
        <f t="shared" si="4"/>
        <v>Deutschlandtakt ABS Schönebeckk – Magdeburg</v>
      </c>
      <c r="C50" s="2" t="str">
        <f t="shared" si="0"/>
        <v>D-49</v>
      </c>
      <c r="D50" s="2" t="str">
        <f t="shared" si="3"/>
        <v>ABS Schönebeckk – Magdeburg</v>
      </c>
      <c r="E50" s="2" t="s">
        <v>277</v>
      </c>
      <c r="F50" s="3" t="s">
        <v>522</v>
      </c>
      <c r="G50" s="3" t="s">
        <v>523</v>
      </c>
      <c r="H50" s="4">
        <v>371.9</v>
      </c>
      <c r="J50" s="1" t="b">
        <v>1</v>
      </c>
      <c r="AG50" t="b">
        <f t="shared" si="1"/>
        <v>0</v>
      </c>
      <c r="AH50" t="b">
        <f t="shared" si="2"/>
        <v>0</v>
      </c>
      <c r="AI50" t="b">
        <v>1</v>
      </c>
      <c r="AL50" s="2" t="s">
        <v>63</v>
      </c>
      <c r="AM50" s="2" t="s">
        <v>174</v>
      </c>
      <c r="AN50" s="4">
        <v>6406</v>
      </c>
      <c r="AO50" s="7"/>
      <c r="AP50" s="2"/>
      <c r="AQ50" s="2"/>
      <c r="AR50" s="2"/>
      <c r="AS50" s="2" t="s">
        <v>22</v>
      </c>
      <c r="AT50" s="2" t="s">
        <v>3</v>
      </c>
      <c r="AU50" s="2" t="s">
        <v>186</v>
      </c>
    </row>
    <row r="51" spans="1:47" ht="51">
      <c r="A51" s="2">
        <v>50</v>
      </c>
      <c r="B51" s="2" t="str">
        <f t="shared" si="4"/>
        <v>Deutschlandtakt ABS Oebisfeld – Bamme</v>
      </c>
      <c r="C51" s="2" t="str">
        <f t="shared" si="0"/>
        <v>D-50</v>
      </c>
      <c r="D51" s="2" t="str">
        <f t="shared" si="3"/>
        <v>ABS Oebisfeld – Bamme</v>
      </c>
      <c r="E51" s="2" t="s">
        <v>278</v>
      </c>
      <c r="F51" s="3" t="s">
        <v>279</v>
      </c>
      <c r="G51" s="3" t="s">
        <v>524</v>
      </c>
      <c r="H51" s="4">
        <v>946</v>
      </c>
      <c r="J51" s="1" t="b">
        <v>1</v>
      </c>
      <c r="Z51" s="1" t="b">
        <v>1</v>
      </c>
      <c r="AA51" s="1">
        <v>300</v>
      </c>
      <c r="AG51" t="b">
        <f t="shared" si="1"/>
        <v>1</v>
      </c>
      <c r="AH51" t="b">
        <f t="shared" si="2"/>
        <v>1</v>
      </c>
      <c r="AI51" t="b">
        <v>1</v>
      </c>
      <c r="AL51" s="2" t="s">
        <v>60</v>
      </c>
      <c r="AM51" s="2" t="s">
        <v>177</v>
      </c>
      <c r="AN51" s="5" t="s">
        <v>64</v>
      </c>
      <c r="AO51" s="7"/>
      <c r="AP51" s="2"/>
      <c r="AQ51" s="2"/>
      <c r="AR51" s="2"/>
      <c r="AS51" s="2" t="s">
        <v>22</v>
      </c>
      <c r="AT51" s="2" t="s">
        <v>7</v>
      </c>
      <c r="AU51" s="2" t="s">
        <v>186</v>
      </c>
    </row>
    <row r="52" spans="1:47" ht="17">
      <c r="A52" s="2">
        <v>51</v>
      </c>
      <c r="B52" s="2" t="s">
        <v>525</v>
      </c>
      <c r="C52" s="2" t="str">
        <f t="shared" si="0"/>
        <v>D-51</v>
      </c>
      <c r="D52" s="2" t="str">
        <f t="shared" si="3"/>
        <v>Knoten Erfurt</v>
      </c>
      <c r="E52" s="2" t="s">
        <v>280</v>
      </c>
      <c r="F52" s="3" t="s">
        <v>281</v>
      </c>
      <c r="G52" s="3" t="s">
        <v>8</v>
      </c>
      <c r="H52" s="4">
        <v>174.3</v>
      </c>
      <c r="X52" s="1" t="b">
        <v>1</v>
      </c>
      <c r="AG52" t="b">
        <f t="shared" si="1"/>
        <v>1</v>
      </c>
      <c r="AH52" t="b">
        <f t="shared" si="2"/>
        <v>1</v>
      </c>
      <c r="AI52" t="b">
        <v>1</v>
      </c>
      <c r="AL52" s="2" t="s">
        <v>65</v>
      </c>
      <c r="AM52" s="2" t="s">
        <v>177</v>
      </c>
      <c r="AN52" s="5" t="s">
        <v>37</v>
      </c>
      <c r="AO52" s="7"/>
      <c r="AP52" s="2"/>
      <c r="AQ52" s="2"/>
      <c r="AR52" s="2"/>
      <c r="AS52" s="2" t="s">
        <v>22</v>
      </c>
      <c r="AT52" s="2" t="s">
        <v>243</v>
      </c>
      <c r="AU52" s="2" t="s">
        <v>186</v>
      </c>
    </row>
    <row r="53" spans="1:47" ht="34">
      <c r="A53" s="2">
        <v>52</v>
      </c>
      <c r="B53" s="2" t="str">
        <f>_xlfn.CONCAT("Deutschlandtakt ",IF(SEARCH("Knoten",G53),"",IF(I53=TRUE,"NBS ","ABS ")),G53)</f>
        <v>Deutschlandtakt Knoten Dresden</v>
      </c>
      <c r="C53" s="2" t="str">
        <f t="shared" si="0"/>
        <v>D-52</v>
      </c>
      <c r="D53" s="2" t="str">
        <f t="shared" si="3"/>
        <v>Knoten Dresden</v>
      </c>
      <c r="E53" s="2" t="s">
        <v>282</v>
      </c>
      <c r="F53" s="3" t="s">
        <v>283</v>
      </c>
      <c r="G53" s="3" t="s">
        <v>526</v>
      </c>
      <c r="H53" s="4">
        <v>9</v>
      </c>
      <c r="AE53" s="1" t="b">
        <v>1</v>
      </c>
      <c r="AG53" t="b">
        <f t="shared" si="1"/>
        <v>0</v>
      </c>
      <c r="AH53" t="b">
        <f t="shared" si="2"/>
        <v>0</v>
      </c>
      <c r="AI53" t="b">
        <v>1</v>
      </c>
      <c r="AL53" s="2" t="s">
        <v>66</v>
      </c>
      <c r="AM53" s="2" t="s">
        <v>174</v>
      </c>
      <c r="AN53" s="4">
        <v>6239</v>
      </c>
      <c r="AO53" s="7"/>
      <c r="AP53" s="2"/>
      <c r="AQ53" s="2"/>
      <c r="AR53" s="2"/>
      <c r="AS53" s="2" t="s">
        <v>22</v>
      </c>
      <c r="AT53" s="2" t="s">
        <v>3</v>
      </c>
      <c r="AU53" s="2" t="s">
        <v>186</v>
      </c>
    </row>
    <row r="54" spans="1:47" ht="34">
      <c r="A54" s="2">
        <v>53</v>
      </c>
      <c r="B54" s="2" t="str">
        <f t="shared" si="4"/>
        <v>Deutschlandtakt ABS Leipzig Radefeld/GVZ – Leipzig Messe</v>
      </c>
      <c r="C54" s="2" t="str">
        <f t="shared" si="0"/>
        <v>D-53</v>
      </c>
      <c r="D54" s="2" t="str">
        <f t="shared" si="3"/>
        <v>ABS Leipzig Radefeld/GVZ – Leipzig Messe</v>
      </c>
      <c r="E54" s="2" t="s">
        <v>284</v>
      </c>
      <c r="F54" s="3" t="s">
        <v>285</v>
      </c>
      <c r="G54" s="3" t="s">
        <v>527</v>
      </c>
      <c r="H54" s="4">
        <v>78.400000000000006</v>
      </c>
      <c r="R54" s="1" t="b">
        <v>1</v>
      </c>
      <c r="AG54" t="b">
        <f t="shared" si="1"/>
        <v>1</v>
      </c>
      <c r="AH54" t="b">
        <f t="shared" si="2"/>
        <v>1</v>
      </c>
      <c r="AI54" t="b">
        <v>1</v>
      </c>
      <c r="AL54" s="2" t="s">
        <v>67</v>
      </c>
      <c r="AM54" s="2" t="s">
        <v>177</v>
      </c>
      <c r="AN54" s="4">
        <v>5919</v>
      </c>
      <c r="AO54" s="7"/>
      <c r="AP54" s="2"/>
      <c r="AQ54" s="2"/>
      <c r="AR54" s="2"/>
      <c r="AS54" s="2" t="s">
        <v>22</v>
      </c>
      <c r="AT54" s="2" t="s">
        <v>67</v>
      </c>
      <c r="AU54" s="2" t="s">
        <v>186</v>
      </c>
    </row>
    <row r="55" spans="1:47" ht="17">
      <c r="A55" s="2">
        <v>54</v>
      </c>
      <c r="B55" s="2" t="str">
        <f t="shared" si="4"/>
        <v>Deutschlandtakt ABS Leipzig Messe Nord – Leipzig Messe</v>
      </c>
      <c r="C55" s="2" t="str">
        <f t="shared" si="0"/>
        <v>D-54</v>
      </c>
      <c r="D55" s="2" t="str">
        <f t="shared" si="3"/>
        <v>ABS Leipzig Messe Nord – Leipzig Messe</v>
      </c>
      <c r="E55" s="2" t="s">
        <v>286</v>
      </c>
      <c r="F55" s="3" t="s">
        <v>287</v>
      </c>
      <c r="G55" s="3" t="s">
        <v>528</v>
      </c>
      <c r="H55" s="4">
        <v>77</v>
      </c>
      <c r="AE55" s="1" t="b">
        <v>1</v>
      </c>
      <c r="AG55" t="b">
        <f t="shared" si="1"/>
        <v>1</v>
      </c>
      <c r="AH55" t="b">
        <f t="shared" si="2"/>
        <v>1</v>
      </c>
      <c r="AI55" t="b">
        <v>1</v>
      </c>
      <c r="AL55" s="2" t="s">
        <v>67</v>
      </c>
      <c r="AM55" s="2" t="s">
        <v>177</v>
      </c>
      <c r="AN55" s="5" t="s">
        <v>68</v>
      </c>
      <c r="AO55" s="7"/>
      <c r="AP55" s="2"/>
      <c r="AQ55" s="2"/>
      <c r="AR55" s="2"/>
      <c r="AS55" s="2" t="s">
        <v>22</v>
      </c>
      <c r="AT55" s="2" t="s">
        <v>67</v>
      </c>
      <c r="AU55" s="2" t="s">
        <v>186</v>
      </c>
    </row>
    <row r="56" spans="1:47" ht="51">
      <c r="A56" s="2">
        <v>55</v>
      </c>
      <c r="B56" s="2" t="str">
        <f t="shared" si="4"/>
        <v>Deutschlandtakt ABS Knoten Leipzig</v>
      </c>
      <c r="C56" s="2" t="str">
        <f t="shared" si="0"/>
        <v>D-55</v>
      </c>
      <c r="D56" s="2" t="str">
        <f t="shared" si="3"/>
        <v>ABS Knoten Leipzig</v>
      </c>
      <c r="E56" s="2" t="s">
        <v>288</v>
      </c>
      <c r="F56" s="3" t="s">
        <v>289</v>
      </c>
      <c r="G56" s="3" t="s">
        <v>67</v>
      </c>
      <c r="H56" s="4">
        <v>6.4</v>
      </c>
      <c r="AE56" s="1" t="b">
        <v>1</v>
      </c>
      <c r="AG56" t="b">
        <f t="shared" si="1"/>
        <v>1</v>
      </c>
      <c r="AH56" t="b">
        <f t="shared" si="2"/>
        <v>1</v>
      </c>
      <c r="AI56" t="b">
        <v>1</v>
      </c>
      <c r="AL56" s="2" t="s">
        <v>67</v>
      </c>
      <c r="AM56" s="2" t="s">
        <v>177</v>
      </c>
      <c r="AN56" s="4">
        <v>6363</v>
      </c>
      <c r="AO56" s="7"/>
      <c r="AP56" s="2"/>
      <c r="AQ56" s="2"/>
      <c r="AR56" s="2"/>
      <c r="AS56" s="2" t="s">
        <v>22</v>
      </c>
      <c r="AT56" s="2" t="s">
        <v>67</v>
      </c>
      <c r="AU56" s="2" t="s">
        <v>186</v>
      </c>
    </row>
    <row r="57" spans="1:47" ht="17">
      <c r="A57" s="2">
        <v>56</v>
      </c>
      <c r="B57" s="2" t="str">
        <f t="shared" si="4"/>
        <v>Deutschlandtakt ABS Lübeck – Bad Schwartau</v>
      </c>
      <c r="C57" s="2" t="str">
        <f t="shared" si="0"/>
        <v>D-56</v>
      </c>
      <c r="D57" s="2" t="str">
        <f t="shared" si="3"/>
        <v>ABS Lübeck – Bad Schwartau</v>
      </c>
      <c r="E57" s="2" t="s">
        <v>290</v>
      </c>
      <c r="F57" s="3" t="s">
        <v>291</v>
      </c>
      <c r="G57" s="3" t="s">
        <v>529</v>
      </c>
      <c r="H57" s="4">
        <v>329.8</v>
      </c>
      <c r="J57" s="1" t="b">
        <v>1</v>
      </c>
      <c r="N57" s="1" t="b">
        <v>1</v>
      </c>
      <c r="AG57" t="b">
        <f t="shared" si="1"/>
        <v>0</v>
      </c>
      <c r="AH57" t="b">
        <f t="shared" si="2"/>
        <v>0</v>
      </c>
      <c r="AI57" t="b">
        <v>1</v>
      </c>
      <c r="AL57" s="2" t="s">
        <v>69</v>
      </c>
      <c r="AM57" s="2" t="s">
        <v>174</v>
      </c>
      <c r="AN57" s="4">
        <v>1100</v>
      </c>
      <c r="AO57" s="7"/>
      <c r="AP57" s="2"/>
      <c r="AQ57" s="2"/>
      <c r="AR57" s="2"/>
      <c r="AS57" s="2" t="s">
        <v>22</v>
      </c>
      <c r="AT57" s="2" t="s">
        <v>2</v>
      </c>
      <c r="AU57" s="2" t="s">
        <v>186</v>
      </c>
    </row>
    <row r="58" spans="1:47" ht="34">
      <c r="A58" s="2">
        <v>57</v>
      </c>
      <c r="B58" s="2" t="str">
        <f t="shared" si="4"/>
        <v>Deutschlandtakt ABS Ratzeburg – Büchen</v>
      </c>
      <c r="C58" s="2" t="str">
        <f t="shared" si="0"/>
        <v>D-57</v>
      </c>
      <c r="D58" s="2" t="str">
        <f t="shared" si="3"/>
        <v>ABS Ratzeburg – Büchen</v>
      </c>
      <c r="E58" s="2" t="s">
        <v>292</v>
      </c>
      <c r="F58" s="3" t="s">
        <v>293</v>
      </c>
      <c r="G58" s="3" t="s">
        <v>530</v>
      </c>
      <c r="H58" s="4">
        <v>69.7</v>
      </c>
      <c r="J58" s="1" t="b">
        <v>1</v>
      </c>
      <c r="M58" s="1" t="b">
        <v>1</v>
      </c>
      <c r="AG58" t="b">
        <f t="shared" si="1"/>
        <v>0</v>
      </c>
      <c r="AH58" t="b">
        <f t="shared" si="2"/>
        <v>0</v>
      </c>
      <c r="AI58" t="b">
        <v>1</v>
      </c>
      <c r="AL58" s="2" t="s">
        <v>70</v>
      </c>
      <c r="AM58" s="2" t="s">
        <v>174</v>
      </c>
      <c r="AN58" s="4">
        <v>1121</v>
      </c>
      <c r="AO58" s="7"/>
      <c r="AP58" s="2"/>
      <c r="AQ58" s="2"/>
      <c r="AR58" s="2"/>
      <c r="AS58" s="2" t="s">
        <v>22</v>
      </c>
      <c r="AT58" s="2" t="s">
        <v>2</v>
      </c>
      <c r="AU58" s="2" t="s">
        <v>186</v>
      </c>
    </row>
    <row r="59" spans="1:47" ht="34">
      <c r="A59" s="2">
        <v>58</v>
      </c>
      <c r="B59" s="2" t="str">
        <f t="shared" si="4"/>
        <v>Deutschlandtakt ABS Hamburg Hbf – Hamburg-Bergedorf</v>
      </c>
      <c r="C59" s="2" t="str">
        <f t="shared" si="0"/>
        <v>D-58</v>
      </c>
      <c r="D59" s="2" t="str">
        <f t="shared" si="3"/>
        <v>ABS Hamburg Hbf – Hamburg-Bergedorf</v>
      </c>
      <c r="E59" s="2" t="s">
        <v>294</v>
      </c>
      <c r="F59" s="3" t="s">
        <v>531</v>
      </c>
      <c r="G59" s="3" t="s">
        <v>532</v>
      </c>
      <c r="H59" s="4">
        <v>37.9</v>
      </c>
      <c r="J59" s="1" t="b">
        <v>1</v>
      </c>
      <c r="AG59" t="b">
        <f t="shared" si="1"/>
        <v>1</v>
      </c>
      <c r="AH59" t="b">
        <f t="shared" si="2"/>
        <v>1</v>
      </c>
      <c r="AI59" t="b">
        <v>1</v>
      </c>
      <c r="AL59" s="2" t="s">
        <v>4</v>
      </c>
      <c r="AM59" s="2" t="s">
        <v>177</v>
      </c>
      <c r="AN59" s="5" t="s">
        <v>71</v>
      </c>
      <c r="AO59" s="7"/>
      <c r="AP59" s="2"/>
      <c r="AQ59" s="2"/>
      <c r="AR59" s="2"/>
      <c r="AS59" s="2" t="s">
        <v>22</v>
      </c>
      <c r="AT59" s="2" t="s">
        <v>4</v>
      </c>
      <c r="AU59" s="2" t="s">
        <v>186</v>
      </c>
    </row>
    <row r="60" spans="1:47" ht="34">
      <c r="A60" s="2">
        <v>59</v>
      </c>
      <c r="B60" s="2" t="s">
        <v>534</v>
      </c>
      <c r="C60" s="2" t="str">
        <f t="shared" si="0"/>
        <v>D-59</v>
      </c>
      <c r="D60" s="2" t="str">
        <f t="shared" si="3"/>
        <v>Knoten Hamburg (Südkopf)</v>
      </c>
      <c r="E60" s="2" t="s">
        <v>295</v>
      </c>
      <c r="F60" s="3" t="s">
        <v>296</v>
      </c>
      <c r="G60" s="3" t="s">
        <v>533</v>
      </c>
      <c r="H60" s="4">
        <v>8.4</v>
      </c>
      <c r="Q60" s="1" t="b">
        <v>1</v>
      </c>
      <c r="AG60" t="b">
        <f t="shared" si="1"/>
        <v>1</v>
      </c>
      <c r="AH60" t="b">
        <f t="shared" si="2"/>
        <v>1</v>
      </c>
      <c r="AI60" t="b">
        <v>1</v>
      </c>
      <c r="AL60" s="2" t="s">
        <v>4</v>
      </c>
      <c r="AM60" s="2" t="s">
        <v>177</v>
      </c>
      <c r="AN60" s="5" t="s">
        <v>72</v>
      </c>
      <c r="AO60" s="7"/>
      <c r="AP60" s="2"/>
      <c r="AQ60" s="2"/>
      <c r="AR60" s="2"/>
      <c r="AS60" s="2" t="s">
        <v>22</v>
      </c>
      <c r="AT60" s="2" t="s">
        <v>4</v>
      </c>
      <c r="AU60" s="2" t="s">
        <v>186</v>
      </c>
    </row>
    <row r="61" spans="1:47" ht="51">
      <c r="A61" s="2">
        <v>60</v>
      </c>
      <c r="B61" s="2" t="str">
        <f t="shared" si="4"/>
        <v>Deutschlandtakt NBS Tieflegung Verbindungsbahn S-Bahn</v>
      </c>
      <c r="C61" s="2" t="str">
        <f t="shared" si="0"/>
        <v>D-60</v>
      </c>
      <c r="D61" s="2" t="str">
        <f t="shared" si="3"/>
        <v>NBS Tieflegung Verbindungsbahn S-Bahn</v>
      </c>
      <c r="E61" s="2" t="s">
        <v>297</v>
      </c>
      <c r="F61" s="3" t="s">
        <v>298</v>
      </c>
      <c r="G61" s="3" t="s">
        <v>535</v>
      </c>
      <c r="H61" s="4">
        <v>2659.3</v>
      </c>
      <c r="I61" s="13" t="b">
        <v>1</v>
      </c>
      <c r="Q61" s="1" t="b">
        <v>1</v>
      </c>
      <c r="AG61" t="b">
        <f t="shared" si="1"/>
        <v>0</v>
      </c>
      <c r="AH61" t="b">
        <f t="shared" si="2"/>
        <v>0</v>
      </c>
      <c r="AI61" t="b">
        <v>1</v>
      </c>
      <c r="AL61" s="2" t="s">
        <v>4</v>
      </c>
      <c r="AM61" s="2" t="s">
        <v>174</v>
      </c>
      <c r="AN61" s="5" t="s">
        <v>72</v>
      </c>
      <c r="AO61" s="7"/>
      <c r="AP61" s="2"/>
      <c r="AQ61" s="2"/>
      <c r="AR61" s="2"/>
      <c r="AS61" s="2" t="s">
        <v>22</v>
      </c>
      <c r="AT61" s="2" t="s">
        <v>4</v>
      </c>
      <c r="AU61" s="2" t="s">
        <v>186</v>
      </c>
    </row>
    <row r="62" spans="1:47" ht="17">
      <c r="A62" s="2">
        <v>61</v>
      </c>
      <c r="B62" s="2" t="s">
        <v>537</v>
      </c>
      <c r="C62" s="2" t="str">
        <f t="shared" si="0"/>
        <v>D-61</v>
      </c>
      <c r="D62" s="2" t="str">
        <f t="shared" si="3"/>
        <v>Knoten Hamburg (Gleis 15)</v>
      </c>
      <c r="E62" s="2" t="s">
        <v>299</v>
      </c>
      <c r="F62" s="3" t="s">
        <v>300</v>
      </c>
      <c r="G62" s="3" t="s">
        <v>536</v>
      </c>
      <c r="H62" s="4">
        <v>24.9</v>
      </c>
      <c r="Q62" s="1" t="b">
        <v>1</v>
      </c>
      <c r="AG62" t="b">
        <f t="shared" si="1"/>
        <v>0</v>
      </c>
      <c r="AH62" t="b">
        <f t="shared" si="2"/>
        <v>0</v>
      </c>
      <c r="AI62" t="b">
        <v>1</v>
      </c>
      <c r="AL62" s="2" t="s">
        <v>4</v>
      </c>
      <c r="AM62" s="2" t="s">
        <v>174</v>
      </c>
      <c r="AN62" s="5" t="s">
        <v>73</v>
      </c>
      <c r="AO62" s="7"/>
      <c r="AP62" s="2"/>
      <c r="AQ62" s="2"/>
      <c r="AR62" s="2"/>
      <c r="AS62" s="2" t="s">
        <v>22</v>
      </c>
      <c r="AT62" s="2" t="s">
        <v>4</v>
      </c>
      <c r="AU62" s="2" t="s">
        <v>186</v>
      </c>
    </row>
    <row r="63" spans="1:47" ht="34">
      <c r="A63" s="2">
        <v>62</v>
      </c>
      <c r="B63" s="2" t="str">
        <f t="shared" si="4"/>
        <v>Deutschlandtakt ABS Hamburg Verbindungsbahn Verwendung für Fern- und Regionalverkehr</v>
      </c>
      <c r="C63" s="2" t="str">
        <f t="shared" si="0"/>
        <v>D-62</v>
      </c>
      <c r="D63" s="2" t="str">
        <f t="shared" si="3"/>
        <v>ABS Hamburg Verbindungsbahn Verwendung für Fern- und Regionalverkehr</v>
      </c>
      <c r="E63" s="2" t="s">
        <v>301</v>
      </c>
      <c r="F63" s="3" t="s">
        <v>302</v>
      </c>
      <c r="G63" s="3" t="s">
        <v>538</v>
      </c>
      <c r="H63" s="4">
        <v>336</v>
      </c>
      <c r="J63" s="1" t="b">
        <v>1</v>
      </c>
      <c r="AG63" t="b">
        <f t="shared" si="1"/>
        <v>1</v>
      </c>
      <c r="AH63" t="b">
        <f t="shared" si="2"/>
        <v>1</v>
      </c>
      <c r="AI63" t="b">
        <v>1</v>
      </c>
      <c r="AL63" s="2" t="s">
        <v>4</v>
      </c>
      <c r="AM63" s="2" t="s">
        <v>177</v>
      </c>
      <c r="AN63" s="4">
        <v>6100</v>
      </c>
      <c r="AO63" s="7"/>
      <c r="AP63" s="2"/>
      <c r="AQ63" s="2"/>
      <c r="AR63" s="2"/>
      <c r="AS63" s="2" t="s">
        <v>22</v>
      </c>
      <c r="AT63" s="2" t="s">
        <v>4</v>
      </c>
      <c r="AU63" s="2" t="s">
        <v>186</v>
      </c>
    </row>
    <row r="64" spans="1:47" ht="34">
      <c r="A64" s="2">
        <v>63</v>
      </c>
      <c r="B64" s="2" t="str">
        <f t="shared" si="4"/>
        <v>Deutschlandtakt ABS Hamburg Dammtor – Hamburg Altona</v>
      </c>
      <c r="C64" s="2" t="str">
        <f t="shared" si="0"/>
        <v>D-63</v>
      </c>
      <c r="D64" s="2" t="str">
        <f t="shared" si="3"/>
        <v>ABS Hamburg Dammtor – Hamburg Altona</v>
      </c>
      <c r="E64" s="2" t="s">
        <v>303</v>
      </c>
      <c r="F64" s="3" t="s">
        <v>540</v>
      </c>
      <c r="G64" s="3" t="s">
        <v>539</v>
      </c>
      <c r="H64" s="4">
        <v>246.2</v>
      </c>
      <c r="AG64" t="b">
        <f t="shared" si="1"/>
        <v>1</v>
      </c>
      <c r="AH64" t="b">
        <f t="shared" si="2"/>
        <v>1</v>
      </c>
      <c r="AI64" t="b">
        <v>1</v>
      </c>
      <c r="AL64" s="2" t="s">
        <v>4</v>
      </c>
      <c r="AM64" s="2" t="s">
        <v>177</v>
      </c>
      <c r="AN64" s="4">
        <v>6100</v>
      </c>
      <c r="AO64" s="7"/>
      <c r="AP64" s="2"/>
      <c r="AQ64" s="2"/>
      <c r="AR64" s="2"/>
      <c r="AS64" s="2" t="s">
        <v>22</v>
      </c>
      <c r="AT64" s="2" t="s">
        <v>4</v>
      </c>
      <c r="AU64" s="2" t="s">
        <v>186</v>
      </c>
    </row>
    <row r="65" spans="1:47" ht="51">
      <c r="A65" s="2">
        <v>64</v>
      </c>
      <c r="B65" s="2" t="s">
        <v>543</v>
      </c>
      <c r="C65" s="2" t="str">
        <f t="shared" si="0"/>
        <v>D-64</v>
      </c>
      <c r="D65" s="2" t="str">
        <f t="shared" si="3"/>
        <v>Knoten Wittenberge</v>
      </c>
      <c r="E65" s="2" t="s">
        <v>304</v>
      </c>
      <c r="F65" s="3" t="s">
        <v>542</v>
      </c>
      <c r="G65" s="3" t="s">
        <v>541</v>
      </c>
      <c r="H65" s="4">
        <v>18.8</v>
      </c>
      <c r="Q65" s="1" t="b">
        <v>1</v>
      </c>
      <c r="AE65" s="1" t="b">
        <v>1</v>
      </c>
      <c r="AG65" t="b">
        <f t="shared" si="1"/>
        <v>1</v>
      </c>
      <c r="AH65" t="b">
        <f t="shared" si="2"/>
        <v>1</v>
      </c>
      <c r="AI65" t="b">
        <v>1</v>
      </c>
      <c r="AL65" s="2" t="s">
        <v>74</v>
      </c>
      <c r="AM65" s="2" t="s">
        <v>177</v>
      </c>
      <c r="AN65" s="4">
        <v>6100</v>
      </c>
      <c r="AO65" s="7"/>
      <c r="AP65" s="2"/>
      <c r="AQ65" s="2"/>
      <c r="AR65" s="2"/>
      <c r="AS65" s="2" t="s">
        <v>22</v>
      </c>
      <c r="AT65" s="2" t="s">
        <v>74</v>
      </c>
      <c r="AU65" s="2" t="s">
        <v>305</v>
      </c>
    </row>
    <row r="66" spans="1:47" ht="68">
      <c r="A66" s="2">
        <v>65</v>
      </c>
      <c r="B66" s="2" t="str">
        <f t="shared" si="4"/>
        <v>Deutschlandtakt ABS Neustadt – Berlin (Spandau)</v>
      </c>
      <c r="C66" s="2" t="str">
        <f t="shared" si="0"/>
        <v>D-65</v>
      </c>
      <c r="D66" s="2" t="str">
        <f t="shared" si="3"/>
        <v>ABS Neustadt – Berlin (Spandau)</v>
      </c>
      <c r="E66" s="2" t="s">
        <v>306</v>
      </c>
      <c r="F66" s="3" t="s">
        <v>307</v>
      </c>
      <c r="G66" s="3" t="s">
        <v>544</v>
      </c>
      <c r="H66" s="4">
        <v>901.3</v>
      </c>
      <c r="I66" s="1"/>
      <c r="J66" t="b">
        <v>1</v>
      </c>
      <c r="N66" s="1" t="b">
        <v>1</v>
      </c>
      <c r="O66" s="1" t="b">
        <v>1</v>
      </c>
      <c r="AG66" t="b">
        <f t="shared" si="1"/>
        <v>0</v>
      </c>
      <c r="AH66" t="b">
        <f t="shared" si="2"/>
        <v>0</v>
      </c>
      <c r="AI66" t="b">
        <v>1</v>
      </c>
      <c r="AL66" s="2" t="s">
        <v>74</v>
      </c>
      <c r="AM66" s="2" t="s">
        <v>174</v>
      </c>
      <c r="AN66" s="4">
        <v>6100</v>
      </c>
      <c r="AO66" s="7"/>
      <c r="AP66" s="2"/>
      <c r="AQ66" s="2"/>
      <c r="AR66" s="2"/>
      <c r="AS66" s="2" t="s">
        <v>22</v>
      </c>
      <c r="AT66" s="2" t="s">
        <v>74</v>
      </c>
      <c r="AU66" s="2" t="s">
        <v>186</v>
      </c>
    </row>
    <row r="67" spans="1:47" ht="34">
      <c r="A67" s="2">
        <v>66</v>
      </c>
      <c r="B67" s="2" t="str">
        <f t="shared" si="4"/>
        <v>Deutschlandtakt ABS Berlin Südkreuz – Ludwigsfelde</v>
      </c>
      <c r="C67" s="2" t="str">
        <f t="shared" ref="C67:C130" si="5">_xlfn.CONCAT("D-",A67)</f>
        <v>D-66</v>
      </c>
      <c r="D67" s="2" t="str">
        <f t="shared" si="3"/>
        <v>ABS Berlin Südkreuz – Ludwigsfelde</v>
      </c>
      <c r="E67" s="2" t="s">
        <v>308</v>
      </c>
      <c r="F67" s="3" t="s">
        <v>309</v>
      </c>
      <c r="G67" s="3" t="s">
        <v>545</v>
      </c>
      <c r="H67" s="4">
        <v>687.5</v>
      </c>
      <c r="J67" s="1" t="b">
        <v>1</v>
      </c>
      <c r="O67" s="1" t="b">
        <v>1</v>
      </c>
      <c r="AG67" t="b">
        <f t="shared" ref="AG67:AG130" si="6">IF(AM67="unmittelbar",TRUE,FALSE)</f>
        <v>1</v>
      </c>
      <c r="AH67" t="b">
        <f t="shared" ref="AH67:AH130" si="7">IF(AM67="unmittelbar",TRUE,FALSE)</f>
        <v>1</v>
      </c>
      <c r="AI67" t="b">
        <v>1</v>
      </c>
      <c r="AL67" s="2" t="s">
        <v>75</v>
      </c>
      <c r="AM67" s="2" t="s">
        <v>177</v>
      </c>
      <c r="AN67" s="4">
        <v>6132</v>
      </c>
      <c r="AO67" s="7"/>
      <c r="AP67" s="2"/>
      <c r="AQ67" s="2"/>
      <c r="AR67" s="2"/>
      <c r="AS67" s="2" t="s">
        <v>22</v>
      </c>
      <c r="AT67" s="2" t="s">
        <v>243</v>
      </c>
      <c r="AU67" s="2" t="s">
        <v>186</v>
      </c>
    </row>
    <row r="68" spans="1:47" ht="34">
      <c r="A68" s="2">
        <v>67</v>
      </c>
      <c r="B68" s="2" t="s">
        <v>547</v>
      </c>
      <c r="C68" s="2" t="str">
        <f t="shared" si="5"/>
        <v>D-67</v>
      </c>
      <c r="D68" s="2" t="str">
        <f t="shared" si="3"/>
        <v>Knoten Jüterborg</v>
      </c>
      <c r="E68" s="2" t="s">
        <v>310</v>
      </c>
      <c r="F68" s="3" t="s">
        <v>311</v>
      </c>
      <c r="G68" s="3" t="s">
        <v>546</v>
      </c>
      <c r="H68" s="4">
        <v>7.7</v>
      </c>
      <c r="Q68" s="1" t="b">
        <v>1</v>
      </c>
      <c r="AG68" t="b">
        <f t="shared" si="6"/>
        <v>1</v>
      </c>
      <c r="AH68" t="b">
        <f t="shared" si="7"/>
        <v>1</v>
      </c>
      <c r="AI68" t="b">
        <v>1</v>
      </c>
      <c r="AL68" s="2" t="s">
        <v>75</v>
      </c>
      <c r="AM68" s="2" t="s">
        <v>177</v>
      </c>
      <c r="AN68" s="4">
        <v>6132</v>
      </c>
      <c r="AO68" s="7"/>
      <c r="AP68" s="2"/>
      <c r="AQ68" s="2"/>
      <c r="AR68" s="2"/>
      <c r="AS68" s="2" t="s">
        <v>22</v>
      </c>
      <c r="AT68" s="2" t="s">
        <v>243</v>
      </c>
      <c r="AU68" s="2" t="s">
        <v>186</v>
      </c>
    </row>
    <row r="69" spans="1:47" ht="51">
      <c r="A69" s="2">
        <v>68</v>
      </c>
      <c r="B69" s="2" t="str">
        <f t="shared" si="4"/>
        <v>Deutschlandtakt ABS Linda – Holzdorf</v>
      </c>
      <c r="C69" s="2" t="str">
        <f t="shared" si="5"/>
        <v>D-68</v>
      </c>
      <c r="D69" s="2" t="str">
        <f t="shared" si="3"/>
        <v>ABS Linda – Holzdorf</v>
      </c>
      <c r="E69" s="2" t="s">
        <v>312</v>
      </c>
      <c r="F69" s="3" t="s">
        <v>313</v>
      </c>
      <c r="G69" s="3" t="s">
        <v>548</v>
      </c>
      <c r="H69" s="4">
        <v>39.4</v>
      </c>
      <c r="J69" s="1" t="b">
        <v>1</v>
      </c>
      <c r="M69" s="1" t="b">
        <v>1</v>
      </c>
      <c r="R69" s="1" t="b">
        <v>1</v>
      </c>
      <c r="AG69" t="b">
        <f t="shared" si="6"/>
        <v>0</v>
      </c>
      <c r="AH69" t="b">
        <f t="shared" si="7"/>
        <v>0</v>
      </c>
      <c r="AI69" t="b">
        <v>1</v>
      </c>
      <c r="AL69" s="2" t="s">
        <v>76</v>
      </c>
      <c r="AM69" s="2" t="s">
        <v>174</v>
      </c>
      <c r="AN69" s="4">
        <v>6133</v>
      </c>
      <c r="AO69" s="7"/>
      <c r="AP69" s="2"/>
      <c r="AQ69" s="2"/>
      <c r="AR69" s="2"/>
      <c r="AS69" s="2" t="s">
        <v>22</v>
      </c>
      <c r="AT69" s="2" t="s">
        <v>3</v>
      </c>
      <c r="AU69" s="2" t="s">
        <v>186</v>
      </c>
    </row>
    <row r="70" spans="1:47" ht="34">
      <c r="A70" s="2">
        <v>69</v>
      </c>
      <c r="B70" s="2" t="s">
        <v>550</v>
      </c>
      <c r="C70" s="2" t="str">
        <f t="shared" si="5"/>
        <v>D-69</v>
      </c>
      <c r="D70" s="2" t="str">
        <f t="shared" ref="D70:D133" si="8">RIGHT(B70,LEN(B70)-SEARCH(" ",B70,1))</f>
        <v>Knoten Berlin Hbf (tief)</v>
      </c>
      <c r="E70" s="2" t="s">
        <v>314</v>
      </c>
      <c r="F70" s="3" t="s">
        <v>315</v>
      </c>
      <c r="G70" s="3" t="s">
        <v>549</v>
      </c>
      <c r="H70" s="4">
        <v>27.2</v>
      </c>
      <c r="AE70" s="1" t="b">
        <v>1</v>
      </c>
      <c r="AG70" t="b">
        <f t="shared" si="6"/>
        <v>1</v>
      </c>
      <c r="AH70" t="b">
        <f t="shared" si="7"/>
        <v>1</v>
      </c>
      <c r="AI70" t="b">
        <v>1</v>
      </c>
      <c r="AL70" s="2" t="s">
        <v>77</v>
      </c>
      <c r="AM70" s="2" t="s">
        <v>177</v>
      </c>
      <c r="AN70" s="5" t="s">
        <v>78</v>
      </c>
      <c r="AO70" s="7"/>
      <c r="AP70" s="2"/>
      <c r="AQ70" s="2"/>
      <c r="AR70" s="2"/>
      <c r="AS70" s="2" t="s">
        <v>22</v>
      </c>
      <c r="AT70" s="2" t="s">
        <v>77</v>
      </c>
      <c r="AU70" s="2" t="s">
        <v>186</v>
      </c>
    </row>
    <row r="71" spans="1:47" ht="34">
      <c r="A71" s="2">
        <v>70</v>
      </c>
      <c r="B71" s="2" t="s">
        <v>552</v>
      </c>
      <c r="C71" s="2" t="str">
        <f t="shared" si="5"/>
        <v>D-70</v>
      </c>
      <c r="D71" s="2" t="str">
        <f t="shared" si="8"/>
        <v>Abzw. Salchow</v>
      </c>
      <c r="E71" s="2" t="s">
        <v>316</v>
      </c>
      <c r="F71" s="3" t="s">
        <v>317</v>
      </c>
      <c r="G71" s="3" t="s">
        <v>551</v>
      </c>
      <c r="H71" s="4">
        <v>245.4</v>
      </c>
      <c r="X71" s="1" t="b">
        <v>1</v>
      </c>
      <c r="AG71" t="b">
        <f t="shared" si="6"/>
        <v>0</v>
      </c>
      <c r="AH71" t="b">
        <f t="shared" si="7"/>
        <v>0</v>
      </c>
      <c r="AI71" t="b">
        <v>1</v>
      </c>
      <c r="AL71" s="2" t="s">
        <v>79</v>
      </c>
      <c r="AM71" s="2" t="s">
        <v>174</v>
      </c>
      <c r="AN71" s="5" t="s">
        <v>80</v>
      </c>
      <c r="AO71" s="7"/>
      <c r="AP71" s="2"/>
      <c r="AQ71" s="2"/>
      <c r="AR71" s="2"/>
      <c r="AS71" s="2" t="s">
        <v>22</v>
      </c>
      <c r="AT71" s="2" t="s">
        <v>77</v>
      </c>
      <c r="AU71" s="2" t="s">
        <v>186</v>
      </c>
    </row>
    <row r="72" spans="1:47" ht="68">
      <c r="A72" s="2">
        <v>71</v>
      </c>
      <c r="B72" s="2" t="s">
        <v>555</v>
      </c>
      <c r="C72" s="2" t="str">
        <f t="shared" si="5"/>
        <v>D-71</v>
      </c>
      <c r="D72" s="2" t="str">
        <f t="shared" si="8"/>
        <v>Knoten Berlin-Spandau (Westkopf)</v>
      </c>
      <c r="E72" s="2" t="s">
        <v>318</v>
      </c>
      <c r="F72" s="3" t="s">
        <v>553</v>
      </c>
      <c r="G72" s="3" t="s">
        <v>554</v>
      </c>
      <c r="H72" s="4">
        <v>153.30000000000001</v>
      </c>
      <c r="M72" s="1" t="b">
        <v>1</v>
      </c>
      <c r="O72" s="1" t="b">
        <v>1</v>
      </c>
      <c r="Q72" s="1" t="b">
        <v>1</v>
      </c>
      <c r="AG72" t="b">
        <f t="shared" si="6"/>
        <v>1</v>
      </c>
      <c r="AH72" t="b">
        <f t="shared" si="7"/>
        <v>1</v>
      </c>
      <c r="AI72" t="b">
        <v>1</v>
      </c>
      <c r="AL72" s="2" t="s">
        <v>77</v>
      </c>
      <c r="AM72" s="2" t="s">
        <v>177</v>
      </c>
      <c r="AN72" s="5" t="s">
        <v>81</v>
      </c>
      <c r="AO72" s="7"/>
      <c r="AP72" s="2"/>
      <c r="AQ72" s="2"/>
      <c r="AR72" s="2"/>
      <c r="AS72" s="2" t="s">
        <v>22</v>
      </c>
      <c r="AT72" s="2" t="s">
        <v>77</v>
      </c>
      <c r="AU72" s="2" t="s">
        <v>186</v>
      </c>
    </row>
    <row r="73" spans="1:47" ht="34">
      <c r="A73" s="2">
        <v>72</v>
      </c>
      <c r="B73" s="2" t="s">
        <v>558</v>
      </c>
      <c r="C73" s="2" t="str">
        <f t="shared" si="5"/>
        <v>D-72</v>
      </c>
      <c r="D73" s="2" t="str">
        <f t="shared" si="8"/>
        <v>Knoten Hagenow Land</v>
      </c>
      <c r="E73" s="2" t="s">
        <v>319</v>
      </c>
      <c r="F73" s="3" t="s">
        <v>556</v>
      </c>
      <c r="G73" s="3" t="s">
        <v>557</v>
      </c>
      <c r="H73" s="4">
        <v>10</v>
      </c>
      <c r="M73" s="1" t="b">
        <v>1</v>
      </c>
      <c r="AE73" s="1" t="b">
        <v>1</v>
      </c>
      <c r="AG73" t="b">
        <f t="shared" si="6"/>
        <v>1</v>
      </c>
      <c r="AH73" t="b">
        <f t="shared" si="7"/>
        <v>1</v>
      </c>
      <c r="AI73" t="b">
        <v>1</v>
      </c>
      <c r="AL73" s="2" t="s">
        <v>82</v>
      </c>
      <c r="AM73" s="2" t="s">
        <v>177</v>
      </c>
      <c r="AN73" s="4">
        <v>6100</v>
      </c>
      <c r="AO73" s="7"/>
      <c r="AP73" s="2"/>
      <c r="AQ73" s="2"/>
      <c r="AR73" s="2"/>
      <c r="AS73" s="2" t="s">
        <v>22</v>
      </c>
      <c r="AT73" s="2" t="s">
        <v>82</v>
      </c>
      <c r="AU73" s="2" t="s">
        <v>186</v>
      </c>
    </row>
    <row r="74" spans="1:47" ht="34">
      <c r="A74" s="2">
        <v>73</v>
      </c>
      <c r="B74" s="2" t="str">
        <f t="shared" ref="B74:B79" si="9">_xlfn.CONCAT("Deutschlandtakt ",IF(I74=TRUE,"NBS ","ABS "),G74)</f>
        <v>Deutschlandtakt ABS Knoten Rövershagen</v>
      </c>
      <c r="C74" s="2" t="str">
        <f t="shared" si="5"/>
        <v>D-73</v>
      </c>
      <c r="D74" s="2" t="str">
        <f t="shared" si="8"/>
        <v>ABS Knoten Rövershagen</v>
      </c>
      <c r="E74" s="2" t="s">
        <v>320</v>
      </c>
      <c r="F74" s="3" t="s">
        <v>321</v>
      </c>
      <c r="G74" s="3" t="s">
        <v>559</v>
      </c>
      <c r="H74" s="4">
        <v>11.1</v>
      </c>
      <c r="R74" s="1" t="b">
        <v>1</v>
      </c>
      <c r="AB74" t="b">
        <v>1</v>
      </c>
      <c r="AG74" t="b">
        <f t="shared" si="6"/>
        <v>0</v>
      </c>
      <c r="AH74" t="b">
        <f t="shared" si="7"/>
        <v>0</v>
      </c>
      <c r="AI74" t="b">
        <v>1</v>
      </c>
      <c r="AL74" s="2" t="s">
        <v>83</v>
      </c>
      <c r="AM74" s="2" t="s">
        <v>174</v>
      </c>
      <c r="AN74" s="4">
        <v>6322</v>
      </c>
      <c r="AO74" s="7"/>
      <c r="AP74" s="2"/>
      <c r="AQ74" s="2"/>
      <c r="AR74" s="2"/>
      <c r="AS74" s="2" t="s">
        <v>22</v>
      </c>
      <c r="AT74" s="2" t="s">
        <v>3</v>
      </c>
      <c r="AU74" s="2" t="s">
        <v>186</v>
      </c>
    </row>
    <row r="75" spans="1:47" ht="34">
      <c r="A75" s="2">
        <v>74</v>
      </c>
      <c r="B75" s="2" t="s">
        <v>560</v>
      </c>
      <c r="C75" s="2" t="str">
        <f t="shared" si="5"/>
        <v>D-74</v>
      </c>
      <c r="D75" s="2" t="str">
        <f t="shared" si="8"/>
        <v>Knoten Neustrelitz</v>
      </c>
      <c r="E75" s="2" t="s">
        <v>322</v>
      </c>
      <c r="F75" s="3" t="s">
        <v>323</v>
      </c>
      <c r="G75" s="3" t="s">
        <v>84</v>
      </c>
      <c r="H75" s="4">
        <v>7.7</v>
      </c>
      <c r="I75" s="1"/>
      <c r="Q75" t="b">
        <v>1</v>
      </c>
      <c r="AG75" t="b">
        <f t="shared" si="6"/>
        <v>0</v>
      </c>
      <c r="AH75" t="b">
        <f t="shared" si="7"/>
        <v>0</v>
      </c>
      <c r="AI75" t="b">
        <v>1</v>
      </c>
      <c r="AL75" s="2" t="s">
        <v>84</v>
      </c>
      <c r="AM75" s="2" t="s">
        <v>174</v>
      </c>
      <c r="AN75" s="4">
        <v>6325</v>
      </c>
      <c r="AO75" s="7"/>
      <c r="AP75" s="2"/>
      <c r="AQ75" s="2"/>
      <c r="AR75" s="2"/>
      <c r="AS75" s="2" t="s">
        <v>22</v>
      </c>
      <c r="AT75" s="2" t="s">
        <v>3</v>
      </c>
      <c r="AU75" s="2" t="s">
        <v>186</v>
      </c>
    </row>
    <row r="76" spans="1:47" ht="17">
      <c r="A76" s="2">
        <v>75</v>
      </c>
      <c r="B76" s="2" t="str">
        <f t="shared" si="9"/>
        <v>Deutschlandtakt ABS Ingolstadt – Petershausen</v>
      </c>
      <c r="C76" s="2" t="str">
        <f t="shared" si="5"/>
        <v>D-75</v>
      </c>
      <c r="D76" s="2" t="str">
        <f t="shared" si="8"/>
        <v>ABS Ingolstadt – Petershausen</v>
      </c>
      <c r="E76" s="2" t="s">
        <v>324</v>
      </c>
      <c r="F76" s="3" t="s">
        <v>325</v>
      </c>
      <c r="G76" s="3" t="s">
        <v>561</v>
      </c>
      <c r="H76" s="4">
        <v>973.1</v>
      </c>
      <c r="J76" s="1" t="b">
        <v>1</v>
      </c>
      <c r="N76" s="1" t="b">
        <v>1</v>
      </c>
      <c r="O76" s="1" t="b">
        <v>1</v>
      </c>
      <c r="AG76" t="b">
        <f t="shared" si="6"/>
        <v>1</v>
      </c>
      <c r="AH76" t="b">
        <f t="shared" si="7"/>
        <v>1</v>
      </c>
      <c r="AI76" t="b">
        <v>1</v>
      </c>
      <c r="AL76" s="2" t="s">
        <v>85</v>
      </c>
      <c r="AM76" s="2" t="s">
        <v>177</v>
      </c>
      <c r="AN76" s="4">
        <v>5501</v>
      </c>
      <c r="AO76" s="7"/>
      <c r="AP76" s="2"/>
      <c r="AQ76" s="2"/>
      <c r="AR76" s="2"/>
      <c r="AS76" s="2" t="s">
        <v>22</v>
      </c>
      <c r="AT76" s="2" t="s">
        <v>179</v>
      </c>
      <c r="AU76" s="2" t="s">
        <v>186</v>
      </c>
    </row>
    <row r="77" spans="1:47" ht="34">
      <c r="A77" s="2">
        <v>76</v>
      </c>
      <c r="B77" s="2" t="s">
        <v>564</v>
      </c>
      <c r="C77" s="2" t="str">
        <f t="shared" si="5"/>
        <v>D-76</v>
      </c>
      <c r="D77" s="2" t="str">
        <f t="shared" si="8"/>
        <v>Knoten Tannheim</v>
      </c>
      <c r="E77" s="2" t="s">
        <v>326</v>
      </c>
      <c r="F77" s="3" t="s">
        <v>562</v>
      </c>
      <c r="G77" s="3" t="s">
        <v>563</v>
      </c>
      <c r="H77" s="4">
        <v>9.6</v>
      </c>
      <c r="T77" s="1" t="b">
        <v>1</v>
      </c>
      <c r="U77" s="1">
        <v>1</v>
      </c>
      <c r="AG77" t="b">
        <f t="shared" si="6"/>
        <v>1</v>
      </c>
      <c r="AH77" t="b">
        <f t="shared" si="7"/>
        <v>1</v>
      </c>
      <c r="AI77" t="b">
        <v>1</v>
      </c>
      <c r="AL77" s="2" t="s">
        <v>86</v>
      </c>
      <c r="AM77" s="2" t="s">
        <v>177</v>
      </c>
      <c r="AN77" s="4">
        <v>4570</v>
      </c>
      <c r="AO77" s="7"/>
      <c r="AP77" s="2"/>
      <c r="AQ77" s="2"/>
      <c r="AR77" s="2"/>
      <c r="AS77" s="2" t="s">
        <v>22</v>
      </c>
      <c r="AT77" s="2" t="s">
        <v>15</v>
      </c>
      <c r="AU77" s="2" t="s">
        <v>186</v>
      </c>
    </row>
    <row r="78" spans="1:47" ht="34">
      <c r="A78" s="2">
        <v>77</v>
      </c>
      <c r="B78" s="2" t="s">
        <v>566</v>
      </c>
      <c r="C78" s="2" t="str">
        <f t="shared" si="5"/>
        <v>D-77</v>
      </c>
      <c r="D78" s="2" t="str">
        <f t="shared" si="8"/>
        <v>Knoten Würzburg (Rangierbahnhof)</v>
      </c>
      <c r="E78" s="2" t="s">
        <v>326</v>
      </c>
      <c r="F78" s="3" t="s">
        <v>327</v>
      </c>
      <c r="G78" s="3" t="s">
        <v>565</v>
      </c>
      <c r="H78" s="4">
        <v>18.2</v>
      </c>
      <c r="J78" s="1" t="b">
        <v>1</v>
      </c>
      <c r="N78" s="1" t="b">
        <v>1</v>
      </c>
      <c r="T78" s="1" t="b">
        <v>1</v>
      </c>
      <c r="AG78" t="b">
        <f t="shared" si="6"/>
        <v>1</v>
      </c>
      <c r="AH78" t="b">
        <f t="shared" si="7"/>
        <v>1</v>
      </c>
      <c r="AI78" t="b">
        <v>1</v>
      </c>
      <c r="AL78" s="2" t="s">
        <v>87</v>
      </c>
      <c r="AM78" s="2" t="s">
        <v>177</v>
      </c>
      <c r="AN78" s="4">
        <v>5200</v>
      </c>
      <c r="AO78" s="7"/>
      <c r="AP78" s="2"/>
      <c r="AQ78" s="2"/>
      <c r="AR78" s="2"/>
      <c r="AS78" s="2" t="s">
        <v>22</v>
      </c>
      <c r="AT78" s="2" t="s">
        <v>179</v>
      </c>
      <c r="AU78" s="2" t="s">
        <v>186</v>
      </c>
    </row>
    <row r="79" spans="1:47" ht="17">
      <c r="A79" s="2">
        <v>78</v>
      </c>
      <c r="B79" s="2" t="str">
        <f t="shared" si="9"/>
        <v>Deutschlandtakt NBS Ulm – Augsburg</v>
      </c>
      <c r="C79" s="2" t="str">
        <f t="shared" si="5"/>
        <v>D-78</v>
      </c>
      <c r="D79" s="2" t="str">
        <f t="shared" si="8"/>
        <v>NBS Ulm – Augsburg</v>
      </c>
      <c r="E79" s="2" t="s">
        <v>328</v>
      </c>
      <c r="F79" s="3" t="s">
        <v>329</v>
      </c>
      <c r="G79" s="3" t="s">
        <v>567</v>
      </c>
      <c r="H79" s="4">
        <v>2038.3</v>
      </c>
      <c r="I79" s="1" t="b">
        <v>1</v>
      </c>
      <c r="J79" s="1" t="b">
        <v>1</v>
      </c>
      <c r="AG79" t="b">
        <f t="shared" si="6"/>
        <v>1</v>
      </c>
      <c r="AH79" t="b">
        <f t="shared" si="7"/>
        <v>1</v>
      </c>
      <c r="AI79" t="b">
        <v>1</v>
      </c>
      <c r="AL79" s="2" t="s">
        <v>88</v>
      </c>
      <c r="AM79" s="2" t="s">
        <v>177</v>
      </c>
      <c r="AN79" s="4">
        <v>5302</v>
      </c>
      <c r="AO79" s="7" t="s">
        <v>259</v>
      </c>
      <c r="AP79" s="2"/>
      <c r="AQ79" s="2"/>
      <c r="AR79" s="2"/>
      <c r="AS79" s="2" t="s">
        <v>22</v>
      </c>
      <c r="AT79" s="2" t="s">
        <v>330</v>
      </c>
      <c r="AU79" s="2" t="s">
        <v>186</v>
      </c>
    </row>
    <row r="80" spans="1:47" ht="17">
      <c r="A80" s="2">
        <v>79</v>
      </c>
      <c r="B80" s="2" t="s">
        <v>569</v>
      </c>
      <c r="C80" s="2" t="str">
        <f t="shared" si="5"/>
        <v>D-79</v>
      </c>
      <c r="D80" s="2" t="str">
        <f t="shared" si="8"/>
        <v>Knoten Blindheim</v>
      </c>
      <c r="E80" s="6" t="s">
        <v>326</v>
      </c>
      <c r="F80" s="3" t="s">
        <v>331</v>
      </c>
      <c r="G80" s="3" t="s">
        <v>568</v>
      </c>
      <c r="H80" s="4">
        <v>13</v>
      </c>
      <c r="J80" s="1" t="b">
        <v>1</v>
      </c>
      <c r="N80" s="1" t="b">
        <v>1</v>
      </c>
      <c r="AG80" t="b">
        <f t="shared" si="6"/>
        <v>1</v>
      </c>
      <c r="AH80" t="b">
        <f t="shared" si="7"/>
        <v>1</v>
      </c>
      <c r="AI80" t="b">
        <v>1</v>
      </c>
      <c r="AL80" s="2" t="s">
        <v>89</v>
      </c>
      <c r="AM80" s="2" t="s">
        <v>177</v>
      </c>
      <c r="AN80" s="4">
        <v>5381</v>
      </c>
      <c r="AO80" s="7" t="s">
        <v>259</v>
      </c>
      <c r="AP80" s="2"/>
      <c r="AQ80" s="2"/>
      <c r="AR80" s="2"/>
      <c r="AS80" s="2" t="s">
        <v>22</v>
      </c>
      <c r="AT80" s="2" t="s">
        <v>15</v>
      </c>
      <c r="AU80" s="2" t="s">
        <v>186</v>
      </c>
    </row>
    <row r="81" spans="1:47" ht="34">
      <c r="A81" s="2">
        <v>80</v>
      </c>
      <c r="B81" s="2" t="str">
        <f>_xlfn.CONCAT("Deutschlandtakt ",IF(I81=TRUE,"NBS ",IF(J81=TRUE,"ABS ","")),G81)</f>
        <v>Deutschlandtakt Knoten Weichering</v>
      </c>
      <c r="C81" s="2" t="str">
        <f t="shared" si="5"/>
        <v>D-80</v>
      </c>
      <c r="D81" s="2" t="str">
        <f t="shared" si="8"/>
        <v>Knoten Weichering</v>
      </c>
      <c r="E81" s="2" t="s">
        <v>332</v>
      </c>
      <c r="F81" s="3" t="s">
        <v>333</v>
      </c>
      <c r="G81" s="3" t="s">
        <v>570</v>
      </c>
      <c r="H81" s="4">
        <v>15.5</v>
      </c>
      <c r="Q81" s="1" t="b">
        <v>1</v>
      </c>
      <c r="AG81" t="b">
        <f t="shared" si="6"/>
        <v>1</v>
      </c>
      <c r="AH81" t="b">
        <f t="shared" si="7"/>
        <v>1</v>
      </c>
      <c r="AI81" t="b">
        <v>1</v>
      </c>
      <c r="AL81" s="2" t="s">
        <v>89</v>
      </c>
      <c r="AM81" s="2" t="s">
        <v>177</v>
      </c>
      <c r="AN81" s="4">
        <v>5381</v>
      </c>
      <c r="AO81" s="7" t="s">
        <v>259</v>
      </c>
      <c r="AP81" s="2"/>
      <c r="AQ81" s="2"/>
      <c r="AR81" s="2"/>
      <c r="AS81" s="2" t="s">
        <v>22</v>
      </c>
      <c r="AT81" s="2" t="s">
        <v>15</v>
      </c>
      <c r="AU81" s="2" t="s">
        <v>186</v>
      </c>
    </row>
    <row r="82" spans="1:47" ht="17">
      <c r="A82" s="2">
        <v>81</v>
      </c>
      <c r="B82" s="2" t="str">
        <f>_xlfn.CONCAT("Deutschlandtakt ",IF(I82=TRUE,"NBS ",IF(J82=TRUE,"ABS ","")),G82)</f>
        <v>Deutschlandtakt Knoten Rohrenfeld</v>
      </c>
      <c r="C82" s="2" t="str">
        <f t="shared" si="5"/>
        <v>D-81</v>
      </c>
      <c r="D82" s="2" t="str">
        <f t="shared" si="8"/>
        <v>Knoten Rohrenfeld</v>
      </c>
      <c r="E82" s="2" t="s">
        <v>334</v>
      </c>
      <c r="F82" s="3" t="s">
        <v>335</v>
      </c>
      <c r="G82" s="3" t="s">
        <v>571</v>
      </c>
      <c r="H82" s="4">
        <v>13</v>
      </c>
      <c r="J82" s="1"/>
      <c r="N82" s="1" t="b">
        <v>1</v>
      </c>
      <c r="AG82" t="b">
        <f t="shared" si="6"/>
        <v>1</v>
      </c>
      <c r="AH82" t="b">
        <f t="shared" si="7"/>
        <v>1</v>
      </c>
      <c r="AI82" t="b">
        <v>1</v>
      </c>
      <c r="AL82" s="2" t="s">
        <v>89</v>
      </c>
      <c r="AM82" s="2" t="s">
        <v>177</v>
      </c>
      <c r="AN82" s="4">
        <v>5381</v>
      </c>
      <c r="AO82" s="7" t="s">
        <v>259</v>
      </c>
      <c r="AP82" s="2"/>
      <c r="AQ82" s="2"/>
      <c r="AR82" s="2"/>
      <c r="AS82" s="2" t="s">
        <v>22</v>
      </c>
      <c r="AT82" s="2" t="s">
        <v>15</v>
      </c>
      <c r="AU82" s="2" t="s">
        <v>186</v>
      </c>
    </row>
    <row r="83" spans="1:47" ht="17">
      <c r="A83" s="2">
        <v>82</v>
      </c>
      <c r="B83" s="2" t="str">
        <f t="shared" ref="B83:B146" si="10">_xlfn.CONCAT("Deutschlandtakt ",IF(I83=TRUE,"NBS ",IF(J83=TRUE,"ABS ","")),G83)</f>
        <v>Deutschlandtakt Tahldorf – Weltenburg</v>
      </c>
      <c r="C83" s="2" t="str">
        <f t="shared" si="5"/>
        <v>D-82</v>
      </c>
      <c r="D83" s="2" t="str">
        <f t="shared" si="8"/>
        <v>Tahldorf – Weltenburg</v>
      </c>
      <c r="E83" s="2" t="s">
        <v>334</v>
      </c>
      <c r="F83" s="3" t="s">
        <v>336</v>
      </c>
      <c r="G83" s="3" t="s">
        <v>572</v>
      </c>
      <c r="H83" s="4">
        <v>12.9</v>
      </c>
      <c r="R83" s="1" t="b">
        <v>1</v>
      </c>
      <c r="AG83" t="b">
        <f t="shared" si="6"/>
        <v>1</v>
      </c>
      <c r="AH83" t="b">
        <f t="shared" si="7"/>
        <v>1</v>
      </c>
      <c r="AI83" t="b">
        <v>1</v>
      </c>
      <c r="AL83" s="2" t="s">
        <v>90</v>
      </c>
      <c r="AM83" s="2" t="s">
        <v>177</v>
      </c>
      <c r="AN83" s="4">
        <v>5851</v>
      </c>
      <c r="AO83" s="7" t="s">
        <v>259</v>
      </c>
      <c r="AP83" s="2"/>
      <c r="AQ83" s="2"/>
      <c r="AR83" s="2"/>
      <c r="AS83" s="2" t="s">
        <v>22</v>
      </c>
      <c r="AT83" s="2" t="s">
        <v>15</v>
      </c>
      <c r="AU83" s="2" t="s">
        <v>186</v>
      </c>
    </row>
    <row r="84" spans="1:47" ht="17">
      <c r="A84" s="2">
        <v>83</v>
      </c>
      <c r="B84" s="2" t="str">
        <f t="shared" si="10"/>
        <v>Deutschlandtakt Freising – Regensburg</v>
      </c>
      <c r="C84" s="2" t="str">
        <f t="shared" si="5"/>
        <v>D-83</v>
      </c>
      <c r="D84" s="2" t="str">
        <f t="shared" si="8"/>
        <v>Freising – Regensburg</v>
      </c>
      <c r="E84" s="2" t="s">
        <v>337</v>
      </c>
      <c r="F84" s="3" t="s">
        <v>338</v>
      </c>
      <c r="G84" s="3" t="s">
        <v>573</v>
      </c>
      <c r="H84" s="4">
        <v>587.4</v>
      </c>
      <c r="Z84" s="1" t="b">
        <v>1</v>
      </c>
      <c r="AA84" s="1">
        <v>160</v>
      </c>
      <c r="AG84" t="b">
        <f t="shared" si="6"/>
        <v>1</v>
      </c>
      <c r="AH84" t="b">
        <f t="shared" si="7"/>
        <v>1</v>
      </c>
      <c r="AI84" t="b">
        <v>1</v>
      </c>
      <c r="AL84" s="2" t="s">
        <v>91</v>
      </c>
      <c r="AM84" s="2" t="s">
        <v>177</v>
      </c>
      <c r="AN84" s="4">
        <v>5500</v>
      </c>
      <c r="AO84" s="7"/>
      <c r="AP84" s="2"/>
      <c r="AQ84" s="2"/>
      <c r="AR84" s="2"/>
      <c r="AS84" s="2" t="s">
        <v>22</v>
      </c>
      <c r="AT84" s="2" t="s">
        <v>15</v>
      </c>
      <c r="AU84" s="2" t="s">
        <v>186</v>
      </c>
    </row>
    <row r="85" spans="1:47" ht="17">
      <c r="A85" s="2">
        <v>84</v>
      </c>
      <c r="B85" s="2" t="str">
        <f t="shared" si="10"/>
        <v>Deutschlandtakt ABS Neufahrn Nord – Freising</v>
      </c>
      <c r="C85" s="2" t="str">
        <f t="shared" si="5"/>
        <v>D-84</v>
      </c>
      <c r="D85" s="2" t="str">
        <f t="shared" si="8"/>
        <v>ABS Neufahrn Nord – Freising</v>
      </c>
      <c r="E85" s="2" t="s">
        <v>339</v>
      </c>
      <c r="F85" s="3" t="s">
        <v>340</v>
      </c>
      <c r="G85" s="3" t="s">
        <v>574</v>
      </c>
      <c r="H85" s="4">
        <v>283.8</v>
      </c>
      <c r="J85" s="1" t="b">
        <v>1</v>
      </c>
      <c r="O85" s="1" t="b">
        <v>1</v>
      </c>
      <c r="AG85" t="b">
        <f t="shared" si="6"/>
        <v>0</v>
      </c>
      <c r="AH85" t="b">
        <f t="shared" si="7"/>
        <v>0</v>
      </c>
      <c r="AI85" t="b">
        <v>1</v>
      </c>
      <c r="AL85" s="2" t="s">
        <v>91</v>
      </c>
      <c r="AM85" s="2" t="s">
        <v>174</v>
      </c>
      <c r="AN85" s="4">
        <v>5500</v>
      </c>
      <c r="AO85" s="7"/>
      <c r="AP85" s="2"/>
      <c r="AQ85" s="2"/>
      <c r="AR85" s="2"/>
      <c r="AS85" s="2" t="s">
        <v>22</v>
      </c>
      <c r="AT85" s="2" t="s">
        <v>15</v>
      </c>
      <c r="AU85" s="2" t="s">
        <v>186</v>
      </c>
    </row>
    <row r="86" spans="1:47" ht="34">
      <c r="A86" s="2">
        <v>85</v>
      </c>
      <c r="B86" s="2" t="str">
        <f t="shared" si="10"/>
        <v>Deutschlandtakt ABS Neufahrn Nord – Freising (Einbindung viergleisiger Ausbau)</v>
      </c>
      <c r="C86" s="2" t="str">
        <f t="shared" si="5"/>
        <v>D-85</v>
      </c>
      <c r="D86" s="2" t="str">
        <f t="shared" si="8"/>
        <v>ABS Neufahrn Nord – Freising (Einbindung viergleisiger Ausbau)</v>
      </c>
      <c r="E86" s="2" t="s">
        <v>339</v>
      </c>
      <c r="F86" s="3" t="s">
        <v>341</v>
      </c>
      <c r="G86" s="3" t="s">
        <v>575</v>
      </c>
      <c r="H86" s="4">
        <v>54.4</v>
      </c>
      <c r="J86" s="1" t="b">
        <v>1</v>
      </c>
      <c r="O86" s="1" t="b">
        <v>1</v>
      </c>
      <c r="AG86" t="b">
        <f t="shared" si="6"/>
        <v>0</v>
      </c>
      <c r="AH86" t="b">
        <f t="shared" si="7"/>
        <v>0</v>
      </c>
      <c r="AI86" t="b">
        <v>1</v>
      </c>
      <c r="AL86" s="2" t="s">
        <v>91</v>
      </c>
      <c r="AM86" s="2" t="s">
        <v>174</v>
      </c>
      <c r="AN86" s="4">
        <v>5500</v>
      </c>
      <c r="AO86" s="7"/>
      <c r="AP86" s="2"/>
      <c r="AQ86" s="2"/>
      <c r="AR86" s="2"/>
      <c r="AS86" s="2" t="s">
        <v>22</v>
      </c>
      <c r="AT86" s="2" t="s">
        <v>15</v>
      </c>
      <c r="AU86" s="2" t="s">
        <v>186</v>
      </c>
    </row>
    <row r="87" spans="1:47" ht="17">
      <c r="A87" s="2">
        <v>86</v>
      </c>
      <c r="B87" s="2" t="str">
        <f t="shared" si="10"/>
        <v>Deutschlandtakt ABS Dachau – München</v>
      </c>
      <c r="C87" s="2" t="str">
        <f t="shared" si="5"/>
        <v>D-86</v>
      </c>
      <c r="D87" s="2" t="str">
        <f t="shared" si="8"/>
        <v>ABS Dachau – München</v>
      </c>
      <c r="E87" s="2" t="s">
        <v>342</v>
      </c>
      <c r="F87" s="3" t="s">
        <v>343</v>
      </c>
      <c r="G87" s="3" t="s">
        <v>576</v>
      </c>
      <c r="H87" s="4">
        <v>454.1</v>
      </c>
      <c r="J87" s="1" t="b">
        <v>1</v>
      </c>
      <c r="N87" s="1" t="b">
        <v>1</v>
      </c>
      <c r="AG87" t="b">
        <f t="shared" si="6"/>
        <v>0</v>
      </c>
      <c r="AH87" t="b">
        <f t="shared" si="7"/>
        <v>0</v>
      </c>
      <c r="AI87" t="b">
        <v>1</v>
      </c>
      <c r="AL87" s="2" t="s">
        <v>85</v>
      </c>
      <c r="AM87" s="2" t="s">
        <v>174</v>
      </c>
      <c r="AN87" s="4">
        <v>5501</v>
      </c>
      <c r="AO87" s="7"/>
      <c r="AP87" s="2"/>
      <c r="AQ87" s="2"/>
      <c r="AR87" s="2"/>
      <c r="AS87" s="2" t="s">
        <v>22</v>
      </c>
      <c r="AT87" s="2" t="s">
        <v>179</v>
      </c>
      <c r="AU87" s="2" t="s">
        <v>186</v>
      </c>
    </row>
    <row r="88" spans="1:47" ht="17">
      <c r="A88" s="2">
        <v>87</v>
      </c>
      <c r="B88" s="2" t="str">
        <f t="shared" si="10"/>
        <v>Deutschlandtakt Knoten Petershausen</v>
      </c>
      <c r="C88" s="2" t="str">
        <f t="shared" si="5"/>
        <v>D-87</v>
      </c>
      <c r="D88" s="2" t="str">
        <f t="shared" si="8"/>
        <v>Knoten Petershausen</v>
      </c>
      <c r="E88" s="2" t="s">
        <v>326</v>
      </c>
      <c r="F88" s="3" t="s">
        <v>578</v>
      </c>
      <c r="G88" s="3" t="s">
        <v>577</v>
      </c>
      <c r="H88" s="4">
        <v>42.4</v>
      </c>
      <c r="T88" s="1" t="b">
        <v>1</v>
      </c>
      <c r="U88" s="1">
        <v>2</v>
      </c>
      <c r="AG88" t="b">
        <f t="shared" si="6"/>
        <v>1</v>
      </c>
      <c r="AH88" t="b">
        <f t="shared" si="7"/>
        <v>1</v>
      </c>
      <c r="AI88" t="b">
        <v>1</v>
      </c>
      <c r="AL88" s="2" t="s">
        <v>85</v>
      </c>
      <c r="AM88" s="2" t="s">
        <v>177</v>
      </c>
      <c r="AN88" s="4">
        <v>5501</v>
      </c>
      <c r="AO88" s="7"/>
      <c r="AP88" s="2"/>
      <c r="AQ88" s="2"/>
      <c r="AR88" s="2"/>
      <c r="AS88" s="2" t="s">
        <v>22</v>
      </c>
      <c r="AT88" s="2" t="s">
        <v>179</v>
      </c>
      <c r="AU88" s="2" t="s">
        <v>186</v>
      </c>
    </row>
    <row r="89" spans="1:47" ht="34">
      <c r="A89" s="2">
        <v>88</v>
      </c>
      <c r="B89" s="2" t="str">
        <f t="shared" si="10"/>
        <v>Deutschlandtakt Malching – Maisach</v>
      </c>
      <c r="C89" s="2" t="str">
        <f t="shared" si="5"/>
        <v>D-88</v>
      </c>
      <c r="D89" s="2" t="str">
        <f t="shared" si="8"/>
        <v>Malching – Maisach</v>
      </c>
      <c r="E89" s="2" t="s">
        <v>344</v>
      </c>
      <c r="F89" s="3" t="s">
        <v>345</v>
      </c>
      <c r="G89" s="3" t="s">
        <v>579</v>
      </c>
      <c r="H89" s="4">
        <v>73.3</v>
      </c>
      <c r="T89" s="1" t="b">
        <v>1</v>
      </c>
      <c r="U89" s="1">
        <v>2</v>
      </c>
      <c r="AG89" t="b">
        <f t="shared" si="6"/>
        <v>1</v>
      </c>
      <c r="AH89" t="b">
        <f t="shared" si="7"/>
        <v>1</v>
      </c>
      <c r="AI89" t="b">
        <v>1</v>
      </c>
      <c r="AL89" s="2" t="s">
        <v>92</v>
      </c>
      <c r="AM89" s="2" t="s">
        <v>177</v>
      </c>
      <c r="AN89" s="4">
        <v>5581</v>
      </c>
      <c r="AO89" s="7"/>
      <c r="AP89" s="2"/>
      <c r="AQ89" s="2"/>
      <c r="AR89" s="2"/>
      <c r="AS89" s="2" t="s">
        <v>22</v>
      </c>
      <c r="AT89" s="2" t="s">
        <v>330</v>
      </c>
      <c r="AU89" s="2" t="s">
        <v>186</v>
      </c>
    </row>
    <row r="90" spans="1:47" ht="34">
      <c r="A90" s="2">
        <v>89</v>
      </c>
      <c r="B90" s="2" t="str">
        <f t="shared" si="10"/>
        <v>Deutschlandtakt Knoten München-Pasing</v>
      </c>
      <c r="C90" s="2" t="str">
        <f t="shared" si="5"/>
        <v>D-89</v>
      </c>
      <c r="D90" s="2" t="str">
        <f t="shared" si="8"/>
        <v>Knoten München-Pasing</v>
      </c>
      <c r="E90" s="2" t="s">
        <v>346</v>
      </c>
      <c r="F90" s="3" t="s">
        <v>347</v>
      </c>
      <c r="G90" s="3" t="s">
        <v>580</v>
      </c>
      <c r="H90" s="4">
        <v>54.3</v>
      </c>
      <c r="Q90" s="1" t="b">
        <v>1</v>
      </c>
      <c r="AG90" t="b">
        <f t="shared" si="6"/>
        <v>0</v>
      </c>
      <c r="AH90" t="b">
        <f t="shared" si="7"/>
        <v>0</v>
      </c>
      <c r="AI90" t="b">
        <v>1</v>
      </c>
      <c r="AL90" s="2" t="s">
        <v>13</v>
      </c>
      <c r="AM90" s="2" t="s">
        <v>174</v>
      </c>
      <c r="AN90" s="4">
        <v>5503</v>
      </c>
      <c r="AO90" s="7"/>
      <c r="AP90" s="2"/>
      <c r="AQ90" s="2"/>
      <c r="AR90" s="2"/>
      <c r="AS90" s="2" t="s">
        <v>22</v>
      </c>
      <c r="AT90" s="2" t="s">
        <v>13</v>
      </c>
      <c r="AU90" s="2" t="s">
        <v>186</v>
      </c>
    </row>
    <row r="91" spans="1:47" ht="17">
      <c r="A91" s="2">
        <v>90</v>
      </c>
      <c r="B91" s="2" t="str">
        <f t="shared" si="10"/>
        <v>Deutschlandtakt Knoten Ergolding</v>
      </c>
      <c r="C91" s="2" t="str">
        <f t="shared" si="5"/>
        <v>D-90</v>
      </c>
      <c r="D91" s="2" t="str">
        <f t="shared" si="8"/>
        <v>Knoten Ergolding</v>
      </c>
      <c r="E91" s="2" t="s">
        <v>326</v>
      </c>
      <c r="F91" s="14" t="s">
        <v>581</v>
      </c>
      <c r="G91" s="14" t="s">
        <v>582</v>
      </c>
      <c r="H91" s="4">
        <v>31.9</v>
      </c>
      <c r="Q91" s="1" t="b">
        <v>1</v>
      </c>
      <c r="AG91" t="b">
        <f t="shared" si="6"/>
        <v>1</v>
      </c>
      <c r="AH91" t="b">
        <f t="shared" si="7"/>
        <v>1</v>
      </c>
      <c r="AI91" t="b">
        <v>1</v>
      </c>
      <c r="AL91" s="2" t="s">
        <v>93</v>
      </c>
      <c r="AM91" s="2" t="s">
        <v>177</v>
      </c>
      <c r="AN91" s="4">
        <v>5634</v>
      </c>
      <c r="AO91" s="7" t="s">
        <v>259</v>
      </c>
      <c r="AP91" s="2"/>
      <c r="AQ91" s="2"/>
      <c r="AR91" s="2"/>
      <c r="AS91" s="2" t="s">
        <v>22</v>
      </c>
      <c r="AT91" s="2" t="s">
        <v>15</v>
      </c>
      <c r="AU91" s="2" t="s">
        <v>186</v>
      </c>
    </row>
    <row r="92" spans="1:47" ht="34">
      <c r="A92" s="2">
        <v>91</v>
      </c>
      <c r="B92" s="2" t="str">
        <f t="shared" si="10"/>
        <v>Deutschlandtakt ABS Niederaichbach (KKW Isar)</v>
      </c>
      <c r="C92" s="2" t="str">
        <f t="shared" si="5"/>
        <v>D-91</v>
      </c>
      <c r="D92" s="2" t="str">
        <f t="shared" si="8"/>
        <v>ABS Niederaichbach (KKW Isar)</v>
      </c>
      <c r="E92" s="2" t="s">
        <v>326</v>
      </c>
      <c r="F92" s="3" t="s">
        <v>348</v>
      </c>
      <c r="G92" s="3" t="s">
        <v>583</v>
      </c>
      <c r="H92" s="4">
        <v>29.2</v>
      </c>
      <c r="I92" s="1"/>
      <c r="J92" s="1" t="b">
        <v>1</v>
      </c>
      <c r="M92" s="1" t="s">
        <v>349</v>
      </c>
      <c r="AG92" t="b">
        <f t="shared" si="6"/>
        <v>1</v>
      </c>
      <c r="AH92" t="b">
        <f t="shared" si="7"/>
        <v>1</v>
      </c>
      <c r="AI92" t="b">
        <v>1</v>
      </c>
      <c r="AL92" s="2" t="s">
        <v>93</v>
      </c>
      <c r="AM92" s="2" t="s">
        <v>177</v>
      </c>
      <c r="AN92" s="4">
        <v>5634</v>
      </c>
      <c r="AO92" s="7" t="s">
        <v>259</v>
      </c>
      <c r="AP92" s="2"/>
      <c r="AQ92" s="2"/>
      <c r="AR92" s="2"/>
      <c r="AS92" s="2" t="s">
        <v>22</v>
      </c>
      <c r="AT92" s="2" t="s">
        <v>15</v>
      </c>
      <c r="AU92" s="2" t="s">
        <v>186</v>
      </c>
    </row>
    <row r="93" spans="1:47" ht="17">
      <c r="A93" s="2">
        <v>92</v>
      </c>
      <c r="B93" s="2" t="str">
        <f t="shared" si="10"/>
        <v>Deutschlandtakt ABS Altenschwand – Bodenwöhr Nord</v>
      </c>
      <c r="C93" s="2" t="str">
        <f t="shared" si="5"/>
        <v>D-92</v>
      </c>
      <c r="D93" s="2" t="str">
        <f t="shared" si="8"/>
        <v>ABS Altenschwand – Bodenwöhr Nord</v>
      </c>
      <c r="E93" s="2" t="s">
        <v>350</v>
      </c>
      <c r="F93" s="3" t="s">
        <v>351</v>
      </c>
      <c r="G93" s="3" t="s">
        <v>584</v>
      </c>
      <c r="H93" s="4">
        <v>43</v>
      </c>
      <c r="J93" s="1" t="b">
        <v>1</v>
      </c>
      <c r="AG93" t="b">
        <f t="shared" si="6"/>
        <v>1</v>
      </c>
      <c r="AH93" t="b">
        <f t="shared" si="7"/>
        <v>1</v>
      </c>
      <c r="AI93" t="b">
        <v>1</v>
      </c>
      <c r="AL93" s="2" t="s">
        <v>94</v>
      </c>
      <c r="AM93" s="2" t="s">
        <v>177</v>
      </c>
      <c r="AN93" s="4">
        <v>5800</v>
      </c>
      <c r="AO93" s="7" t="s">
        <v>259</v>
      </c>
      <c r="AP93" s="2"/>
      <c r="AQ93" s="2"/>
      <c r="AR93" s="2"/>
      <c r="AS93" s="2" t="s">
        <v>22</v>
      </c>
      <c r="AT93" s="2" t="s">
        <v>15</v>
      </c>
      <c r="AU93" s="2" t="s">
        <v>186</v>
      </c>
    </row>
    <row r="94" spans="1:47" ht="17">
      <c r="A94" s="2">
        <v>93</v>
      </c>
      <c r="B94" s="2" t="str">
        <f t="shared" si="10"/>
        <v>Deutschlandtakt ABS Charm – Charm Schwedenschanze</v>
      </c>
      <c r="C94" s="2" t="str">
        <f t="shared" si="5"/>
        <v>D-93</v>
      </c>
      <c r="D94" s="2" t="str">
        <f t="shared" si="8"/>
        <v>ABS Charm – Charm Schwedenschanze</v>
      </c>
      <c r="E94" s="2" t="s">
        <v>352</v>
      </c>
      <c r="F94" s="3" t="s">
        <v>353</v>
      </c>
      <c r="G94" s="3" t="s">
        <v>585</v>
      </c>
      <c r="H94" s="4">
        <v>67.599999999999994</v>
      </c>
      <c r="J94" s="1" t="b">
        <v>1</v>
      </c>
      <c r="AG94" t="b">
        <f t="shared" si="6"/>
        <v>1</v>
      </c>
      <c r="AH94" t="b">
        <f t="shared" si="7"/>
        <v>1</v>
      </c>
      <c r="AI94" t="b">
        <v>1</v>
      </c>
      <c r="AL94" s="2" t="s">
        <v>94</v>
      </c>
      <c r="AM94" s="2" t="s">
        <v>177</v>
      </c>
      <c r="AN94" s="4">
        <v>5800</v>
      </c>
      <c r="AO94" s="7" t="s">
        <v>259</v>
      </c>
      <c r="AP94" s="2"/>
      <c r="AQ94" s="2"/>
      <c r="AR94" s="2"/>
      <c r="AS94" s="2" t="s">
        <v>22</v>
      </c>
      <c r="AT94" s="2" t="s">
        <v>15</v>
      </c>
      <c r="AU94" s="2" t="s">
        <v>186</v>
      </c>
    </row>
    <row r="95" spans="1:47" ht="17">
      <c r="A95" s="2">
        <v>94</v>
      </c>
      <c r="B95" s="2" t="str">
        <f t="shared" si="10"/>
        <v>Deutschlandtakt ABS Wieding – Arnschwang</v>
      </c>
      <c r="C95" s="2" t="str">
        <f t="shared" si="5"/>
        <v>D-94</v>
      </c>
      <c r="D95" s="2" t="str">
        <f t="shared" si="8"/>
        <v>ABS Wieding – Arnschwang</v>
      </c>
      <c r="E95" s="2" t="s">
        <v>352</v>
      </c>
      <c r="F95" s="3" t="s">
        <v>354</v>
      </c>
      <c r="G95" s="3" t="s">
        <v>586</v>
      </c>
      <c r="H95" s="4">
        <v>28.1</v>
      </c>
      <c r="J95" s="1" t="b">
        <v>1</v>
      </c>
      <c r="AG95" t="b">
        <f t="shared" si="6"/>
        <v>1</v>
      </c>
      <c r="AH95" t="b">
        <f t="shared" si="7"/>
        <v>1</v>
      </c>
      <c r="AI95" t="b">
        <v>1</v>
      </c>
      <c r="AL95" s="2" t="s">
        <v>94</v>
      </c>
      <c r="AM95" s="2" t="s">
        <v>177</v>
      </c>
      <c r="AN95" s="4">
        <v>5800</v>
      </c>
      <c r="AO95" s="7" t="s">
        <v>259</v>
      </c>
      <c r="AP95" s="2"/>
      <c r="AQ95" s="2"/>
      <c r="AR95" s="2"/>
      <c r="AS95" s="2" t="s">
        <v>22</v>
      </c>
      <c r="AT95" s="2" t="s">
        <v>15</v>
      </c>
      <c r="AU95" s="2" t="s">
        <v>186</v>
      </c>
    </row>
    <row r="96" spans="1:47" ht="17">
      <c r="A96" s="2">
        <v>95</v>
      </c>
      <c r="B96" s="2" t="str">
        <f t="shared" si="10"/>
        <v>Deutschlandtakt Knoten Plattling</v>
      </c>
      <c r="C96" s="2" t="str">
        <f t="shared" si="5"/>
        <v>D-95</v>
      </c>
      <c r="D96" s="2" t="str">
        <f t="shared" si="8"/>
        <v>Knoten Plattling</v>
      </c>
      <c r="E96" s="2" t="s">
        <v>355</v>
      </c>
      <c r="F96" s="3" t="s">
        <v>356</v>
      </c>
      <c r="G96" s="3" t="s">
        <v>587</v>
      </c>
      <c r="H96" s="4">
        <v>5.8</v>
      </c>
      <c r="AG96" t="b">
        <f t="shared" si="6"/>
        <v>1</v>
      </c>
      <c r="AH96" t="b">
        <f t="shared" si="7"/>
        <v>1</v>
      </c>
      <c r="AI96" t="b">
        <v>1</v>
      </c>
      <c r="AL96" s="2" t="s">
        <v>95</v>
      </c>
      <c r="AM96" s="2" t="s">
        <v>177</v>
      </c>
      <c r="AN96" s="4">
        <v>5830</v>
      </c>
      <c r="AO96" s="7"/>
      <c r="AP96" s="2"/>
      <c r="AQ96" s="2"/>
      <c r="AR96" s="2"/>
      <c r="AS96" s="2" t="s">
        <v>22</v>
      </c>
      <c r="AT96" s="2" t="s">
        <v>15</v>
      </c>
      <c r="AU96" s="2" t="s">
        <v>186</v>
      </c>
    </row>
    <row r="97" spans="1:47" ht="17">
      <c r="A97" s="2">
        <v>96</v>
      </c>
      <c r="B97" s="2" t="str">
        <f t="shared" si="10"/>
        <v>Deutschlandtakt ABS Knoten Straßkirchen</v>
      </c>
      <c r="C97" s="2" t="str">
        <f t="shared" si="5"/>
        <v>D-96</v>
      </c>
      <c r="D97" s="2" t="str">
        <f t="shared" si="8"/>
        <v>ABS Knoten Straßkirchen</v>
      </c>
      <c r="E97" s="2" t="s">
        <v>326</v>
      </c>
      <c r="F97" s="3" t="s">
        <v>357</v>
      </c>
      <c r="G97" s="3" t="s">
        <v>588</v>
      </c>
      <c r="H97" s="4">
        <v>15.6</v>
      </c>
      <c r="J97" s="1" t="b">
        <v>1</v>
      </c>
      <c r="AG97" t="b">
        <f t="shared" si="6"/>
        <v>1</v>
      </c>
      <c r="AH97" t="b">
        <f t="shared" si="7"/>
        <v>1</v>
      </c>
      <c r="AI97" t="b">
        <v>1</v>
      </c>
      <c r="AL97" s="2" t="s">
        <v>95</v>
      </c>
      <c r="AM97" s="2" t="s">
        <v>177</v>
      </c>
      <c r="AN97" s="4">
        <v>5830</v>
      </c>
      <c r="AO97" s="7"/>
      <c r="AP97" s="2"/>
      <c r="AQ97" s="2"/>
      <c r="AR97" s="2"/>
      <c r="AS97" s="2" t="s">
        <v>22</v>
      </c>
      <c r="AT97" s="2" t="s">
        <v>15</v>
      </c>
      <c r="AU97" s="2" t="s">
        <v>186</v>
      </c>
    </row>
    <row r="98" spans="1:47" ht="17">
      <c r="A98" s="2">
        <v>97</v>
      </c>
      <c r="B98" s="2" t="str">
        <f t="shared" si="10"/>
        <v>Deutschlandtakt ABS Knoten Beratzhausen</v>
      </c>
      <c r="C98" s="2" t="str">
        <f t="shared" si="5"/>
        <v>D-97</v>
      </c>
      <c r="D98" s="2" t="str">
        <f t="shared" si="8"/>
        <v>ABS Knoten Beratzhausen</v>
      </c>
      <c r="E98" s="2" t="s">
        <v>326</v>
      </c>
      <c r="F98" s="3" t="s">
        <v>358</v>
      </c>
      <c r="G98" s="3" t="s">
        <v>589</v>
      </c>
      <c r="H98" s="4">
        <v>21.1</v>
      </c>
      <c r="J98" s="1" t="b">
        <v>1</v>
      </c>
      <c r="AG98" t="b">
        <f t="shared" si="6"/>
        <v>1</v>
      </c>
      <c r="AH98" t="b">
        <f t="shared" si="7"/>
        <v>1</v>
      </c>
      <c r="AI98" t="b">
        <v>1</v>
      </c>
      <c r="AL98" s="2" t="s">
        <v>95</v>
      </c>
      <c r="AM98" s="2" t="s">
        <v>177</v>
      </c>
      <c r="AN98" s="4">
        <v>5850</v>
      </c>
      <c r="AO98" s="7"/>
      <c r="AP98" s="2"/>
      <c r="AQ98" s="2"/>
      <c r="AR98" s="2"/>
      <c r="AS98" s="2" t="s">
        <v>22</v>
      </c>
      <c r="AT98" s="2" t="s">
        <v>15</v>
      </c>
      <c r="AU98" s="2" t="s">
        <v>186</v>
      </c>
    </row>
    <row r="99" spans="1:47" ht="17">
      <c r="A99" s="2">
        <v>98</v>
      </c>
      <c r="B99" s="2" t="str">
        <f t="shared" si="10"/>
        <v>Deutschlandtakt ABS Knoten Undorf</v>
      </c>
      <c r="C99" s="2" t="str">
        <f t="shared" si="5"/>
        <v>D-98</v>
      </c>
      <c r="D99" s="2" t="str">
        <f t="shared" si="8"/>
        <v>ABS Knoten Undorf</v>
      </c>
      <c r="E99" s="2" t="s">
        <v>326</v>
      </c>
      <c r="F99" s="3" t="s">
        <v>359</v>
      </c>
      <c r="G99" s="3" t="s">
        <v>590</v>
      </c>
      <c r="H99" s="4">
        <v>15</v>
      </c>
      <c r="J99" s="1" t="b">
        <v>1</v>
      </c>
      <c r="AG99" t="b">
        <f t="shared" si="6"/>
        <v>1</v>
      </c>
      <c r="AH99" t="b">
        <f t="shared" si="7"/>
        <v>1</v>
      </c>
      <c r="AI99" t="b">
        <v>1</v>
      </c>
      <c r="AL99" s="2" t="s">
        <v>95</v>
      </c>
      <c r="AM99" s="2" t="s">
        <v>177</v>
      </c>
      <c r="AN99" s="4">
        <v>5850</v>
      </c>
      <c r="AO99" s="7"/>
      <c r="AP99" s="2"/>
      <c r="AQ99" s="2"/>
      <c r="AR99" s="2"/>
      <c r="AS99" s="2" t="s">
        <v>22</v>
      </c>
      <c r="AT99" s="2" t="s">
        <v>15</v>
      </c>
      <c r="AU99" s="7" t="s">
        <v>186</v>
      </c>
    </row>
    <row r="100" spans="1:47" ht="17">
      <c r="A100" s="2">
        <v>99</v>
      </c>
      <c r="B100" s="2" t="str">
        <f t="shared" si="10"/>
        <v>Deutschlandtakt ABS Vohburg – Münchsmünster</v>
      </c>
      <c r="C100" s="2" t="str">
        <f t="shared" si="5"/>
        <v>D-99</v>
      </c>
      <c r="D100" s="2" t="str">
        <f t="shared" si="8"/>
        <v>ABS Vohburg – Münchsmünster</v>
      </c>
      <c r="E100" s="2" t="s">
        <v>360</v>
      </c>
      <c r="F100" s="3" t="s">
        <v>361</v>
      </c>
      <c r="G100" s="3" t="s">
        <v>591</v>
      </c>
      <c r="H100" s="4">
        <v>44.6</v>
      </c>
      <c r="J100" s="1" t="b">
        <v>1</v>
      </c>
      <c r="AG100" t="b">
        <f t="shared" si="6"/>
        <v>0</v>
      </c>
      <c r="AH100" t="b">
        <f t="shared" si="7"/>
        <v>0</v>
      </c>
      <c r="AI100" t="b">
        <v>1</v>
      </c>
      <c r="AL100" s="2" t="s">
        <v>96</v>
      </c>
      <c r="AM100" s="2" t="s">
        <v>174</v>
      </c>
      <c r="AN100" s="4">
        <v>5851</v>
      </c>
      <c r="AO100" s="7" t="s">
        <v>259</v>
      </c>
      <c r="AP100" s="2"/>
      <c r="AQ100" s="2"/>
      <c r="AR100" s="2"/>
      <c r="AS100" s="2" t="s">
        <v>22</v>
      </c>
      <c r="AT100" s="2" t="s">
        <v>15</v>
      </c>
      <c r="AU100" s="7" t="s">
        <v>186</v>
      </c>
    </row>
    <row r="101" spans="1:47" ht="85">
      <c r="A101" s="2">
        <v>100</v>
      </c>
      <c r="B101" s="2" t="str">
        <f t="shared" si="10"/>
        <v>Deutschlandtakt ABS Würzburg – Rottendorf</v>
      </c>
      <c r="C101" s="2" t="str">
        <f t="shared" si="5"/>
        <v>D-100</v>
      </c>
      <c r="D101" s="2" t="str">
        <f t="shared" si="8"/>
        <v>ABS Würzburg – Rottendorf</v>
      </c>
      <c r="E101" s="2" t="s">
        <v>362</v>
      </c>
      <c r="F101" s="3" t="s">
        <v>363</v>
      </c>
      <c r="G101" s="3" t="s">
        <v>592</v>
      </c>
      <c r="H101" s="4">
        <v>264</v>
      </c>
      <c r="J101" s="1" t="b">
        <v>1</v>
      </c>
      <c r="O101" s="1" t="b">
        <v>1</v>
      </c>
      <c r="AE101" s="1" t="b">
        <v>1</v>
      </c>
      <c r="AG101" t="b">
        <f t="shared" si="6"/>
        <v>0</v>
      </c>
      <c r="AH101" t="b">
        <f t="shared" si="7"/>
        <v>0</v>
      </c>
      <c r="AI101" t="b">
        <v>1</v>
      </c>
      <c r="AL101" s="2" t="s">
        <v>58</v>
      </c>
      <c r="AM101" s="2" t="s">
        <v>174</v>
      </c>
      <c r="AN101" s="4">
        <v>5910</v>
      </c>
      <c r="AO101" s="7"/>
      <c r="AP101" s="2"/>
      <c r="AQ101" s="2"/>
      <c r="AR101" s="2"/>
      <c r="AS101" s="2" t="s">
        <v>22</v>
      </c>
      <c r="AT101" s="2" t="s">
        <v>179</v>
      </c>
      <c r="AU101" s="7" t="s">
        <v>186</v>
      </c>
    </row>
    <row r="102" spans="1:47" ht="34">
      <c r="A102" s="2">
        <v>101</v>
      </c>
      <c r="B102" s="2" t="str">
        <f t="shared" si="10"/>
        <v>Deutschlandtakt ABS Regensburg – Obertraubling</v>
      </c>
      <c r="C102" s="2" t="str">
        <f t="shared" si="5"/>
        <v>D-101</v>
      </c>
      <c r="D102" s="2" t="str">
        <f t="shared" si="8"/>
        <v>ABS Regensburg – Obertraubling</v>
      </c>
      <c r="E102" s="2" t="s">
        <v>362</v>
      </c>
      <c r="F102" s="3" t="s">
        <v>364</v>
      </c>
      <c r="G102" s="3" t="s">
        <v>593</v>
      </c>
      <c r="H102" s="4">
        <v>467.3</v>
      </c>
      <c r="J102" s="1" t="b">
        <v>1</v>
      </c>
      <c r="O102" s="1" t="b">
        <v>1</v>
      </c>
      <c r="AG102" t="b">
        <f t="shared" si="6"/>
        <v>1</v>
      </c>
      <c r="AH102" t="b">
        <f t="shared" si="7"/>
        <v>1</v>
      </c>
      <c r="AI102" t="b">
        <v>1</v>
      </c>
      <c r="AL102" s="2" t="s">
        <v>91</v>
      </c>
      <c r="AM102" s="2" t="s">
        <v>177</v>
      </c>
      <c r="AN102" s="4">
        <v>5500</v>
      </c>
      <c r="AO102" s="7"/>
      <c r="AP102" s="2"/>
      <c r="AQ102" s="2"/>
      <c r="AR102" s="2"/>
      <c r="AS102" s="2" t="s">
        <v>22</v>
      </c>
      <c r="AT102" s="2" t="s">
        <v>15</v>
      </c>
      <c r="AU102" s="7" t="s">
        <v>186</v>
      </c>
    </row>
    <row r="103" spans="1:47" ht="68">
      <c r="A103" s="2">
        <v>102</v>
      </c>
      <c r="B103" s="2" t="str">
        <f t="shared" si="10"/>
        <v>Deutschlandtakt ABS Knoten München-Riem</v>
      </c>
      <c r="C103" s="2" t="str">
        <f t="shared" si="5"/>
        <v>D-102</v>
      </c>
      <c r="D103" s="2" t="str">
        <f t="shared" si="8"/>
        <v>ABS Knoten München-Riem</v>
      </c>
      <c r="E103" s="2" t="s">
        <v>365</v>
      </c>
      <c r="F103" s="3" t="s">
        <v>366</v>
      </c>
      <c r="G103" s="3" t="s">
        <v>594</v>
      </c>
      <c r="H103" s="4">
        <v>199.1</v>
      </c>
      <c r="I103" s="1"/>
      <c r="J103" s="1" t="b">
        <v>1</v>
      </c>
      <c r="X103" s="1" t="b">
        <v>1</v>
      </c>
      <c r="AE103" s="1" t="b">
        <v>1</v>
      </c>
      <c r="AG103" t="b">
        <f t="shared" si="6"/>
        <v>1</v>
      </c>
      <c r="AH103" t="b">
        <f t="shared" si="7"/>
        <v>1</v>
      </c>
      <c r="AI103" t="b">
        <v>1</v>
      </c>
      <c r="AL103" s="2" t="s">
        <v>97</v>
      </c>
      <c r="AM103" s="2" t="s">
        <v>177</v>
      </c>
      <c r="AN103" s="4">
        <v>5600</v>
      </c>
      <c r="AO103" s="7"/>
      <c r="AP103" s="2"/>
      <c r="AQ103" s="2"/>
      <c r="AR103" s="2"/>
      <c r="AS103" s="2" t="s">
        <v>22</v>
      </c>
      <c r="AT103" s="2" t="s">
        <v>13</v>
      </c>
      <c r="AU103" s="7" t="s">
        <v>186</v>
      </c>
    </row>
    <row r="104" spans="1:47" ht="68">
      <c r="A104" s="2">
        <v>103</v>
      </c>
      <c r="B104" s="2" t="str">
        <f t="shared" si="10"/>
        <v>Deutschlandtakt Knoten München (Gleisvorfeld)</v>
      </c>
      <c r="C104" s="2" t="str">
        <f t="shared" si="5"/>
        <v>D-103</v>
      </c>
      <c r="D104" s="2" t="str">
        <f t="shared" si="8"/>
        <v>Knoten München (Gleisvorfeld)</v>
      </c>
      <c r="E104" s="2" t="s">
        <v>367</v>
      </c>
      <c r="F104" s="3" t="s">
        <v>368</v>
      </c>
      <c r="G104" s="3" t="s">
        <v>595</v>
      </c>
      <c r="H104" s="4">
        <v>5.5</v>
      </c>
      <c r="J104" s="1"/>
      <c r="W104" s="1" t="b">
        <v>1</v>
      </c>
      <c r="AE104" s="1" t="b">
        <v>1</v>
      </c>
      <c r="AG104" t="b">
        <f t="shared" si="6"/>
        <v>1</v>
      </c>
      <c r="AH104" t="b">
        <f t="shared" si="7"/>
        <v>1</v>
      </c>
      <c r="AI104" t="b">
        <v>1</v>
      </c>
      <c r="AL104" s="2" t="s">
        <v>13</v>
      </c>
      <c r="AM104" s="2" t="s">
        <v>177</v>
      </c>
      <c r="AN104" s="5" t="s">
        <v>37</v>
      </c>
      <c r="AO104" s="7"/>
      <c r="AP104" s="2"/>
      <c r="AQ104" s="2"/>
      <c r="AR104" s="2"/>
      <c r="AS104" s="2" t="s">
        <v>22</v>
      </c>
      <c r="AT104" s="2" t="s">
        <v>13</v>
      </c>
      <c r="AU104" s="7" t="s">
        <v>186</v>
      </c>
    </row>
    <row r="105" spans="1:47" ht="34">
      <c r="A105" s="2">
        <v>104</v>
      </c>
      <c r="B105" s="2" t="str">
        <f t="shared" si="10"/>
        <v>Deutschlandtakt Augsburg – Oberhausen</v>
      </c>
      <c r="C105" s="2" t="str">
        <f t="shared" si="5"/>
        <v>D-104</v>
      </c>
      <c r="D105" s="2" t="str">
        <f t="shared" si="8"/>
        <v>Augsburg – Oberhausen</v>
      </c>
      <c r="E105" s="2" t="s">
        <v>369</v>
      </c>
      <c r="F105" s="3" t="s">
        <v>370</v>
      </c>
      <c r="G105" s="3" t="s">
        <v>596</v>
      </c>
      <c r="H105" s="4">
        <v>8.1</v>
      </c>
      <c r="J105" s="1"/>
      <c r="AE105" s="1" t="b">
        <v>1</v>
      </c>
      <c r="AG105" t="b">
        <f t="shared" si="6"/>
        <v>1</v>
      </c>
      <c r="AH105" t="b">
        <f t="shared" si="7"/>
        <v>1</v>
      </c>
      <c r="AI105" t="b">
        <v>1</v>
      </c>
      <c r="AL105" s="2" t="s">
        <v>98</v>
      </c>
      <c r="AM105" s="2" t="s">
        <v>177</v>
      </c>
      <c r="AN105" s="5" t="s">
        <v>99</v>
      </c>
      <c r="AO105" s="7"/>
      <c r="AP105" s="2"/>
      <c r="AQ105" s="2"/>
      <c r="AR105" s="2"/>
      <c r="AS105" s="2" t="s">
        <v>22</v>
      </c>
      <c r="AT105" s="2" t="s">
        <v>330</v>
      </c>
      <c r="AU105" s="7" t="s">
        <v>186</v>
      </c>
    </row>
    <row r="106" spans="1:47" ht="17">
      <c r="A106" s="2">
        <v>105</v>
      </c>
      <c r="B106" s="2" t="str">
        <f t="shared" si="10"/>
        <v>Deutschlandtakt Nersingen</v>
      </c>
      <c r="C106" s="2" t="str">
        <f t="shared" si="5"/>
        <v>D-105</v>
      </c>
      <c r="D106" s="2" t="str">
        <f t="shared" si="8"/>
        <v>Nersingen</v>
      </c>
      <c r="E106" s="2" t="s">
        <v>371</v>
      </c>
      <c r="F106" s="3" t="s">
        <v>372</v>
      </c>
      <c r="G106" s="3" t="s">
        <v>597</v>
      </c>
      <c r="H106" s="4">
        <v>3.1</v>
      </c>
      <c r="AF106" s="1" t="b">
        <v>1</v>
      </c>
      <c r="AG106" t="b">
        <f t="shared" si="6"/>
        <v>1</v>
      </c>
      <c r="AH106" t="b">
        <f t="shared" si="7"/>
        <v>1</v>
      </c>
      <c r="AI106" t="b">
        <v>1</v>
      </c>
      <c r="AL106" s="2" t="s">
        <v>88</v>
      </c>
      <c r="AM106" s="2" t="s">
        <v>177</v>
      </c>
      <c r="AN106" s="4">
        <v>5302</v>
      </c>
      <c r="AO106" s="7"/>
      <c r="AP106" s="2"/>
      <c r="AQ106" s="2"/>
      <c r="AR106" s="2"/>
      <c r="AS106" s="2" t="s">
        <v>22</v>
      </c>
      <c r="AT106" s="2" t="s">
        <v>330</v>
      </c>
      <c r="AU106" s="7" t="s">
        <v>186</v>
      </c>
    </row>
    <row r="107" spans="1:47" ht="17">
      <c r="A107" s="2">
        <v>106</v>
      </c>
      <c r="B107" s="2" t="str">
        <f t="shared" si="10"/>
        <v>Deutschlandtakt NBS Fürth-Bislohe – Nürnberg Hbf</v>
      </c>
      <c r="C107" s="2" t="str">
        <f t="shared" si="5"/>
        <v>D-106</v>
      </c>
      <c r="D107" s="2" t="str">
        <f t="shared" si="8"/>
        <v>NBS Fürth-Bislohe – Nürnberg Hbf</v>
      </c>
      <c r="E107" s="2" t="s">
        <v>373</v>
      </c>
      <c r="F107" s="3" t="s">
        <v>374</v>
      </c>
      <c r="G107" s="3" t="s">
        <v>598</v>
      </c>
      <c r="H107" s="4">
        <v>864.3</v>
      </c>
      <c r="I107" t="b">
        <v>1</v>
      </c>
      <c r="J107" s="1"/>
      <c r="Y107" s="1" t="b">
        <v>1</v>
      </c>
      <c r="AG107" t="b">
        <f t="shared" si="6"/>
        <v>1</v>
      </c>
      <c r="AH107" t="b">
        <f t="shared" si="7"/>
        <v>1</v>
      </c>
      <c r="AI107" t="b">
        <v>1</v>
      </c>
      <c r="AL107" s="2" t="s">
        <v>58</v>
      </c>
      <c r="AM107" s="2" t="s">
        <v>177</v>
      </c>
      <c r="AN107" s="5" t="s">
        <v>40</v>
      </c>
      <c r="AO107" s="7"/>
      <c r="AP107" s="2"/>
      <c r="AQ107" s="2"/>
      <c r="AR107" s="2"/>
      <c r="AS107" s="2" t="s">
        <v>22</v>
      </c>
      <c r="AT107" s="2" t="s">
        <v>179</v>
      </c>
      <c r="AU107" s="7" t="s">
        <v>186</v>
      </c>
    </row>
    <row r="108" spans="1:47" ht="17">
      <c r="A108" s="2">
        <v>107</v>
      </c>
      <c r="B108" s="2" t="str">
        <f t="shared" si="10"/>
        <v>Deutschlandtakt ABS Mühldorf – Grenze D/A (Braunau)</v>
      </c>
      <c r="C108" s="2" t="str">
        <f t="shared" si="5"/>
        <v>D-107</v>
      </c>
      <c r="D108" s="2" t="str">
        <f t="shared" si="8"/>
        <v>ABS Mühldorf – Grenze D/A (Braunau)</v>
      </c>
      <c r="E108" s="2" t="s">
        <v>375</v>
      </c>
      <c r="F108" s="3" t="s">
        <v>376</v>
      </c>
      <c r="G108" s="3" t="s">
        <v>599</v>
      </c>
      <c r="H108" s="4">
        <v>136.4</v>
      </c>
      <c r="J108" t="b">
        <v>1</v>
      </c>
      <c r="K108" s="1" t="b">
        <v>1</v>
      </c>
      <c r="AG108" t="b">
        <f t="shared" si="6"/>
        <v>1</v>
      </c>
      <c r="AH108" t="b">
        <f t="shared" si="7"/>
        <v>1</v>
      </c>
      <c r="AI108" t="b">
        <v>1</v>
      </c>
      <c r="AL108" s="2" t="s">
        <v>100</v>
      </c>
      <c r="AM108" s="2" t="s">
        <v>177</v>
      </c>
      <c r="AN108" s="4">
        <v>5600</v>
      </c>
      <c r="AO108" s="7" t="s">
        <v>259</v>
      </c>
      <c r="AP108" s="2"/>
      <c r="AQ108" s="2"/>
      <c r="AR108" s="2"/>
      <c r="AS108" s="2" t="s">
        <v>22</v>
      </c>
      <c r="AT108" s="2" t="s">
        <v>15</v>
      </c>
      <c r="AU108" s="7" t="s">
        <v>186</v>
      </c>
    </row>
    <row r="109" spans="1:47" ht="17">
      <c r="A109" s="2">
        <v>108</v>
      </c>
      <c r="B109" s="2" t="str">
        <f t="shared" si="10"/>
        <v>Deutschlandtakt Bahnhof Julbach</v>
      </c>
      <c r="C109" s="2" t="str">
        <f t="shared" si="5"/>
        <v>D-108</v>
      </c>
      <c r="D109" s="2" t="str">
        <f t="shared" si="8"/>
        <v>Bahnhof Julbach</v>
      </c>
      <c r="E109" s="2" t="s">
        <v>377</v>
      </c>
      <c r="F109" s="3" t="s">
        <v>378</v>
      </c>
      <c r="G109" s="3" t="s">
        <v>600</v>
      </c>
      <c r="H109" s="4">
        <v>15.6</v>
      </c>
      <c r="R109" s="1" t="b">
        <v>1</v>
      </c>
      <c r="AG109" t="b">
        <f t="shared" si="6"/>
        <v>1</v>
      </c>
      <c r="AH109" t="b">
        <f t="shared" si="7"/>
        <v>1</v>
      </c>
      <c r="AI109" t="b">
        <v>1</v>
      </c>
      <c r="AL109" s="2" t="s">
        <v>100</v>
      </c>
      <c r="AM109" s="2" t="s">
        <v>177</v>
      </c>
      <c r="AN109" s="4">
        <v>5600</v>
      </c>
      <c r="AO109" s="7" t="s">
        <v>259</v>
      </c>
      <c r="AP109" s="2"/>
      <c r="AQ109" s="2"/>
      <c r="AR109" s="2"/>
      <c r="AS109" s="2" t="s">
        <v>22</v>
      </c>
      <c r="AT109" s="2" t="s">
        <v>15</v>
      </c>
      <c r="AU109" s="7" t="s">
        <v>186</v>
      </c>
    </row>
    <row r="110" spans="1:47" ht="34">
      <c r="A110" s="2">
        <v>109</v>
      </c>
      <c r="B110" s="2" t="str">
        <f t="shared" si="10"/>
        <v>Deutschlandtakt Knoten Celle</v>
      </c>
      <c r="C110" s="2" t="str">
        <f t="shared" si="5"/>
        <v>D-109</v>
      </c>
      <c r="D110" s="2" t="str">
        <f t="shared" si="8"/>
        <v>Knoten Celle</v>
      </c>
      <c r="E110" s="2" t="s">
        <v>326</v>
      </c>
      <c r="F110" s="3" t="s">
        <v>379</v>
      </c>
      <c r="G110" s="3" t="s">
        <v>601</v>
      </c>
      <c r="H110" s="4">
        <v>3.9</v>
      </c>
      <c r="J110" s="1"/>
      <c r="AG110" t="b">
        <f t="shared" si="6"/>
        <v>1</v>
      </c>
      <c r="AH110" t="b">
        <f t="shared" si="7"/>
        <v>1</v>
      </c>
      <c r="AI110" t="b">
        <v>1</v>
      </c>
      <c r="AL110" s="2" t="s">
        <v>101</v>
      </c>
      <c r="AM110" s="2" t="s">
        <v>177</v>
      </c>
      <c r="AN110" s="4">
        <v>1720</v>
      </c>
      <c r="AO110" s="7"/>
      <c r="AP110" s="2"/>
      <c r="AQ110" s="2"/>
      <c r="AR110" s="2"/>
      <c r="AS110" s="2" t="s">
        <v>22</v>
      </c>
      <c r="AT110" s="2" t="s">
        <v>238</v>
      </c>
      <c r="AU110" s="7" t="s">
        <v>186</v>
      </c>
    </row>
    <row r="111" spans="1:47" ht="51">
      <c r="A111" s="2">
        <v>110</v>
      </c>
      <c r="B111" s="2" t="str">
        <f t="shared" si="10"/>
        <v>Deutschlandtakt Bahnhof Adendorf</v>
      </c>
      <c r="C111" s="2" t="str">
        <f t="shared" si="5"/>
        <v>D-110</v>
      </c>
      <c r="D111" s="2" t="str">
        <f t="shared" si="8"/>
        <v>Bahnhof Adendorf</v>
      </c>
      <c r="E111" s="2" t="s">
        <v>380</v>
      </c>
      <c r="F111" s="3" t="s">
        <v>381</v>
      </c>
      <c r="G111" s="3" t="s">
        <v>602</v>
      </c>
      <c r="H111" s="4">
        <v>36.700000000000003</v>
      </c>
      <c r="J111" s="1"/>
      <c r="R111" s="1" t="b">
        <v>1</v>
      </c>
      <c r="T111" s="1" t="b">
        <v>1</v>
      </c>
      <c r="AG111" t="b">
        <f t="shared" si="6"/>
        <v>1</v>
      </c>
      <c r="AH111" t="b">
        <f t="shared" si="7"/>
        <v>1</v>
      </c>
      <c r="AI111" t="b">
        <v>1</v>
      </c>
      <c r="AL111" s="2" t="s">
        <v>23</v>
      </c>
      <c r="AM111" s="2" t="s">
        <v>177</v>
      </c>
      <c r="AN111" s="4">
        <v>1150</v>
      </c>
      <c r="AO111" s="7"/>
      <c r="AP111" s="2"/>
      <c r="AQ111" s="2"/>
      <c r="AR111" s="2"/>
      <c r="AS111" s="2" t="s">
        <v>22</v>
      </c>
      <c r="AT111" s="2" t="s">
        <v>3</v>
      </c>
      <c r="AU111" s="7" t="s">
        <v>186</v>
      </c>
    </row>
    <row r="112" spans="1:47" ht="51">
      <c r="A112" s="2">
        <v>111</v>
      </c>
      <c r="B112" s="2" t="str">
        <f t="shared" si="10"/>
        <v>Deutschlandtakt Bahnhof Lübeck-Hochschulstadtteil</v>
      </c>
      <c r="C112" s="2" t="str">
        <f t="shared" si="5"/>
        <v>D-111</v>
      </c>
      <c r="D112" s="2" t="str">
        <f t="shared" si="8"/>
        <v>Bahnhof Lübeck-Hochschulstadtteil</v>
      </c>
      <c r="E112" s="2" t="s">
        <v>326</v>
      </c>
      <c r="F112" s="3" t="s">
        <v>382</v>
      </c>
      <c r="G112" s="3" t="s">
        <v>603</v>
      </c>
      <c r="H112" s="4">
        <v>29.4</v>
      </c>
      <c r="J112" s="1"/>
      <c r="M112" s="1"/>
      <c r="N112" s="1" t="b">
        <v>1</v>
      </c>
      <c r="AG112" t="b">
        <f t="shared" si="6"/>
        <v>1</v>
      </c>
      <c r="AH112" t="b">
        <f t="shared" si="7"/>
        <v>1</v>
      </c>
      <c r="AI112" t="b">
        <v>1</v>
      </c>
      <c r="AL112" s="2" t="s">
        <v>70</v>
      </c>
      <c r="AM112" s="2" t="s">
        <v>177</v>
      </c>
      <c r="AN112" s="4">
        <v>1121</v>
      </c>
      <c r="AO112" s="7"/>
      <c r="AP112" s="2"/>
      <c r="AQ112" s="2"/>
      <c r="AR112" s="2"/>
      <c r="AS112" s="2" t="s">
        <v>22</v>
      </c>
      <c r="AT112" s="2" t="s">
        <v>2</v>
      </c>
      <c r="AU112" s="7" t="s">
        <v>186</v>
      </c>
    </row>
    <row r="113" spans="1:47" ht="17">
      <c r="A113" s="2">
        <v>112</v>
      </c>
      <c r="B113" s="2" t="str">
        <f t="shared" si="10"/>
        <v>Deutschlandtakt Bahnhof Ratzeburg</v>
      </c>
      <c r="C113" s="2" t="str">
        <f t="shared" si="5"/>
        <v>D-112</v>
      </c>
      <c r="D113" s="2" t="str">
        <f t="shared" si="8"/>
        <v>Bahnhof Ratzeburg</v>
      </c>
      <c r="E113" s="2" t="s">
        <v>326</v>
      </c>
      <c r="F113" s="3" t="s">
        <v>383</v>
      </c>
      <c r="G113" s="3" t="s">
        <v>604</v>
      </c>
      <c r="H113" s="4">
        <v>6.1</v>
      </c>
      <c r="J113" s="1"/>
      <c r="AG113" t="b">
        <f t="shared" si="6"/>
        <v>1</v>
      </c>
      <c r="AH113" t="b">
        <f t="shared" si="7"/>
        <v>1</v>
      </c>
      <c r="AI113" t="b">
        <v>1</v>
      </c>
      <c r="AL113" s="2" t="s">
        <v>70</v>
      </c>
      <c r="AM113" s="2" t="s">
        <v>177</v>
      </c>
      <c r="AN113" s="4">
        <v>1121</v>
      </c>
      <c r="AO113" s="7"/>
      <c r="AP113" s="2"/>
      <c r="AQ113" s="2"/>
      <c r="AR113" s="2"/>
      <c r="AS113" s="2" t="s">
        <v>22</v>
      </c>
      <c r="AT113" s="2" t="s">
        <v>2</v>
      </c>
      <c r="AU113" s="7" t="s">
        <v>305</v>
      </c>
    </row>
    <row r="114" spans="1:47" ht="34">
      <c r="A114" s="2">
        <v>113</v>
      </c>
      <c r="B114" s="2" t="str">
        <f t="shared" si="10"/>
        <v>Deutschlandtakt Bahnhof Lauenburg</v>
      </c>
      <c r="C114" s="2" t="str">
        <f t="shared" si="5"/>
        <v>D-113</v>
      </c>
      <c r="D114" s="2" t="str">
        <f t="shared" si="8"/>
        <v>Bahnhof Lauenburg</v>
      </c>
      <c r="E114" s="2" t="s">
        <v>326</v>
      </c>
      <c r="F114" s="3" t="s">
        <v>384</v>
      </c>
      <c r="G114" s="3" t="s">
        <v>605</v>
      </c>
      <c r="H114" s="4">
        <v>12.2</v>
      </c>
      <c r="J114" s="1"/>
      <c r="N114" s="1" t="b">
        <v>1</v>
      </c>
      <c r="AG114" t="b">
        <f t="shared" si="6"/>
        <v>1</v>
      </c>
      <c r="AH114" t="b">
        <f t="shared" si="7"/>
        <v>1</v>
      </c>
      <c r="AI114" t="b">
        <v>1</v>
      </c>
      <c r="AL114" s="2" t="s">
        <v>70</v>
      </c>
      <c r="AM114" s="2" t="s">
        <v>177</v>
      </c>
      <c r="AN114" s="4">
        <v>1150</v>
      </c>
      <c r="AO114" s="7"/>
      <c r="AP114" s="2"/>
      <c r="AQ114" s="2"/>
      <c r="AR114" s="2"/>
      <c r="AS114" s="2" t="s">
        <v>22</v>
      </c>
      <c r="AT114" s="2" t="s">
        <v>2</v>
      </c>
      <c r="AU114" s="7" t="s">
        <v>186</v>
      </c>
    </row>
    <row r="115" spans="1:47" ht="17">
      <c r="A115" s="2">
        <v>114</v>
      </c>
      <c r="B115" s="2" t="str">
        <f t="shared" si="10"/>
        <v>Deutschlandtakt ABS Mölln – Güster</v>
      </c>
      <c r="C115" s="2" t="str">
        <f t="shared" si="5"/>
        <v>D-114</v>
      </c>
      <c r="D115" s="2" t="str">
        <f t="shared" si="8"/>
        <v>ABS Mölln – Güster</v>
      </c>
      <c r="E115" s="2" t="s">
        <v>326</v>
      </c>
      <c r="F115" s="3" t="s">
        <v>385</v>
      </c>
      <c r="G115" s="3" t="s">
        <v>606</v>
      </c>
      <c r="H115" s="4">
        <v>91.3</v>
      </c>
      <c r="J115" s="1" t="b">
        <v>1</v>
      </c>
      <c r="AG115" t="b">
        <f t="shared" si="6"/>
        <v>1</v>
      </c>
      <c r="AH115" t="b">
        <f t="shared" si="7"/>
        <v>1</v>
      </c>
      <c r="AI115" t="b">
        <v>1</v>
      </c>
      <c r="AL115" s="2" t="s">
        <v>70</v>
      </c>
      <c r="AM115" s="2" t="s">
        <v>177</v>
      </c>
      <c r="AN115" s="4">
        <v>1121</v>
      </c>
      <c r="AO115" s="7"/>
      <c r="AP115" s="2"/>
      <c r="AQ115" s="2"/>
      <c r="AR115" s="2"/>
      <c r="AS115" s="2" t="s">
        <v>22</v>
      </c>
      <c r="AT115" s="2" t="s">
        <v>2</v>
      </c>
      <c r="AU115" s="7" t="s">
        <v>186</v>
      </c>
    </row>
    <row r="116" spans="1:47" ht="34">
      <c r="A116" s="2">
        <v>115</v>
      </c>
      <c r="B116" s="2" t="str">
        <f t="shared" si="10"/>
        <v>Deutschlandtakt Buchholz</v>
      </c>
      <c r="C116" s="2" t="str">
        <f t="shared" si="5"/>
        <v>D-115</v>
      </c>
      <c r="D116" s="2" t="str">
        <f t="shared" si="8"/>
        <v>Buchholz</v>
      </c>
      <c r="E116" s="2" t="s">
        <v>326</v>
      </c>
      <c r="F116" s="3" t="s">
        <v>386</v>
      </c>
      <c r="G116" s="3" t="s">
        <v>607</v>
      </c>
      <c r="H116" s="4">
        <v>134.9</v>
      </c>
      <c r="X116" s="1" t="b">
        <v>1</v>
      </c>
      <c r="AG116" t="b">
        <f t="shared" si="6"/>
        <v>1</v>
      </c>
      <c r="AH116" t="b">
        <f t="shared" si="7"/>
        <v>1</v>
      </c>
      <c r="AI116" t="b">
        <v>1</v>
      </c>
      <c r="AL116" s="2" t="s">
        <v>4</v>
      </c>
      <c r="AM116" s="2" t="s">
        <v>177</v>
      </c>
      <c r="AN116" s="5" t="s">
        <v>102</v>
      </c>
      <c r="AO116" s="7"/>
      <c r="AP116" s="2"/>
      <c r="AQ116" s="2"/>
      <c r="AR116" s="2"/>
      <c r="AS116" s="2" t="s">
        <v>22</v>
      </c>
      <c r="AT116" s="2" t="s">
        <v>4</v>
      </c>
      <c r="AU116" s="7" t="s">
        <v>186</v>
      </c>
    </row>
    <row r="117" spans="1:47" ht="17">
      <c r="A117" s="2">
        <v>116</v>
      </c>
      <c r="B117" s="2" t="str">
        <f t="shared" si="10"/>
        <v>Deutschlandtakt ABS Frielinigen – Stadt Visselhövede Awanst</v>
      </c>
      <c r="C117" s="2" t="str">
        <f t="shared" si="5"/>
        <v>D-116</v>
      </c>
      <c r="D117" s="2" t="str">
        <f t="shared" si="8"/>
        <v>ABS Frielinigen – Stadt Visselhövede Awanst</v>
      </c>
      <c r="E117" s="2" t="s">
        <v>326</v>
      </c>
      <c r="F117" s="3" t="s">
        <v>387</v>
      </c>
      <c r="G117" s="3" t="s">
        <v>608</v>
      </c>
      <c r="H117" s="4">
        <v>49</v>
      </c>
      <c r="J117" s="1" t="b">
        <v>1</v>
      </c>
      <c r="AG117" t="b">
        <f t="shared" si="6"/>
        <v>1</v>
      </c>
      <c r="AH117" t="b">
        <f t="shared" si="7"/>
        <v>1</v>
      </c>
      <c r="AI117" t="b">
        <v>1</v>
      </c>
      <c r="AL117" s="2" t="s">
        <v>103</v>
      </c>
      <c r="AM117" s="2" t="s">
        <v>177</v>
      </c>
      <c r="AN117" s="4">
        <v>1960</v>
      </c>
      <c r="AO117" s="7"/>
      <c r="AP117" s="2"/>
      <c r="AQ117" s="2"/>
      <c r="AR117" s="2"/>
      <c r="AS117" s="2" t="s">
        <v>22</v>
      </c>
      <c r="AT117" s="2" t="s">
        <v>238</v>
      </c>
      <c r="AU117" s="7" t="s">
        <v>186</v>
      </c>
    </row>
    <row r="118" spans="1:47" ht="34">
      <c r="A118" s="2">
        <v>117</v>
      </c>
      <c r="B118" s="2" t="str">
        <f t="shared" si="10"/>
        <v>Deutschlandtakt Bahnhof Brockhöfe</v>
      </c>
      <c r="C118" s="2" t="str">
        <f t="shared" si="5"/>
        <v>D-117</v>
      </c>
      <c r="D118" s="2" t="str">
        <f t="shared" si="8"/>
        <v>Bahnhof Brockhöfe</v>
      </c>
      <c r="E118" s="2" t="s">
        <v>326</v>
      </c>
      <c r="F118" s="3" t="s">
        <v>388</v>
      </c>
      <c r="G118" s="3" t="s">
        <v>609</v>
      </c>
      <c r="H118" s="4">
        <v>16.8</v>
      </c>
      <c r="R118" s="1" t="b">
        <v>1</v>
      </c>
      <c r="AG118" t="b">
        <f t="shared" si="6"/>
        <v>1</v>
      </c>
      <c r="AH118" t="b">
        <f t="shared" si="7"/>
        <v>1</v>
      </c>
      <c r="AI118" t="b">
        <v>1</v>
      </c>
      <c r="AL118" s="2" t="s">
        <v>103</v>
      </c>
      <c r="AM118" s="2" t="s">
        <v>177</v>
      </c>
      <c r="AN118" s="4">
        <v>1960</v>
      </c>
      <c r="AO118" s="7"/>
      <c r="AP118" s="2"/>
      <c r="AQ118" s="2"/>
      <c r="AR118" s="2"/>
      <c r="AS118" s="2" t="s">
        <v>22</v>
      </c>
      <c r="AT118" s="2" t="s">
        <v>238</v>
      </c>
      <c r="AU118" s="7" t="s">
        <v>186</v>
      </c>
    </row>
    <row r="119" spans="1:47" ht="17">
      <c r="A119" s="2">
        <v>118</v>
      </c>
      <c r="B119" s="2" t="str">
        <f t="shared" si="10"/>
        <v>Deutschlandtakt Bahnhof Harber</v>
      </c>
      <c r="C119" s="2" t="str">
        <f t="shared" si="5"/>
        <v>D-118</v>
      </c>
      <c r="D119" s="2" t="str">
        <f t="shared" si="8"/>
        <v>Bahnhof Harber</v>
      </c>
      <c r="E119" s="2" t="s">
        <v>326</v>
      </c>
      <c r="F119" s="3" t="s">
        <v>389</v>
      </c>
      <c r="G119" s="3" t="s">
        <v>610</v>
      </c>
      <c r="H119" s="4">
        <v>13</v>
      </c>
      <c r="R119" s="1" t="b">
        <v>1</v>
      </c>
      <c r="AG119" t="b">
        <f t="shared" si="6"/>
        <v>1</v>
      </c>
      <c r="AH119" t="b">
        <f t="shared" si="7"/>
        <v>1</v>
      </c>
      <c r="AI119" t="b">
        <v>1</v>
      </c>
      <c r="AL119" s="2" t="s">
        <v>103</v>
      </c>
      <c r="AM119" s="2" t="s">
        <v>177</v>
      </c>
      <c r="AN119" s="4">
        <v>1960</v>
      </c>
      <c r="AO119" s="7"/>
      <c r="AP119" s="2"/>
      <c r="AQ119" s="2"/>
      <c r="AR119" s="2"/>
      <c r="AS119" s="2" t="s">
        <v>22</v>
      </c>
      <c r="AT119" s="2" t="s">
        <v>238</v>
      </c>
      <c r="AU119" s="7" t="s">
        <v>186</v>
      </c>
    </row>
    <row r="120" spans="1:47" ht="17">
      <c r="A120" s="2">
        <v>119</v>
      </c>
      <c r="B120" s="2" t="str">
        <f t="shared" si="10"/>
        <v>Deutschlandtakt Bahnhof Kirchlinteln</v>
      </c>
      <c r="C120" s="2" t="str">
        <f t="shared" si="5"/>
        <v>D-119</v>
      </c>
      <c r="D120" s="2" t="str">
        <f t="shared" si="8"/>
        <v>Bahnhof Kirchlinteln</v>
      </c>
      <c r="E120" s="2" t="s">
        <v>326</v>
      </c>
      <c r="F120" s="3" t="s">
        <v>390</v>
      </c>
      <c r="G120" s="3" t="s">
        <v>611</v>
      </c>
      <c r="H120" s="4">
        <v>14.9</v>
      </c>
      <c r="R120" s="1" t="b">
        <v>1</v>
      </c>
      <c r="AG120" t="b">
        <f t="shared" si="6"/>
        <v>1</v>
      </c>
      <c r="AH120" t="b">
        <f t="shared" si="7"/>
        <v>1</v>
      </c>
      <c r="AI120" t="b">
        <v>1</v>
      </c>
      <c r="AL120" s="2" t="s">
        <v>103</v>
      </c>
      <c r="AM120" s="2" t="s">
        <v>177</v>
      </c>
      <c r="AN120" s="4">
        <v>1960</v>
      </c>
      <c r="AO120" s="7"/>
      <c r="AP120" s="2"/>
      <c r="AQ120" s="2"/>
      <c r="AR120" s="2"/>
      <c r="AS120" s="2" t="s">
        <v>22</v>
      </c>
      <c r="AT120" s="2" t="s">
        <v>238</v>
      </c>
      <c r="AU120" s="7" t="s">
        <v>186</v>
      </c>
    </row>
    <row r="121" spans="1:47" ht="17">
      <c r="A121" s="2">
        <v>120</v>
      </c>
      <c r="B121" s="2" t="str">
        <f t="shared" si="10"/>
        <v>Deutschlandtakt Bahnhof Visselhövede</v>
      </c>
      <c r="C121" s="2" t="str">
        <f t="shared" si="5"/>
        <v>D-120</v>
      </c>
      <c r="D121" s="2" t="str">
        <f t="shared" si="8"/>
        <v>Bahnhof Visselhövede</v>
      </c>
      <c r="E121" s="2" t="s">
        <v>326</v>
      </c>
      <c r="F121" s="3" t="s">
        <v>391</v>
      </c>
      <c r="G121" s="3" t="s">
        <v>612</v>
      </c>
      <c r="H121" s="4">
        <v>16.7</v>
      </c>
      <c r="R121" s="1" t="b">
        <v>1</v>
      </c>
      <c r="AG121" t="b">
        <f t="shared" si="6"/>
        <v>1</v>
      </c>
      <c r="AH121" t="b">
        <f t="shared" si="7"/>
        <v>1</v>
      </c>
      <c r="AI121" t="b">
        <v>1</v>
      </c>
      <c r="AL121" s="2" t="s">
        <v>103</v>
      </c>
      <c r="AM121" s="2" t="s">
        <v>177</v>
      </c>
      <c r="AN121" s="4">
        <v>1960</v>
      </c>
      <c r="AO121" s="7"/>
      <c r="AP121" s="2"/>
      <c r="AQ121" s="2"/>
      <c r="AR121" s="2"/>
      <c r="AS121" s="2" t="s">
        <v>22</v>
      </c>
      <c r="AT121" s="2" t="s">
        <v>238</v>
      </c>
      <c r="AU121" s="7" t="s">
        <v>186</v>
      </c>
    </row>
    <row r="122" spans="1:47" ht="17">
      <c r="A122" s="2">
        <v>121</v>
      </c>
      <c r="B122" s="2" t="str">
        <f t="shared" si="10"/>
        <v>Deutschlandtakt Bahnhof Oebsifelde</v>
      </c>
      <c r="C122" s="2" t="str">
        <f t="shared" si="5"/>
        <v>D-121</v>
      </c>
      <c r="D122" s="2" t="str">
        <f t="shared" si="8"/>
        <v>Bahnhof Oebsifelde</v>
      </c>
      <c r="E122" s="2" t="s">
        <v>326</v>
      </c>
      <c r="F122" s="3" t="s">
        <v>392</v>
      </c>
      <c r="G122" s="3" t="s">
        <v>613</v>
      </c>
      <c r="H122" s="4">
        <v>12.3</v>
      </c>
      <c r="T122" s="1" t="b">
        <v>1</v>
      </c>
      <c r="AG122" t="b">
        <f t="shared" si="6"/>
        <v>1</v>
      </c>
      <c r="AH122" t="b">
        <f t="shared" si="7"/>
        <v>1</v>
      </c>
      <c r="AI122" t="b">
        <v>1</v>
      </c>
      <c r="AL122" s="2" t="s">
        <v>60</v>
      </c>
      <c r="AM122" s="2" t="s">
        <v>177</v>
      </c>
      <c r="AN122" s="4">
        <v>6185</v>
      </c>
      <c r="AO122" s="7"/>
      <c r="AP122" s="2"/>
      <c r="AQ122" s="2"/>
      <c r="AR122" s="2"/>
      <c r="AS122" s="2" t="s">
        <v>22</v>
      </c>
      <c r="AT122" s="2" t="s">
        <v>7</v>
      </c>
      <c r="AU122" s="7" t="s">
        <v>186</v>
      </c>
    </row>
    <row r="123" spans="1:47" ht="17">
      <c r="A123" s="2">
        <v>122</v>
      </c>
      <c r="B123" s="2" t="str">
        <f t="shared" si="10"/>
        <v>Deutschlandtakt ABS Bahnhof Leipzig-Wahren</v>
      </c>
      <c r="C123" s="2" t="str">
        <f t="shared" si="5"/>
        <v>D-122</v>
      </c>
      <c r="D123" s="2" t="str">
        <f t="shared" si="8"/>
        <v>ABS Bahnhof Leipzig-Wahren</v>
      </c>
      <c r="E123" s="2" t="s">
        <v>326</v>
      </c>
      <c r="F123" s="3" t="s">
        <v>393</v>
      </c>
      <c r="G123" s="3" t="s">
        <v>614</v>
      </c>
      <c r="H123" s="4">
        <v>7.2</v>
      </c>
      <c r="J123" s="1" t="b">
        <v>1</v>
      </c>
      <c r="M123" s="1" t="b">
        <v>1</v>
      </c>
      <c r="AG123" t="b">
        <f t="shared" si="6"/>
        <v>1</v>
      </c>
      <c r="AH123" t="b">
        <f t="shared" si="7"/>
        <v>1</v>
      </c>
      <c r="AI123" t="b">
        <v>1</v>
      </c>
      <c r="AL123" s="2" t="s">
        <v>67</v>
      </c>
      <c r="AM123" s="2" t="s">
        <v>177</v>
      </c>
      <c r="AN123" s="4">
        <v>6403</v>
      </c>
      <c r="AO123" s="7"/>
      <c r="AP123" s="2"/>
      <c r="AQ123" s="2"/>
      <c r="AR123" s="2"/>
      <c r="AS123" s="2" t="s">
        <v>22</v>
      </c>
      <c r="AT123" s="2" t="s">
        <v>67</v>
      </c>
      <c r="AU123" s="7" t="s">
        <v>186</v>
      </c>
    </row>
    <row r="124" spans="1:47" ht="17">
      <c r="A124" s="2">
        <v>123</v>
      </c>
      <c r="B124" s="2" t="str">
        <f t="shared" si="10"/>
        <v>Deutschlandtakt Bahnhof Ludwigslust (Nordkopf)</v>
      </c>
      <c r="C124" s="2" t="str">
        <f t="shared" si="5"/>
        <v>D-123</v>
      </c>
      <c r="D124" s="2" t="str">
        <f t="shared" si="8"/>
        <v>Bahnhof Ludwigslust (Nordkopf)</v>
      </c>
      <c r="E124" s="2" t="s">
        <v>326</v>
      </c>
      <c r="F124" s="3" t="s">
        <v>394</v>
      </c>
      <c r="G124" s="3" t="s">
        <v>615</v>
      </c>
      <c r="H124" s="4">
        <v>3.1</v>
      </c>
      <c r="AE124" s="1" t="b">
        <v>1</v>
      </c>
      <c r="AG124" t="b">
        <f t="shared" si="6"/>
        <v>1</v>
      </c>
      <c r="AH124" t="b">
        <f t="shared" si="7"/>
        <v>1</v>
      </c>
      <c r="AI124" t="b">
        <v>1</v>
      </c>
      <c r="AL124" s="2" t="s">
        <v>74</v>
      </c>
      <c r="AM124" s="2" t="s">
        <v>177</v>
      </c>
      <c r="AN124" s="4">
        <v>6100</v>
      </c>
      <c r="AO124" s="7"/>
      <c r="AP124" s="2"/>
      <c r="AQ124" s="2"/>
      <c r="AR124" s="2"/>
      <c r="AS124" s="2" t="s">
        <v>22</v>
      </c>
      <c r="AT124" s="2" t="s">
        <v>77</v>
      </c>
      <c r="AU124" s="7" t="s">
        <v>186</v>
      </c>
    </row>
    <row r="125" spans="1:47" ht="34">
      <c r="A125" s="2">
        <v>124</v>
      </c>
      <c r="B125" s="2" t="str">
        <f t="shared" si="10"/>
        <v>Deutschlandtakt Bahnhof Groß Gleidingne</v>
      </c>
      <c r="C125" s="2" t="str">
        <f t="shared" si="5"/>
        <v>D-124</v>
      </c>
      <c r="D125" s="2" t="str">
        <f t="shared" si="8"/>
        <v>Bahnhof Groß Gleidingne</v>
      </c>
      <c r="E125" s="2" t="s">
        <v>395</v>
      </c>
      <c r="F125" s="3" t="s">
        <v>396</v>
      </c>
      <c r="G125" s="3" t="s">
        <v>616</v>
      </c>
      <c r="H125" s="4">
        <v>44.7</v>
      </c>
      <c r="X125" s="1" t="b">
        <v>1</v>
      </c>
      <c r="AG125" t="b">
        <f t="shared" si="6"/>
        <v>1</v>
      </c>
      <c r="AH125" t="b">
        <f t="shared" si="7"/>
        <v>1</v>
      </c>
      <c r="AI125" t="b">
        <v>1</v>
      </c>
      <c r="AL125" s="2" t="s">
        <v>104</v>
      </c>
      <c r="AM125" s="2" t="s">
        <v>177</v>
      </c>
      <c r="AN125" s="5" t="s">
        <v>105</v>
      </c>
      <c r="AO125" s="7"/>
      <c r="AP125" s="2"/>
      <c r="AQ125" s="2"/>
      <c r="AR125" s="2"/>
      <c r="AS125" s="2" t="s">
        <v>22</v>
      </c>
      <c r="AT125" s="2" t="s">
        <v>2</v>
      </c>
      <c r="AU125" s="7" t="s">
        <v>186</v>
      </c>
    </row>
    <row r="126" spans="1:47" ht="17">
      <c r="A126" s="2">
        <v>125</v>
      </c>
      <c r="B126" s="2" t="str">
        <f t="shared" si="10"/>
        <v>Deutschlandtakt Abzw. Utbremen</v>
      </c>
      <c r="C126" s="2" t="str">
        <f t="shared" si="5"/>
        <v>D-125</v>
      </c>
      <c r="D126" s="2" t="str">
        <f t="shared" si="8"/>
        <v>Abzw. Utbremen</v>
      </c>
      <c r="E126" s="2" t="s">
        <v>397</v>
      </c>
      <c r="F126" s="3" t="s">
        <v>398</v>
      </c>
      <c r="G126" s="3" t="s">
        <v>617</v>
      </c>
      <c r="H126" s="4">
        <v>41.3</v>
      </c>
      <c r="T126" s="1" t="b">
        <v>1</v>
      </c>
      <c r="AG126" t="b">
        <f t="shared" si="6"/>
        <v>1</v>
      </c>
      <c r="AH126" t="b">
        <f t="shared" si="7"/>
        <v>1</v>
      </c>
      <c r="AI126" t="b">
        <v>1</v>
      </c>
      <c r="AL126" s="2" t="s">
        <v>106</v>
      </c>
      <c r="AM126" s="2" t="s">
        <v>177</v>
      </c>
      <c r="AN126" s="4">
        <v>2200</v>
      </c>
      <c r="AO126" s="7"/>
      <c r="AP126" s="2"/>
      <c r="AQ126" s="2"/>
      <c r="AR126" s="2"/>
      <c r="AS126" s="2" t="s">
        <v>22</v>
      </c>
      <c r="AT126" s="2" t="s">
        <v>238</v>
      </c>
      <c r="AU126" s="7" t="s">
        <v>186</v>
      </c>
    </row>
    <row r="127" spans="1:47" ht="34">
      <c r="A127" s="2">
        <v>126</v>
      </c>
      <c r="B127" s="2" t="str">
        <f t="shared" si="10"/>
        <v>Deutschlandtakt Bahnhof Stickhausen–Velde</v>
      </c>
      <c r="C127" s="2" t="str">
        <f t="shared" si="5"/>
        <v>D-126</v>
      </c>
      <c r="D127" s="2" t="str">
        <f t="shared" si="8"/>
        <v>Bahnhof Stickhausen–Velde</v>
      </c>
      <c r="E127" s="2" t="s">
        <v>326</v>
      </c>
      <c r="F127" s="3" t="s">
        <v>399</v>
      </c>
      <c r="G127" s="3" t="s">
        <v>618</v>
      </c>
      <c r="H127" s="4">
        <v>16.7</v>
      </c>
      <c r="N127" s="1" t="b">
        <v>1</v>
      </c>
      <c r="AG127" t="b">
        <f t="shared" si="6"/>
        <v>1</v>
      </c>
      <c r="AH127" t="b">
        <f t="shared" si="7"/>
        <v>1</v>
      </c>
      <c r="AI127" t="b">
        <v>1</v>
      </c>
      <c r="AL127" s="2" t="s">
        <v>107</v>
      </c>
      <c r="AM127" s="2" t="s">
        <v>177</v>
      </c>
      <c r="AN127" s="4">
        <v>1520</v>
      </c>
      <c r="AO127" s="7"/>
      <c r="AP127" s="2"/>
      <c r="AQ127" s="2"/>
      <c r="AR127" s="2"/>
      <c r="AS127" s="2" t="s">
        <v>22</v>
      </c>
      <c r="AT127" s="2" t="s">
        <v>2</v>
      </c>
      <c r="AU127" s="7" t="s">
        <v>186</v>
      </c>
    </row>
    <row r="128" spans="1:47" ht="34">
      <c r="A128" s="2">
        <v>127</v>
      </c>
      <c r="B128" s="2" t="str">
        <f t="shared" si="10"/>
        <v>Deutschlandtakt ABS Bremen Hbf ehem Bwn – Bremen Hbf</v>
      </c>
      <c r="C128" s="2" t="str">
        <f t="shared" si="5"/>
        <v>D-127</v>
      </c>
      <c r="D128" s="2" t="str">
        <f t="shared" si="8"/>
        <v>ABS Bremen Hbf ehem Bwn – Bremen Hbf</v>
      </c>
      <c r="E128" s="2" t="s">
        <v>400</v>
      </c>
      <c r="F128" s="3" t="s">
        <v>620</v>
      </c>
      <c r="G128" s="3" t="s">
        <v>619</v>
      </c>
      <c r="H128" s="4">
        <v>10.4</v>
      </c>
      <c r="J128" s="1" t="b">
        <v>1</v>
      </c>
      <c r="AG128" t="b">
        <f t="shared" si="6"/>
        <v>1</v>
      </c>
      <c r="AH128" t="b">
        <f t="shared" si="7"/>
        <v>1</v>
      </c>
      <c r="AI128" t="b">
        <v>1</v>
      </c>
      <c r="AL128" s="2" t="s">
        <v>108</v>
      </c>
      <c r="AM128" s="2" t="s">
        <v>177</v>
      </c>
      <c r="AN128" s="4">
        <v>1500</v>
      </c>
      <c r="AO128" s="7"/>
      <c r="AP128" s="2"/>
      <c r="AQ128" s="2"/>
      <c r="AR128" s="2"/>
      <c r="AS128" s="2" t="s">
        <v>22</v>
      </c>
      <c r="AT128" s="2" t="s">
        <v>238</v>
      </c>
      <c r="AU128" s="7" t="s">
        <v>186</v>
      </c>
    </row>
    <row r="129" spans="1:47" ht="17">
      <c r="A129" s="2">
        <v>128</v>
      </c>
      <c r="B129" s="2" t="str">
        <f t="shared" si="10"/>
        <v>Deutschlandtakt ABS Heidekultur – Wehdel</v>
      </c>
      <c r="C129" s="2" t="str">
        <f t="shared" si="5"/>
        <v>D-128</v>
      </c>
      <c r="D129" s="2" t="str">
        <f t="shared" si="8"/>
        <v>ABS Heidekultur – Wehdel</v>
      </c>
      <c r="E129" s="2" t="s">
        <v>400</v>
      </c>
      <c r="F129" s="3" t="s">
        <v>401</v>
      </c>
      <c r="G129" s="3" t="s">
        <v>621</v>
      </c>
      <c r="H129" s="4">
        <v>28.6</v>
      </c>
      <c r="J129" s="1" t="b">
        <v>1</v>
      </c>
      <c r="AG129" t="b">
        <f t="shared" si="6"/>
        <v>1</v>
      </c>
      <c r="AH129" t="b">
        <f t="shared" si="7"/>
        <v>1</v>
      </c>
      <c r="AI129" t="b">
        <v>1</v>
      </c>
      <c r="AL129" s="2" t="s">
        <v>109</v>
      </c>
      <c r="AM129" s="2" t="s">
        <v>177</v>
      </c>
      <c r="AN129" s="4">
        <v>1300</v>
      </c>
      <c r="AO129" s="7"/>
      <c r="AP129" s="2"/>
      <c r="AQ129" s="2"/>
      <c r="AR129" s="2"/>
      <c r="AS129" s="2" t="s">
        <v>22</v>
      </c>
      <c r="AT129" s="2" t="s">
        <v>238</v>
      </c>
      <c r="AU129" s="7" t="s">
        <v>186</v>
      </c>
    </row>
    <row r="130" spans="1:47" ht="17">
      <c r="A130" s="2">
        <v>129</v>
      </c>
      <c r="B130" s="2" t="str">
        <f t="shared" si="10"/>
        <v>Deutschlandtakt Bahnhof Lietzow</v>
      </c>
      <c r="C130" s="2" t="str">
        <f t="shared" si="5"/>
        <v>D-129</v>
      </c>
      <c r="D130" s="2" t="str">
        <f t="shared" si="8"/>
        <v>Bahnhof Lietzow</v>
      </c>
      <c r="E130" s="2" t="s">
        <v>402</v>
      </c>
      <c r="F130" s="3" t="s">
        <v>403</v>
      </c>
      <c r="G130" s="3" t="s">
        <v>622</v>
      </c>
      <c r="H130" s="4">
        <v>15.5</v>
      </c>
      <c r="J130" s="1"/>
      <c r="Q130" s="1" t="b">
        <v>1</v>
      </c>
      <c r="AG130" t="b">
        <f t="shared" si="6"/>
        <v>1</v>
      </c>
      <c r="AH130" t="b">
        <f t="shared" si="7"/>
        <v>1</v>
      </c>
      <c r="AI130" t="b">
        <v>1</v>
      </c>
      <c r="AL130" s="2" t="s">
        <v>110</v>
      </c>
      <c r="AM130" s="2" t="s">
        <v>177</v>
      </c>
      <c r="AN130" s="4">
        <v>6321</v>
      </c>
      <c r="AO130" s="7"/>
      <c r="AP130" s="2"/>
      <c r="AQ130" s="2"/>
      <c r="AR130" s="2"/>
      <c r="AS130" s="2" t="s">
        <v>22</v>
      </c>
      <c r="AT130" s="2" t="s">
        <v>3</v>
      </c>
      <c r="AU130" s="7" t="s">
        <v>186</v>
      </c>
    </row>
    <row r="131" spans="1:47" ht="17">
      <c r="A131" s="2">
        <v>130</v>
      </c>
      <c r="B131" s="2" t="str">
        <f t="shared" si="10"/>
        <v>Deutschlandtakt ABS Rügendamm – Lietzow</v>
      </c>
      <c r="C131" s="2" t="str">
        <f t="shared" ref="C131:C170" si="11">_xlfn.CONCAT("D-",A131)</f>
        <v>D-130</v>
      </c>
      <c r="D131" s="2" t="str">
        <f t="shared" si="8"/>
        <v>ABS Rügendamm – Lietzow</v>
      </c>
      <c r="E131" s="2" t="s">
        <v>404</v>
      </c>
      <c r="F131" s="3" t="s">
        <v>405</v>
      </c>
      <c r="G131" s="3" t="s">
        <v>623</v>
      </c>
      <c r="H131" s="4">
        <v>16.2</v>
      </c>
      <c r="J131" t="b">
        <v>1</v>
      </c>
      <c r="Z131" s="1" t="b">
        <v>1</v>
      </c>
      <c r="AA131" s="1">
        <v>100</v>
      </c>
      <c r="AG131" t="b">
        <f t="shared" ref="AG131:AG170" si="12">IF(AM131="unmittelbar",TRUE,FALSE)</f>
        <v>1</v>
      </c>
      <c r="AH131" t="b">
        <f t="shared" ref="AH131:AH170" si="13">IF(AM131="unmittelbar",TRUE,FALSE)</f>
        <v>1</v>
      </c>
      <c r="AI131" t="b">
        <v>1</v>
      </c>
      <c r="AL131" s="2" t="s">
        <v>110</v>
      </c>
      <c r="AM131" s="2" t="s">
        <v>177</v>
      </c>
      <c r="AN131" s="4">
        <v>6321</v>
      </c>
      <c r="AO131" s="7"/>
      <c r="AP131" s="2"/>
      <c r="AQ131" s="2"/>
      <c r="AR131" s="2"/>
      <c r="AS131" s="2" t="s">
        <v>22</v>
      </c>
      <c r="AT131" s="2" t="s">
        <v>3</v>
      </c>
      <c r="AU131" s="7" t="s">
        <v>186</v>
      </c>
    </row>
    <row r="132" spans="1:47" ht="17">
      <c r="A132" s="2">
        <v>131</v>
      </c>
      <c r="B132" s="2" t="str">
        <f t="shared" si="10"/>
        <v>Deutschlandtakt Bahnhofe Leese</v>
      </c>
      <c r="C132" s="2" t="str">
        <f t="shared" si="11"/>
        <v>D-131</v>
      </c>
      <c r="D132" s="2" t="str">
        <f t="shared" si="8"/>
        <v>Bahnhofe Leese</v>
      </c>
      <c r="E132" s="2" t="s">
        <v>400</v>
      </c>
      <c r="F132" s="3" t="s">
        <v>406</v>
      </c>
      <c r="G132" s="3" t="s">
        <v>624</v>
      </c>
      <c r="H132" s="4">
        <v>14.7</v>
      </c>
      <c r="R132" s="1" t="b">
        <v>1</v>
      </c>
      <c r="AG132" t="b">
        <f t="shared" si="12"/>
        <v>1</v>
      </c>
      <c r="AH132" t="b">
        <f t="shared" si="13"/>
        <v>1</v>
      </c>
      <c r="AI132" t="b">
        <v>1</v>
      </c>
      <c r="AL132" s="2" t="s">
        <v>111</v>
      </c>
      <c r="AM132" s="2" t="s">
        <v>177</v>
      </c>
      <c r="AN132" s="4">
        <v>1741</v>
      </c>
      <c r="AO132" s="7"/>
      <c r="AP132" s="2"/>
      <c r="AQ132" s="2"/>
      <c r="AR132" s="2"/>
      <c r="AS132" s="2" t="s">
        <v>22</v>
      </c>
      <c r="AT132" s="2" t="s">
        <v>2</v>
      </c>
      <c r="AU132" s="7" t="s">
        <v>186</v>
      </c>
    </row>
    <row r="133" spans="1:47" ht="17">
      <c r="A133" s="2">
        <v>132</v>
      </c>
      <c r="B133" s="2" t="str">
        <f t="shared" si="10"/>
        <v>Deutschlandtakt NBS Waffensen – Unterstedt</v>
      </c>
      <c r="C133" s="2" t="str">
        <f t="shared" si="11"/>
        <v>D-132</v>
      </c>
      <c r="D133" s="2" t="str">
        <f t="shared" si="8"/>
        <v>NBS Waffensen – Unterstedt</v>
      </c>
      <c r="E133" s="2" t="s">
        <v>326</v>
      </c>
      <c r="F133" s="3" t="s">
        <v>407</v>
      </c>
      <c r="G133" s="3" t="s">
        <v>625</v>
      </c>
      <c r="H133" s="4">
        <v>18.2</v>
      </c>
      <c r="I133" s="1" t="b">
        <v>1</v>
      </c>
      <c r="AG133" t="b">
        <f t="shared" si="12"/>
        <v>1</v>
      </c>
      <c r="AH133" t="b">
        <f t="shared" si="13"/>
        <v>1</v>
      </c>
      <c r="AI133" t="b">
        <v>1</v>
      </c>
      <c r="AL133" s="2" t="s">
        <v>109</v>
      </c>
      <c r="AM133" s="2" t="s">
        <v>177</v>
      </c>
      <c r="AN133" s="5" t="s">
        <v>112</v>
      </c>
      <c r="AO133" s="7"/>
      <c r="AP133" s="2"/>
      <c r="AQ133" s="2"/>
      <c r="AR133" s="2"/>
      <c r="AS133" s="2" t="s">
        <v>22</v>
      </c>
      <c r="AT133" s="2" t="s">
        <v>238</v>
      </c>
      <c r="AU133" s="7" t="s">
        <v>186</v>
      </c>
    </row>
    <row r="134" spans="1:47" ht="17">
      <c r="A134" s="2">
        <v>133</v>
      </c>
      <c r="B134" s="2" t="str">
        <f t="shared" si="10"/>
        <v>Deutschlandtakt Bahnhof Langwedel</v>
      </c>
      <c r="C134" s="2" t="str">
        <f t="shared" si="11"/>
        <v>D-133</v>
      </c>
      <c r="D134" s="2" t="str">
        <f t="shared" ref="D134:D170" si="14">RIGHT(B134,LEN(B134)-SEARCH(" ",B134,1))</f>
        <v>Bahnhof Langwedel</v>
      </c>
      <c r="E134" s="2" t="s">
        <v>408</v>
      </c>
      <c r="F134" s="3" t="s">
        <v>409</v>
      </c>
      <c r="G134" s="3" t="s">
        <v>626</v>
      </c>
      <c r="H134" s="4">
        <v>54.6</v>
      </c>
      <c r="X134" s="1" t="b">
        <v>1</v>
      </c>
      <c r="AG134" t="b">
        <f t="shared" si="12"/>
        <v>1</v>
      </c>
      <c r="AH134" t="b">
        <f t="shared" si="13"/>
        <v>1</v>
      </c>
      <c r="AI134" t="b">
        <v>1</v>
      </c>
      <c r="AL134" s="2" t="s">
        <v>103</v>
      </c>
      <c r="AM134" s="2" t="s">
        <v>177</v>
      </c>
      <c r="AN134" s="5" t="s">
        <v>113</v>
      </c>
      <c r="AO134" s="7"/>
      <c r="AP134" s="2"/>
      <c r="AQ134" s="2"/>
      <c r="AR134" s="2"/>
      <c r="AS134" s="2" t="s">
        <v>22</v>
      </c>
      <c r="AT134" s="2" t="s">
        <v>238</v>
      </c>
      <c r="AU134" s="7" t="s">
        <v>186</v>
      </c>
    </row>
    <row r="135" spans="1:47" ht="17">
      <c r="A135" s="2">
        <v>134</v>
      </c>
      <c r="B135" s="2" t="str">
        <f t="shared" si="10"/>
        <v>Deutschlandtakt Bahnhof Elsdorf</v>
      </c>
      <c r="C135" s="2" t="str">
        <f t="shared" si="11"/>
        <v>D-134</v>
      </c>
      <c r="D135" s="2" t="str">
        <f t="shared" si="14"/>
        <v>Bahnhof Elsdorf</v>
      </c>
      <c r="E135" s="2" t="s">
        <v>326</v>
      </c>
      <c r="F135" s="3" t="s">
        <v>410</v>
      </c>
      <c r="G135" s="3" t="s">
        <v>627</v>
      </c>
      <c r="H135" s="4">
        <v>10.8</v>
      </c>
      <c r="R135" s="1" t="b">
        <v>1</v>
      </c>
      <c r="AG135" t="b">
        <f t="shared" si="12"/>
        <v>1</v>
      </c>
      <c r="AH135" t="b">
        <f t="shared" si="13"/>
        <v>1</v>
      </c>
      <c r="AI135" t="b">
        <v>1</v>
      </c>
      <c r="AL135" s="2" t="s">
        <v>109</v>
      </c>
      <c r="AM135" s="2" t="s">
        <v>177</v>
      </c>
      <c r="AN135" s="4">
        <v>1711</v>
      </c>
      <c r="AO135" s="7"/>
      <c r="AP135" s="2"/>
      <c r="AQ135" s="2"/>
      <c r="AR135" s="2"/>
      <c r="AS135" s="2" t="s">
        <v>22</v>
      </c>
      <c r="AT135" s="2" t="s">
        <v>238</v>
      </c>
      <c r="AU135" s="7" t="s">
        <v>186</v>
      </c>
    </row>
    <row r="136" spans="1:47" ht="68">
      <c r="A136" s="2">
        <v>135</v>
      </c>
      <c r="B136" s="2" t="str">
        <f t="shared" si="10"/>
        <v>Deutschlandtakt Einfädelung Maschen auf Strecke Hamburg – Lüneburg</v>
      </c>
      <c r="C136" s="2" t="str">
        <f t="shared" si="11"/>
        <v>D-135</v>
      </c>
      <c r="D136" s="2" t="str">
        <f t="shared" si="14"/>
        <v>Einfädelung Maschen auf Strecke Hamburg – Lüneburg</v>
      </c>
      <c r="E136" s="2" t="s">
        <v>326</v>
      </c>
      <c r="F136" s="3" t="s">
        <v>411</v>
      </c>
      <c r="G136" s="3" t="s">
        <v>628</v>
      </c>
      <c r="H136" s="4">
        <v>155.1</v>
      </c>
      <c r="AE136" s="1" t="b">
        <v>1</v>
      </c>
      <c r="AG136" t="b">
        <f t="shared" si="12"/>
        <v>1</v>
      </c>
      <c r="AH136" t="b">
        <f t="shared" si="13"/>
        <v>1</v>
      </c>
      <c r="AI136" t="b">
        <v>1</v>
      </c>
      <c r="AL136" s="2" t="s">
        <v>4</v>
      </c>
      <c r="AM136" s="2" t="s">
        <v>177</v>
      </c>
      <c r="AN136" s="5" t="s">
        <v>114</v>
      </c>
      <c r="AO136" s="7"/>
      <c r="AP136" s="2"/>
      <c r="AQ136" s="2"/>
      <c r="AR136" s="2"/>
      <c r="AS136" s="2" t="s">
        <v>22</v>
      </c>
      <c r="AT136" s="2" t="s">
        <v>4</v>
      </c>
      <c r="AU136" s="7" t="s">
        <v>186</v>
      </c>
    </row>
    <row r="137" spans="1:47" ht="17">
      <c r="A137" s="2">
        <v>136</v>
      </c>
      <c r="B137" s="2" t="str">
        <f t="shared" si="10"/>
        <v>Deutschlandtakt Bahnhof Seelze</v>
      </c>
      <c r="C137" s="2" t="str">
        <f t="shared" si="11"/>
        <v>D-136</v>
      </c>
      <c r="D137" s="2" t="str">
        <f t="shared" si="14"/>
        <v>Bahnhof Seelze</v>
      </c>
      <c r="E137" s="2" t="s">
        <v>412</v>
      </c>
      <c r="F137" s="3" t="s">
        <v>413</v>
      </c>
      <c r="G137" s="3" t="s">
        <v>629</v>
      </c>
      <c r="H137" s="4">
        <v>165.3</v>
      </c>
      <c r="X137" s="1" t="b">
        <v>1</v>
      </c>
      <c r="AG137" t="b">
        <f t="shared" si="12"/>
        <v>0</v>
      </c>
      <c r="AH137" t="b">
        <f t="shared" si="13"/>
        <v>0</v>
      </c>
      <c r="AI137" t="b">
        <v>1</v>
      </c>
      <c r="AL137" s="2" t="s">
        <v>115</v>
      </c>
      <c r="AM137" s="2" t="s">
        <v>174</v>
      </c>
      <c r="AN137" s="5" t="s">
        <v>116</v>
      </c>
      <c r="AO137" s="7"/>
      <c r="AP137" s="2"/>
      <c r="AQ137" s="2"/>
      <c r="AR137" s="2"/>
      <c r="AS137" s="2" t="s">
        <v>22</v>
      </c>
      <c r="AT137" s="2" t="s">
        <v>7</v>
      </c>
      <c r="AU137" s="7" t="s">
        <v>186</v>
      </c>
    </row>
    <row r="138" spans="1:47" ht="17">
      <c r="A138" s="2">
        <v>137</v>
      </c>
      <c r="B138" s="2" t="str">
        <f t="shared" si="10"/>
        <v>Deutschlandtakt Bahnhof Haste</v>
      </c>
      <c r="C138" s="2" t="str">
        <f t="shared" si="11"/>
        <v>D-137</v>
      </c>
      <c r="D138" s="2" t="str">
        <f t="shared" si="14"/>
        <v>Bahnhof Haste</v>
      </c>
      <c r="E138" s="2" t="s">
        <v>414</v>
      </c>
      <c r="F138" s="3" t="s">
        <v>415</v>
      </c>
      <c r="G138" s="3" t="s">
        <v>630</v>
      </c>
      <c r="H138" s="4">
        <v>2.2000000000000002</v>
      </c>
      <c r="Q138" s="1" t="b">
        <v>1</v>
      </c>
      <c r="AG138" t="b">
        <f t="shared" si="12"/>
        <v>1</v>
      </c>
      <c r="AH138" t="b">
        <f t="shared" si="13"/>
        <v>1</v>
      </c>
      <c r="AI138" t="b">
        <v>1</v>
      </c>
      <c r="AL138" s="2" t="s">
        <v>115</v>
      </c>
      <c r="AM138" s="2" t="s">
        <v>177</v>
      </c>
      <c r="AN138" s="4">
        <v>1700</v>
      </c>
      <c r="AO138" s="7"/>
      <c r="AP138" s="2"/>
      <c r="AQ138" s="2"/>
      <c r="AR138" s="2"/>
      <c r="AS138" s="2" t="s">
        <v>22</v>
      </c>
      <c r="AT138" s="2" t="s">
        <v>7</v>
      </c>
      <c r="AU138" s="7" t="s">
        <v>186</v>
      </c>
    </row>
    <row r="139" spans="1:47" ht="34">
      <c r="A139" s="2">
        <v>138</v>
      </c>
      <c r="B139" s="2" t="str">
        <f t="shared" si="10"/>
        <v>Deutschlandtakt ABS Germersheim – Graben-Neudrf</v>
      </c>
      <c r="C139" s="2" t="str">
        <f t="shared" si="11"/>
        <v>D-138</v>
      </c>
      <c r="D139" s="2" t="str">
        <f t="shared" si="14"/>
        <v>ABS Germersheim – Graben-Neudrf</v>
      </c>
      <c r="E139" s="2" t="s">
        <v>326</v>
      </c>
      <c r="F139" s="3" t="s">
        <v>416</v>
      </c>
      <c r="G139" s="3" t="s">
        <v>631</v>
      </c>
      <c r="H139" s="4">
        <v>324.5</v>
      </c>
      <c r="J139" s="1" t="b">
        <v>1</v>
      </c>
      <c r="AG139" t="b">
        <f t="shared" si="12"/>
        <v>1</v>
      </c>
      <c r="AH139" t="b">
        <f t="shared" si="13"/>
        <v>1</v>
      </c>
      <c r="AI139" t="b">
        <v>1</v>
      </c>
      <c r="AL139" s="2" t="s">
        <v>117</v>
      </c>
      <c r="AM139" s="2" t="s">
        <v>177</v>
      </c>
      <c r="AN139" s="5" t="s">
        <v>118</v>
      </c>
      <c r="AO139" s="7"/>
      <c r="AP139" s="2"/>
      <c r="AQ139" s="2"/>
      <c r="AR139" s="2"/>
      <c r="AS139" s="2" t="s">
        <v>22</v>
      </c>
      <c r="AT139" s="2" t="s">
        <v>243</v>
      </c>
      <c r="AU139" s="7" t="s">
        <v>186</v>
      </c>
    </row>
    <row r="140" spans="1:47" ht="34">
      <c r="A140" s="2">
        <v>139</v>
      </c>
      <c r="B140" s="2" t="str">
        <f t="shared" si="10"/>
        <v>Deutschlandtakt Abzw. Weiterstadt Stockschneise</v>
      </c>
      <c r="C140" s="2" t="str">
        <f t="shared" si="11"/>
        <v>D-139</v>
      </c>
      <c r="D140" s="2" t="str">
        <f t="shared" si="14"/>
        <v>Abzw. Weiterstadt Stockschneise</v>
      </c>
      <c r="E140" s="2" t="s">
        <v>326</v>
      </c>
      <c r="F140" s="3" t="s">
        <v>632</v>
      </c>
      <c r="G140" s="3" t="s">
        <v>633</v>
      </c>
      <c r="H140" s="4">
        <v>65</v>
      </c>
      <c r="X140" s="1" t="b">
        <v>1</v>
      </c>
      <c r="AG140" t="b">
        <f t="shared" si="12"/>
        <v>1</v>
      </c>
      <c r="AH140" t="b">
        <f t="shared" si="13"/>
        <v>1</v>
      </c>
      <c r="AI140" t="b">
        <v>1</v>
      </c>
      <c r="AL140" s="2" t="s">
        <v>119</v>
      </c>
      <c r="AM140" s="2" t="s">
        <v>177</v>
      </c>
      <c r="AN140" s="5" t="s">
        <v>120</v>
      </c>
      <c r="AO140" s="7"/>
      <c r="AP140" s="2"/>
      <c r="AQ140" s="2"/>
      <c r="AR140" s="2"/>
      <c r="AS140" s="2" t="s">
        <v>22</v>
      </c>
      <c r="AT140" s="2" t="s">
        <v>185</v>
      </c>
      <c r="AU140" s="7" t="s">
        <v>186</v>
      </c>
    </row>
    <row r="141" spans="1:47" ht="17">
      <c r="A141" s="2">
        <v>140</v>
      </c>
      <c r="B141" s="2" t="str">
        <f t="shared" si="10"/>
        <v>Deutschlandtakt ABS Groß-Gerau-Dornberg – Klein-Gerau Eichmühle</v>
      </c>
      <c r="C141" s="2" t="str">
        <f t="shared" si="11"/>
        <v>D-140</v>
      </c>
      <c r="D141" s="2" t="str">
        <f t="shared" si="14"/>
        <v>ABS Groß-Gerau-Dornberg – Klein-Gerau Eichmühle</v>
      </c>
      <c r="E141" s="2" t="s">
        <v>326</v>
      </c>
      <c r="F141" s="3" t="s">
        <v>417</v>
      </c>
      <c r="G141" s="3" t="s">
        <v>634</v>
      </c>
      <c r="H141" s="4">
        <v>10.199999999999999</v>
      </c>
      <c r="J141" s="1" t="b">
        <v>1</v>
      </c>
      <c r="AG141" t="b">
        <f t="shared" si="12"/>
        <v>0</v>
      </c>
      <c r="AH141" t="b">
        <f t="shared" si="13"/>
        <v>0</v>
      </c>
      <c r="AI141" t="b">
        <v>1</v>
      </c>
      <c r="AL141" s="2" t="s">
        <v>121</v>
      </c>
      <c r="AN141" s="4">
        <v>3534</v>
      </c>
      <c r="AO141" s="7"/>
      <c r="AP141" s="2"/>
      <c r="AQ141" s="2"/>
      <c r="AR141" s="2"/>
      <c r="AS141" s="2" t="s">
        <v>22</v>
      </c>
      <c r="AT141" s="2" t="s">
        <v>185</v>
      </c>
      <c r="AU141" s="7" t="s">
        <v>186</v>
      </c>
    </row>
    <row r="142" spans="1:47" ht="51">
      <c r="A142" s="2">
        <v>141</v>
      </c>
      <c r="B142" s="2" t="str">
        <f t="shared" si="10"/>
        <v>Deutschlandtakt NBS Spange Hannover-Burg</v>
      </c>
      <c r="C142" s="2" t="str">
        <f t="shared" si="11"/>
        <v>D-141</v>
      </c>
      <c r="D142" s="2" t="str">
        <f t="shared" si="14"/>
        <v>NBS Spange Hannover-Burg</v>
      </c>
      <c r="E142" s="2" t="s">
        <v>418</v>
      </c>
      <c r="F142" s="3" t="s">
        <v>419</v>
      </c>
      <c r="G142" s="3" t="s">
        <v>635</v>
      </c>
      <c r="H142" s="4">
        <v>209.1</v>
      </c>
      <c r="I142" s="1" t="b">
        <v>1</v>
      </c>
      <c r="P142" s="1" t="b">
        <v>1</v>
      </c>
      <c r="X142" s="1" t="b">
        <v>1</v>
      </c>
      <c r="AG142" t="b">
        <f t="shared" si="12"/>
        <v>1</v>
      </c>
      <c r="AH142" t="b">
        <f t="shared" si="13"/>
        <v>1</v>
      </c>
      <c r="AI142" t="b">
        <v>1</v>
      </c>
      <c r="AL142" s="2" t="s">
        <v>122</v>
      </c>
      <c r="AM142" s="2" t="s">
        <v>177</v>
      </c>
      <c r="AN142" s="5" t="s">
        <v>123</v>
      </c>
      <c r="AO142" s="7"/>
      <c r="AP142" s="2"/>
      <c r="AQ142" s="2"/>
      <c r="AR142" s="2"/>
      <c r="AS142" s="2" t="s">
        <v>22</v>
      </c>
      <c r="AT142" s="2" t="s">
        <v>6</v>
      </c>
      <c r="AU142" s="7" t="s">
        <v>186</v>
      </c>
    </row>
    <row r="143" spans="1:47" ht="68">
      <c r="A143" s="2">
        <v>142</v>
      </c>
      <c r="B143" s="2" t="str">
        <f t="shared" si="10"/>
        <v>Deutschlandtakt NBS Hannover-Vinnhorst – Maschen Pbf</v>
      </c>
      <c r="C143" s="2" t="str">
        <f t="shared" si="11"/>
        <v>D-142</v>
      </c>
      <c r="D143" s="2" t="str">
        <f t="shared" si="14"/>
        <v>NBS Hannover-Vinnhorst – Maschen Pbf</v>
      </c>
      <c r="E143" s="2" t="s">
        <v>420</v>
      </c>
      <c r="F143" s="3" t="s">
        <v>421</v>
      </c>
      <c r="G143" s="3" t="s">
        <v>636</v>
      </c>
      <c r="H143" s="4">
        <v>3499.5</v>
      </c>
      <c r="I143" s="1" t="b">
        <v>1</v>
      </c>
      <c r="J143" s="1" t="b">
        <v>1</v>
      </c>
      <c r="AA143" s="1">
        <v>300</v>
      </c>
      <c r="AG143" t="b">
        <f t="shared" si="12"/>
        <v>1</v>
      </c>
      <c r="AH143" t="b">
        <f t="shared" si="13"/>
        <v>1</v>
      </c>
      <c r="AI143" t="b">
        <v>1</v>
      </c>
      <c r="AL143" s="2" t="s">
        <v>124</v>
      </c>
      <c r="AM143" s="2" t="s">
        <v>177</v>
      </c>
      <c r="AN143" s="5" t="s">
        <v>40</v>
      </c>
      <c r="AO143" s="7"/>
      <c r="AP143" s="2"/>
      <c r="AQ143" s="2"/>
      <c r="AR143" s="2"/>
      <c r="AS143" s="2" t="s">
        <v>22</v>
      </c>
      <c r="AT143" s="2" t="s">
        <v>238</v>
      </c>
      <c r="AU143" s="7" t="s">
        <v>186</v>
      </c>
    </row>
    <row r="144" spans="1:47" ht="17">
      <c r="A144" s="2">
        <v>143</v>
      </c>
      <c r="B144" s="2" t="str">
        <f t="shared" si="10"/>
        <v>Deutschlandtakt Bahnhof Dorfmark</v>
      </c>
      <c r="C144" s="2" t="str">
        <f t="shared" si="11"/>
        <v>D-143</v>
      </c>
      <c r="D144" s="2" t="str">
        <f t="shared" si="14"/>
        <v>Bahnhof Dorfmark</v>
      </c>
      <c r="E144" s="2" t="s">
        <v>326</v>
      </c>
      <c r="F144" s="3" t="s">
        <v>422</v>
      </c>
      <c r="G144" s="3" t="s">
        <v>637</v>
      </c>
      <c r="H144" s="4">
        <v>17.71</v>
      </c>
      <c r="T144" s="1" t="b">
        <v>1</v>
      </c>
      <c r="AG144" t="b">
        <f t="shared" si="12"/>
        <v>1</v>
      </c>
      <c r="AH144" t="b">
        <f t="shared" si="13"/>
        <v>1</v>
      </c>
      <c r="AI144" t="b">
        <v>1</v>
      </c>
      <c r="AL144" s="2" t="s">
        <v>125</v>
      </c>
      <c r="AM144" s="2" t="s">
        <v>177</v>
      </c>
      <c r="AN144" s="5" t="s">
        <v>40</v>
      </c>
      <c r="AO144" s="7"/>
      <c r="AP144" s="2"/>
      <c r="AQ144" s="2"/>
      <c r="AR144" s="2"/>
      <c r="AS144" s="2" t="s">
        <v>22</v>
      </c>
      <c r="AT144" s="2" t="s">
        <v>238</v>
      </c>
      <c r="AU144" s="7" t="s">
        <v>186</v>
      </c>
    </row>
    <row r="145" spans="1:47" ht="17">
      <c r="A145" s="2">
        <v>144</v>
      </c>
      <c r="B145" s="2" t="str">
        <f t="shared" si="10"/>
        <v>Deutschlandtakt Bahnhof Bispingen</v>
      </c>
      <c r="C145" s="2" t="str">
        <f t="shared" si="11"/>
        <v>D-144</v>
      </c>
      <c r="D145" s="2" t="str">
        <f t="shared" si="14"/>
        <v>Bahnhof Bispingen</v>
      </c>
      <c r="E145" s="2" t="s">
        <v>326</v>
      </c>
      <c r="F145" s="3" t="s">
        <v>423</v>
      </c>
      <c r="G145" s="3" t="s">
        <v>638</v>
      </c>
      <c r="H145" s="4">
        <v>17.899999999999999</v>
      </c>
      <c r="T145" s="1" t="b">
        <v>1</v>
      </c>
      <c r="AG145" t="b">
        <f t="shared" si="12"/>
        <v>1</v>
      </c>
      <c r="AH145" t="b">
        <f t="shared" si="13"/>
        <v>1</v>
      </c>
      <c r="AI145" t="b">
        <v>1</v>
      </c>
      <c r="AL145" s="2" t="s">
        <v>125</v>
      </c>
      <c r="AM145" s="2" t="s">
        <v>177</v>
      </c>
      <c r="AN145" s="5" t="s">
        <v>40</v>
      </c>
      <c r="AO145" s="7"/>
      <c r="AP145" s="2"/>
      <c r="AQ145" s="2"/>
      <c r="AR145" s="2"/>
      <c r="AS145" s="2" t="s">
        <v>22</v>
      </c>
      <c r="AT145" s="2" t="s">
        <v>238</v>
      </c>
      <c r="AU145" s="7" t="s">
        <v>186</v>
      </c>
    </row>
    <row r="146" spans="1:47" ht="17">
      <c r="A146" s="2">
        <v>145</v>
      </c>
      <c r="B146" s="2" t="str">
        <f t="shared" si="10"/>
        <v>Deutschlandtakt Bahnhof Sulzbach</v>
      </c>
      <c r="C146" s="2" t="str">
        <f t="shared" si="11"/>
        <v>D-145</v>
      </c>
      <c r="D146" s="2" t="str">
        <f t="shared" si="14"/>
        <v>Bahnhof Sulzbach</v>
      </c>
      <c r="E146" s="2" t="s">
        <v>424</v>
      </c>
      <c r="F146" s="3" t="s">
        <v>425</v>
      </c>
      <c r="G146" s="3" t="s">
        <v>639</v>
      </c>
      <c r="H146" s="4">
        <v>12.9</v>
      </c>
      <c r="AE146" s="1" t="b">
        <v>1</v>
      </c>
      <c r="AG146" t="b">
        <f t="shared" si="12"/>
        <v>0</v>
      </c>
      <c r="AH146" t="b">
        <f t="shared" si="13"/>
        <v>0</v>
      </c>
      <c r="AI146" t="b">
        <v>1</v>
      </c>
      <c r="AL146" s="2" t="s">
        <v>126</v>
      </c>
      <c r="AM146" s="2" t="s">
        <v>174</v>
      </c>
      <c r="AN146" s="4">
        <v>4930</v>
      </c>
      <c r="AO146" s="7" t="s">
        <v>252</v>
      </c>
      <c r="AP146" s="2"/>
      <c r="AQ146" s="2"/>
      <c r="AR146" s="2"/>
      <c r="AS146" s="2" t="s">
        <v>22</v>
      </c>
      <c r="AT146" s="2" t="s">
        <v>426</v>
      </c>
      <c r="AU146" s="7" t="s">
        <v>186</v>
      </c>
    </row>
    <row r="147" spans="1:47" ht="34">
      <c r="A147" s="2">
        <v>146</v>
      </c>
      <c r="B147" s="2" t="str">
        <f t="shared" ref="B147:B170" si="15">_xlfn.CONCAT("Deutschlandtakt ",IF(I147=TRUE,"NBS ",IF(J147=TRUE,"ABS ","")),G147)</f>
        <v>Deutschlandtakt Bahnhof Waiblingen</v>
      </c>
      <c r="C147" s="2" t="str">
        <f t="shared" si="11"/>
        <v>D-146</v>
      </c>
      <c r="D147" s="2" t="str">
        <f t="shared" si="14"/>
        <v>Bahnhof Waiblingen</v>
      </c>
      <c r="E147" s="2" t="s">
        <v>424</v>
      </c>
      <c r="F147" s="3" t="s">
        <v>427</v>
      </c>
      <c r="G147" s="3" t="s">
        <v>640</v>
      </c>
      <c r="H147" s="4">
        <v>2.9</v>
      </c>
      <c r="Z147" s="1" t="b">
        <v>1</v>
      </c>
      <c r="AA147" s="1">
        <v>80</v>
      </c>
      <c r="AG147" t="b">
        <f t="shared" si="12"/>
        <v>0</v>
      </c>
      <c r="AH147" t="b">
        <f t="shared" si="13"/>
        <v>0</v>
      </c>
      <c r="AI147" t="b">
        <v>1</v>
      </c>
      <c r="AL147" s="2" t="s">
        <v>126</v>
      </c>
      <c r="AM147" s="2" t="s">
        <v>174</v>
      </c>
      <c r="AN147" s="4">
        <v>4930</v>
      </c>
      <c r="AO147" s="7" t="s">
        <v>252</v>
      </c>
      <c r="AP147" s="2"/>
      <c r="AQ147" s="2"/>
      <c r="AR147" s="2"/>
      <c r="AS147" s="2" t="s">
        <v>22</v>
      </c>
      <c r="AT147" s="2" t="s">
        <v>426</v>
      </c>
      <c r="AU147" s="7" t="s">
        <v>186</v>
      </c>
    </row>
    <row r="148" spans="1:47" ht="34">
      <c r="A148" s="2">
        <v>147</v>
      </c>
      <c r="B148" s="2" t="str">
        <f t="shared" si="15"/>
        <v>Deutschlandtakt Bahnhof Stuttgart-Bad-Cannstatt</v>
      </c>
      <c r="C148" s="2" t="str">
        <f t="shared" si="11"/>
        <v>D-147</v>
      </c>
      <c r="D148" s="2" t="str">
        <f t="shared" si="14"/>
        <v>Bahnhof Stuttgart-Bad-Cannstatt</v>
      </c>
      <c r="E148" s="2" t="s">
        <v>424</v>
      </c>
      <c r="F148" s="3" t="s">
        <v>428</v>
      </c>
      <c r="G148" s="3" t="s">
        <v>641</v>
      </c>
      <c r="H148" s="4">
        <v>11</v>
      </c>
      <c r="AE148" s="1" t="b">
        <v>1</v>
      </c>
      <c r="AG148" t="b">
        <f t="shared" si="12"/>
        <v>0</v>
      </c>
      <c r="AH148" t="b">
        <f t="shared" si="13"/>
        <v>0</v>
      </c>
      <c r="AI148" t="b">
        <v>1</v>
      </c>
      <c r="AL148" s="2" t="s">
        <v>127</v>
      </c>
      <c r="AM148" s="2" t="s">
        <v>174</v>
      </c>
      <c r="AN148" s="5" t="s">
        <v>37</v>
      </c>
      <c r="AO148" s="7" t="s">
        <v>252</v>
      </c>
      <c r="AP148" s="2"/>
      <c r="AQ148" s="2"/>
      <c r="AR148" s="2"/>
      <c r="AS148" s="2" t="s">
        <v>22</v>
      </c>
      <c r="AT148" s="2" t="s">
        <v>426</v>
      </c>
      <c r="AU148" s="2" t="s">
        <v>186</v>
      </c>
    </row>
    <row r="149" spans="1:47" ht="17">
      <c r="A149" s="2">
        <v>148</v>
      </c>
      <c r="B149" s="2" t="str">
        <f t="shared" si="15"/>
        <v>Deutschlandtakt NBS Langes Feld – Stuttgart Hbf</v>
      </c>
      <c r="C149" s="2" t="str">
        <f t="shared" si="11"/>
        <v>D-148</v>
      </c>
      <c r="D149" s="2" t="str">
        <f t="shared" si="14"/>
        <v>NBS Langes Feld – Stuttgart Hbf</v>
      </c>
      <c r="E149" s="2" t="s">
        <v>429</v>
      </c>
      <c r="F149" s="3" t="s">
        <v>430</v>
      </c>
      <c r="G149" s="3" t="s">
        <v>642</v>
      </c>
      <c r="H149" s="4">
        <v>1134.4000000000001</v>
      </c>
      <c r="I149" s="1" t="b">
        <v>1</v>
      </c>
      <c r="AG149" t="b">
        <f t="shared" si="12"/>
        <v>1</v>
      </c>
      <c r="AH149" t="b">
        <f t="shared" si="13"/>
        <v>1</v>
      </c>
      <c r="AI149" t="b">
        <v>1</v>
      </c>
      <c r="AL149" s="2" t="s">
        <v>127</v>
      </c>
      <c r="AM149" s="2" t="s">
        <v>177</v>
      </c>
      <c r="AN149" s="5" t="s">
        <v>128</v>
      </c>
      <c r="AO149" s="7" t="s">
        <v>252</v>
      </c>
      <c r="AP149" s="2"/>
      <c r="AQ149" s="2"/>
      <c r="AR149" s="2"/>
      <c r="AS149" s="2" t="s">
        <v>22</v>
      </c>
      <c r="AT149" s="2" t="s">
        <v>330</v>
      </c>
      <c r="AU149" s="2" t="s">
        <v>186</v>
      </c>
    </row>
    <row r="150" spans="1:47" ht="34">
      <c r="A150" s="8">
        <v>149</v>
      </c>
      <c r="B150" s="2" t="str">
        <f t="shared" si="15"/>
        <v>Deutschlandtakt NBS Stuttgart Hbf – Stuttgart Feuerbach (P-Option)</v>
      </c>
      <c r="C150" s="2" t="str">
        <f t="shared" si="11"/>
        <v>D-149</v>
      </c>
      <c r="D150" s="2" t="str">
        <f t="shared" si="14"/>
        <v>NBS Stuttgart Hbf – Stuttgart Feuerbach (P-Option)</v>
      </c>
      <c r="E150" s="2" t="s">
        <v>431</v>
      </c>
      <c r="F150" s="3" t="s">
        <v>432</v>
      </c>
      <c r="G150" s="3" t="s">
        <v>643</v>
      </c>
      <c r="H150" s="4">
        <v>167.6</v>
      </c>
      <c r="I150" s="1" t="b">
        <v>1</v>
      </c>
      <c r="AG150" t="b">
        <f t="shared" si="12"/>
        <v>0</v>
      </c>
      <c r="AH150" t="b">
        <f t="shared" si="13"/>
        <v>0</v>
      </c>
      <c r="AI150" t="b">
        <v>1</v>
      </c>
      <c r="AL150" s="8" t="s">
        <v>127</v>
      </c>
      <c r="AM150" s="2" t="s">
        <v>174</v>
      </c>
      <c r="AN150" s="4">
        <v>4800</v>
      </c>
      <c r="AO150" s="7" t="s">
        <v>252</v>
      </c>
      <c r="AP150" s="2"/>
      <c r="AQ150" s="2"/>
      <c r="AR150" s="2"/>
      <c r="AS150" s="2" t="s">
        <v>22</v>
      </c>
      <c r="AT150" s="2" t="s">
        <v>330</v>
      </c>
      <c r="AU150" s="2" t="s">
        <v>186</v>
      </c>
    </row>
    <row r="151" spans="1:47" ht="17">
      <c r="A151" s="2">
        <v>150</v>
      </c>
      <c r="B151" s="2" t="str">
        <f t="shared" si="15"/>
        <v>Deutschlandtakt Bahnhof Böblingen</v>
      </c>
      <c r="C151" s="2" t="str">
        <f t="shared" si="11"/>
        <v>D-150</v>
      </c>
      <c r="D151" s="2" t="str">
        <f t="shared" si="14"/>
        <v>Bahnhof Böblingen</v>
      </c>
      <c r="E151" s="2" t="s">
        <v>326</v>
      </c>
      <c r="F151" s="3" t="s">
        <v>433</v>
      </c>
      <c r="G151" s="3" t="s">
        <v>644</v>
      </c>
      <c r="H151" s="4">
        <v>28</v>
      </c>
      <c r="Q151" s="1" t="b">
        <v>1</v>
      </c>
      <c r="AG151" t="b">
        <f t="shared" si="12"/>
        <v>1</v>
      </c>
      <c r="AH151" t="b">
        <f t="shared" si="13"/>
        <v>1</v>
      </c>
      <c r="AI151" t="b">
        <v>1</v>
      </c>
      <c r="AL151" s="2" t="s">
        <v>129</v>
      </c>
      <c r="AM151" s="2" t="s">
        <v>177</v>
      </c>
      <c r="AN151" s="4">
        <v>4860</v>
      </c>
      <c r="AO151" s="7" t="s">
        <v>252</v>
      </c>
      <c r="AP151" s="2"/>
      <c r="AQ151" s="2"/>
      <c r="AR151" s="2"/>
      <c r="AS151" s="2" t="s">
        <v>22</v>
      </c>
      <c r="AT151" s="2" t="s">
        <v>426</v>
      </c>
      <c r="AU151" s="2" t="s">
        <v>186</v>
      </c>
    </row>
    <row r="152" spans="1:47" ht="17">
      <c r="A152" s="2">
        <v>151</v>
      </c>
      <c r="B152" s="2" t="str">
        <f t="shared" si="15"/>
        <v>Deutschlandtakt ABS Veerßen – Uelzen</v>
      </c>
      <c r="C152" s="2" t="str">
        <f t="shared" si="11"/>
        <v>D-151</v>
      </c>
      <c r="D152" s="2" t="str">
        <f t="shared" si="14"/>
        <v>ABS Veerßen – Uelzen</v>
      </c>
      <c r="E152" s="2" t="s">
        <v>326</v>
      </c>
      <c r="F152" s="3" t="s">
        <v>434</v>
      </c>
      <c r="G152" s="3" t="s">
        <v>645</v>
      </c>
      <c r="H152" s="4">
        <v>44.8</v>
      </c>
      <c r="J152" s="1" t="b">
        <v>1</v>
      </c>
      <c r="AG152" t="b">
        <f t="shared" si="12"/>
        <v>1</v>
      </c>
      <c r="AH152" t="b">
        <f t="shared" si="13"/>
        <v>1</v>
      </c>
      <c r="AI152" t="b">
        <v>1</v>
      </c>
      <c r="AL152" s="2" t="s">
        <v>130</v>
      </c>
      <c r="AM152" s="2" t="s">
        <v>177</v>
      </c>
      <c r="AN152" s="4">
        <v>6899</v>
      </c>
      <c r="AO152" s="7"/>
      <c r="AP152" s="2"/>
      <c r="AQ152" s="2"/>
      <c r="AR152" s="2"/>
      <c r="AS152" s="2" t="s">
        <v>22</v>
      </c>
      <c r="AT152" s="2" t="s">
        <v>238</v>
      </c>
      <c r="AU152" s="2" t="s">
        <v>186</v>
      </c>
    </row>
    <row r="153" spans="1:47" ht="68">
      <c r="A153" s="2">
        <v>152</v>
      </c>
      <c r="B153" s="2" t="str">
        <f t="shared" si="15"/>
        <v>Deutschlandtakt Bahnhof Ludwigshafen-Mundenheim</v>
      </c>
      <c r="C153" s="2" t="str">
        <f t="shared" si="11"/>
        <v>D-152</v>
      </c>
      <c r="D153" s="2" t="str">
        <f t="shared" si="14"/>
        <v>Bahnhof Ludwigshafen-Mundenheim</v>
      </c>
      <c r="E153" s="2" t="s">
        <v>326</v>
      </c>
      <c r="F153" s="3" t="s">
        <v>435</v>
      </c>
      <c r="G153" s="3" t="s">
        <v>646</v>
      </c>
      <c r="H153" s="4">
        <v>20</v>
      </c>
      <c r="AE153" s="1" t="b">
        <v>1</v>
      </c>
      <c r="AG153" t="b">
        <f t="shared" si="12"/>
        <v>1</v>
      </c>
      <c r="AH153" t="b">
        <f t="shared" si="13"/>
        <v>1</v>
      </c>
      <c r="AI153" t="b">
        <v>1</v>
      </c>
      <c r="AL153" s="2" t="s">
        <v>131</v>
      </c>
      <c r="AM153" s="2" t="s">
        <v>177</v>
      </c>
      <c r="AN153" s="5" t="s">
        <v>132</v>
      </c>
      <c r="AO153" s="7"/>
      <c r="AP153" s="2"/>
      <c r="AQ153" s="2"/>
      <c r="AR153" s="2"/>
      <c r="AS153" s="2" t="s">
        <v>22</v>
      </c>
      <c r="AT153" s="2" t="s">
        <v>185</v>
      </c>
      <c r="AU153" s="2" t="s">
        <v>186</v>
      </c>
    </row>
    <row r="154" spans="1:47" ht="102">
      <c r="A154" s="2">
        <v>153</v>
      </c>
      <c r="B154" s="2" t="str">
        <f t="shared" si="15"/>
        <v>Deutschlandtakt ABS Bahnhof Ludwigshafen Hbf (hoch)</v>
      </c>
      <c r="C154" s="2" t="str">
        <f t="shared" si="11"/>
        <v>D-153</v>
      </c>
      <c r="D154" s="2" t="str">
        <f t="shared" si="14"/>
        <v>ABS Bahnhof Ludwigshafen Hbf (hoch)</v>
      </c>
      <c r="E154" s="2" t="s">
        <v>326</v>
      </c>
      <c r="F154" s="3" t="s">
        <v>436</v>
      </c>
      <c r="G154" s="3" t="s">
        <v>647</v>
      </c>
      <c r="H154" s="4">
        <v>15.6</v>
      </c>
      <c r="J154" s="1" t="b">
        <v>1</v>
      </c>
      <c r="M154" s="1" t="b">
        <v>1</v>
      </c>
      <c r="AE154" s="1" t="b">
        <v>1</v>
      </c>
      <c r="AG154" t="b">
        <f t="shared" si="12"/>
        <v>1</v>
      </c>
      <c r="AH154" t="b">
        <f t="shared" si="13"/>
        <v>1</v>
      </c>
      <c r="AI154" t="b">
        <v>1</v>
      </c>
      <c r="AL154" s="2" t="s">
        <v>131</v>
      </c>
      <c r="AM154" s="2" t="s">
        <v>177</v>
      </c>
      <c r="AN154" s="5" t="s">
        <v>133</v>
      </c>
      <c r="AO154" s="7"/>
      <c r="AP154" s="2"/>
      <c r="AQ154" s="2"/>
      <c r="AR154" s="2"/>
      <c r="AS154" s="2" t="s">
        <v>22</v>
      </c>
      <c r="AT154" s="2" t="s">
        <v>185</v>
      </c>
      <c r="AU154" s="2" t="s">
        <v>186</v>
      </c>
    </row>
    <row r="155" spans="1:47" ht="34">
      <c r="A155" s="2">
        <v>154</v>
      </c>
      <c r="B155" s="2" t="str">
        <f t="shared" si="15"/>
        <v>Deutschlandtakt Veitshöchheim – Würzburg Rbf (Puffergleis)</v>
      </c>
      <c r="C155" s="2" t="str">
        <f t="shared" si="11"/>
        <v>D-154</v>
      </c>
      <c r="D155" s="2" t="str">
        <f t="shared" si="14"/>
        <v>Veitshöchheim – Würzburg Rbf (Puffergleis)</v>
      </c>
      <c r="E155" s="2" t="s">
        <v>326</v>
      </c>
      <c r="F155" s="3" t="s">
        <v>437</v>
      </c>
      <c r="G155" s="3" t="s">
        <v>648</v>
      </c>
      <c r="H155" s="4">
        <v>63.3</v>
      </c>
      <c r="Q155" s="1" t="b">
        <v>1</v>
      </c>
      <c r="AG155" t="b">
        <f t="shared" si="12"/>
        <v>1</v>
      </c>
      <c r="AH155" t="b">
        <f t="shared" si="13"/>
        <v>1</v>
      </c>
      <c r="AI155" t="b">
        <v>1</v>
      </c>
      <c r="AL155" s="2" t="s">
        <v>134</v>
      </c>
      <c r="AM155" s="2" t="s">
        <v>177</v>
      </c>
      <c r="AN155" s="4">
        <v>5200</v>
      </c>
      <c r="AO155" s="7"/>
      <c r="AP155" s="2"/>
      <c r="AQ155" s="2"/>
      <c r="AR155" s="2"/>
      <c r="AS155" s="2" t="s">
        <v>22</v>
      </c>
      <c r="AT155" s="2" t="s">
        <v>179</v>
      </c>
      <c r="AU155" s="2" t="s">
        <v>186</v>
      </c>
    </row>
    <row r="156" spans="1:47" ht="34">
      <c r="A156" s="2">
        <v>155</v>
      </c>
      <c r="B156" s="2" t="str">
        <f t="shared" si="15"/>
        <v>Deutschlandtakt ABS Bahnhof Gemünden</v>
      </c>
      <c r="C156" s="2" t="str">
        <f t="shared" si="11"/>
        <v>D-155</v>
      </c>
      <c r="D156" s="2" t="str">
        <f t="shared" si="14"/>
        <v>ABS Bahnhof Gemünden</v>
      </c>
      <c r="E156" s="2" t="s">
        <v>326</v>
      </c>
      <c r="F156" s="3" t="s">
        <v>438</v>
      </c>
      <c r="G156" s="3" t="s">
        <v>649</v>
      </c>
      <c r="H156" s="4">
        <v>11.1</v>
      </c>
      <c r="J156" s="1" t="b">
        <v>1</v>
      </c>
      <c r="AG156" t="b">
        <f t="shared" si="12"/>
        <v>1</v>
      </c>
      <c r="AH156" t="b">
        <f t="shared" si="13"/>
        <v>1</v>
      </c>
      <c r="AI156" t="b">
        <v>1</v>
      </c>
      <c r="AL156" s="2" t="s">
        <v>134</v>
      </c>
      <c r="AM156" s="2" t="s">
        <v>177</v>
      </c>
      <c r="AN156" s="5" t="s">
        <v>135</v>
      </c>
      <c r="AO156" s="7"/>
      <c r="AP156" s="2"/>
      <c r="AQ156" s="2"/>
      <c r="AR156" s="2"/>
      <c r="AS156" s="2" t="s">
        <v>22</v>
      </c>
      <c r="AT156" s="2" t="s">
        <v>179</v>
      </c>
      <c r="AU156" s="2" t="s">
        <v>186</v>
      </c>
    </row>
    <row r="157" spans="1:47" ht="17">
      <c r="A157" s="2">
        <v>156</v>
      </c>
      <c r="B157" s="2" t="str">
        <f t="shared" si="15"/>
        <v>Deutschlandtakt Bahnhof Kißlegg</v>
      </c>
      <c r="C157" s="2" t="str">
        <f t="shared" si="11"/>
        <v>D-156</v>
      </c>
      <c r="D157" s="2" t="str">
        <f t="shared" si="14"/>
        <v>Bahnhof Kißlegg</v>
      </c>
      <c r="E157" s="2" t="s">
        <v>326</v>
      </c>
      <c r="F157" s="3" t="s">
        <v>439</v>
      </c>
      <c r="G157" s="3" t="s">
        <v>650</v>
      </c>
      <c r="H157" s="4">
        <v>8.1</v>
      </c>
      <c r="T157" s="1" t="b">
        <v>1</v>
      </c>
      <c r="AG157" t="b">
        <f t="shared" si="12"/>
        <v>1</v>
      </c>
      <c r="AH157" t="b">
        <f t="shared" si="13"/>
        <v>1</v>
      </c>
      <c r="AI157" t="b">
        <v>1</v>
      </c>
      <c r="AL157" s="2" t="s">
        <v>136</v>
      </c>
      <c r="AM157" s="2" t="s">
        <v>177</v>
      </c>
      <c r="AN157" s="5" t="s">
        <v>137</v>
      </c>
      <c r="AO157" s="7" t="s">
        <v>259</v>
      </c>
      <c r="AP157" s="2"/>
      <c r="AQ157" s="2"/>
      <c r="AR157" s="2"/>
      <c r="AS157" s="2" t="s">
        <v>22</v>
      </c>
      <c r="AT157" s="2" t="s">
        <v>15</v>
      </c>
      <c r="AU157" s="2" t="s">
        <v>186</v>
      </c>
    </row>
    <row r="158" spans="1:47" ht="17">
      <c r="A158" s="2">
        <v>157</v>
      </c>
      <c r="B158" s="2" t="str">
        <f t="shared" si="15"/>
        <v>Deutschlandtakt Bahnhof Nienburg</v>
      </c>
      <c r="C158" s="2" t="str">
        <f t="shared" si="11"/>
        <v>D-157</v>
      </c>
      <c r="D158" s="2" t="str">
        <f t="shared" si="14"/>
        <v>Bahnhof Nienburg</v>
      </c>
      <c r="E158" s="2" t="s">
        <v>326</v>
      </c>
      <c r="F158" s="3" t="s">
        <v>440</v>
      </c>
      <c r="G158" s="3" t="s">
        <v>651</v>
      </c>
      <c r="H158" s="4">
        <v>62.7</v>
      </c>
      <c r="X158" s="1" t="b">
        <v>1</v>
      </c>
      <c r="AG158" t="b">
        <f t="shared" si="12"/>
        <v>1</v>
      </c>
      <c r="AH158" t="b">
        <f t="shared" si="13"/>
        <v>1</v>
      </c>
      <c r="AI158" t="b">
        <v>1</v>
      </c>
      <c r="AL158" s="2" t="s">
        <v>111</v>
      </c>
      <c r="AM158" s="2" t="s">
        <v>177</v>
      </c>
      <c r="AN158" s="5" t="s">
        <v>138</v>
      </c>
      <c r="AO158" s="7"/>
      <c r="AP158" s="2"/>
      <c r="AQ158" s="2"/>
      <c r="AR158" s="2"/>
      <c r="AS158" s="2" t="s">
        <v>22</v>
      </c>
      <c r="AT158" s="2" t="s">
        <v>238</v>
      </c>
      <c r="AU158" s="2" t="s">
        <v>305</v>
      </c>
    </row>
    <row r="159" spans="1:47" ht="17">
      <c r="A159" s="2">
        <v>158</v>
      </c>
      <c r="B159" s="2" t="str">
        <f t="shared" si="15"/>
        <v>Deutschlandtakt Bremerhaven-Wulsdorf – Bremervörde</v>
      </c>
      <c r="C159" s="2" t="str">
        <f t="shared" si="11"/>
        <v>D-158</v>
      </c>
      <c r="D159" s="2" t="str">
        <f t="shared" si="14"/>
        <v>Bremerhaven-Wulsdorf – Bremervörde</v>
      </c>
      <c r="E159" s="2" t="s">
        <v>441</v>
      </c>
      <c r="F159" s="3" t="s">
        <v>442</v>
      </c>
      <c r="G159" s="3" t="s">
        <v>652</v>
      </c>
      <c r="H159" s="4">
        <v>115.2</v>
      </c>
      <c r="K159" s="1" t="b">
        <v>1</v>
      </c>
      <c r="AG159" t="b">
        <f t="shared" si="12"/>
        <v>1</v>
      </c>
      <c r="AH159" t="b">
        <f t="shared" si="13"/>
        <v>1</v>
      </c>
      <c r="AI159" t="b">
        <v>1</v>
      </c>
      <c r="AL159" s="2" t="s">
        <v>109</v>
      </c>
      <c r="AM159" s="2" t="s">
        <v>177</v>
      </c>
      <c r="AN159" s="4">
        <v>1300</v>
      </c>
      <c r="AO159" s="7"/>
      <c r="AP159" s="2"/>
      <c r="AQ159" s="2"/>
      <c r="AR159" s="2"/>
      <c r="AS159" s="2" t="s">
        <v>22</v>
      </c>
      <c r="AT159" s="2" t="s">
        <v>238</v>
      </c>
      <c r="AU159" s="2" t="s">
        <v>186</v>
      </c>
    </row>
    <row r="160" spans="1:47" ht="34">
      <c r="A160" s="2">
        <v>159</v>
      </c>
      <c r="B160" s="2" t="str">
        <f t="shared" si="15"/>
        <v>Deutschlandtakt Rotenburg – Bremervörde</v>
      </c>
      <c r="C160" s="2" t="str">
        <f t="shared" si="11"/>
        <v>D-159</v>
      </c>
      <c r="D160" s="2" t="str">
        <f t="shared" si="14"/>
        <v>Rotenburg – Bremervörde</v>
      </c>
      <c r="E160" s="2"/>
      <c r="F160" s="3" t="s">
        <v>443</v>
      </c>
      <c r="G160" s="3" t="s">
        <v>653</v>
      </c>
      <c r="H160" s="4">
        <v>114.2</v>
      </c>
      <c r="K160" s="1" t="b">
        <v>1</v>
      </c>
      <c r="P160" s="1" t="b">
        <v>1</v>
      </c>
      <c r="AG160" t="b">
        <f t="shared" si="12"/>
        <v>1</v>
      </c>
      <c r="AH160" t="b">
        <f t="shared" si="13"/>
        <v>1</v>
      </c>
      <c r="AI160" t="b">
        <v>1</v>
      </c>
      <c r="AL160" s="2" t="s">
        <v>109</v>
      </c>
      <c r="AM160" s="2" t="s">
        <v>177</v>
      </c>
      <c r="AN160" s="4">
        <v>1711</v>
      </c>
      <c r="AO160" s="7"/>
      <c r="AP160" s="2"/>
      <c r="AQ160" s="2"/>
      <c r="AR160" s="2"/>
      <c r="AS160" s="2" t="s">
        <v>22</v>
      </c>
      <c r="AT160" s="2" t="s">
        <v>238</v>
      </c>
      <c r="AU160" s="2" t="s">
        <v>186</v>
      </c>
    </row>
    <row r="161" spans="1:47" ht="17">
      <c r="A161" s="2">
        <v>160</v>
      </c>
      <c r="B161" s="2" t="str">
        <f t="shared" si="15"/>
        <v>Deutschlandtakt Bahnhof Nauendorf</v>
      </c>
      <c r="C161" s="2" t="str">
        <f t="shared" si="11"/>
        <v>D-160</v>
      </c>
      <c r="D161" s="2" t="str">
        <f t="shared" si="14"/>
        <v>Bahnhof Nauendorf</v>
      </c>
      <c r="E161" s="2" t="s">
        <v>326</v>
      </c>
      <c r="F161" s="3" t="s">
        <v>444</v>
      </c>
      <c r="G161" s="3" t="s">
        <v>654</v>
      </c>
      <c r="H161" s="4">
        <v>5.3</v>
      </c>
      <c r="R161" s="1" t="b">
        <v>1</v>
      </c>
      <c r="AG161" t="b">
        <f t="shared" si="12"/>
        <v>1</v>
      </c>
      <c r="AH161" t="b">
        <f t="shared" si="13"/>
        <v>1</v>
      </c>
      <c r="AI161" t="b">
        <v>1</v>
      </c>
      <c r="AL161" s="2" t="s">
        <v>139</v>
      </c>
      <c r="AM161" s="2" t="s">
        <v>177</v>
      </c>
      <c r="AN161" s="4">
        <v>6344</v>
      </c>
      <c r="AO161" s="7"/>
      <c r="AP161" s="2"/>
      <c r="AQ161" s="2"/>
      <c r="AR161" s="2"/>
      <c r="AS161" s="2" t="s">
        <v>22</v>
      </c>
      <c r="AT161" s="2" t="s">
        <v>243</v>
      </c>
      <c r="AU161" s="2" t="s">
        <v>186</v>
      </c>
    </row>
    <row r="162" spans="1:47" ht="17">
      <c r="A162" s="2">
        <v>161</v>
      </c>
      <c r="B162" s="2" t="str">
        <f t="shared" si="15"/>
        <v>Deutschlandtakt Bahnhof Wustermark</v>
      </c>
      <c r="C162" s="2" t="str">
        <f t="shared" si="11"/>
        <v>D-161</v>
      </c>
      <c r="D162" s="2" t="str">
        <f t="shared" si="14"/>
        <v>Bahnhof Wustermark</v>
      </c>
      <c r="E162" s="2" t="s">
        <v>326</v>
      </c>
      <c r="F162" s="3" t="s">
        <v>445</v>
      </c>
      <c r="G162" s="3" t="s">
        <v>655</v>
      </c>
      <c r="H162" s="4">
        <v>7.7</v>
      </c>
      <c r="AE162" s="1" t="b">
        <v>1</v>
      </c>
      <c r="AG162" t="b">
        <f t="shared" si="12"/>
        <v>1</v>
      </c>
      <c r="AH162" t="b">
        <f t="shared" si="13"/>
        <v>1</v>
      </c>
      <c r="AI162" t="b">
        <v>1</v>
      </c>
      <c r="AL162" s="2" t="s">
        <v>140</v>
      </c>
      <c r="AM162" s="2" t="s">
        <v>177</v>
      </c>
      <c r="AN162" s="5" t="s">
        <v>64</v>
      </c>
      <c r="AO162" s="7"/>
      <c r="AP162" s="2"/>
      <c r="AQ162" s="2"/>
      <c r="AR162" s="2"/>
      <c r="AS162" s="2" t="s">
        <v>22</v>
      </c>
      <c r="AT162" s="2" t="s">
        <v>7</v>
      </c>
      <c r="AU162" s="2" t="s">
        <v>186</v>
      </c>
    </row>
    <row r="163" spans="1:47" ht="17">
      <c r="A163" s="2">
        <v>162</v>
      </c>
      <c r="B163" s="2" t="str">
        <f t="shared" si="15"/>
        <v>Deutschlandtakt Bahnhof Rathenow</v>
      </c>
      <c r="C163" s="2" t="str">
        <f t="shared" si="11"/>
        <v>D-162</v>
      </c>
      <c r="D163" s="2" t="str">
        <f t="shared" si="14"/>
        <v>Bahnhof Rathenow</v>
      </c>
      <c r="E163" s="2" t="s">
        <v>326</v>
      </c>
      <c r="F163" s="3" t="s">
        <v>446</v>
      </c>
      <c r="G163" s="3" t="s">
        <v>656</v>
      </c>
      <c r="H163" s="4">
        <v>22.4</v>
      </c>
      <c r="U163" s="1">
        <v>1</v>
      </c>
      <c r="AG163" t="b">
        <f t="shared" si="12"/>
        <v>1</v>
      </c>
      <c r="AH163" t="b">
        <f t="shared" si="13"/>
        <v>1</v>
      </c>
      <c r="AI163" t="b">
        <v>1</v>
      </c>
      <c r="AL163" s="2" t="s">
        <v>140</v>
      </c>
      <c r="AM163" s="2" t="s">
        <v>177</v>
      </c>
      <c r="AN163" s="4">
        <v>6185</v>
      </c>
      <c r="AO163" s="7"/>
      <c r="AP163" s="2"/>
      <c r="AQ163" s="2"/>
      <c r="AR163" s="2"/>
      <c r="AS163" s="2" t="s">
        <v>22</v>
      </c>
      <c r="AT163" s="2" t="s">
        <v>7</v>
      </c>
      <c r="AU163" s="2" t="s">
        <v>186</v>
      </c>
    </row>
    <row r="164" spans="1:47" ht="34">
      <c r="A164" s="2">
        <v>163</v>
      </c>
      <c r="B164" s="2" t="str">
        <f t="shared" si="15"/>
        <v>Deutschlandtakt Bahnhof Leipzig-Plagwitz</v>
      </c>
      <c r="C164" s="2" t="str">
        <f t="shared" si="11"/>
        <v>D-163</v>
      </c>
      <c r="D164" s="2" t="str">
        <f t="shared" si="14"/>
        <v>Bahnhof Leipzig-Plagwitz</v>
      </c>
      <c r="E164" s="2" t="s">
        <v>326</v>
      </c>
      <c r="F164" s="3" t="s">
        <v>447</v>
      </c>
      <c r="G164" s="3" t="s">
        <v>657</v>
      </c>
      <c r="H164" s="4">
        <v>35</v>
      </c>
      <c r="Q164" s="1" t="b">
        <v>1</v>
      </c>
      <c r="AG164" t="b">
        <f t="shared" si="12"/>
        <v>1</v>
      </c>
      <c r="AH164" t="b">
        <f t="shared" si="13"/>
        <v>1</v>
      </c>
      <c r="AI164" t="b">
        <v>1</v>
      </c>
      <c r="AL164" s="2" t="s">
        <v>67</v>
      </c>
      <c r="AM164" s="2" t="s">
        <v>177</v>
      </c>
      <c r="AN164" s="4">
        <v>6383</v>
      </c>
      <c r="AO164" s="7"/>
      <c r="AP164" s="2"/>
      <c r="AQ164" s="2"/>
      <c r="AR164" s="2"/>
      <c r="AS164" s="2" t="s">
        <v>22</v>
      </c>
      <c r="AT164" s="2" t="s">
        <v>67</v>
      </c>
      <c r="AU164" s="2" t="s">
        <v>186</v>
      </c>
    </row>
    <row r="165" spans="1:47" ht="34">
      <c r="A165" s="2">
        <v>164</v>
      </c>
      <c r="B165" s="2" t="str">
        <f t="shared" si="15"/>
        <v>Deutschlandtakt Bahnhof Neustadt (Aisch)</v>
      </c>
      <c r="C165" s="2" t="str">
        <f t="shared" si="11"/>
        <v>D-164</v>
      </c>
      <c r="D165" s="2" t="str">
        <f t="shared" si="14"/>
        <v>Bahnhof Neustadt (Aisch)</v>
      </c>
      <c r="E165" s="2" t="s">
        <v>326</v>
      </c>
      <c r="F165" s="3" t="s">
        <v>448</v>
      </c>
      <c r="G165" s="3" t="s">
        <v>658</v>
      </c>
      <c r="H165" s="4">
        <v>26.1</v>
      </c>
      <c r="AE165" s="1" t="b">
        <v>1</v>
      </c>
      <c r="AG165" t="b">
        <f t="shared" si="12"/>
        <v>1</v>
      </c>
      <c r="AH165" t="b">
        <f t="shared" si="13"/>
        <v>1</v>
      </c>
      <c r="AI165" t="b">
        <v>1</v>
      </c>
      <c r="AL165" s="2" t="s">
        <v>58</v>
      </c>
      <c r="AM165" s="2" t="s">
        <v>177</v>
      </c>
      <c r="AN165" s="4">
        <v>5910</v>
      </c>
      <c r="AO165" s="7"/>
      <c r="AP165" s="2"/>
      <c r="AQ165" s="2"/>
      <c r="AR165" s="2"/>
      <c r="AS165" s="2" t="s">
        <v>22</v>
      </c>
      <c r="AT165" s="2" t="s">
        <v>179</v>
      </c>
      <c r="AU165" s="2" t="s">
        <v>186</v>
      </c>
    </row>
    <row r="166" spans="1:47" ht="17">
      <c r="A166" s="2">
        <v>165</v>
      </c>
      <c r="B166" s="2" t="str">
        <f t="shared" si="15"/>
        <v>Deutschlandtakt ABS Wurmlingen – Tuttlingen</v>
      </c>
      <c r="C166" s="2" t="str">
        <f t="shared" si="11"/>
        <v>D-165</v>
      </c>
      <c r="D166" s="2" t="str">
        <f t="shared" si="14"/>
        <v>ABS Wurmlingen – Tuttlingen</v>
      </c>
      <c r="E166" s="2" t="s">
        <v>326</v>
      </c>
      <c r="F166" s="3" t="s">
        <v>449</v>
      </c>
      <c r="G166" s="3" t="s">
        <v>659</v>
      </c>
      <c r="H166" s="4">
        <v>41.1</v>
      </c>
      <c r="J166" t="b">
        <v>1</v>
      </c>
      <c r="AG166" t="b">
        <f t="shared" si="12"/>
        <v>1</v>
      </c>
      <c r="AH166" t="b">
        <f t="shared" si="13"/>
        <v>1</v>
      </c>
      <c r="AI166" t="b">
        <v>1</v>
      </c>
      <c r="AL166" s="2" t="s">
        <v>141</v>
      </c>
      <c r="AM166" s="2" t="s">
        <v>177</v>
      </c>
      <c r="AN166" s="4">
        <v>4600</v>
      </c>
      <c r="AO166" s="7" t="s">
        <v>252</v>
      </c>
      <c r="AP166" s="2"/>
      <c r="AQ166" s="2"/>
      <c r="AR166" s="2"/>
      <c r="AS166" s="2" t="s">
        <v>22</v>
      </c>
      <c r="AT166" s="2" t="s">
        <v>426</v>
      </c>
      <c r="AU166" s="2" t="s">
        <v>186</v>
      </c>
    </row>
    <row r="167" spans="1:47" ht="17">
      <c r="A167" s="2">
        <v>166</v>
      </c>
      <c r="B167" s="2" t="str">
        <f t="shared" si="15"/>
        <v>Deutschlandtakt Bahnhof Buxheim</v>
      </c>
      <c r="C167" s="2" t="str">
        <f t="shared" si="11"/>
        <v>D-166</v>
      </c>
      <c r="D167" s="2" t="str">
        <f t="shared" si="14"/>
        <v>Bahnhof Buxheim</v>
      </c>
      <c r="E167" s="2" t="s">
        <v>326</v>
      </c>
      <c r="F167" s="3" t="s">
        <v>450</v>
      </c>
      <c r="G167" s="3" t="s">
        <v>660</v>
      </c>
      <c r="H167" s="4">
        <v>27.8</v>
      </c>
      <c r="I167" s="1"/>
      <c r="R167" s="1" t="b">
        <v>1</v>
      </c>
      <c r="S167" s="1">
        <v>1</v>
      </c>
      <c r="AG167" t="b">
        <f t="shared" si="12"/>
        <v>1</v>
      </c>
      <c r="AH167" t="b">
        <f t="shared" si="13"/>
        <v>1</v>
      </c>
      <c r="AI167" t="b">
        <v>1</v>
      </c>
      <c r="AL167" s="2" t="s">
        <v>136</v>
      </c>
      <c r="AM167" s="2" t="s">
        <v>177</v>
      </c>
      <c r="AN167" s="4">
        <v>4570</v>
      </c>
      <c r="AO167" s="7" t="s">
        <v>259</v>
      </c>
      <c r="AP167" s="2"/>
      <c r="AQ167" s="2"/>
      <c r="AR167" s="2"/>
      <c r="AS167" s="2" t="s">
        <v>22</v>
      </c>
      <c r="AT167" s="2" t="s">
        <v>15</v>
      </c>
      <c r="AU167" s="2" t="s">
        <v>186</v>
      </c>
    </row>
    <row r="168" spans="1:47" ht="17">
      <c r="A168" s="2">
        <v>167</v>
      </c>
      <c r="B168" s="2" t="str">
        <f t="shared" si="15"/>
        <v>Deutschlandtakt ABS Lehrte West – Lehrte Nord</v>
      </c>
      <c r="C168" s="2" t="str">
        <f t="shared" si="11"/>
        <v>D-167</v>
      </c>
      <c r="D168" s="2" t="str">
        <f t="shared" si="14"/>
        <v>ABS Lehrte West – Lehrte Nord</v>
      </c>
      <c r="E168" s="2" t="s">
        <v>451</v>
      </c>
      <c r="F168" s="3" t="s">
        <v>452</v>
      </c>
      <c r="G168" s="3" t="s">
        <v>661</v>
      </c>
      <c r="H168" s="4">
        <v>109.4</v>
      </c>
      <c r="J168" t="b">
        <v>1</v>
      </c>
      <c r="X168" s="1" t="b">
        <v>1</v>
      </c>
      <c r="AG168" t="b">
        <f t="shared" si="12"/>
        <v>1</v>
      </c>
      <c r="AH168" t="b">
        <f t="shared" si="13"/>
        <v>1</v>
      </c>
      <c r="AI168" t="b">
        <v>1</v>
      </c>
      <c r="AL168" s="2" t="s">
        <v>6</v>
      </c>
      <c r="AM168" s="2" t="s">
        <v>177</v>
      </c>
      <c r="AN168" s="4">
        <v>1750</v>
      </c>
      <c r="AO168" s="7"/>
      <c r="AP168" s="2"/>
      <c r="AQ168" s="2"/>
      <c r="AR168" s="2"/>
      <c r="AS168" s="2" t="s">
        <v>22</v>
      </c>
      <c r="AT168" s="2" t="s">
        <v>6</v>
      </c>
      <c r="AU168" s="2" t="s">
        <v>186</v>
      </c>
    </row>
    <row r="169" spans="1:47" ht="17">
      <c r="A169" s="2">
        <v>168</v>
      </c>
      <c r="B169" s="2" t="str">
        <f t="shared" si="15"/>
        <v>Deutschlandtakt Bahnhof Lehrte (Ostkopf)</v>
      </c>
      <c r="C169" s="2" t="str">
        <f t="shared" si="11"/>
        <v>D-168</v>
      </c>
      <c r="D169" s="2" t="str">
        <f t="shared" si="14"/>
        <v>Bahnhof Lehrte (Ostkopf)</v>
      </c>
      <c r="E169" s="2" t="s">
        <v>453</v>
      </c>
      <c r="F169" s="3" t="s">
        <v>454</v>
      </c>
      <c r="G169" s="3" t="s">
        <v>662</v>
      </c>
      <c r="H169" s="4">
        <v>27.4</v>
      </c>
      <c r="AE169" s="1" t="b">
        <v>1</v>
      </c>
      <c r="AG169" t="b">
        <f t="shared" si="12"/>
        <v>1</v>
      </c>
      <c r="AH169" t="b">
        <f t="shared" si="13"/>
        <v>1</v>
      </c>
      <c r="AI169" t="b">
        <v>1</v>
      </c>
      <c r="AL169" s="2" t="s">
        <v>6</v>
      </c>
      <c r="AM169" s="2" t="s">
        <v>177</v>
      </c>
      <c r="AN169" s="5" t="s">
        <v>37</v>
      </c>
      <c r="AO169" s="7"/>
      <c r="AP169" s="2"/>
      <c r="AQ169" s="2"/>
      <c r="AR169" s="2"/>
      <c r="AS169" s="2" t="s">
        <v>22</v>
      </c>
      <c r="AT169" s="2" t="s">
        <v>6</v>
      </c>
      <c r="AU169" s="2" t="s">
        <v>186</v>
      </c>
    </row>
    <row r="170" spans="1:47" ht="34">
      <c r="A170" s="2">
        <v>169</v>
      </c>
      <c r="B170" s="2" t="str">
        <f t="shared" si="15"/>
        <v>Deutschlandtakt Knoten Mannheim (Schnellfahrweichen)</v>
      </c>
      <c r="C170" s="2" t="str">
        <f t="shared" si="11"/>
        <v>D-169</v>
      </c>
      <c r="D170" s="2" t="str">
        <f t="shared" si="14"/>
        <v>Knoten Mannheim (Schnellfahrweichen)</v>
      </c>
      <c r="E170" s="2" t="s">
        <v>455</v>
      </c>
      <c r="F170" s="3" t="s">
        <v>456</v>
      </c>
      <c r="G170" s="3" t="s">
        <v>663</v>
      </c>
      <c r="H170" s="4">
        <v>180.7</v>
      </c>
      <c r="AE170" s="1" t="b">
        <v>1</v>
      </c>
      <c r="AG170" t="b">
        <f t="shared" si="12"/>
        <v>1</v>
      </c>
      <c r="AH170" t="b">
        <f t="shared" si="13"/>
        <v>1</v>
      </c>
      <c r="AI170" t="b">
        <v>1</v>
      </c>
      <c r="AL170" s="2" t="s">
        <v>11</v>
      </c>
      <c r="AM170" s="2" t="s">
        <v>177</v>
      </c>
      <c r="AN170" s="4">
        <v>4080</v>
      </c>
      <c r="AO170" s="7" t="s">
        <v>252</v>
      </c>
      <c r="AP170" s="2"/>
      <c r="AQ170" s="2"/>
      <c r="AR170" s="2"/>
      <c r="AS170" s="2" t="s">
        <v>22</v>
      </c>
      <c r="AT170" s="2" t="s">
        <v>11</v>
      </c>
      <c r="AU170" s="2" t="s">
        <v>305</v>
      </c>
    </row>
  </sheetData>
  <autoFilter ref="AN1:AN1000" xr:uid="{00000000-0009-0000-0000-000003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Deutschlandtakt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2022-09-29T15:40:46Z</dcterms:modified>
</cp:coreProperties>
</file>