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kte\guestbook\documents\"/>
    </mc:Choice>
  </mc:AlternateContent>
  <bookViews>
    <workbookView xWindow="0" yWindow="0" windowWidth="28800" windowHeight="12330" tabRatio="597"/>
  </bookViews>
  <sheets>
    <sheet name="IPA Zeitplanung" sheetId="1" r:id="rId1"/>
    <sheet name="Ist Arbeitszeit - Übersicht" sheetId="7" r:id="rId2"/>
  </sheets>
  <definedNames>
    <definedName name="_xlnm._FilterDatabase" localSheetId="0" hidden="1">'IPA Zeitplanung'!$A$3:$AD$38</definedName>
    <definedName name="_xlnm.Print_Area" localSheetId="0">'IPA Zeitplanung'!$A$1:$AD$45</definedName>
    <definedName name="_xlnm.Print_Area" localSheetId="1">'Ist Arbeitszeit - Übersicht'!$A$1:$O$47</definedName>
  </definedNames>
  <calcPr calcId="171027"/>
</workbook>
</file>

<file path=xl/calcChain.xml><?xml version="1.0" encoding="utf-8"?>
<calcChain xmlns="http://schemas.openxmlformats.org/spreadsheetml/2006/main">
  <c r="D25" i="1" l="1"/>
  <c r="D34" i="1"/>
  <c r="D33" i="1"/>
  <c r="Q4" i="1" l="1"/>
  <c r="R4" i="1" s="1"/>
  <c r="S4" i="1" s="1"/>
  <c r="T4" i="1" s="1"/>
  <c r="V4" i="1" s="1"/>
  <c r="W4" i="1" s="1"/>
  <c r="X4" i="1" s="1"/>
  <c r="Y4" i="1" s="1"/>
  <c r="AA4" i="1" s="1"/>
  <c r="AB4" i="1" s="1"/>
  <c r="AC4" i="1" s="1"/>
  <c r="AD4" i="1" s="1"/>
  <c r="O4" i="1"/>
  <c r="C5" i="1" l="1"/>
  <c r="C15" i="1"/>
  <c r="C11" i="1" l="1"/>
  <c r="D13" i="1"/>
  <c r="D14" i="1"/>
  <c r="D12" i="1"/>
  <c r="C26" i="1"/>
  <c r="D6" i="1"/>
  <c r="D7" i="1"/>
  <c r="D11" i="1" l="1"/>
  <c r="D36" i="1"/>
  <c r="D37" i="1"/>
  <c r="C24" i="7"/>
  <c r="D29" i="1"/>
  <c r="D27" i="1"/>
  <c r="D9" i="1"/>
  <c r="D10" i="1"/>
  <c r="C29" i="7" l="1"/>
  <c r="D35" i="1"/>
  <c r="D33" i="7" s="1"/>
  <c r="B4" i="7"/>
  <c r="C35" i="1"/>
  <c r="C33" i="7" s="1"/>
  <c r="C31" i="7"/>
  <c r="C30" i="7"/>
  <c r="C32" i="1"/>
  <c r="C31" i="1" l="1"/>
  <c r="C32" i="7" s="1"/>
  <c r="C38" i="1"/>
  <c r="C28" i="7"/>
  <c r="D32" i="1"/>
  <c r="D31" i="1" s="1"/>
  <c r="D32" i="7" s="1"/>
  <c r="D23" i="1"/>
  <c r="D28" i="1"/>
  <c r="D30" i="1"/>
  <c r="D8" i="1"/>
  <c r="K38" i="1"/>
  <c r="L38" i="1"/>
  <c r="C5" i="7" s="1"/>
  <c r="M38" i="1"/>
  <c r="C6" i="7" s="1"/>
  <c r="N38" i="1"/>
  <c r="C7" i="7" s="1"/>
  <c r="O38" i="1"/>
  <c r="C8" i="7" s="1"/>
  <c r="P38" i="1"/>
  <c r="C9" i="7" s="1"/>
  <c r="Q38" i="1"/>
  <c r="C10" i="7" s="1"/>
  <c r="R38" i="1"/>
  <c r="C11" i="7" s="1"/>
  <c r="S38" i="1"/>
  <c r="C12" i="7" s="1"/>
  <c r="T38" i="1"/>
  <c r="C13" i="7" s="1"/>
  <c r="U38" i="1"/>
  <c r="C14" i="7" s="1"/>
  <c r="V38" i="1"/>
  <c r="C15" i="7" s="1"/>
  <c r="W38" i="1"/>
  <c r="C16" i="7" s="1"/>
  <c r="X38" i="1"/>
  <c r="C17" i="7" s="1"/>
  <c r="Y38" i="1"/>
  <c r="C18" i="7" s="1"/>
  <c r="Z38" i="1"/>
  <c r="C19" i="7" s="1"/>
  <c r="AA38" i="1"/>
  <c r="C20" i="7" s="1"/>
  <c r="AB38" i="1"/>
  <c r="C21" i="7" s="1"/>
  <c r="AC38" i="1"/>
  <c r="C22" i="7" s="1"/>
  <c r="AD38" i="1"/>
  <c r="C23" i="7" s="1"/>
  <c r="D15" i="1" l="1"/>
  <c r="D30" i="7" s="1"/>
  <c r="D38" i="1"/>
  <c r="D26" i="1"/>
  <c r="D31" i="7" s="1"/>
  <c r="C4" i="7"/>
  <c r="D29" i="7"/>
  <c r="D5" i="1"/>
  <c r="D28" i="7" s="1"/>
  <c r="B5" i="7"/>
  <c r="B6" i="7" l="1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<sst xmlns="http://schemas.openxmlformats.org/spreadsheetml/2006/main" count="62" uniqueCount="57">
  <si>
    <t>Nr.</t>
  </si>
  <si>
    <t>Aufwand</t>
  </si>
  <si>
    <t>Plan (h)</t>
  </si>
  <si>
    <t>Ist (h)</t>
  </si>
  <si>
    <t>Priorität</t>
  </si>
  <si>
    <t xml:space="preserve"> 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</si>
  <si>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</si>
  <si>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</si>
  <si>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</si>
  <si>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</si>
  <si>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</si>
  <si>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</si>
  <si>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</si>
  <si>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</si>
  <si>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</si>
  <si>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</si>
  <si>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Software testen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</si>
  <si>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</si>
  <si>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</si>
  <si>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</si>
  <si>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</si>
  <si>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</si>
  <si>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</si>
  <si>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</si>
  <si>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</si>
  <si>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</si>
  <si>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</si>
  <si>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</si>
  <si>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</si>
  <si>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</si>
  <si>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</si>
  <si>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&lt;Teammitglied 2&gt;</t>
  </si>
  <si>
    <t>&lt;Teammitglied 1&gt;</t>
  </si>
  <si>
    <t>Anforderungsanalyse</t>
  </si>
  <si>
    <t>Dokumentation</t>
  </si>
  <si>
    <t>Deployment (Setup erstellen, etc)</t>
  </si>
  <si>
    <t>Benutzerschulung</t>
  </si>
  <si>
    <t>&lt;Teammitglied 3&gt;</t>
  </si>
  <si>
    <t>Administration, Planung, Dokumentation</t>
  </si>
  <si>
    <t>Ultimate Guestbook.</t>
  </si>
  <si>
    <t>F.002 + F.004 + F.008</t>
  </si>
  <si>
    <t>F.001 + F.003 + F.007</t>
  </si>
  <si>
    <t>F.005</t>
  </si>
  <si>
    <t>F.009</t>
  </si>
  <si>
    <t>F.012</t>
  </si>
  <si>
    <t>F.010</t>
  </si>
  <si>
    <t>F.011</t>
  </si>
  <si>
    <t>F.006</t>
  </si>
  <si>
    <t>Abwesend: Sonstiges</t>
  </si>
  <si>
    <t>Sephir</t>
  </si>
  <si>
    <t>Zeitplanung für nächste Woche erstellen und nachführen</t>
  </si>
  <si>
    <t>Release 1</t>
  </si>
  <si>
    <t>Release 2</t>
  </si>
  <si>
    <t>Woche 1</t>
  </si>
  <si>
    <t>Woche 2</t>
  </si>
  <si>
    <t>Woche 3</t>
  </si>
  <si>
    <t>Woche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</si>
</sst>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1" x14ac:knownFonts="1">
    <font>
      <sz val="12"/>
      <name val="Times New Roman"/>
    </font>
    <font>
      <sz val="11"/>
      <color theme="1"/>
      <name val="Calibri"/>
      <family val="2"/>
      <scheme val="minor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1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</fills>
  <borders count="8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 applyFill="0" applyBorder="0" applyProtection="0"/>
    <xf numFmtId="0" fontId="6" fillId="4" borderId="0" applyNumberFormat="0" applyBorder="0" applyAlignment="0" applyProtection="0"/>
    <xf numFmtId="0" fontId="4" fillId="2" borderId="1">
      <alignment horizontal="center" vertical="center"/>
    </xf>
    <xf numFmtId="0" fontId="3" fillId="3" borderId="2"/>
    <xf numFmtId="0" fontId="2" fillId="0" borderId="3" applyFill="0" applyProtection="0">
      <alignment horizontal="center" vertical="center"/>
    </xf>
    <xf numFmtId="0" fontId="20" fillId="11" borderId="0" applyNumberFormat="0" applyBorder="0" applyAlignment="0" applyProtection="0"/>
    <xf numFmtId="0" fontId="1" fillId="12" borderId="0" applyNumberFormat="0" applyBorder="0" applyAlignment="0" applyProtection="0"/>
  </cellStyleXfs>
  <cellXfs count="196">
    <xf numFmtId="0" fontId="0" fillId="0" borderId="0" xfId="0"/>
    <xf numFmtId="0" fontId="7" fillId="0" borderId="0" xfId="0" applyFont="1"/>
    <xf numFmtId="0" fontId="8" fillId="0" borderId="0" xfId="0" applyFont="1" applyAlignment="1">
      <alignment horizontal="left" vertical="center"/>
    </xf>
    <xf numFmtId="14" fontId="7" fillId="0" borderId="0" xfId="0" applyNumberFormat="1" applyFont="1"/>
    <xf numFmtId="0" fontId="9" fillId="4" borderId="38" xfId="1" applyFont="1" applyBorder="1"/>
    <xf numFmtId="0" fontId="10" fillId="4" borderId="38" xfId="1" applyFont="1" applyBorder="1"/>
    <xf numFmtId="9" fontId="10" fillId="4" borderId="38" xfId="1" applyNumberFormat="1" applyFont="1" applyBorder="1" applyAlignment="1">
      <alignment horizontal="center"/>
    </xf>
    <xf numFmtId="14" fontId="10" fillId="4" borderId="38" xfId="1" applyNumberFormat="1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15" fillId="0" borderId="21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5" fillId="0" borderId="50" xfId="0" applyFont="1" applyBorder="1" applyAlignment="1">
      <alignment horizontal="center" vertical="center" textRotation="90"/>
    </xf>
    <xf numFmtId="0" fontId="15" fillId="0" borderId="39" xfId="0" applyFont="1" applyBorder="1" applyAlignment="1">
      <alignment horizontal="center" vertical="center" textRotation="90"/>
    </xf>
    <xf numFmtId="0" fontId="15" fillId="0" borderId="51" xfId="0" applyFont="1" applyBorder="1" applyAlignment="1">
      <alignment horizontal="center" vertical="center" textRotation="90"/>
    </xf>
    <xf numFmtId="0" fontId="15" fillId="6" borderId="39" xfId="0" applyFont="1" applyFill="1" applyBorder="1" applyAlignment="1">
      <alignment horizontal="center" vertical="center" textRotation="90"/>
    </xf>
    <xf numFmtId="0" fontId="15" fillId="0" borderId="24" xfId="0" applyFont="1" applyBorder="1" applyAlignment="1">
      <alignment horizontal="center" vertical="center" textRotation="90" wrapText="1"/>
    </xf>
    <xf numFmtId="14" fontId="15" fillId="0" borderId="27" xfId="0" applyNumberFormat="1" applyFont="1" applyFill="1" applyBorder="1" applyAlignment="1">
      <alignment horizontal="center" vertical="center" textRotation="90"/>
    </xf>
    <xf numFmtId="14" fontId="15" fillId="0" borderId="0" xfId="0" applyNumberFormat="1" applyFont="1" applyFill="1" applyBorder="1" applyAlignment="1">
      <alignment horizontal="center" vertical="center" textRotation="90"/>
    </xf>
    <xf numFmtId="14" fontId="15" fillId="0" borderId="36" xfId="0" applyNumberFormat="1" applyFont="1" applyFill="1" applyBorder="1" applyAlignment="1">
      <alignment horizontal="center" vertical="center" textRotation="90"/>
    </xf>
    <xf numFmtId="0" fontId="15" fillId="0" borderId="5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164" fontId="15" fillId="0" borderId="6" xfId="0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2" xfId="3" applyFont="1" applyFill="1" applyBorder="1" applyAlignment="1">
      <alignment horizontal="center" vertical="center"/>
    </xf>
    <xf numFmtId="0" fontId="15" fillId="0" borderId="18" xfId="3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7" xfId="3" applyFont="1" applyFill="1" applyBorder="1" applyAlignment="1">
      <alignment horizontal="center" vertical="center"/>
    </xf>
    <xf numFmtId="0" fontId="15" fillId="0" borderId="13" xfId="3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2" xfId="3" applyFont="1" applyFill="1" applyBorder="1" applyAlignment="1">
      <alignment horizontal="center" vertical="center"/>
    </xf>
    <xf numFmtId="0" fontId="15" fillId="0" borderId="10" xfId="3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/>
    </xf>
    <xf numFmtId="0" fontId="15" fillId="0" borderId="54" xfId="3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4" xfId="3" applyFont="1" applyFill="1" applyBorder="1" applyAlignment="1">
      <alignment horizontal="center" vertical="center"/>
    </xf>
    <xf numFmtId="0" fontId="15" fillId="0" borderId="25" xfId="3" applyFont="1" applyFill="1" applyBorder="1" applyAlignment="1">
      <alignment horizontal="center" vertical="center"/>
    </xf>
    <xf numFmtId="0" fontId="15" fillId="0" borderId="56" xfId="3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 vertical="center"/>
    </xf>
    <xf numFmtId="0" fontId="15" fillId="0" borderId="46" xfId="3" applyFont="1" applyFill="1" applyBorder="1" applyAlignment="1">
      <alignment horizontal="center" vertical="center"/>
    </xf>
    <xf numFmtId="0" fontId="15" fillId="0" borderId="52" xfId="0" applyFont="1" applyFill="1" applyBorder="1" applyAlignment="1">
      <alignment horizontal="center" vertical="center"/>
    </xf>
    <xf numFmtId="0" fontId="15" fillId="0" borderId="45" xfId="3" applyFont="1" applyFill="1" applyBorder="1" applyAlignment="1">
      <alignment horizontal="center" vertical="center"/>
    </xf>
    <xf numFmtId="0" fontId="15" fillId="0" borderId="43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0" fontId="15" fillId="0" borderId="61" xfId="3" applyFont="1" applyFill="1" applyBorder="1" applyAlignment="1">
      <alignment horizontal="center" vertical="center"/>
    </xf>
    <xf numFmtId="0" fontId="15" fillId="0" borderId="63" xfId="3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1" xfId="3" applyFont="1" applyFill="1" applyBorder="1" applyAlignment="1">
      <alignment horizontal="center" vertical="center"/>
    </xf>
    <xf numFmtId="0" fontId="15" fillId="0" borderId="16" xfId="3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/>
    </xf>
    <xf numFmtId="0" fontId="15" fillId="0" borderId="53" xfId="3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5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39" xfId="3" applyFont="1" applyFill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5" fillId="0" borderId="67" xfId="0" applyFont="1" applyBorder="1" applyAlignment="1">
      <alignment vertical="center"/>
    </xf>
    <xf numFmtId="0" fontId="15" fillId="0" borderId="33" xfId="0" applyFont="1" applyBorder="1" applyAlignment="1">
      <alignment horizontal="center" vertical="center"/>
    </xf>
    <xf numFmtId="0" fontId="15" fillId="0" borderId="69" xfId="0" applyFont="1" applyBorder="1" applyAlignment="1">
      <alignment horizontal="center" vertical="center"/>
    </xf>
    <xf numFmtId="0" fontId="15" fillId="0" borderId="70" xfId="0" applyFont="1" applyBorder="1" applyAlignment="1">
      <alignment horizontal="center" vertical="center"/>
    </xf>
    <xf numFmtId="0" fontId="15" fillId="0" borderId="67" xfId="0" applyFont="1" applyBorder="1" applyAlignment="1">
      <alignment horizontal="centerContinuous" vertical="center"/>
    </xf>
    <xf numFmtId="0" fontId="15" fillId="0" borderId="28" xfId="0" applyFont="1" applyBorder="1" applyAlignment="1" applyProtection="1">
      <alignment horizontal="center" vertical="center"/>
    </xf>
    <xf numFmtId="0" fontId="15" fillId="0" borderId="30" xfId="0" applyFont="1" applyFill="1" applyBorder="1" applyAlignment="1">
      <alignment horizontal="left" vertical="center"/>
    </xf>
    <xf numFmtId="0" fontId="15" fillId="0" borderId="73" xfId="3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left" vertical="center"/>
    </xf>
    <xf numFmtId="0" fontId="15" fillId="0" borderId="47" xfId="3" applyFont="1" applyFill="1" applyBorder="1" applyAlignment="1">
      <alignment horizontal="center" vertical="center"/>
    </xf>
    <xf numFmtId="0" fontId="15" fillId="0" borderId="74" xfId="3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left" vertical="center"/>
    </xf>
    <xf numFmtId="0" fontId="15" fillId="0" borderId="75" xfId="3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76" xfId="3" applyFont="1" applyFill="1" applyBorder="1" applyAlignment="1">
      <alignment horizontal="center" vertical="center"/>
    </xf>
    <xf numFmtId="0" fontId="15" fillId="0" borderId="31" xfId="3" applyFont="1" applyFill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15" fillId="0" borderId="77" xfId="3" applyFont="1" applyFill="1" applyBorder="1" applyAlignment="1">
      <alignment horizontal="center" vertical="center"/>
    </xf>
    <xf numFmtId="0" fontId="15" fillId="0" borderId="2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vertical="center"/>
    </xf>
    <xf numFmtId="0" fontId="15" fillId="0" borderId="8" xfId="2" applyFont="1" applyFill="1" applyBorder="1" applyAlignment="1">
      <alignment vertical="center"/>
    </xf>
    <xf numFmtId="0" fontId="15" fillId="0" borderId="5" xfId="2" applyNumberFormat="1" applyFont="1" applyFill="1" applyBorder="1" applyAlignment="1">
      <alignment vertical="center"/>
    </xf>
    <xf numFmtId="0" fontId="15" fillId="0" borderId="8" xfId="2" applyNumberFormat="1" applyFont="1" applyFill="1" applyBorder="1" applyAlignment="1">
      <alignment vertical="center"/>
    </xf>
    <xf numFmtId="0" fontId="15" fillId="0" borderId="78" xfId="2" applyFont="1" applyFill="1" applyBorder="1" applyAlignment="1">
      <alignment vertical="center"/>
    </xf>
    <xf numFmtId="0" fontId="15" fillId="0" borderId="55" xfId="3" applyFont="1" applyFill="1" applyBorder="1" applyAlignment="1">
      <alignment horizontal="center" vertical="center"/>
    </xf>
    <xf numFmtId="0" fontId="15" fillId="0" borderId="80" xfId="2" applyFont="1" applyFill="1" applyBorder="1" applyAlignment="1">
      <alignment vertical="center"/>
    </xf>
    <xf numFmtId="0" fontId="15" fillId="7" borderId="71" xfId="0" applyFont="1" applyFill="1" applyBorder="1" applyAlignment="1">
      <alignment horizontal="center" vertical="center"/>
    </xf>
    <xf numFmtId="0" fontId="15" fillId="7" borderId="33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left" vertical="center"/>
    </xf>
    <xf numFmtId="0" fontId="17" fillId="7" borderId="49" xfId="0" applyFont="1" applyFill="1" applyBorder="1" applyAlignment="1">
      <alignment horizontal="left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8" xfId="0" applyFont="1" applyFill="1" applyBorder="1" applyAlignment="1">
      <alignment horizontal="center" vertical="center"/>
    </xf>
    <xf numFmtId="0" fontId="17" fillId="7" borderId="29" xfId="0" applyFont="1" applyFill="1" applyBorder="1" applyAlignment="1">
      <alignment horizontal="left" vertical="center"/>
    </xf>
    <xf numFmtId="0" fontId="17" fillId="7" borderId="62" xfId="0" applyFont="1" applyFill="1" applyBorder="1" applyAlignment="1">
      <alignment horizontal="left" vertical="center"/>
    </xf>
    <xf numFmtId="0" fontId="17" fillId="7" borderId="57" xfId="0" applyFont="1" applyFill="1" applyBorder="1" applyAlignment="1">
      <alignment horizontal="left" vertical="center"/>
    </xf>
    <xf numFmtId="14" fontId="15" fillId="7" borderId="40" xfId="0" applyNumberFormat="1" applyFont="1" applyFill="1" applyBorder="1" applyAlignment="1">
      <alignment horizontal="left" vertical="center"/>
    </xf>
    <xf numFmtId="0" fontId="17" fillId="7" borderId="14" xfId="0" applyFont="1" applyFill="1" applyBorder="1" applyAlignment="1">
      <alignment horizontal="left" vertical="center"/>
    </xf>
    <xf numFmtId="0" fontId="17" fillId="7" borderId="40" xfId="0" applyFont="1" applyFill="1" applyBorder="1" applyAlignment="1">
      <alignment horizontal="left" vertical="center"/>
    </xf>
    <xf numFmtId="0" fontId="17" fillId="7" borderId="58" xfId="0" applyFont="1" applyFill="1" applyBorder="1" applyAlignment="1">
      <alignment horizontal="left" vertical="center"/>
    </xf>
    <xf numFmtId="0" fontId="17" fillId="7" borderId="64" xfId="0" applyFont="1" applyFill="1" applyBorder="1" applyAlignment="1">
      <alignment horizontal="left" vertical="center"/>
    </xf>
    <xf numFmtId="0" fontId="17" fillId="7" borderId="72" xfId="0" applyFont="1" applyFill="1" applyBorder="1" applyAlignment="1">
      <alignment horizontal="left" vertical="center"/>
    </xf>
    <xf numFmtId="0" fontId="17" fillId="7" borderId="62" xfId="0" applyFont="1" applyFill="1" applyBorder="1" applyAlignment="1">
      <alignment horizontal="center" vertical="center"/>
    </xf>
    <xf numFmtId="0" fontId="15" fillId="0" borderId="68" xfId="0" applyFont="1" applyBorder="1" applyAlignment="1">
      <alignment horizontal="center" vertical="center"/>
    </xf>
    <xf numFmtId="14" fontId="15" fillId="0" borderId="66" xfId="0" applyNumberFormat="1" applyFont="1" applyFill="1" applyBorder="1" applyAlignment="1">
      <alignment horizontal="center" vertical="center" textRotation="90"/>
    </xf>
    <xf numFmtId="0" fontId="15" fillId="0" borderId="4" xfId="3" applyFont="1" applyFill="1" applyBorder="1" applyAlignment="1">
      <alignment horizontal="center" vertical="center"/>
    </xf>
    <xf numFmtId="0" fontId="17" fillId="7" borderId="34" xfId="0" applyFont="1" applyFill="1" applyBorder="1" applyAlignment="1">
      <alignment horizontal="left" vertical="center"/>
    </xf>
    <xf numFmtId="0" fontId="17" fillId="7" borderId="35" xfId="0" applyFont="1" applyFill="1" applyBorder="1" applyAlignment="1">
      <alignment horizontal="center" vertical="center"/>
    </xf>
    <xf numFmtId="164" fontId="17" fillId="7" borderId="35" xfId="0" applyNumberFormat="1" applyFont="1" applyFill="1" applyBorder="1" applyAlignment="1">
      <alignment horizontal="center" vertical="center"/>
    </xf>
    <xf numFmtId="0" fontId="17" fillId="7" borderId="35" xfId="2" applyFont="1" applyFill="1" applyBorder="1" applyAlignment="1">
      <alignment vertical="center"/>
    </xf>
    <xf numFmtId="0" fontId="17" fillId="7" borderId="81" xfId="3" applyFont="1" applyFill="1" applyBorder="1" applyAlignment="1">
      <alignment horizontal="center" vertical="center"/>
    </xf>
    <xf numFmtId="0" fontId="17" fillId="7" borderId="35" xfId="3" applyFont="1" applyFill="1" applyBorder="1" applyAlignment="1">
      <alignment horizontal="center" vertical="center"/>
    </xf>
    <xf numFmtId="0" fontId="17" fillId="7" borderId="65" xfId="3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1" fillId="8" borderId="0" xfId="0" applyFont="1" applyFill="1" applyAlignment="1">
      <alignment vertical="center"/>
    </xf>
    <xf numFmtId="0" fontId="15" fillId="0" borderId="24" xfId="0" applyFont="1" applyFill="1" applyBorder="1" applyAlignment="1">
      <alignment horizontal="center" vertical="center"/>
    </xf>
    <xf numFmtId="0" fontId="15" fillId="5" borderId="51" xfId="0" applyFont="1" applyFill="1" applyBorder="1" applyAlignment="1">
      <alignment horizontal="center" vertical="center" textRotation="90"/>
    </xf>
    <xf numFmtId="0" fontId="15" fillId="9" borderId="36" xfId="0" applyFont="1" applyFill="1" applyBorder="1" applyAlignment="1">
      <alignment horizontal="center" vertical="center" textRotation="90"/>
    </xf>
    <xf numFmtId="0" fontId="15" fillId="0" borderId="2" xfId="0" applyFont="1" applyFill="1" applyBorder="1" applyAlignment="1">
      <alignment vertical="center"/>
    </xf>
    <xf numFmtId="0" fontId="15" fillId="0" borderId="12" xfId="3" applyFont="1" applyFill="1" applyBorder="1" applyAlignment="1">
      <alignment vertical="center"/>
    </xf>
    <xf numFmtId="0" fontId="15" fillId="0" borderId="15" xfId="3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5" fillId="0" borderId="2" xfId="3" applyFont="1" applyFill="1" applyBorder="1" applyAlignment="1">
      <alignment vertical="center"/>
    </xf>
    <xf numFmtId="0" fontId="17" fillId="7" borderId="64" xfId="0" applyFont="1" applyFill="1" applyBorder="1" applyAlignment="1">
      <alignment horizontal="center" vertical="center"/>
    </xf>
    <xf numFmtId="0" fontId="17" fillId="7" borderId="57" xfId="0" applyFont="1" applyFill="1" applyBorder="1" applyAlignment="1">
      <alignment horizontal="center" vertical="center"/>
    </xf>
    <xf numFmtId="0" fontId="17" fillId="7" borderId="49" xfId="0" applyFont="1" applyFill="1" applyBorder="1" applyAlignment="1">
      <alignment horizontal="center" vertical="center"/>
    </xf>
    <xf numFmtId="0" fontId="15" fillId="10" borderId="8" xfId="2" applyFont="1" applyFill="1" applyBorder="1" applyAlignment="1">
      <alignment vertical="center"/>
    </xf>
    <xf numFmtId="0" fontId="15" fillId="10" borderId="6" xfId="0" applyFont="1" applyFill="1" applyBorder="1" applyAlignment="1">
      <alignment horizontal="center" vertical="center"/>
    </xf>
    <xf numFmtId="0" fontId="15" fillId="10" borderId="12" xfId="3" applyFont="1" applyFill="1" applyBorder="1" applyAlignment="1">
      <alignment horizontal="center" vertical="center"/>
    </xf>
    <xf numFmtId="0" fontId="15" fillId="10" borderId="11" xfId="3" applyFont="1" applyFill="1" applyBorder="1" applyAlignment="1">
      <alignment horizontal="center" vertical="center"/>
    </xf>
    <xf numFmtId="0" fontId="15" fillId="10" borderId="13" xfId="3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0" borderId="2" xfId="3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10" borderId="15" xfId="3" applyFont="1" applyFill="1" applyBorder="1" applyAlignment="1">
      <alignment horizontal="center" vertical="center"/>
    </xf>
    <xf numFmtId="0" fontId="20" fillId="10" borderId="12" xfId="5" applyFill="1" applyBorder="1" applyAlignment="1">
      <alignment horizontal="center" vertical="center"/>
    </xf>
    <xf numFmtId="0" fontId="1" fillId="13" borderId="12" xfId="6" applyFill="1" applyBorder="1" applyAlignment="1">
      <alignment horizontal="center" vertical="center"/>
    </xf>
    <xf numFmtId="0" fontId="1" fillId="13" borderId="2" xfId="6" applyFill="1" applyBorder="1" applyAlignment="1">
      <alignment horizontal="center" vertical="center"/>
    </xf>
    <xf numFmtId="0" fontId="20" fillId="14" borderId="11" xfId="5" applyFill="1" applyBorder="1" applyAlignment="1">
      <alignment horizontal="center" vertical="center"/>
    </xf>
    <xf numFmtId="0" fontId="20" fillId="14" borderId="10" xfId="5" applyFill="1" applyBorder="1" applyAlignment="1">
      <alignment horizontal="center" vertical="center"/>
    </xf>
    <xf numFmtId="0" fontId="20" fillId="14" borderId="2" xfId="5" applyFill="1" applyBorder="1" applyAlignment="1">
      <alignment horizontal="center" vertical="center"/>
    </xf>
    <xf numFmtId="0" fontId="20" fillId="14" borderId="32" xfId="5" applyFill="1" applyBorder="1" applyAlignment="1">
      <alignment horizontal="center" vertical="center"/>
    </xf>
    <xf numFmtId="0" fontId="20" fillId="14" borderId="74" xfId="5" applyFill="1" applyBorder="1" applyAlignment="1">
      <alignment horizontal="center" vertical="center"/>
    </xf>
    <xf numFmtId="0" fontId="20" fillId="14" borderId="18" xfId="5" applyFill="1" applyBorder="1" applyAlignment="1">
      <alignment horizontal="center" vertical="center"/>
    </xf>
    <xf numFmtId="0" fontId="20" fillId="14" borderId="4" xfId="5" applyFill="1" applyBorder="1" applyAlignment="1">
      <alignment horizontal="center" vertical="center"/>
    </xf>
    <xf numFmtId="0" fontId="20" fillId="14" borderId="13" xfId="5" applyFill="1" applyBorder="1" applyAlignment="1">
      <alignment horizontal="center" vertical="center"/>
    </xf>
    <xf numFmtId="0" fontId="20" fillId="14" borderId="12" xfId="5" applyFill="1" applyBorder="1" applyAlignment="1">
      <alignment horizontal="center" vertical="center"/>
    </xf>
    <xf numFmtId="0" fontId="20" fillId="14" borderId="82" xfId="5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5" fillId="0" borderId="70" xfId="0" applyFont="1" applyBorder="1" applyAlignment="1">
      <alignment horizontal="left" vertical="center"/>
    </xf>
    <xf numFmtId="164" fontId="15" fillId="0" borderId="0" xfId="0" applyNumberFormat="1" applyFont="1" applyFill="1" applyBorder="1" applyAlignment="1">
      <alignment horizontal="center" vertical="center"/>
    </xf>
    <xf numFmtId="0" fontId="15" fillId="0" borderId="50" xfId="2" applyFont="1" applyFill="1" applyBorder="1" applyAlignment="1">
      <alignment vertical="center"/>
    </xf>
    <xf numFmtId="0" fontId="15" fillId="0" borderId="0" xfId="3" applyFont="1" applyFill="1" applyBorder="1" applyAlignment="1">
      <alignment horizontal="center" vertical="center"/>
    </xf>
    <xf numFmtId="0" fontId="15" fillId="0" borderId="51" xfId="3" applyFont="1" applyFill="1" applyBorder="1" applyAlignment="1">
      <alignment horizontal="center" vertical="center"/>
    </xf>
    <xf numFmtId="0" fontId="20" fillId="14" borderId="0" xfId="5" applyFill="1" applyBorder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3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37" xfId="0" applyFont="1" applyBorder="1" applyAlignment="1">
      <alignment horizontal="center" vertical="center"/>
    </xf>
    <xf numFmtId="0" fontId="15" fillId="0" borderId="7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0" fillId="4" borderId="59" xfId="1" applyFont="1" applyBorder="1" applyAlignment="1">
      <alignment horizontal="left"/>
    </xf>
    <xf numFmtId="0" fontId="10" fillId="4" borderId="60" xfId="1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9" fillId="4" borderId="59" xfId="1" applyFont="1" applyBorder="1" applyAlignment="1">
      <alignment horizontal="left"/>
    </xf>
    <xf numFmtId="0" fontId="9" fillId="4" borderId="60" xfId="1" applyFont="1" applyBorder="1" applyAlignment="1">
      <alignment horizontal="left"/>
    </xf>
    <xf numFmtId="0" fontId="10" fillId="4" borderId="59" xfId="1" applyFont="1" applyBorder="1" applyAlignment="1"/>
    <xf numFmtId="0" fontId="10" fillId="4" borderId="60" xfId="1" applyFont="1" applyBorder="1" applyAlignment="1"/>
  </cellXfs>
  <cellStyles count="7">
    <cellStyle name="20 % - Akzent4" xfId="6" builtinId="42"/>
    <cellStyle name="Akzent3" xfId="1" builtinId="37"/>
    <cellStyle name="Gelb-Feld" xfId="2"/>
    <cellStyle name="Gut" xfId="5" builtinId="26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42703</c:v>
                </c:pt>
                <c:pt idx="2">
                  <c:v>42704</c:v>
                </c:pt>
                <c:pt idx="3">
                  <c:v>42705</c:v>
                </c:pt>
                <c:pt idx="4">
                  <c:v>42706</c:v>
                </c:pt>
                <c:pt idx="5">
                  <c:v>42709</c:v>
                </c:pt>
                <c:pt idx="6">
                  <c:v>42710</c:v>
                </c:pt>
                <c:pt idx="7">
                  <c:v>42711</c:v>
                </c:pt>
                <c:pt idx="8">
                  <c:v>42712</c:v>
                </c:pt>
                <c:pt idx="9">
                  <c:v>42713</c:v>
                </c:pt>
                <c:pt idx="10">
                  <c:v>42716</c:v>
                </c:pt>
                <c:pt idx="11">
                  <c:v>42717</c:v>
                </c:pt>
                <c:pt idx="12">
                  <c:v>42718</c:v>
                </c:pt>
                <c:pt idx="13">
                  <c:v>42719</c:v>
                </c:pt>
                <c:pt idx="14">
                  <c:v>42720</c:v>
                </c:pt>
                <c:pt idx="15">
                  <c:v>42723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3">
                  <c:v>0</c:v>
                </c:pt>
                <c:pt idx="4">
                  <c:v>12.200000000000001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66"/>
  <sheetViews>
    <sheetView tabSelected="1" zoomScaleNormal="100" zoomScaleSheetLayoutView="100" workbookViewId="0">
      <pane xSplit="10" ySplit="4" topLeftCell="K17" activePane="bottomRight" state="frozen"/>
      <selection pane="topRight" activeCell="N1" sqref="N1"/>
      <selection pane="bottomLeft" activeCell="A6" sqref="A6"/>
      <selection pane="bottomRight" activeCell="AK27" sqref="AK27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1" customWidth="1"/>
    <col min="5" max="5" width="5" style="9" customWidth="1"/>
    <col min="6" max="8" width="3.125" style="9" customWidth="1"/>
    <col min="9" max="9" width="7.625" style="9" bestFit="1" customWidth="1"/>
    <col min="10" max="10" width="4.25" style="22" customWidth="1"/>
    <col min="11" max="30" width="3.125" style="9" customWidth="1"/>
    <col min="31" max="31" width="4.25" style="8" customWidth="1"/>
    <col min="32" max="40" width="12.5" style="8" customWidth="1"/>
    <col min="41" max="16384" width="12.5" style="9"/>
  </cols>
  <sheetData>
    <row r="1" spans="1:34" ht="26.25" x14ac:dyDescent="0.25">
      <c r="A1" s="185" t="s">
        <v>39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</row>
    <row r="2" spans="1:34" ht="9" customHeight="1" thickBot="1" x14ac:dyDescent="0.3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34" ht="15" customHeight="1" x14ac:dyDescent="0.25">
      <c r="A3" s="84"/>
      <c r="B3" s="88"/>
      <c r="C3" s="186" t="s">
        <v>1</v>
      </c>
      <c r="D3" s="186"/>
      <c r="E3" s="23"/>
      <c r="F3" s="24"/>
      <c r="G3" s="26"/>
      <c r="H3" s="25"/>
      <c r="I3" s="26"/>
      <c r="J3" s="23"/>
      <c r="K3" s="186" t="s">
        <v>53</v>
      </c>
      <c r="L3" s="186"/>
      <c r="M3" s="186"/>
      <c r="N3" s="186"/>
      <c r="O3" s="187"/>
      <c r="P3" s="188" t="s">
        <v>54</v>
      </c>
      <c r="Q3" s="186"/>
      <c r="R3" s="186"/>
      <c r="S3" s="186"/>
      <c r="T3" s="187"/>
      <c r="U3" s="186" t="s">
        <v>55</v>
      </c>
      <c r="V3" s="186"/>
      <c r="W3" s="186"/>
      <c r="X3" s="186"/>
      <c r="Y3" s="187"/>
      <c r="Z3" s="188" t="s">
        <v>56</v>
      </c>
      <c r="AA3" s="186"/>
      <c r="AB3" s="186"/>
      <c r="AC3" s="186"/>
      <c r="AD3" s="187"/>
      <c r="AE3" s="13"/>
      <c r="AF3" s="13"/>
      <c r="AG3" s="13"/>
      <c r="AH3" s="13"/>
    </row>
    <row r="4" spans="1:34" ht="90.75" customHeight="1" x14ac:dyDescent="0.25">
      <c r="A4" s="127" t="s">
        <v>0</v>
      </c>
      <c r="B4" s="89"/>
      <c r="C4" s="28" t="s">
        <v>2</v>
      </c>
      <c r="D4" s="29" t="s">
        <v>3</v>
      </c>
      <c r="E4" s="27" t="s">
        <v>4</v>
      </c>
      <c r="F4" s="30" t="s">
        <v>32</v>
      </c>
      <c r="G4" s="140" t="s">
        <v>31</v>
      </c>
      <c r="H4" s="141" t="s">
        <v>37</v>
      </c>
      <c r="I4" s="31" t="s">
        <v>23</v>
      </c>
      <c r="J4" s="103" t="s">
        <v>8</v>
      </c>
      <c r="K4" s="128">
        <v>42702</v>
      </c>
      <c r="L4" s="32">
        <v>42703</v>
      </c>
      <c r="M4" s="32">
        <v>42704</v>
      </c>
      <c r="N4" s="33">
        <v>42705</v>
      </c>
      <c r="O4" s="34">
        <f>N4+1</f>
        <v>42706</v>
      </c>
      <c r="P4" s="34">
        <v>42709</v>
      </c>
      <c r="Q4" s="34">
        <f t="shared" ref="Q4:AD4" si="0">P4+1</f>
        <v>42710</v>
      </c>
      <c r="R4" s="34">
        <f t="shared" si="0"/>
        <v>42711</v>
      </c>
      <c r="S4" s="34">
        <f t="shared" si="0"/>
        <v>42712</v>
      </c>
      <c r="T4" s="34">
        <f t="shared" si="0"/>
        <v>42713</v>
      </c>
      <c r="U4" s="34">
        <v>42716</v>
      </c>
      <c r="V4" s="34">
        <f t="shared" si="0"/>
        <v>42717</v>
      </c>
      <c r="W4" s="34">
        <f t="shared" si="0"/>
        <v>42718</v>
      </c>
      <c r="X4" s="34">
        <f t="shared" si="0"/>
        <v>42719</v>
      </c>
      <c r="Y4" s="34">
        <f t="shared" si="0"/>
        <v>42720</v>
      </c>
      <c r="Z4" s="34">
        <v>42723</v>
      </c>
      <c r="AA4" s="34">
        <f t="shared" si="0"/>
        <v>42724</v>
      </c>
      <c r="AB4" s="34">
        <f t="shared" si="0"/>
        <v>42725</v>
      </c>
      <c r="AC4" s="34">
        <f t="shared" si="0"/>
        <v>42726</v>
      </c>
      <c r="AD4" s="34">
        <f t="shared" si="0"/>
        <v>42727</v>
      </c>
    </row>
    <row r="5" spans="1:34" ht="14.25" customHeight="1" x14ac:dyDescent="0.25">
      <c r="A5" s="112">
        <v>10</v>
      </c>
      <c r="B5" s="113" t="s">
        <v>38</v>
      </c>
      <c r="C5" s="115">
        <f>SUM(C6:C10)</f>
        <v>0</v>
      </c>
      <c r="D5" s="116">
        <f>SUM(D6:D10)</f>
        <v>0</v>
      </c>
      <c r="E5" s="117"/>
      <c r="F5" s="118"/>
      <c r="G5" s="122"/>
      <c r="H5" s="119"/>
      <c r="I5" s="120"/>
      <c r="J5" s="121"/>
      <c r="K5" s="118"/>
      <c r="L5" s="122"/>
      <c r="M5" s="123"/>
      <c r="N5" s="124"/>
      <c r="O5" s="117"/>
      <c r="P5" s="114"/>
      <c r="Q5" s="123"/>
      <c r="R5" s="124"/>
      <c r="S5" s="122"/>
      <c r="T5" s="119"/>
      <c r="U5" s="114"/>
      <c r="V5" s="123"/>
      <c r="W5" s="123"/>
      <c r="X5" s="123"/>
      <c r="Y5" s="119"/>
      <c r="Z5" s="114"/>
      <c r="AA5" s="123"/>
      <c r="AB5" s="123"/>
      <c r="AC5" s="124"/>
      <c r="AD5" s="125"/>
    </row>
    <row r="6" spans="1:34" ht="14.25" customHeight="1" x14ac:dyDescent="0.25">
      <c r="A6" s="85">
        <v>11</v>
      </c>
      <c r="B6" s="90" t="s">
        <v>19</v>
      </c>
      <c r="C6" s="36"/>
      <c r="D6" s="37" t="str">
        <f>IF(SUM(K6:AD6)=0," ",SUM(K6:AD6))</f>
        <v xml:space="preserve"> </v>
      </c>
      <c r="E6" s="35">
        <v>1</v>
      </c>
      <c r="F6" s="36"/>
      <c r="G6" s="73"/>
      <c r="H6" s="38"/>
      <c r="I6" s="39"/>
      <c r="J6" s="104"/>
      <c r="K6" s="129"/>
      <c r="L6" s="41"/>
      <c r="M6" s="41"/>
      <c r="N6" s="41"/>
      <c r="O6" s="74"/>
      <c r="P6" s="42"/>
      <c r="Q6" s="43"/>
      <c r="R6" s="41"/>
      <c r="S6" s="43"/>
      <c r="T6" s="44"/>
      <c r="U6" s="40"/>
      <c r="V6" s="41"/>
      <c r="W6" s="41"/>
      <c r="X6" s="41"/>
      <c r="Y6" s="36"/>
      <c r="Z6" s="45"/>
      <c r="AA6" s="43"/>
      <c r="AB6" s="43"/>
      <c r="AC6" s="43"/>
      <c r="AD6" s="91"/>
    </row>
    <row r="7" spans="1:34" ht="14.25" customHeight="1" x14ac:dyDescent="0.25">
      <c r="A7" s="85">
        <v>12</v>
      </c>
      <c r="B7" s="92" t="s">
        <v>15</v>
      </c>
      <c r="C7" s="47"/>
      <c r="D7" s="37" t="str">
        <f t="shared" ref="D7:D10" si="1">IF(SUM(K7:AD7)=0," ",SUM(K7:AD7))</f>
        <v xml:space="preserve"> </v>
      </c>
      <c r="E7" s="46">
        <v>1</v>
      </c>
      <c r="F7" s="36"/>
      <c r="G7" s="73"/>
      <c r="H7" s="38"/>
      <c r="I7" s="39"/>
      <c r="J7" s="105"/>
      <c r="K7" s="129"/>
      <c r="L7" s="41"/>
      <c r="M7" s="49"/>
      <c r="N7" s="49"/>
      <c r="O7" s="74"/>
      <c r="P7" s="50"/>
      <c r="Q7" s="51"/>
      <c r="R7" s="41"/>
      <c r="S7" s="51"/>
      <c r="T7" s="52"/>
      <c r="U7" s="48"/>
      <c r="V7" s="49"/>
      <c r="W7" s="41"/>
      <c r="X7" s="49"/>
      <c r="Y7" s="53"/>
      <c r="Z7" s="54"/>
      <c r="AA7" s="51"/>
      <c r="AB7" s="51"/>
      <c r="AC7" s="51"/>
      <c r="AD7" s="93"/>
    </row>
    <row r="8" spans="1:34" ht="14.25" customHeight="1" x14ac:dyDescent="0.25">
      <c r="A8" s="85">
        <v>13</v>
      </c>
      <c r="B8" s="92" t="s">
        <v>18</v>
      </c>
      <c r="C8" s="47"/>
      <c r="D8" s="37" t="str">
        <f t="shared" si="1"/>
        <v xml:space="preserve"> </v>
      </c>
      <c r="E8" s="46">
        <v>1</v>
      </c>
      <c r="F8" s="36"/>
      <c r="G8" s="73"/>
      <c r="H8" s="38"/>
      <c r="I8" s="39"/>
      <c r="J8" s="105"/>
      <c r="K8" s="129"/>
      <c r="L8" s="41"/>
      <c r="M8" s="49"/>
      <c r="N8" s="49"/>
      <c r="O8" s="74"/>
      <c r="P8" s="50"/>
      <c r="Q8" s="142"/>
      <c r="R8" s="143"/>
      <c r="S8" s="142"/>
      <c r="T8" s="144"/>
      <c r="U8" s="145"/>
      <c r="V8" s="146"/>
      <c r="W8" s="143"/>
      <c r="X8" s="49"/>
      <c r="Y8" s="53"/>
      <c r="Z8" s="54"/>
      <c r="AA8" s="51"/>
      <c r="AB8" s="51"/>
      <c r="AC8" s="37"/>
      <c r="AD8" s="94"/>
      <c r="AF8" s="8" t="s">
        <v>5</v>
      </c>
    </row>
    <row r="9" spans="1:34" ht="14.25" customHeight="1" x14ac:dyDescent="0.25">
      <c r="A9" s="85">
        <v>14</v>
      </c>
      <c r="B9" s="95" t="s">
        <v>25</v>
      </c>
      <c r="C9" s="47"/>
      <c r="D9" s="37" t="str">
        <f t="shared" si="1"/>
        <v xml:space="preserve"> </v>
      </c>
      <c r="E9" s="46">
        <v>1</v>
      </c>
      <c r="F9" s="36"/>
      <c r="G9" s="73"/>
      <c r="H9" s="38"/>
      <c r="I9" s="39"/>
      <c r="J9" s="105"/>
      <c r="K9" s="129"/>
      <c r="L9" s="152"/>
      <c r="M9" s="158"/>
      <c r="N9" s="158"/>
      <c r="O9" s="164"/>
      <c r="P9" s="165"/>
      <c r="Q9" s="159"/>
      <c r="R9" s="152"/>
      <c r="S9" s="166"/>
      <c r="T9" s="160"/>
      <c r="U9" s="165"/>
      <c r="V9" s="158"/>
      <c r="W9" s="152"/>
      <c r="X9" s="49"/>
      <c r="Y9" s="167"/>
      <c r="Z9" s="50"/>
      <c r="AA9" s="51"/>
      <c r="AB9" s="51"/>
      <c r="AC9" s="37"/>
      <c r="AD9" s="168"/>
    </row>
    <row r="10" spans="1:34" ht="14.25" customHeight="1" x14ac:dyDescent="0.25">
      <c r="A10" s="85">
        <v>15</v>
      </c>
      <c r="B10" s="95" t="s">
        <v>34</v>
      </c>
      <c r="C10" s="58"/>
      <c r="D10" s="37" t="str">
        <f t="shared" si="1"/>
        <v xml:space="preserve"> </v>
      </c>
      <c r="E10" s="57">
        <v>1</v>
      </c>
      <c r="F10" s="48"/>
      <c r="G10" s="56"/>
      <c r="H10" s="53"/>
      <c r="I10" s="39"/>
      <c r="J10" s="105"/>
      <c r="K10" s="129"/>
      <c r="L10" s="41"/>
      <c r="M10" s="60"/>
      <c r="N10" s="60"/>
      <c r="O10" s="109"/>
      <c r="P10" s="62"/>
      <c r="Q10" s="63"/>
      <c r="R10" s="61"/>
      <c r="S10" s="63"/>
      <c r="T10" s="64"/>
      <c r="U10" s="59"/>
      <c r="V10" s="60"/>
      <c r="W10" s="61"/>
      <c r="X10" s="60"/>
      <c r="Y10" s="65"/>
      <c r="Z10" s="66"/>
      <c r="AA10" s="63"/>
      <c r="AB10" s="63"/>
      <c r="AC10" s="67"/>
      <c r="AD10" s="94"/>
    </row>
    <row r="11" spans="1:34" ht="14.25" customHeight="1" x14ac:dyDescent="0.25">
      <c r="A11" s="112">
        <v>20</v>
      </c>
      <c r="B11" s="113" t="s">
        <v>17</v>
      </c>
      <c r="C11" s="126">
        <f>SUM(C12:C14)</f>
        <v>0</v>
      </c>
      <c r="D11" s="115">
        <f>SUM(D12:D14)</f>
        <v>0</v>
      </c>
      <c r="E11" s="117"/>
      <c r="F11" s="118"/>
      <c r="G11" s="122"/>
      <c r="H11" s="119"/>
      <c r="I11" s="120"/>
      <c r="J11" s="121"/>
      <c r="K11" s="118"/>
      <c r="L11" s="122"/>
      <c r="M11" s="123"/>
      <c r="N11" s="124"/>
      <c r="O11" s="117"/>
      <c r="P11" s="114"/>
      <c r="Q11" s="116"/>
      <c r="R11" s="147"/>
      <c r="S11" s="115"/>
      <c r="T11" s="148"/>
      <c r="U11" s="149"/>
      <c r="V11" s="116"/>
      <c r="W11" s="116"/>
      <c r="X11" s="123"/>
      <c r="Y11" s="119"/>
      <c r="Z11" s="114"/>
      <c r="AA11" s="123"/>
      <c r="AB11" s="123"/>
      <c r="AC11" s="124"/>
      <c r="AD11" s="125"/>
    </row>
    <row r="12" spans="1:34" ht="14.25" customHeight="1" x14ac:dyDescent="0.25">
      <c r="A12" s="86">
        <v>21</v>
      </c>
      <c r="B12" s="90" t="s">
        <v>33</v>
      </c>
      <c r="C12" s="36"/>
      <c r="D12" s="72" t="str">
        <f>IF(SUM(K12:AD12)=0," ",SUM(K12:AD12))</f>
        <v xml:space="preserve"> </v>
      </c>
      <c r="E12" s="35"/>
      <c r="F12" s="36"/>
      <c r="G12" s="73"/>
      <c r="H12" s="38"/>
      <c r="I12" s="39"/>
      <c r="J12" s="150"/>
      <c r="K12" s="36"/>
      <c r="L12" s="41"/>
      <c r="M12" s="49"/>
      <c r="N12" s="41"/>
      <c r="O12" s="74"/>
      <c r="P12" s="42"/>
      <c r="Q12" s="43"/>
      <c r="R12" s="41"/>
      <c r="S12" s="43"/>
      <c r="T12" s="43"/>
      <c r="U12" s="40"/>
      <c r="V12" s="41"/>
      <c r="W12" s="41"/>
      <c r="X12" s="41"/>
      <c r="Y12" s="73"/>
      <c r="Z12" s="45"/>
      <c r="AA12" s="43"/>
      <c r="AB12" s="43"/>
      <c r="AC12" s="72"/>
      <c r="AD12" s="96"/>
    </row>
    <row r="13" spans="1:34" ht="14.25" customHeight="1" x14ac:dyDescent="0.25">
      <c r="A13" s="86">
        <v>22</v>
      </c>
      <c r="B13" s="90"/>
      <c r="C13" s="36"/>
      <c r="D13" s="72" t="str">
        <f t="shared" ref="D13:D14" si="2">IF(SUM(K13:AD13)=0," ",SUM(K13:AD13))</f>
        <v xml:space="preserve"> </v>
      </c>
      <c r="E13" s="35"/>
      <c r="F13" s="36"/>
      <c r="G13" s="73"/>
      <c r="H13" s="38"/>
      <c r="I13" s="39"/>
      <c r="J13" s="105"/>
      <c r="K13" s="36"/>
      <c r="L13" s="41"/>
      <c r="M13" s="49"/>
      <c r="N13" s="41"/>
      <c r="O13" s="74"/>
      <c r="P13" s="42"/>
      <c r="Q13" s="43"/>
      <c r="R13" s="41"/>
      <c r="S13" s="43"/>
      <c r="T13" s="43"/>
      <c r="U13" s="40"/>
      <c r="V13" s="41"/>
      <c r="W13" s="41"/>
      <c r="X13" s="41"/>
      <c r="Y13" s="73"/>
      <c r="Z13" s="45"/>
      <c r="AA13" s="43"/>
      <c r="AB13" s="43"/>
      <c r="AC13" s="72"/>
      <c r="AD13" s="96"/>
    </row>
    <row r="14" spans="1:34" ht="14.25" customHeight="1" x14ac:dyDescent="0.25">
      <c r="A14" s="86">
        <v>23</v>
      </c>
      <c r="B14" s="90"/>
      <c r="C14" s="36"/>
      <c r="D14" s="72" t="str">
        <f t="shared" si="2"/>
        <v xml:space="preserve"> </v>
      </c>
      <c r="E14" s="35"/>
      <c r="F14" s="36"/>
      <c r="G14" s="73"/>
      <c r="H14" s="38"/>
      <c r="I14" s="39"/>
      <c r="J14" s="105"/>
      <c r="K14" s="36"/>
      <c r="L14" s="41"/>
      <c r="M14" s="49"/>
      <c r="N14" s="41"/>
      <c r="O14" s="74"/>
      <c r="P14" s="42"/>
      <c r="Q14" s="43"/>
      <c r="R14" s="41"/>
      <c r="S14" s="43"/>
      <c r="T14" s="43"/>
      <c r="U14" s="40"/>
      <c r="V14" s="41"/>
      <c r="W14" s="41"/>
      <c r="X14" s="41"/>
      <c r="Y14" s="73"/>
      <c r="Z14" s="45"/>
      <c r="AA14" s="43"/>
      <c r="AB14" s="43"/>
      <c r="AC14" s="72"/>
      <c r="AD14" s="96"/>
    </row>
    <row r="15" spans="1:34" ht="14.25" customHeight="1" x14ac:dyDescent="0.25">
      <c r="A15" s="112">
        <v>30</v>
      </c>
      <c r="B15" s="113" t="s">
        <v>11</v>
      </c>
      <c r="C15" s="115">
        <f>SUM(C16:C23)</f>
        <v>61</v>
      </c>
      <c r="D15" s="116">
        <f>SUM(D16:D23)</f>
        <v>24</v>
      </c>
      <c r="E15" s="117"/>
      <c r="F15" s="118"/>
      <c r="G15" s="122"/>
      <c r="H15" s="119"/>
      <c r="I15" s="120"/>
      <c r="J15" s="121"/>
      <c r="K15" s="118"/>
      <c r="L15" s="122"/>
      <c r="M15" s="123"/>
      <c r="N15" s="124"/>
      <c r="O15" s="117"/>
      <c r="P15" s="114"/>
      <c r="Q15" s="116"/>
      <c r="R15" s="147"/>
      <c r="S15" s="115"/>
      <c r="T15" s="148"/>
      <c r="U15" s="149"/>
      <c r="V15" s="116"/>
      <c r="W15" s="116"/>
      <c r="X15" s="123"/>
      <c r="Y15" s="119"/>
      <c r="Z15" s="114"/>
      <c r="AA15" s="123"/>
      <c r="AB15" s="123"/>
      <c r="AC15" s="124"/>
      <c r="AD15" s="125"/>
    </row>
    <row r="16" spans="1:34" ht="14.25" customHeight="1" thickBot="1" x14ac:dyDescent="0.3">
      <c r="A16" s="86">
        <v>31</v>
      </c>
      <c r="B16" s="97" t="s">
        <v>40</v>
      </c>
      <c r="C16" s="36">
        <v>4</v>
      </c>
      <c r="D16" s="72">
        <v>6</v>
      </c>
      <c r="E16" s="35">
        <v>1</v>
      </c>
      <c r="F16" s="36"/>
      <c r="G16" s="73"/>
      <c r="H16" s="38"/>
      <c r="I16" s="39"/>
      <c r="J16" s="150"/>
      <c r="K16" s="151"/>
      <c r="L16" s="162"/>
      <c r="M16" s="162"/>
      <c r="N16" s="173"/>
      <c r="O16" s="164"/>
      <c r="P16" s="171"/>
      <c r="Q16" s="162"/>
      <c r="R16" s="162"/>
      <c r="S16" s="171"/>
      <c r="T16" s="174"/>
      <c r="U16" s="172"/>
      <c r="V16" s="162"/>
      <c r="W16" s="162"/>
      <c r="X16" s="169"/>
      <c r="Y16" s="156"/>
      <c r="Z16" s="154"/>
      <c r="AA16" s="162"/>
      <c r="AB16" s="162"/>
      <c r="AC16" s="72"/>
      <c r="AD16" s="96"/>
    </row>
    <row r="17" spans="1:34" ht="14.25" customHeight="1" thickTop="1" x14ac:dyDescent="0.25">
      <c r="A17" s="86">
        <v>32</v>
      </c>
      <c r="B17" s="97" t="s">
        <v>41</v>
      </c>
      <c r="C17" s="36">
        <v>10</v>
      </c>
      <c r="D17" s="72">
        <v>18</v>
      </c>
      <c r="E17" s="35">
        <v>1</v>
      </c>
      <c r="F17" s="36"/>
      <c r="G17" s="73"/>
      <c r="H17" s="38"/>
      <c r="I17" s="39"/>
      <c r="J17" s="150"/>
      <c r="K17" s="151"/>
      <c r="L17" s="162"/>
      <c r="M17" s="162"/>
      <c r="N17" s="152"/>
      <c r="O17" s="164"/>
      <c r="P17" s="164"/>
      <c r="Q17" s="162"/>
      <c r="R17" s="162"/>
      <c r="S17" s="172"/>
      <c r="T17" s="174"/>
      <c r="U17" s="169"/>
      <c r="V17" s="162"/>
      <c r="W17" s="162"/>
      <c r="X17" s="170"/>
      <c r="Y17" s="169"/>
      <c r="Z17" s="169"/>
      <c r="AA17" s="162"/>
      <c r="AB17" s="162"/>
      <c r="AC17" s="72"/>
      <c r="AD17" s="96"/>
    </row>
    <row r="18" spans="1:34" ht="14.25" customHeight="1" x14ac:dyDescent="0.25">
      <c r="A18" s="86">
        <v>33</v>
      </c>
      <c r="B18" s="97" t="s">
        <v>42</v>
      </c>
      <c r="C18" s="36">
        <v>9</v>
      </c>
      <c r="D18" s="72"/>
      <c r="E18" s="35"/>
      <c r="F18" s="36"/>
      <c r="G18" s="73"/>
      <c r="H18" s="38"/>
      <c r="I18" s="39"/>
      <c r="J18" s="150"/>
      <c r="K18" s="151"/>
      <c r="L18" s="162"/>
      <c r="M18" s="162"/>
      <c r="N18" s="152"/>
      <c r="O18" s="153"/>
      <c r="P18" s="51"/>
      <c r="Q18" s="162"/>
      <c r="R18" s="162"/>
      <c r="S18" s="155"/>
      <c r="T18" s="174"/>
      <c r="U18" s="154"/>
      <c r="V18" s="162"/>
      <c r="W18" s="162"/>
      <c r="X18" s="152"/>
      <c r="Y18" s="156"/>
      <c r="Z18" s="169"/>
      <c r="AA18" s="162"/>
      <c r="AB18" s="162"/>
      <c r="AC18" s="169"/>
      <c r="AD18" s="96"/>
    </row>
    <row r="19" spans="1:34" ht="14.25" customHeight="1" x14ac:dyDescent="0.25">
      <c r="A19" s="86">
        <v>34</v>
      </c>
      <c r="B19" s="97" t="s">
        <v>43</v>
      </c>
      <c r="C19" s="36">
        <v>2</v>
      </c>
      <c r="D19" s="72"/>
      <c r="E19" s="35"/>
      <c r="F19" s="36"/>
      <c r="G19" s="73"/>
      <c r="H19" s="38"/>
      <c r="I19" s="156"/>
      <c r="J19" s="154"/>
      <c r="K19" s="151"/>
      <c r="L19" s="162"/>
      <c r="M19" s="162"/>
      <c r="N19" s="36"/>
      <c r="O19" s="73"/>
      <c r="P19" s="154"/>
      <c r="Q19" s="162"/>
      <c r="R19" s="162"/>
      <c r="T19" s="174"/>
      <c r="U19" s="154"/>
      <c r="V19" s="162"/>
      <c r="W19" s="162"/>
      <c r="X19" s="152"/>
      <c r="Y19" s="156"/>
      <c r="Z19" s="154"/>
      <c r="AA19" s="162"/>
      <c r="AB19" s="162"/>
      <c r="AC19" s="72"/>
      <c r="AD19" s="96"/>
    </row>
    <row r="20" spans="1:34" ht="14.25" customHeight="1" x14ac:dyDescent="0.25">
      <c r="A20" s="86">
        <v>35</v>
      </c>
      <c r="B20" s="97" t="s">
        <v>44</v>
      </c>
      <c r="C20" s="36">
        <v>8</v>
      </c>
      <c r="D20" s="72"/>
      <c r="E20" s="35"/>
      <c r="F20" s="36"/>
      <c r="G20" s="73"/>
      <c r="H20" s="38"/>
      <c r="I20" s="156"/>
      <c r="J20" s="154"/>
      <c r="K20" s="155"/>
      <c r="L20" s="162"/>
      <c r="M20" s="162"/>
      <c r="N20" s="36"/>
      <c r="O20" s="73"/>
      <c r="P20" s="154"/>
      <c r="Q20" s="162"/>
      <c r="R20" s="162"/>
      <c r="S20" s="51"/>
      <c r="T20" s="174"/>
      <c r="U20" s="154"/>
      <c r="V20" s="162"/>
      <c r="W20" s="162"/>
      <c r="X20" s="43"/>
      <c r="Y20" s="156"/>
      <c r="Z20" s="154"/>
      <c r="AA20" s="162"/>
      <c r="AB20" s="162"/>
      <c r="AC20" s="72"/>
      <c r="AD20" s="96"/>
      <c r="AH20" s="73"/>
    </row>
    <row r="21" spans="1:34" ht="14.25" customHeight="1" x14ac:dyDescent="0.25">
      <c r="A21" s="86">
        <v>36</v>
      </c>
      <c r="B21" s="97" t="s">
        <v>45</v>
      </c>
      <c r="C21" s="36">
        <v>10</v>
      </c>
      <c r="D21" s="72"/>
      <c r="E21" s="35"/>
      <c r="F21" s="36"/>
      <c r="G21" s="73"/>
      <c r="H21" s="38"/>
      <c r="I21" s="156"/>
      <c r="J21" s="154"/>
      <c r="K21" s="151"/>
      <c r="L21" s="162"/>
      <c r="M21" s="162"/>
      <c r="N21" s="36"/>
      <c r="O21" s="73"/>
      <c r="P21" s="154"/>
      <c r="Q21" s="162"/>
      <c r="R21" s="162"/>
      <c r="S21" s="51"/>
      <c r="T21" s="174"/>
      <c r="U21" s="154"/>
      <c r="V21" s="162"/>
      <c r="W21" s="162"/>
      <c r="X21" s="43"/>
      <c r="Y21" s="43"/>
      <c r="Z21" s="42"/>
      <c r="AA21" s="162"/>
      <c r="AB21" s="162"/>
      <c r="AC21" s="72"/>
      <c r="AD21" s="96"/>
    </row>
    <row r="22" spans="1:34" ht="14.25" customHeight="1" x14ac:dyDescent="0.25">
      <c r="A22" s="86">
        <v>37</v>
      </c>
      <c r="B22" s="97" t="s">
        <v>46</v>
      </c>
      <c r="C22" s="36">
        <v>15</v>
      </c>
      <c r="D22" s="72"/>
      <c r="E22" s="35"/>
      <c r="F22" s="36"/>
      <c r="G22" s="73"/>
      <c r="H22" s="38"/>
      <c r="I22" s="156"/>
      <c r="J22" s="154"/>
      <c r="K22" s="151"/>
      <c r="L22" s="162"/>
      <c r="M22" s="162"/>
      <c r="N22" s="36"/>
      <c r="O22" s="73"/>
      <c r="P22" s="154"/>
      <c r="Q22" s="162"/>
      <c r="R22" s="162"/>
      <c r="S22" s="161"/>
      <c r="T22" s="174"/>
      <c r="U22" s="154"/>
      <c r="V22" s="162"/>
      <c r="W22" s="162"/>
      <c r="X22" s="43"/>
      <c r="Y22" s="43"/>
      <c r="Z22" s="42"/>
      <c r="AA22" s="162"/>
      <c r="AB22" s="162"/>
      <c r="AC22" s="43"/>
      <c r="AD22" s="96"/>
    </row>
    <row r="23" spans="1:34" ht="14.25" customHeight="1" x14ac:dyDescent="0.25">
      <c r="A23" s="86">
        <v>38</v>
      </c>
      <c r="B23" s="97" t="s">
        <v>47</v>
      </c>
      <c r="C23" s="47">
        <v>3</v>
      </c>
      <c r="D23" s="37" t="str">
        <f>IF(SUM(K23:AD23)=0," ",SUM(K23:AD23))</f>
        <v xml:space="preserve"> </v>
      </c>
      <c r="E23" s="46"/>
      <c r="F23" s="36"/>
      <c r="G23" s="36"/>
      <c r="H23" s="38"/>
      <c r="I23" s="39"/>
      <c r="J23" s="150"/>
      <c r="K23" s="157"/>
      <c r="L23" s="163"/>
      <c r="M23" s="163"/>
      <c r="N23" s="36"/>
      <c r="O23" s="73"/>
      <c r="P23" s="154"/>
      <c r="Q23" s="163"/>
      <c r="R23" s="162"/>
      <c r="S23" s="159"/>
      <c r="T23" s="174"/>
      <c r="U23" s="154"/>
      <c r="V23" s="163"/>
      <c r="W23" s="162"/>
      <c r="X23" s="156"/>
      <c r="Y23" s="43"/>
      <c r="Z23" s="42"/>
      <c r="AA23" s="163"/>
      <c r="AB23" s="163"/>
      <c r="AC23" s="43"/>
      <c r="AD23" s="96"/>
    </row>
    <row r="24" spans="1:34" ht="14.25" customHeight="1" x14ac:dyDescent="0.25">
      <c r="A24" s="86"/>
      <c r="B24" s="97" t="s">
        <v>51</v>
      </c>
      <c r="C24" s="47">
        <v>4</v>
      </c>
      <c r="D24" s="37">
        <v>2</v>
      </c>
      <c r="E24" s="46"/>
      <c r="F24" s="36"/>
      <c r="G24" s="36"/>
      <c r="H24" s="36"/>
      <c r="I24" s="156"/>
      <c r="J24" s="150"/>
      <c r="K24" s="157"/>
      <c r="L24" s="163"/>
      <c r="M24" s="163"/>
      <c r="N24" s="36"/>
      <c r="O24" s="36"/>
      <c r="P24" s="154"/>
      <c r="Q24" s="163"/>
      <c r="R24" s="163"/>
      <c r="S24" s="36"/>
      <c r="T24" s="174"/>
      <c r="U24" s="154"/>
      <c r="V24" s="163"/>
      <c r="W24" s="163"/>
      <c r="X24" s="170"/>
      <c r="Y24" s="43"/>
      <c r="Z24" s="42"/>
      <c r="AA24" s="163"/>
      <c r="AB24" s="163"/>
      <c r="AC24" s="43"/>
      <c r="AD24" s="96"/>
    </row>
    <row r="25" spans="1:34" ht="14.25" customHeight="1" x14ac:dyDescent="0.25">
      <c r="A25" s="86"/>
      <c r="B25" s="97" t="s">
        <v>52</v>
      </c>
      <c r="C25" s="47">
        <v>4</v>
      </c>
      <c r="D25" s="37" t="str">
        <f>IF(SUM(K25:AD25)=0," ",SUM(K25:AD25))</f>
        <v xml:space="preserve"> </v>
      </c>
      <c r="E25" s="46"/>
      <c r="F25" s="36"/>
      <c r="G25" s="80"/>
      <c r="H25" s="36"/>
      <c r="I25" s="156"/>
      <c r="J25" s="150"/>
      <c r="K25" s="157"/>
      <c r="L25" s="163"/>
      <c r="M25" s="163"/>
      <c r="N25" s="36"/>
      <c r="O25" s="36"/>
      <c r="P25" s="154"/>
      <c r="Q25" s="163"/>
      <c r="R25" s="163"/>
      <c r="S25" s="36"/>
      <c r="T25" s="174"/>
      <c r="U25" s="154"/>
      <c r="V25" s="163"/>
      <c r="W25" s="163"/>
      <c r="X25" s="43"/>
      <c r="Y25" s="170"/>
      <c r="Z25" s="42"/>
      <c r="AA25" s="163"/>
      <c r="AB25" s="163"/>
      <c r="AC25" s="43"/>
      <c r="AD25" s="96"/>
    </row>
    <row r="26" spans="1:34" ht="14.25" customHeight="1" x14ac:dyDescent="0.25">
      <c r="A26" s="112">
        <v>40</v>
      </c>
      <c r="B26" s="113" t="s">
        <v>9</v>
      </c>
      <c r="C26" s="115">
        <f>SUM(C27:C30)</f>
        <v>0</v>
      </c>
      <c r="D26" s="116">
        <f>SUM(D27:D30)</f>
        <v>0</v>
      </c>
      <c r="E26" s="122"/>
      <c r="F26" s="118"/>
      <c r="G26" s="122"/>
      <c r="H26" s="119"/>
      <c r="I26" s="120"/>
      <c r="J26" s="121"/>
      <c r="K26" s="118"/>
      <c r="L26" s="122"/>
      <c r="M26" s="123"/>
      <c r="N26" s="124"/>
      <c r="O26" s="117"/>
      <c r="P26" s="114"/>
      <c r="Q26" s="123"/>
      <c r="R26" s="124"/>
      <c r="S26" s="122"/>
      <c r="T26" s="119"/>
      <c r="U26" s="114"/>
      <c r="V26" s="123"/>
      <c r="W26" s="123"/>
      <c r="X26" s="123"/>
      <c r="Y26" s="119"/>
      <c r="Z26" s="114"/>
      <c r="AA26" s="123"/>
      <c r="AB26" s="123"/>
      <c r="AC26" s="124"/>
      <c r="AD26" s="125"/>
      <c r="AH26" s="73"/>
    </row>
    <row r="27" spans="1:34" ht="14.25" customHeight="1" x14ac:dyDescent="0.25">
      <c r="A27" s="86">
        <v>30</v>
      </c>
      <c r="B27" s="98" t="s">
        <v>26</v>
      </c>
      <c r="C27" s="36"/>
      <c r="D27" s="72" t="str">
        <f>IF(SUM(K27:AD27)=0," ",SUM(K27:AD27))</f>
        <v xml:space="preserve"> </v>
      </c>
      <c r="E27" s="35">
        <v>1</v>
      </c>
      <c r="F27" s="36"/>
      <c r="G27" s="73"/>
      <c r="H27" s="38"/>
      <c r="I27" s="39"/>
      <c r="J27" s="106"/>
      <c r="K27" s="73"/>
      <c r="L27" s="41"/>
      <c r="M27" s="41"/>
      <c r="N27" s="41"/>
      <c r="O27" s="74"/>
      <c r="P27" s="45"/>
      <c r="Q27" s="43"/>
      <c r="R27" s="41"/>
      <c r="S27" s="43"/>
      <c r="T27" s="44"/>
      <c r="U27" s="72"/>
      <c r="V27" s="41"/>
      <c r="W27" s="41"/>
      <c r="X27" s="41"/>
      <c r="Y27" s="36"/>
      <c r="Z27" s="45"/>
      <c r="AA27" s="43"/>
      <c r="AB27" s="43"/>
      <c r="AC27" s="43"/>
      <c r="AD27" s="99"/>
    </row>
    <row r="28" spans="1:34" ht="14.25" customHeight="1" x14ac:dyDescent="0.25">
      <c r="A28" s="86">
        <v>31</v>
      </c>
      <c r="B28" s="98" t="s">
        <v>16</v>
      </c>
      <c r="C28" s="36"/>
      <c r="D28" s="72" t="str">
        <f>IF(SUM(K28:AD28)=0," ",SUM(K28:AD28))</f>
        <v xml:space="preserve"> </v>
      </c>
      <c r="E28" s="35">
        <v>1</v>
      </c>
      <c r="F28" s="36"/>
      <c r="G28" s="73"/>
      <c r="H28" s="38"/>
      <c r="I28" s="39"/>
      <c r="J28" s="106"/>
      <c r="K28" s="73"/>
      <c r="L28" s="41"/>
      <c r="M28" s="41"/>
      <c r="N28" s="41"/>
      <c r="O28" s="74"/>
      <c r="P28" s="45"/>
      <c r="Q28" s="43"/>
      <c r="R28" s="41"/>
      <c r="S28" s="43"/>
      <c r="T28" s="44"/>
      <c r="U28" s="72"/>
      <c r="V28" s="41"/>
      <c r="W28" s="41"/>
      <c r="X28" s="41"/>
      <c r="Y28" s="36"/>
      <c r="Z28" s="45"/>
      <c r="AA28" s="51"/>
      <c r="AB28" s="51"/>
      <c r="AC28" s="51"/>
      <c r="AD28" s="100"/>
    </row>
    <row r="29" spans="1:34" ht="14.25" customHeight="1" x14ac:dyDescent="0.25">
      <c r="A29" s="86">
        <v>32</v>
      </c>
      <c r="B29" s="101" t="s">
        <v>14</v>
      </c>
      <c r="C29" s="68"/>
      <c r="D29" s="72" t="str">
        <f>IF(SUM(K29:AD29)=0," ",SUM(K29:AD29))</f>
        <v xml:space="preserve"> </v>
      </c>
      <c r="E29" s="76">
        <v>1</v>
      </c>
      <c r="F29" s="48"/>
      <c r="G29" s="56"/>
      <c r="H29" s="53"/>
      <c r="I29" s="39"/>
      <c r="J29" s="106"/>
      <c r="K29" s="56"/>
      <c r="L29" s="49"/>
      <c r="M29" s="49"/>
      <c r="N29" s="49"/>
      <c r="O29" s="109"/>
      <c r="P29" s="77"/>
      <c r="Q29" s="78"/>
      <c r="R29" s="49"/>
      <c r="S29" s="78"/>
      <c r="T29" s="55"/>
      <c r="U29" s="79"/>
      <c r="V29" s="61"/>
      <c r="W29" s="61"/>
      <c r="X29" s="61"/>
      <c r="Y29" s="80"/>
      <c r="Z29" s="77"/>
      <c r="AA29" s="43"/>
      <c r="AB29" s="43"/>
      <c r="AC29" s="43"/>
      <c r="AD29" s="93"/>
    </row>
    <row r="30" spans="1:34" ht="14.25" customHeight="1" x14ac:dyDescent="0.25">
      <c r="A30" s="85">
        <v>33</v>
      </c>
      <c r="B30" s="101" t="s">
        <v>27</v>
      </c>
      <c r="C30" s="58"/>
      <c r="D30" s="67" t="str">
        <f>IF(SUM(K30:AD30)=0," ",SUM(K30:AD30))</f>
        <v xml:space="preserve"> </v>
      </c>
      <c r="E30" s="57">
        <v>2</v>
      </c>
      <c r="F30" s="68"/>
      <c r="G30" s="80"/>
      <c r="H30" s="69"/>
      <c r="I30" s="39"/>
      <c r="J30" s="107"/>
      <c r="K30" s="65"/>
      <c r="L30" s="60"/>
      <c r="M30" s="60"/>
      <c r="N30" s="60"/>
      <c r="O30" s="70"/>
      <c r="P30" s="66"/>
      <c r="Q30" s="63"/>
      <c r="R30" s="61"/>
      <c r="S30" s="63"/>
      <c r="T30" s="64"/>
      <c r="U30" s="67"/>
      <c r="V30" s="60"/>
      <c r="W30" s="71"/>
      <c r="X30" s="60"/>
      <c r="Y30" s="65"/>
      <c r="Z30" s="66"/>
      <c r="AA30" s="63"/>
      <c r="AB30" s="63"/>
      <c r="AC30" s="63"/>
      <c r="AD30" s="102"/>
    </row>
    <row r="31" spans="1:34" ht="14.25" customHeight="1" x14ac:dyDescent="0.25">
      <c r="A31" s="112">
        <v>50</v>
      </c>
      <c r="B31" s="113" t="s">
        <v>13</v>
      </c>
      <c r="C31" s="115">
        <f>SUM(C32)</f>
        <v>12.200000000000001</v>
      </c>
      <c r="D31" s="116">
        <f>SUM(D32)</f>
        <v>0</v>
      </c>
      <c r="E31" s="117"/>
      <c r="F31" s="118"/>
      <c r="G31" s="122"/>
      <c r="H31" s="119"/>
      <c r="I31" s="120"/>
      <c r="J31" s="121"/>
      <c r="K31" s="118"/>
      <c r="L31" s="122"/>
      <c r="M31" s="123"/>
      <c r="N31" s="124"/>
      <c r="O31" s="117"/>
      <c r="P31" s="114"/>
      <c r="Q31" s="123"/>
      <c r="R31" s="124"/>
      <c r="S31" s="122"/>
      <c r="T31" s="119"/>
      <c r="U31" s="114"/>
      <c r="V31" s="123"/>
      <c r="W31" s="123"/>
      <c r="X31" s="123"/>
      <c r="Y31" s="119"/>
      <c r="Z31" s="114"/>
      <c r="AA31" s="123"/>
      <c r="AB31" s="123"/>
      <c r="AC31" s="124"/>
      <c r="AD31" s="125"/>
    </row>
    <row r="32" spans="1:34" ht="14.25" customHeight="1" x14ac:dyDescent="0.25">
      <c r="A32" s="87">
        <v>51</v>
      </c>
      <c r="B32" s="101" t="s">
        <v>6</v>
      </c>
      <c r="C32" s="68">
        <f>(C5+C11+C15+C26)*0.2</f>
        <v>12.200000000000001</v>
      </c>
      <c r="D32" s="79" t="str">
        <f>IF(SUM(K32:AD32)=0," ",SUM(K32:AD32))</f>
        <v xml:space="preserve"> </v>
      </c>
      <c r="E32" s="76">
        <v>3</v>
      </c>
      <c r="F32" s="68"/>
      <c r="G32" s="80"/>
      <c r="H32" s="69"/>
      <c r="I32" s="39"/>
      <c r="J32" s="105"/>
      <c r="K32" s="80"/>
      <c r="L32" s="61"/>
      <c r="M32" s="61"/>
      <c r="N32" s="61"/>
      <c r="O32" s="109"/>
      <c r="P32" s="77"/>
      <c r="Q32" s="78"/>
      <c r="R32" s="61"/>
      <c r="S32" s="78"/>
      <c r="T32" s="55"/>
      <c r="U32" s="79"/>
      <c r="V32" s="61"/>
      <c r="W32" s="61"/>
      <c r="X32" s="61"/>
      <c r="Y32" s="69"/>
      <c r="Z32" s="81"/>
      <c r="AA32" s="78"/>
      <c r="AB32" s="78"/>
      <c r="AC32" s="78"/>
      <c r="AD32" s="93"/>
    </row>
    <row r="33" spans="1:30" ht="14.25" customHeight="1" x14ac:dyDescent="0.25">
      <c r="A33" s="87">
        <v>52</v>
      </c>
      <c r="B33" s="175" t="s">
        <v>49</v>
      </c>
      <c r="C33" s="80">
        <v>0.5</v>
      </c>
      <c r="D33" s="79" t="str">
        <f>IF(SUM(K33:AD33)=0," ",SUM(K33:AD33))</f>
        <v xml:space="preserve"> </v>
      </c>
      <c r="E33" s="76"/>
      <c r="F33" s="68"/>
      <c r="G33" s="80"/>
      <c r="H33" s="69"/>
      <c r="I33" s="176"/>
      <c r="J33" s="177"/>
      <c r="K33" s="80"/>
      <c r="L33" s="178"/>
      <c r="M33" s="179"/>
      <c r="N33" s="61"/>
      <c r="O33" s="55"/>
      <c r="P33" s="77"/>
      <c r="Q33" s="79"/>
      <c r="R33" s="61"/>
      <c r="S33" s="80"/>
      <c r="T33" s="55"/>
      <c r="U33" s="80"/>
      <c r="V33" s="179"/>
      <c r="W33" s="179"/>
      <c r="X33" s="41"/>
      <c r="Y33" s="170"/>
      <c r="Z33" s="77"/>
      <c r="AA33" s="79"/>
      <c r="AB33" s="79"/>
      <c r="AC33" s="43"/>
      <c r="AD33" s="170"/>
    </row>
    <row r="34" spans="1:30" ht="14.25" customHeight="1" x14ac:dyDescent="0.25">
      <c r="A34" s="87"/>
      <c r="B34" s="175" t="s">
        <v>50</v>
      </c>
      <c r="C34" s="80">
        <v>0.5</v>
      </c>
      <c r="D34" s="79" t="str">
        <f>IF(SUM(K34:AD34)=0," ",SUM(K34:AD34))</f>
        <v xml:space="preserve"> </v>
      </c>
      <c r="E34" s="76"/>
      <c r="F34" s="68"/>
      <c r="G34" s="80"/>
      <c r="H34" s="69"/>
      <c r="I34" s="176"/>
      <c r="J34" s="177"/>
      <c r="K34" s="80"/>
      <c r="L34" s="178"/>
      <c r="M34" s="179"/>
      <c r="N34" s="61"/>
      <c r="O34" s="55"/>
      <c r="P34" s="77"/>
      <c r="Q34" s="79"/>
      <c r="R34" s="61"/>
      <c r="S34" s="80"/>
      <c r="T34" s="55"/>
      <c r="U34" s="80"/>
      <c r="V34" s="179"/>
      <c r="W34" s="179"/>
      <c r="X34" s="41"/>
      <c r="Y34" s="180"/>
      <c r="Z34" s="77"/>
      <c r="AA34" s="79"/>
      <c r="AB34" s="79"/>
      <c r="AC34" s="78"/>
      <c r="AD34" s="170"/>
    </row>
    <row r="35" spans="1:30" ht="14.25" customHeight="1" x14ac:dyDescent="0.25">
      <c r="A35" s="112">
        <v>60</v>
      </c>
      <c r="B35" s="113" t="s">
        <v>10</v>
      </c>
      <c r="C35" s="115">
        <f>SUM(C36:C37)</f>
        <v>0</v>
      </c>
      <c r="D35" s="116">
        <f>SUM(D36:D37)</f>
        <v>0</v>
      </c>
      <c r="E35" s="117"/>
      <c r="F35" s="118"/>
      <c r="G35" s="122"/>
      <c r="H35" s="119"/>
      <c r="I35" s="120"/>
      <c r="J35" s="121"/>
      <c r="K35" s="118"/>
      <c r="L35" s="122"/>
      <c r="M35" s="123"/>
      <c r="N35" s="124"/>
      <c r="O35" s="117"/>
      <c r="P35" s="114"/>
      <c r="Q35" s="123"/>
      <c r="R35" s="124"/>
      <c r="S35" s="122"/>
      <c r="T35" s="119"/>
      <c r="U35" s="114"/>
      <c r="V35" s="123"/>
      <c r="W35" s="123"/>
      <c r="X35" s="123"/>
      <c r="Y35" s="119"/>
      <c r="Z35" s="114"/>
      <c r="AA35" s="123"/>
      <c r="AB35" s="123"/>
      <c r="AC35" s="124"/>
      <c r="AD35" s="125"/>
    </row>
    <row r="36" spans="1:30" ht="14.25" customHeight="1" x14ac:dyDescent="0.25">
      <c r="A36" s="86">
        <v>61</v>
      </c>
      <c r="B36" s="97" t="s">
        <v>35</v>
      </c>
      <c r="C36" s="36"/>
      <c r="D36" s="72" t="str">
        <f>IF(SUM(K36:AD36)=0," ",SUM(K36:AD36))</f>
        <v xml:space="preserve"> </v>
      </c>
      <c r="E36" s="35">
        <v>2</v>
      </c>
      <c r="F36" s="36"/>
      <c r="G36" s="73"/>
      <c r="H36" s="38"/>
      <c r="I36" s="39"/>
      <c r="J36" s="110"/>
      <c r="K36" s="73"/>
      <c r="L36" s="41"/>
      <c r="M36" s="41"/>
      <c r="N36" s="41"/>
      <c r="O36" s="74"/>
      <c r="P36" s="45"/>
      <c r="Q36" s="43"/>
      <c r="R36" s="41"/>
      <c r="S36" s="43"/>
      <c r="T36" s="44"/>
      <c r="U36" s="72"/>
      <c r="V36" s="41"/>
      <c r="W36" s="41"/>
      <c r="X36" s="41"/>
      <c r="Y36" s="73"/>
      <c r="Z36" s="42"/>
      <c r="AA36" s="43"/>
      <c r="AB36" s="43"/>
      <c r="AC36" s="43"/>
      <c r="AD36" s="100"/>
    </row>
    <row r="37" spans="1:30" ht="14.25" customHeight="1" x14ac:dyDescent="0.25">
      <c r="A37" s="85">
        <v>62</v>
      </c>
      <c r="B37" s="98" t="s">
        <v>36</v>
      </c>
      <c r="C37" s="47"/>
      <c r="D37" s="37" t="str">
        <f>IF(SUM(K37:AD37)=0," ",SUM(K37:AD37))</f>
        <v xml:space="preserve"> </v>
      </c>
      <c r="E37" s="46">
        <v>1</v>
      </c>
      <c r="F37" s="82"/>
      <c r="G37" s="139"/>
      <c r="H37" s="83"/>
      <c r="I37" s="39"/>
      <c r="J37" s="108"/>
      <c r="K37" s="56"/>
      <c r="L37" s="49"/>
      <c r="M37" s="49"/>
      <c r="N37" s="49"/>
      <c r="O37" s="74"/>
      <c r="P37" s="75"/>
      <c r="Q37" s="51"/>
      <c r="R37" s="41"/>
      <c r="S37" s="51"/>
      <c r="T37" s="52"/>
      <c r="U37" s="37"/>
      <c r="V37" s="49"/>
      <c r="W37" s="41"/>
      <c r="X37" s="49"/>
      <c r="Y37" s="56"/>
      <c r="Z37" s="50"/>
      <c r="AA37" s="51"/>
      <c r="AB37" s="51"/>
      <c r="AC37" s="51"/>
      <c r="AD37" s="100"/>
    </row>
    <row r="38" spans="1:30" ht="14.25" customHeight="1" thickBot="1" x14ac:dyDescent="0.3">
      <c r="A38" s="111"/>
      <c r="B38" s="130" t="s">
        <v>7</v>
      </c>
      <c r="C38" s="131">
        <f>SUM(C5+C11+C15+C26+C35)</f>
        <v>61</v>
      </c>
      <c r="D38" s="131" t="str">
        <f>IF(SUM(K38:AD38)=0," ",SUM(K38:AD38))</f>
        <v xml:space="preserve"> </v>
      </c>
      <c r="E38" s="131"/>
      <c r="F38" s="131"/>
      <c r="G38" s="131"/>
      <c r="H38" s="131"/>
      <c r="I38" s="132"/>
      <c r="J38" s="133"/>
      <c r="K38" s="134">
        <f t="shared" ref="K38:AD38" si="3">SUM(K5:K37)</f>
        <v>0</v>
      </c>
      <c r="L38" s="131">
        <f t="shared" si="3"/>
        <v>0</v>
      </c>
      <c r="M38" s="135">
        <f t="shared" si="3"/>
        <v>0</v>
      </c>
      <c r="N38" s="135">
        <f t="shared" si="3"/>
        <v>0</v>
      </c>
      <c r="O38" s="135">
        <f t="shared" si="3"/>
        <v>0</v>
      </c>
      <c r="P38" s="135">
        <f t="shared" si="3"/>
        <v>0</v>
      </c>
      <c r="Q38" s="131">
        <f t="shared" si="3"/>
        <v>0</v>
      </c>
      <c r="R38" s="135">
        <f t="shared" si="3"/>
        <v>0</v>
      </c>
      <c r="S38" s="131">
        <f t="shared" si="3"/>
        <v>0</v>
      </c>
      <c r="T38" s="135">
        <f t="shared" si="3"/>
        <v>0</v>
      </c>
      <c r="U38" s="135">
        <f t="shared" si="3"/>
        <v>0</v>
      </c>
      <c r="V38" s="131">
        <f t="shared" si="3"/>
        <v>0</v>
      </c>
      <c r="W38" s="135">
        <f t="shared" si="3"/>
        <v>0</v>
      </c>
      <c r="X38" s="131">
        <f t="shared" si="3"/>
        <v>0</v>
      </c>
      <c r="Y38" s="135">
        <f t="shared" si="3"/>
        <v>0</v>
      </c>
      <c r="Z38" s="135">
        <f t="shared" si="3"/>
        <v>0</v>
      </c>
      <c r="AA38" s="131">
        <f t="shared" si="3"/>
        <v>0</v>
      </c>
      <c r="AB38" s="135">
        <f t="shared" si="3"/>
        <v>0</v>
      </c>
      <c r="AC38" s="131">
        <f t="shared" si="3"/>
        <v>0</v>
      </c>
      <c r="AD38" s="136">
        <f t="shared" si="3"/>
        <v>0</v>
      </c>
    </row>
    <row r="39" spans="1:30" ht="15" customHeight="1" x14ac:dyDescent="0.25">
      <c r="A39" s="137"/>
      <c r="B39" s="184"/>
      <c r="C39" s="184"/>
      <c r="D39" s="184"/>
      <c r="E39" s="184"/>
      <c r="F39" s="184"/>
      <c r="G39" s="184"/>
      <c r="H39" s="184"/>
      <c r="I39" s="184"/>
      <c r="J39" s="184"/>
    </row>
    <row r="40" spans="1:30" ht="15" customHeight="1" x14ac:dyDescent="0.25">
      <c r="A40" s="138"/>
      <c r="B40" s="15" t="s">
        <v>24</v>
      </c>
      <c r="C40" s="15"/>
      <c r="D40" s="16"/>
      <c r="E40" s="15"/>
      <c r="F40" s="15"/>
      <c r="G40" s="15"/>
      <c r="H40" s="15"/>
      <c r="I40" s="15"/>
      <c r="J40" s="15"/>
      <c r="K40" s="182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</row>
    <row r="41" spans="1:30" ht="15" customHeight="1" x14ac:dyDescent="0.25">
      <c r="A41" s="174"/>
      <c r="B41" s="14" t="s">
        <v>48</v>
      </c>
      <c r="C41" s="18"/>
      <c r="D41" s="19"/>
      <c r="E41" s="18"/>
      <c r="F41" s="18"/>
      <c r="G41" s="18"/>
      <c r="H41" s="18"/>
      <c r="I41" s="18"/>
      <c r="J41" s="18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</row>
    <row r="42" spans="1:30" ht="15" customHeight="1" x14ac:dyDescent="0.25">
      <c r="A42" s="17"/>
      <c r="B42" s="14"/>
      <c r="C42" s="18"/>
      <c r="D42" s="19"/>
      <c r="E42" s="18"/>
      <c r="F42" s="18"/>
      <c r="G42" s="18"/>
      <c r="H42" s="18"/>
      <c r="I42" s="18"/>
      <c r="J42" s="18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</row>
    <row r="43" spans="1:30" ht="15" customHeight="1" x14ac:dyDescent="0.25">
      <c r="A43" s="20"/>
      <c r="B43" s="18"/>
      <c r="J43" s="9"/>
    </row>
    <row r="44" spans="1:30" ht="15" customHeight="1" x14ac:dyDescent="0.25">
      <c r="A44" s="20"/>
      <c r="B44" s="18"/>
      <c r="J44" s="9"/>
    </row>
    <row r="45" spans="1:30" ht="15" customHeight="1" x14ac:dyDescent="0.25">
      <c r="J45" s="9"/>
    </row>
    <row r="46" spans="1:30" ht="15" customHeight="1" x14ac:dyDescent="0.25">
      <c r="B46" s="20"/>
      <c r="J46" s="9"/>
    </row>
    <row r="47" spans="1:30" ht="15" customHeight="1" x14ac:dyDescent="0.25">
      <c r="J47" s="9"/>
    </row>
    <row r="48" spans="1:30" ht="15" customHeight="1" x14ac:dyDescent="0.25">
      <c r="J48" s="9"/>
    </row>
    <row r="59" spans="34:40" ht="15" customHeight="1" x14ac:dyDescent="0.25">
      <c r="AH59" s="9"/>
      <c r="AI59" s="9"/>
      <c r="AJ59" s="9"/>
      <c r="AK59" s="9"/>
      <c r="AL59" s="9"/>
      <c r="AM59" s="9"/>
      <c r="AN59" s="9"/>
    </row>
    <row r="60" spans="34:40" ht="15" customHeight="1" x14ac:dyDescent="0.25">
      <c r="AH60" s="9"/>
      <c r="AI60" s="9"/>
      <c r="AJ60" s="9"/>
      <c r="AK60" s="9"/>
      <c r="AL60" s="9"/>
      <c r="AM60" s="9"/>
      <c r="AN60" s="9"/>
    </row>
    <row r="61" spans="34:40" ht="15" customHeight="1" x14ac:dyDescent="0.25">
      <c r="AH61" s="9"/>
      <c r="AI61" s="9"/>
      <c r="AJ61" s="9"/>
      <c r="AK61" s="9"/>
      <c r="AL61" s="9"/>
      <c r="AM61" s="9"/>
      <c r="AN61" s="9"/>
    </row>
    <row r="62" spans="34:40" ht="15" customHeight="1" x14ac:dyDescent="0.25">
      <c r="AH62" s="9"/>
      <c r="AI62" s="9"/>
      <c r="AJ62" s="9"/>
      <c r="AK62" s="9"/>
      <c r="AL62" s="9"/>
      <c r="AM62" s="9"/>
      <c r="AN62" s="9"/>
    </row>
    <row r="63" spans="34:40" ht="15" customHeight="1" x14ac:dyDescent="0.25">
      <c r="AH63" s="9"/>
      <c r="AI63" s="9"/>
      <c r="AJ63" s="9"/>
      <c r="AK63" s="9"/>
      <c r="AL63" s="9"/>
      <c r="AM63" s="9"/>
      <c r="AN63" s="9"/>
    </row>
    <row r="64" spans="34:40" ht="15" customHeight="1" x14ac:dyDescent="0.25">
      <c r="AH64" s="9"/>
      <c r="AI64" s="9"/>
      <c r="AJ64" s="9"/>
      <c r="AK64" s="9"/>
      <c r="AL64" s="9"/>
      <c r="AM64" s="9"/>
      <c r="AN64" s="9"/>
    </row>
    <row r="65" spans="34:40" ht="15" customHeight="1" x14ac:dyDescent="0.25">
      <c r="AH65" s="9"/>
      <c r="AI65" s="9"/>
      <c r="AJ65" s="9"/>
      <c r="AK65" s="9"/>
      <c r="AL65" s="9"/>
      <c r="AM65" s="9"/>
      <c r="AN65" s="9"/>
    </row>
    <row r="66" spans="34:40" ht="15" customHeight="1" x14ac:dyDescent="0.25">
      <c r="AH66" s="9"/>
      <c r="AI66" s="9"/>
      <c r="AJ66" s="9"/>
      <c r="AK66" s="9"/>
      <c r="AL66" s="9"/>
      <c r="AM66" s="9"/>
      <c r="AN66" s="9"/>
    </row>
  </sheetData>
  <mergeCells count="9">
    <mergeCell ref="K41:AD42"/>
    <mergeCell ref="K40:AD40"/>
    <mergeCell ref="B39:J39"/>
    <mergeCell ref="A1:AD1"/>
    <mergeCell ref="U3:Y3"/>
    <mergeCell ref="Z3:AD3"/>
    <mergeCell ref="C3:D3"/>
    <mergeCell ref="K3:O3"/>
    <mergeCell ref="P3:T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22</v>
      </c>
      <c r="B3" s="4" t="s">
        <v>20</v>
      </c>
      <c r="C3" s="4" t="s">
        <v>21</v>
      </c>
    </row>
    <row r="4" spans="1:15" ht="16.5" thickTop="1" thickBot="1" x14ac:dyDescent="0.25">
      <c r="A4" s="6">
        <v>1</v>
      </c>
      <c r="B4" s="7">
        <f>'IPA Zeitplanung'!K$4</f>
        <v>42702</v>
      </c>
      <c r="C4" s="5">
        <f>'IPA Zeitplanung'!K38</f>
        <v>0</v>
      </c>
    </row>
    <row r="5" spans="1:15" ht="16.5" thickTop="1" thickBot="1" x14ac:dyDescent="0.25">
      <c r="A5" s="6">
        <v>0</v>
      </c>
      <c r="B5" s="7">
        <f>'IPA Zeitplanung'!L$4</f>
        <v>42703</v>
      </c>
      <c r="C5" s="5">
        <f>'IPA Zeitplanung'!L38</f>
        <v>0</v>
      </c>
    </row>
    <row r="6" spans="1:15" ht="16.5" thickTop="1" thickBot="1" x14ac:dyDescent="0.25">
      <c r="A6" s="6">
        <v>1</v>
      </c>
      <c r="B6" s="7">
        <f>'IPA Zeitplanung'!M$4</f>
        <v>42704</v>
      </c>
      <c r="C6" s="5">
        <f>'IPA Zeitplanung'!M38</f>
        <v>0</v>
      </c>
    </row>
    <row r="7" spans="1:15" ht="16.5" thickTop="1" thickBot="1" x14ac:dyDescent="0.25">
      <c r="A7" s="6">
        <v>1</v>
      </c>
      <c r="B7" s="7">
        <f>'IPA Zeitplanung'!N$4</f>
        <v>42705</v>
      </c>
      <c r="C7" s="5">
        <f>'IPA Zeitplanung'!N38</f>
        <v>0</v>
      </c>
    </row>
    <row r="8" spans="1:15" ht="16.5" thickTop="1" thickBot="1" x14ac:dyDescent="0.25">
      <c r="A8" s="6">
        <v>1</v>
      </c>
      <c r="B8" s="7">
        <f>'IPA Zeitplanung'!O$4</f>
        <v>42706</v>
      </c>
      <c r="C8" s="5">
        <f>'IPA Zeitplanung'!O38</f>
        <v>0</v>
      </c>
    </row>
    <row r="9" spans="1:15" ht="16.5" thickTop="1" thickBot="1" x14ac:dyDescent="0.25">
      <c r="A9" s="6">
        <v>1</v>
      </c>
      <c r="B9" s="7">
        <f>'IPA Zeitplanung'!P$4</f>
        <v>42709</v>
      </c>
      <c r="C9" s="5">
        <f>'IPA Zeitplanung'!P38</f>
        <v>0</v>
      </c>
    </row>
    <row r="10" spans="1:15" ht="16.5" thickTop="1" thickBot="1" x14ac:dyDescent="0.25">
      <c r="A10" s="6">
        <v>1</v>
      </c>
      <c r="B10" s="7">
        <f>'IPA Zeitplanung'!Q$4</f>
        <v>42710</v>
      </c>
      <c r="C10" s="5">
        <f>'IPA Zeitplanung'!Q38</f>
        <v>0</v>
      </c>
    </row>
    <row r="11" spans="1:15" ht="16.5" thickTop="1" thickBot="1" x14ac:dyDescent="0.25">
      <c r="A11" s="6">
        <v>0.4</v>
      </c>
      <c r="B11" s="7">
        <f>'IPA Zeitplanung'!R$4</f>
        <v>42711</v>
      </c>
      <c r="C11" s="5">
        <f>'IPA Zeitplanung'!R38</f>
        <v>0</v>
      </c>
    </row>
    <row r="12" spans="1:15" ht="16.5" thickTop="1" thickBot="1" x14ac:dyDescent="0.25">
      <c r="A12" s="6">
        <v>0</v>
      </c>
      <c r="B12" s="7">
        <f>'IPA Zeitplanung'!S$4</f>
        <v>42712</v>
      </c>
      <c r="C12" s="5">
        <f>'IPA Zeitplanung'!S38</f>
        <v>0</v>
      </c>
    </row>
    <row r="13" spans="1:15" ht="16.5" thickTop="1" thickBot="1" x14ac:dyDescent="0.25">
      <c r="A13" s="6">
        <v>1</v>
      </c>
      <c r="B13" s="7">
        <f>'IPA Zeitplanung'!T$4</f>
        <v>42713</v>
      </c>
      <c r="C13" s="5">
        <f>'IPA Zeitplanung'!T38</f>
        <v>0</v>
      </c>
    </row>
    <row r="14" spans="1:15" ht="16.5" thickTop="1" thickBot="1" x14ac:dyDescent="0.25">
      <c r="A14" s="6">
        <v>1</v>
      </c>
      <c r="B14" s="7">
        <f>'IPA Zeitplanung'!U$4</f>
        <v>42716</v>
      </c>
      <c r="C14" s="5">
        <f>'IPA Zeitplanung'!U38</f>
        <v>0</v>
      </c>
    </row>
    <row r="15" spans="1:15" ht="16.5" thickTop="1" thickBot="1" x14ac:dyDescent="0.25">
      <c r="A15" s="6">
        <v>1</v>
      </c>
      <c r="B15" s="7">
        <f>'IPA Zeitplanung'!V$4</f>
        <v>42717</v>
      </c>
      <c r="C15" s="5">
        <f>'IPA Zeitplanung'!V38</f>
        <v>0</v>
      </c>
    </row>
    <row r="16" spans="1:15" ht="16.5" thickTop="1" thickBot="1" x14ac:dyDescent="0.25">
      <c r="A16" s="6">
        <v>1</v>
      </c>
      <c r="B16" s="7">
        <f>'IPA Zeitplanung'!W$4</f>
        <v>42718</v>
      </c>
      <c r="C16" s="5">
        <f>'IPA Zeitplanung'!W38</f>
        <v>0</v>
      </c>
    </row>
    <row r="17" spans="1:4" ht="16.5" thickTop="1" thickBot="1" x14ac:dyDescent="0.25">
      <c r="A17" s="6">
        <v>0</v>
      </c>
      <c r="B17" s="7">
        <f>'IPA Zeitplanung'!X$4</f>
        <v>42719</v>
      </c>
      <c r="C17" s="5">
        <f>'IPA Zeitplanung'!X38</f>
        <v>0</v>
      </c>
    </row>
    <row r="18" spans="1:4" ht="16.5" thickTop="1" thickBot="1" x14ac:dyDescent="0.25">
      <c r="A18" s="6">
        <v>0.5</v>
      </c>
      <c r="B18" s="7">
        <f>'IPA Zeitplanung'!Y$4</f>
        <v>42720</v>
      </c>
      <c r="C18" s="5">
        <f>'IPA Zeitplanung'!Y38</f>
        <v>0</v>
      </c>
    </row>
    <row r="19" spans="1:4" ht="16.5" thickTop="1" thickBot="1" x14ac:dyDescent="0.25">
      <c r="A19" s="6">
        <v>1</v>
      </c>
      <c r="B19" s="7">
        <f>'IPA Zeitplanung'!Z$4</f>
        <v>42723</v>
      </c>
      <c r="C19" s="5">
        <f>'IPA Zeitplanung'!Z38</f>
        <v>0</v>
      </c>
    </row>
    <row r="20" spans="1:4" ht="16.5" thickTop="1" thickBot="1" x14ac:dyDescent="0.25">
      <c r="A20" s="6">
        <v>0</v>
      </c>
      <c r="B20" s="7">
        <f>'IPA Zeitplanung'!AA$4</f>
        <v>42724</v>
      </c>
      <c r="C20" s="5">
        <f>'IPA Zeitplanung'!AA38</f>
        <v>0</v>
      </c>
    </row>
    <row r="21" spans="1:4" ht="16.5" thickTop="1" thickBot="1" x14ac:dyDescent="0.25">
      <c r="A21" s="6">
        <v>1</v>
      </c>
      <c r="B21" s="7">
        <f>'IPA Zeitplanung'!AB$4</f>
        <v>42725</v>
      </c>
      <c r="C21" s="5">
        <f>'IPA Zeitplanung'!AB38</f>
        <v>0</v>
      </c>
    </row>
    <row r="22" spans="1:4" ht="16.5" thickTop="1" thickBot="1" x14ac:dyDescent="0.25">
      <c r="A22" s="6">
        <v>0</v>
      </c>
      <c r="B22" s="7">
        <f>'IPA Zeitplanung'!AC$4</f>
        <v>42726</v>
      </c>
      <c r="C22" s="5">
        <f>'IPA Zeitplanung'!AC38</f>
        <v>0</v>
      </c>
    </row>
    <row r="23" spans="1:4" ht="16.5" thickTop="1" thickBot="1" x14ac:dyDescent="0.25">
      <c r="A23" s="6">
        <v>1</v>
      </c>
      <c r="B23" s="7">
        <f>'IPA Zeitplanung'!AD$4</f>
        <v>42727</v>
      </c>
      <c r="C23" s="5">
        <f>'IPA Zeitplanung'!AD38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92" t="s">
        <v>28</v>
      </c>
      <c r="B27" s="193"/>
      <c r="C27" s="4" t="s">
        <v>29</v>
      </c>
      <c r="D27" s="4" t="s">
        <v>30</v>
      </c>
    </row>
    <row r="28" spans="1:4" ht="16.5" thickTop="1" thickBot="1" x14ac:dyDescent="0.25">
      <c r="A28" s="189" t="s">
        <v>12</v>
      </c>
      <c r="B28" s="190"/>
      <c r="C28" s="5">
        <f>'IPA Zeitplanung'!C5</f>
        <v>0</v>
      </c>
      <c r="D28" s="5">
        <f>'IPA Zeitplanung'!D5</f>
        <v>0</v>
      </c>
    </row>
    <row r="29" spans="1:4" ht="16.5" thickTop="1" thickBot="1" x14ac:dyDescent="0.25">
      <c r="A29" s="194" t="s">
        <v>17</v>
      </c>
      <c r="B29" s="195"/>
      <c r="C29" s="5">
        <f>'IPA Zeitplanung'!C11</f>
        <v>0</v>
      </c>
      <c r="D29" s="5">
        <f>'IPA Zeitplanung'!D11</f>
        <v>0</v>
      </c>
    </row>
    <row r="30" spans="1:4" ht="16.5" thickTop="1" thickBot="1" x14ac:dyDescent="0.25">
      <c r="A30" s="189" t="s">
        <v>11</v>
      </c>
      <c r="B30" s="190"/>
      <c r="C30" s="5">
        <f>'IPA Zeitplanung'!C15</f>
        <v>61</v>
      </c>
      <c r="D30" s="5">
        <f>'IPA Zeitplanung'!D15</f>
        <v>24</v>
      </c>
    </row>
    <row r="31" spans="1:4" ht="16.5" thickTop="1" thickBot="1" x14ac:dyDescent="0.25">
      <c r="A31" s="194" t="s">
        <v>9</v>
      </c>
      <c r="B31" s="195"/>
      <c r="C31" s="5">
        <f>'IPA Zeitplanung'!C26</f>
        <v>0</v>
      </c>
      <c r="D31" s="5">
        <f>'IPA Zeitplanung'!D26</f>
        <v>0</v>
      </c>
    </row>
    <row r="32" spans="1:4" ht="16.5" thickTop="1" thickBot="1" x14ac:dyDescent="0.25">
      <c r="A32" s="189" t="s">
        <v>13</v>
      </c>
      <c r="B32" s="190"/>
      <c r="C32" s="5">
        <f>'IPA Zeitplanung'!C31</f>
        <v>12.200000000000001</v>
      </c>
      <c r="D32" s="5">
        <f>SUM('IPA Zeitplanung'!D31)</f>
        <v>0</v>
      </c>
    </row>
    <row r="33" spans="1:4" ht="16.5" thickTop="1" thickBot="1" x14ac:dyDescent="0.25">
      <c r="A33" s="189" t="s">
        <v>10</v>
      </c>
      <c r="B33" s="190"/>
      <c r="C33" s="5">
        <f>'IPA Zeitplanung'!C35</f>
        <v>0</v>
      </c>
      <c r="D33" s="5">
        <f>'IPA Zeitplanung'!D35</f>
        <v>0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Schmid Jonas</cp:lastModifiedBy>
  <cp:lastPrinted>2010-05-10T16:47:38Z</cp:lastPrinted>
  <dcterms:created xsi:type="dcterms:W3CDTF">1999-11-03T07:20:44Z</dcterms:created>
  <dcterms:modified xsi:type="dcterms:W3CDTF">2016-12-15T13:13:19Z</dcterms:modified>
</cp:coreProperties>
</file>