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al " sheetId="1" r:id="rId4"/>
  </sheets>
  <definedNames/>
  <calcPr/>
  <extLst>
    <ext uri="GoogleSheetsCustomDataVersion1">
      <go:sheetsCustomData xmlns:go="http://customooxmlschemas.google.com/" r:id="rId5" roundtripDataSignature="AMtx7mjnpLDIHfbivbBjjOoyZvwh52RkDQ=="/>
    </ext>
  </extLst>
</workbook>
</file>

<file path=xl/sharedStrings.xml><?xml version="1.0" encoding="utf-8"?>
<sst xmlns="http://schemas.openxmlformats.org/spreadsheetml/2006/main" count="126" uniqueCount="52">
  <si>
    <t>DETALLE DE PRESUPUESTO DE PERSONAL</t>
  </si>
  <si>
    <t>Nombre</t>
  </si>
  <si>
    <t>Función en el proyecto</t>
  </si>
  <si>
    <t>Dedicación (horas/semana)</t>
  </si>
  <si>
    <t>Semanas</t>
  </si>
  <si>
    <t>Valor hora</t>
  </si>
  <si>
    <t>Recursos</t>
  </si>
  <si>
    <t>TOTAL</t>
  </si>
  <si>
    <t>Fuente 1</t>
  </si>
  <si>
    <t>Fuente 2</t>
  </si>
  <si>
    <t>Especie</t>
  </si>
  <si>
    <t>Dinero</t>
  </si>
  <si>
    <t>Jorge Alberto Hurtado Corte</t>
  </si>
  <si>
    <t>Programador y diseño</t>
  </si>
  <si>
    <t>x</t>
  </si>
  <si>
    <t>Andre Felipe Babativa Betancourt</t>
  </si>
  <si>
    <t>Diego Andres Serna Paruma</t>
  </si>
  <si>
    <t>Franchesca Lozano idalgo</t>
  </si>
  <si>
    <t xml:space="preserve">         x</t>
  </si>
  <si>
    <t xml:space="preserve"> TOTAL</t>
  </si>
  <si>
    <t xml:space="preserve"> $32,00.00</t>
  </si>
  <si>
    <t>DETALLE DE GASTOS DE EQUIPOS Y SOFTWARE</t>
  </si>
  <si>
    <t>Descripción</t>
  </si>
  <si>
    <t>Cantidad</t>
  </si>
  <si>
    <t xml:space="preserve">Valor unitario </t>
  </si>
  <si>
    <t>Computador</t>
  </si>
  <si>
    <t>Escritorio</t>
  </si>
  <si>
    <t>Silla</t>
  </si>
  <si>
    <t xml:space="preserve">Impresora multifunsional </t>
  </si>
  <si>
    <t xml:space="preserve">Sofware </t>
  </si>
  <si>
    <t xml:space="preserve">Telefonos </t>
  </si>
  <si>
    <t xml:space="preserve">Aire acondisionado </t>
  </si>
  <si>
    <t>DETALLE DE MATERIALES</t>
  </si>
  <si>
    <t xml:space="preserve">Papeleria </t>
  </si>
  <si>
    <t xml:space="preserve">Elementos de bioseguridad </t>
  </si>
  <si>
    <t>Kit de materiales de aseo</t>
  </si>
  <si>
    <t>DETALLE DE OTROS</t>
  </si>
  <si>
    <t xml:space="preserve">Servicios publicos </t>
  </si>
  <si>
    <t>Luz</t>
  </si>
  <si>
    <t xml:space="preserve">Agua </t>
  </si>
  <si>
    <t xml:space="preserve">Internet y telefonia </t>
  </si>
  <si>
    <t xml:space="preserve">Arriendo </t>
  </si>
  <si>
    <t xml:space="preserve">Transporte </t>
  </si>
  <si>
    <t xml:space="preserve">Dotacion </t>
  </si>
  <si>
    <t xml:space="preserve">Sistema de seguridad s. </t>
  </si>
  <si>
    <t>RESUMEN DEL PRESUPUESTO</t>
  </si>
  <si>
    <t xml:space="preserve"> RUBROS</t>
  </si>
  <si>
    <t xml:space="preserve"> FUENTES</t>
  </si>
  <si>
    <t>Personal</t>
  </si>
  <si>
    <t>Equipos y software</t>
  </si>
  <si>
    <t>Materiales</t>
  </si>
  <si>
    <t>Otros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</si>
</sst>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-&quot;$&quot;* #,##0.00_-;\-&quot;$&quot;* #,##0.00_-;_-&quot;$&quot;* &quot;-&quot;??_-;_-@"/>
    <numFmt numFmtId="165" formatCode="_-&quot;$&quot;* #,##0_-;\-&quot;$&quot;* #,##0_-;_-&quot;$&quot;* &quot;-&quot;_-;_-@"/>
    <numFmt numFmtId="166" formatCode="&quot;$&quot;\ #,##0.00"/>
    <numFmt numFmtId="167" formatCode="&quot;$&quot;\ #,##0;[Red]\-&quot;$&quot;\ #,##0"/>
    <numFmt numFmtId="168" formatCode="_-&quot;$&quot;\ * #,##0.00_-;\-&quot;$&quot;\ * #,##0.00_-;_-&quot;$&quot;\ * &quot;-&quot;??_-;_-@"/>
  </numFmts>
  <fonts count="6">
    <font>
      <sz val="11.0"/>
      <color theme="1"/>
      <name val="Calibri"/>
      <scheme val="minor"/>
    </font>
    <font>
      <b/>
      <sz val="11.0"/>
      <color theme="1"/>
      <name val="Arial"/>
    </font>
    <font>
      <sz val="11.0"/>
      <color theme="1"/>
      <name val="Arial"/>
    </font>
    <font/>
    <font>
      <sz val="12.0"/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58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2" fillId="2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2" fontId="2" numFmtId="0" xfId="0" applyAlignment="1" applyBorder="1" applyFont="1">
      <alignment horizontal="center"/>
    </xf>
    <xf borderId="8" fillId="0" fontId="3" numFmtId="0" xfId="0" applyBorder="1" applyFont="1"/>
    <xf borderId="9" fillId="2" fontId="2" numFmtId="0" xfId="0" applyAlignment="1" applyBorder="1" applyFont="1">
      <alignment horizontal="center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Border="1" applyFont="1"/>
    <xf borderId="13" fillId="2" fontId="2" numFmtId="0" xfId="0" applyBorder="1" applyFont="1"/>
    <xf borderId="14" fillId="2" fontId="2" numFmtId="0" xfId="0" applyBorder="1" applyFont="1"/>
    <xf borderId="15" fillId="0" fontId="3" numFmtId="0" xfId="0" applyBorder="1" applyFont="1"/>
    <xf borderId="16" fillId="2" fontId="2" numFmtId="0" xfId="0" applyBorder="1" applyFont="1"/>
    <xf borderId="17" fillId="2" fontId="2" numFmtId="0" xfId="0" applyBorder="1" applyFont="1"/>
    <xf borderId="17" fillId="2" fontId="2" numFmtId="0" xfId="0" applyAlignment="1" applyBorder="1" applyFont="1">
      <alignment horizontal="center"/>
    </xf>
    <xf borderId="17" fillId="2" fontId="2" numFmtId="164" xfId="0" applyBorder="1" applyFont="1" applyNumberFormat="1"/>
    <xf borderId="18" fillId="2" fontId="2" numFmtId="164" xfId="0" applyBorder="1" applyFont="1" applyNumberFormat="1"/>
    <xf borderId="19" fillId="2" fontId="2" numFmtId="0" xfId="0" applyBorder="1" applyFont="1"/>
    <xf borderId="20" fillId="2" fontId="2" numFmtId="0" xfId="0" applyAlignment="1" applyBorder="1" applyFont="1">
      <alignment horizontal="center"/>
    </xf>
    <xf borderId="20" fillId="2" fontId="2" numFmtId="0" xfId="0" applyBorder="1" applyFont="1"/>
    <xf borderId="21" fillId="2" fontId="2" numFmtId="0" xfId="0" applyAlignment="1" applyBorder="1" applyFont="1">
      <alignment horizontal="center"/>
    </xf>
    <xf borderId="22" fillId="2" fontId="2" numFmtId="0" xfId="0" applyAlignment="1" applyBorder="1" applyFont="1">
      <alignment horizontal="center"/>
    </xf>
    <xf borderId="23" fillId="2" fontId="2" numFmtId="0" xfId="0" applyBorder="1" applyFont="1"/>
    <xf borderId="24" fillId="2" fontId="2" numFmtId="0" xfId="0" applyBorder="1" applyFont="1"/>
    <xf borderId="25" fillId="2" fontId="2" numFmtId="0" xfId="0" applyAlignment="1" applyBorder="1" applyFont="1">
      <alignment horizontal="center"/>
    </xf>
    <xf borderId="26" fillId="2" fontId="2" numFmtId="165" xfId="0" applyBorder="1" applyFont="1" applyNumberFormat="1"/>
    <xf borderId="13" fillId="2" fontId="2" numFmtId="166" xfId="0" applyAlignment="1" applyBorder="1" applyFont="1" applyNumberFormat="1">
      <alignment horizontal="left"/>
    </xf>
    <xf borderId="13" fillId="2" fontId="2" numFmtId="165" xfId="0" applyBorder="1" applyFont="1" applyNumberFormat="1"/>
    <xf borderId="25" fillId="2" fontId="1" numFmtId="0" xfId="0" applyBorder="1" applyFont="1"/>
    <xf borderId="25" fillId="2" fontId="2" numFmtId="0" xfId="0" applyBorder="1" applyFont="1"/>
    <xf borderId="25" fillId="2" fontId="2" numFmtId="0" xfId="0" applyAlignment="1" applyBorder="1" applyFont="1">
      <alignment readingOrder="0"/>
    </xf>
    <xf borderId="25" fillId="2" fontId="2" numFmtId="165" xfId="0" applyBorder="1" applyFont="1" applyNumberFormat="1"/>
    <xf borderId="14" fillId="2" fontId="2" numFmtId="164" xfId="0" applyAlignment="1" applyBorder="1" applyFont="1" applyNumberFormat="1">
      <alignment readingOrder="0"/>
    </xf>
    <xf borderId="1" fillId="2" fontId="2" numFmtId="165" xfId="0" applyBorder="1" applyFont="1" applyNumberFormat="1"/>
    <xf borderId="1" fillId="2" fontId="2" numFmtId="164" xfId="0" applyBorder="1" applyFont="1" applyNumberFormat="1"/>
    <xf borderId="27" fillId="2" fontId="1" numFmtId="0" xfId="0" applyAlignment="1" applyBorder="1" applyFont="1">
      <alignment horizontal="left" shrinkToFit="0" wrapText="1"/>
    </xf>
    <xf borderId="28" fillId="0" fontId="3" numFmtId="0" xfId="0" applyBorder="1" applyFont="1"/>
    <xf borderId="29" fillId="0" fontId="3" numFmtId="0" xfId="0" applyBorder="1" applyFont="1"/>
    <xf borderId="30" fillId="2" fontId="2" numFmtId="0" xfId="0" applyBorder="1" applyFont="1"/>
    <xf borderId="31" fillId="2" fontId="2" numFmtId="0" xfId="0" applyBorder="1" applyFont="1"/>
    <xf borderId="32" fillId="2" fontId="2" numFmtId="0" xfId="0" applyBorder="1" applyFont="1"/>
    <xf borderId="2" fillId="2" fontId="2" numFmtId="0" xfId="0" applyAlignment="1" applyBorder="1" applyFont="1">
      <alignment horizontal="center" shrinkToFit="0" vertical="center" wrapText="1"/>
    </xf>
    <xf borderId="19" fillId="0" fontId="4" numFmtId="0" xfId="0" applyBorder="1" applyFont="1"/>
    <xf borderId="33" fillId="2" fontId="2" numFmtId="164" xfId="0" applyBorder="1" applyFont="1" applyNumberFormat="1"/>
    <xf borderId="20" fillId="2" fontId="2" numFmtId="164" xfId="0" applyBorder="1" applyFont="1" applyNumberFormat="1"/>
    <xf borderId="20" fillId="2" fontId="2" numFmtId="167" xfId="0" applyBorder="1" applyFont="1" applyNumberFormat="1"/>
    <xf borderId="34" fillId="0" fontId="4" numFmtId="0" xfId="0" applyBorder="1" applyFont="1"/>
    <xf borderId="21" fillId="2" fontId="2" numFmtId="0" xfId="0" applyBorder="1" applyFont="1"/>
    <xf borderId="21" fillId="2" fontId="2" numFmtId="167" xfId="0" applyBorder="1" applyFont="1" applyNumberFormat="1"/>
    <xf borderId="3" fillId="2" fontId="1" numFmtId="0" xfId="0" applyAlignment="1" applyBorder="1" applyFont="1">
      <alignment horizontal="left" shrinkToFit="0" wrapText="1"/>
    </xf>
    <xf borderId="25" fillId="2" fontId="2" numFmtId="164" xfId="0" applyBorder="1" applyFont="1" applyNumberFormat="1"/>
    <xf borderId="1" fillId="2" fontId="1" numFmtId="0" xfId="0" applyAlignment="1" applyBorder="1" applyFont="1">
      <alignment horizontal="left" shrinkToFit="0" wrapText="1"/>
    </xf>
    <xf borderId="35" fillId="2" fontId="1" numFmtId="0" xfId="0" applyBorder="1" applyFont="1"/>
    <xf borderId="36" fillId="2" fontId="2" numFmtId="0" xfId="0" applyBorder="1" applyFont="1"/>
    <xf borderId="37" fillId="2" fontId="2" numFmtId="0" xfId="0" applyBorder="1" applyFont="1"/>
    <xf borderId="20" fillId="2" fontId="2" numFmtId="168" xfId="0" applyBorder="1" applyFont="1" applyNumberFormat="1"/>
    <xf borderId="18" fillId="2" fontId="2" numFmtId="168" xfId="0" applyBorder="1" applyFont="1" applyNumberFormat="1"/>
    <xf borderId="25" fillId="2" fontId="2" numFmtId="168" xfId="0" applyBorder="1" applyFont="1" applyNumberFormat="1"/>
    <xf borderId="13" fillId="2" fontId="2" numFmtId="165" xfId="0" applyAlignment="1" applyBorder="1" applyFont="1" applyNumberFormat="1">
      <alignment horizontal="center"/>
    </xf>
    <xf borderId="38" fillId="2" fontId="2" numFmtId="164" xfId="0" applyBorder="1" applyFont="1" applyNumberFormat="1"/>
    <xf borderId="27" fillId="2" fontId="2" numFmtId="0" xfId="0" applyAlignment="1" applyBorder="1" applyFont="1">
      <alignment horizontal="center"/>
    </xf>
    <xf borderId="39" fillId="0" fontId="3" numFmtId="0" xfId="0" applyBorder="1" applyFont="1"/>
    <xf borderId="40" fillId="2" fontId="2" numFmtId="0" xfId="0" applyAlignment="1" applyBorder="1" applyFont="1">
      <alignment horizontal="center"/>
    </xf>
    <xf borderId="41" fillId="0" fontId="3" numFmtId="0" xfId="0" applyBorder="1" applyFont="1"/>
    <xf borderId="42" fillId="2" fontId="2" numFmtId="0" xfId="0" applyBorder="1" applyFont="1"/>
    <xf borderId="25" fillId="2" fontId="2" numFmtId="0" xfId="0" applyAlignment="1" applyBorder="1" applyFont="1">
      <alignment horizontal="center" shrinkToFit="0" vertical="center" wrapText="1"/>
    </xf>
    <xf borderId="25" fillId="2" fontId="2" numFmtId="166" xfId="0" applyAlignment="1" applyBorder="1" applyFont="1" applyNumberFormat="1">
      <alignment horizontal="center" vertical="center"/>
    </xf>
    <xf borderId="43" fillId="0" fontId="2" numFmtId="0" xfId="0" applyAlignment="1" applyBorder="1" applyFont="1">
      <alignment horizontal="center" vertical="center"/>
    </xf>
    <xf borderId="44" fillId="0" fontId="5" numFmtId="0" xfId="0" applyBorder="1" applyFont="1"/>
    <xf borderId="44" fillId="0" fontId="2" numFmtId="168" xfId="0" applyAlignment="1" applyBorder="1" applyFont="1" applyNumberFormat="1">
      <alignment horizontal="center" shrinkToFit="0" vertical="center" wrapText="1"/>
    </xf>
    <xf borderId="44" fillId="0" fontId="5" numFmtId="0" xfId="0" applyAlignment="1" applyBorder="1" applyFont="1">
      <alignment horizontal="center"/>
    </xf>
    <xf borderId="45" fillId="0" fontId="5" numFmtId="0" xfId="0" applyBorder="1" applyFont="1"/>
    <xf borderId="46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168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/>
    </xf>
    <xf borderId="47" fillId="2" fontId="2" numFmtId="0" xfId="0" applyAlignment="1" applyBorder="1" applyFont="1">
      <alignment horizontal="center" vertical="center"/>
    </xf>
    <xf borderId="46" fillId="2" fontId="2" numFmtId="0" xfId="0" applyAlignment="1" applyBorder="1" applyFont="1">
      <alignment horizontal="center"/>
    </xf>
    <xf borderId="1" fillId="2" fontId="2" numFmtId="168" xfId="0" applyAlignment="1" applyBorder="1" applyFont="1" applyNumberFormat="1">
      <alignment horizontal="center" vertical="center"/>
    </xf>
    <xf borderId="47" fillId="2" fontId="2" numFmtId="164" xfId="0" applyBorder="1" applyFont="1" applyNumberFormat="1"/>
    <xf borderId="48" fillId="0" fontId="5" numFmtId="0" xfId="0" applyAlignment="1" applyBorder="1" applyFont="1">
      <alignment horizontal="center" vertical="center"/>
    </xf>
    <xf borderId="49" fillId="0" fontId="5" numFmtId="0" xfId="0" applyBorder="1" applyFont="1"/>
    <xf borderId="49" fillId="0" fontId="2" numFmtId="168" xfId="0" applyBorder="1" applyFont="1" applyNumberFormat="1"/>
    <xf borderId="50" fillId="0" fontId="5" numFmtId="0" xfId="0" applyBorder="1" applyFont="1"/>
    <xf borderId="51" fillId="2" fontId="2" numFmtId="0" xfId="0" applyBorder="1" applyFont="1"/>
    <xf borderId="51" fillId="2" fontId="2" numFmtId="0" xfId="0" applyAlignment="1" applyBorder="1" applyFont="1">
      <alignment horizontal="center"/>
    </xf>
    <xf borderId="51" fillId="2" fontId="2" numFmtId="164" xfId="0" applyBorder="1" applyFont="1" applyNumberFormat="1"/>
    <xf borderId="52" fillId="2" fontId="1" numFmtId="0" xfId="0" applyBorder="1" applyFont="1"/>
    <xf borderId="53" fillId="2" fontId="2" numFmtId="0" xfId="0" applyBorder="1" applyFont="1"/>
    <xf borderId="54" fillId="2" fontId="2" numFmtId="0" xfId="0" applyBorder="1" applyFont="1"/>
    <xf borderId="35" fillId="2" fontId="2" numFmtId="0" xfId="0" applyBorder="1" applyFont="1"/>
    <xf borderId="51" fillId="2" fontId="1" numFmtId="0" xfId="0" applyAlignment="1" applyBorder="1" applyFont="1">
      <alignment horizontal="left"/>
    </xf>
    <xf borderId="55" fillId="2" fontId="1" numFmtId="0" xfId="0" applyAlignment="1" applyBorder="1" applyFont="1">
      <alignment horizontal="center"/>
    </xf>
    <xf borderId="56" fillId="0" fontId="3" numFmtId="0" xfId="0" applyBorder="1" applyFont="1"/>
    <xf borderId="57" fillId="0" fontId="3" numFmtId="0" xfId="0" applyBorder="1" applyFont="1"/>
    <xf borderId="32" fillId="2" fontId="1" numFmtId="0" xfId="0" applyAlignment="1" applyBorder="1" applyFont="1">
      <alignment horizontal="left"/>
    </xf>
    <xf borderId="25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2" fillId="2" fontId="1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25" fillId="2" fontId="2" numFmtId="165" xfId="0" applyAlignment="1" applyBorder="1" applyFont="1" applyNumberFormat="1">
      <alignment horizontal="center"/>
    </xf>
    <xf borderId="14" fillId="2" fontId="2" numFmtId="164" xfId="0" applyBorder="1" applyFont="1" applyNumberFormat="1"/>
    <xf borderId="25" fillId="2" fontId="2" numFmtId="168" xfId="0" applyAlignment="1" applyBorder="1" applyFont="1" applyNumberFormat="1">
      <alignment horizontal="center"/>
    </xf>
    <xf borderId="52" fillId="2" fontId="1" numFmtId="165" xfId="0" applyAlignment="1" applyBorder="1" applyFont="1" applyNumberFormat="1">
      <alignment horizontal="center"/>
    </xf>
    <xf borderId="25" fillId="2" fontId="1" numFmtId="165" xfId="0" applyAlignment="1" applyBorder="1" applyFont="1" applyNumberFormat="1">
      <alignment horizontal="center"/>
    </xf>
    <xf borderId="54" fillId="2" fontId="1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48.14"/>
    <col customWidth="1" min="3" max="3" width="22.29"/>
    <col customWidth="1" min="4" max="4" width="27.29"/>
    <col customWidth="1" min="5" max="5" width="12.29"/>
    <col customWidth="1" min="6" max="6" width="13.29"/>
    <col customWidth="1" min="7" max="7" width="17.43"/>
    <col customWidth="1" min="8" max="8" width="10.71"/>
    <col customWidth="1" min="9" max="9" width="18.0"/>
    <col customWidth="1" min="10" max="10" width="10.71"/>
    <col customWidth="1" min="11" max="11" width="16.86"/>
    <col customWidth="1" min="12" max="26" width="10.71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</row>
    <row r="3">
      <c r="B3" s="2"/>
      <c r="C3" s="2"/>
      <c r="D3" s="2"/>
      <c r="E3" s="2"/>
      <c r="F3" s="2"/>
      <c r="G3" s="2"/>
      <c r="H3" s="2"/>
      <c r="I3" s="2"/>
      <c r="J3" s="2"/>
      <c r="K3" s="2"/>
    </row>
    <row r="4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4" t="s">
        <v>6</v>
      </c>
      <c r="H4" s="5"/>
      <c r="I4" s="5"/>
      <c r="J4" s="6"/>
      <c r="K4" s="3" t="s">
        <v>7</v>
      </c>
    </row>
    <row r="5">
      <c r="B5" s="7"/>
      <c r="C5" s="7"/>
      <c r="D5" s="7"/>
      <c r="E5" s="7"/>
      <c r="F5" s="7"/>
      <c r="G5" s="8" t="s">
        <v>8</v>
      </c>
      <c r="H5" s="9"/>
      <c r="I5" s="10" t="s">
        <v>9</v>
      </c>
      <c r="J5" s="11"/>
      <c r="K5" s="7"/>
    </row>
    <row r="6">
      <c r="B6" s="12"/>
      <c r="C6" s="12"/>
      <c r="D6" s="12"/>
      <c r="E6" s="12"/>
      <c r="F6" s="12"/>
      <c r="G6" s="13" t="s">
        <v>10</v>
      </c>
      <c r="H6" s="14" t="s">
        <v>11</v>
      </c>
      <c r="I6" s="14" t="s">
        <v>10</v>
      </c>
      <c r="J6" s="15" t="s">
        <v>11</v>
      </c>
      <c r="K6" s="16"/>
    </row>
    <row r="7">
      <c r="B7" s="17" t="s">
        <v>12</v>
      </c>
      <c r="C7" s="18" t="s">
        <v>13</v>
      </c>
      <c r="D7" s="19">
        <v>48.0</v>
      </c>
      <c r="E7" s="19">
        <v>4.0</v>
      </c>
      <c r="F7" s="20">
        <v>8000.0</v>
      </c>
      <c r="G7" s="18"/>
      <c r="H7" s="19" t="s">
        <v>14</v>
      </c>
      <c r="I7" s="18"/>
      <c r="J7" s="18"/>
      <c r="K7" s="21">
        <f t="shared" ref="K7:K10" si="1">F7*E7</f>
        <v>32000</v>
      </c>
    </row>
    <row r="8">
      <c r="B8" s="22" t="s">
        <v>15</v>
      </c>
      <c r="C8" s="18" t="s">
        <v>13</v>
      </c>
      <c r="D8" s="23">
        <v>48.0</v>
      </c>
      <c r="E8" s="19">
        <v>4.0</v>
      </c>
      <c r="F8" s="20">
        <v>8000.0</v>
      </c>
      <c r="G8" s="24"/>
      <c r="H8" s="19" t="s">
        <v>14</v>
      </c>
      <c r="I8" s="24"/>
      <c r="J8" s="24"/>
      <c r="K8" s="21">
        <f t="shared" si="1"/>
        <v>32000</v>
      </c>
    </row>
    <row r="9">
      <c r="B9" s="22" t="s">
        <v>16</v>
      </c>
      <c r="C9" s="18" t="s">
        <v>13</v>
      </c>
      <c r="D9" s="25">
        <v>48.0</v>
      </c>
      <c r="E9" s="26">
        <v>4.0</v>
      </c>
      <c r="F9" s="20">
        <v>8000.0</v>
      </c>
      <c r="G9" s="27"/>
      <c r="H9" s="19" t="s">
        <v>14</v>
      </c>
      <c r="I9" s="24"/>
      <c r="J9" s="24"/>
      <c r="K9" s="21">
        <f t="shared" si="1"/>
        <v>32000</v>
      </c>
    </row>
    <row r="10">
      <c r="B10" s="28" t="s">
        <v>17</v>
      </c>
      <c r="C10" s="18" t="s">
        <v>13</v>
      </c>
      <c r="D10" s="29">
        <v>48.0</v>
      </c>
      <c r="E10" s="29">
        <v>4.0</v>
      </c>
      <c r="F10" s="20">
        <v>8000.0</v>
      </c>
      <c r="G10" s="30">
        <f>SUM(G7:G9)</f>
        <v>0</v>
      </c>
      <c r="H10" s="31" t="s">
        <v>18</v>
      </c>
      <c r="I10" s="32">
        <f t="shared" ref="I10:J10" si="2">SUM(I7:I9)</f>
        <v>0</v>
      </c>
      <c r="J10" s="32">
        <f t="shared" si="2"/>
        <v>0</v>
      </c>
      <c r="K10" s="21">
        <f t="shared" si="1"/>
        <v>32000</v>
      </c>
    </row>
    <row r="11">
      <c r="B11" s="33" t="s">
        <v>19</v>
      </c>
      <c r="C11" s="34"/>
      <c r="D11" s="34"/>
      <c r="E11" s="34"/>
      <c r="F11" s="35" t="s">
        <v>20</v>
      </c>
      <c r="G11" s="36"/>
      <c r="H11" s="36"/>
      <c r="I11" s="36"/>
      <c r="J11" s="30"/>
      <c r="K11" s="37">
        <v>128000.0</v>
      </c>
    </row>
    <row r="12">
      <c r="B12" s="1"/>
      <c r="C12" s="2"/>
      <c r="D12" s="2"/>
      <c r="E12" s="2"/>
      <c r="F12" s="2"/>
      <c r="G12" s="38"/>
      <c r="H12" s="38"/>
      <c r="I12" s="38"/>
      <c r="J12" s="38"/>
      <c r="K12" s="39"/>
    </row>
    <row r="13">
      <c r="B13" s="1"/>
      <c r="C13" s="2"/>
      <c r="D13" s="2"/>
      <c r="E13" s="2"/>
      <c r="F13" s="2"/>
      <c r="G13" s="38"/>
      <c r="H13" s="38"/>
      <c r="I13" s="38"/>
      <c r="J13" s="38"/>
      <c r="K13" s="39"/>
    </row>
    <row r="14">
      <c r="B14" s="40" t="s">
        <v>21</v>
      </c>
      <c r="C14" s="41"/>
      <c r="D14" s="41"/>
      <c r="E14" s="41"/>
      <c r="F14" s="41"/>
      <c r="G14" s="41"/>
      <c r="H14" s="41"/>
      <c r="I14" s="42"/>
    </row>
    <row r="15">
      <c r="B15" s="43"/>
      <c r="C15" s="44"/>
      <c r="D15" s="44"/>
      <c r="E15" s="44"/>
      <c r="F15" s="44"/>
      <c r="G15" s="44"/>
      <c r="H15" s="44"/>
      <c r="I15" s="45"/>
    </row>
    <row r="16">
      <c r="B16" s="46" t="s">
        <v>22</v>
      </c>
      <c r="C16" s="46" t="s">
        <v>23</v>
      </c>
      <c r="D16" s="46" t="s">
        <v>24</v>
      </c>
      <c r="E16" s="4" t="s">
        <v>6</v>
      </c>
      <c r="F16" s="5"/>
      <c r="G16" s="5"/>
      <c r="H16" s="6"/>
      <c r="I16" s="3" t="s">
        <v>7</v>
      </c>
    </row>
    <row r="17">
      <c r="B17" s="7"/>
      <c r="C17" s="7"/>
      <c r="D17" s="7"/>
      <c r="E17" s="8" t="s">
        <v>8</v>
      </c>
      <c r="F17" s="9"/>
      <c r="G17" s="10" t="s">
        <v>9</v>
      </c>
      <c r="H17" s="11"/>
      <c r="I17" s="7"/>
    </row>
    <row r="18">
      <c r="B18" s="12"/>
      <c r="C18" s="12"/>
      <c r="D18" s="12"/>
      <c r="E18" s="13" t="s">
        <v>10</v>
      </c>
      <c r="F18" s="14" t="s">
        <v>11</v>
      </c>
      <c r="G18" s="14" t="s">
        <v>10</v>
      </c>
      <c r="H18" s="15" t="s">
        <v>11</v>
      </c>
      <c r="I18" s="12"/>
    </row>
    <row r="19">
      <c r="B19" s="47" t="s">
        <v>25</v>
      </c>
      <c r="C19" s="18">
        <v>6.0</v>
      </c>
      <c r="D19" s="20">
        <v>1750000.0</v>
      </c>
      <c r="E19" s="18"/>
      <c r="F19" s="18" t="s">
        <v>14</v>
      </c>
      <c r="G19" s="18"/>
      <c r="H19" s="18" t="s">
        <v>14</v>
      </c>
      <c r="I19" s="48">
        <f t="shared" ref="I19:I25" si="3">D19*C19</f>
        <v>10500000</v>
      </c>
    </row>
    <row r="20">
      <c r="B20" s="47" t="s">
        <v>26</v>
      </c>
      <c r="C20" s="18">
        <v>6.0</v>
      </c>
      <c r="D20" s="49">
        <v>150000.0</v>
      </c>
      <c r="E20" s="24"/>
      <c r="F20" s="24" t="s">
        <v>14</v>
      </c>
      <c r="G20" s="24"/>
      <c r="H20" s="18" t="s">
        <v>14</v>
      </c>
      <c r="I20" s="48">
        <f t="shared" si="3"/>
        <v>900000</v>
      </c>
    </row>
    <row r="21" ht="15.75" customHeight="1">
      <c r="B21" s="47" t="s">
        <v>27</v>
      </c>
      <c r="C21" s="18">
        <v>6.0</v>
      </c>
      <c r="D21" s="49">
        <v>170000.0</v>
      </c>
      <c r="E21" s="24"/>
      <c r="F21" s="24" t="s">
        <v>14</v>
      </c>
      <c r="G21" s="24"/>
      <c r="H21" s="18" t="s">
        <v>14</v>
      </c>
      <c r="I21" s="48">
        <f t="shared" si="3"/>
        <v>1020000</v>
      </c>
    </row>
    <row r="22" ht="15.75" customHeight="1">
      <c r="B22" s="47" t="s">
        <v>28</v>
      </c>
      <c r="C22" s="18">
        <v>6.0</v>
      </c>
      <c r="D22" s="49">
        <v>300000.0</v>
      </c>
      <c r="E22" s="24"/>
      <c r="F22" s="24" t="s">
        <v>14</v>
      </c>
      <c r="G22" s="24"/>
      <c r="H22" s="18" t="s">
        <v>14</v>
      </c>
      <c r="I22" s="48">
        <f t="shared" si="3"/>
        <v>1800000</v>
      </c>
    </row>
    <row r="23" ht="15.75" customHeight="1">
      <c r="B23" s="47" t="s">
        <v>29</v>
      </c>
      <c r="C23" s="18">
        <v>1.0</v>
      </c>
      <c r="D23" s="49">
        <v>1.0E7</v>
      </c>
      <c r="E23" s="24"/>
      <c r="F23" s="24" t="s">
        <v>14</v>
      </c>
      <c r="G23" s="24"/>
      <c r="H23" s="18" t="s">
        <v>14</v>
      </c>
      <c r="I23" s="48">
        <f t="shared" si="3"/>
        <v>10000000</v>
      </c>
    </row>
    <row r="24" ht="15.75" customHeight="1">
      <c r="B24" s="22" t="s">
        <v>30</v>
      </c>
      <c r="C24" s="24">
        <v>6.0</v>
      </c>
      <c r="D24" s="50">
        <v>50000.0</v>
      </c>
      <c r="E24" s="24"/>
      <c r="F24" s="24"/>
      <c r="G24" s="24"/>
      <c r="H24" s="24"/>
      <c r="I24" s="48">
        <f t="shared" si="3"/>
        <v>300000</v>
      </c>
    </row>
    <row r="25" ht="15.75" customHeight="1">
      <c r="B25" s="51" t="s">
        <v>31</v>
      </c>
      <c r="C25" s="52">
        <v>7.0</v>
      </c>
      <c r="D25" s="53">
        <v>150000.0</v>
      </c>
      <c r="E25" s="52"/>
      <c r="F25" s="52" t="s">
        <v>14</v>
      </c>
      <c r="G25" s="52"/>
      <c r="H25" s="52" t="s">
        <v>14</v>
      </c>
      <c r="I25" s="48">
        <f t="shared" si="3"/>
        <v>1050000</v>
      </c>
    </row>
    <row r="26" ht="15.75" customHeight="1">
      <c r="B26" s="54" t="s">
        <v>19</v>
      </c>
      <c r="C26" s="5"/>
      <c r="D26" s="6"/>
      <c r="E26" s="36">
        <f t="shared" ref="E26:H26" si="4">SUM(E19:E22)</f>
        <v>0</v>
      </c>
      <c r="F26" s="36">
        <f t="shared" si="4"/>
        <v>0</v>
      </c>
      <c r="G26" s="36">
        <f t="shared" si="4"/>
        <v>0</v>
      </c>
      <c r="H26" s="36">
        <f t="shared" si="4"/>
        <v>0</v>
      </c>
      <c r="I26" s="55">
        <f>I19+I20+I21+I22+I23+I24+I25</f>
        <v>25570000</v>
      </c>
    </row>
    <row r="27" ht="15.75" customHeight="1">
      <c r="B27" s="56"/>
      <c r="C27" s="56"/>
      <c r="D27" s="56"/>
      <c r="E27" s="38"/>
      <c r="F27" s="38"/>
      <c r="G27" s="38"/>
      <c r="H27" s="38"/>
      <c r="I27" s="39"/>
    </row>
    <row r="28" ht="15.75" customHeight="1">
      <c r="B28" s="56"/>
      <c r="C28" s="56"/>
      <c r="D28" s="56"/>
      <c r="E28" s="38"/>
      <c r="F28" s="38"/>
      <c r="G28" s="38"/>
      <c r="H28" s="38"/>
      <c r="I28" s="39"/>
    </row>
    <row r="29" ht="15.75" customHeight="1">
      <c r="B29" s="57" t="s">
        <v>32</v>
      </c>
      <c r="C29" s="58"/>
      <c r="D29" s="58"/>
      <c r="E29" s="58"/>
      <c r="F29" s="58"/>
      <c r="G29" s="58"/>
      <c r="H29" s="58"/>
      <c r="I29" s="59"/>
    </row>
    <row r="30" ht="15.75" customHeight="1">
      <c r="B30" s="43"/>
      <c r="C30" s="44"/>
      <c r="D30" s="44"/>
      <c r="E30" s="44"/>
      <c r="F30" s="44"/>
      <c r="G30" s="44"/>
      <c r="H30" s="44"/>
      <c r="I30" s="45"/>
    </row>
    <row r="31" ht="15.75" customHeight="1">
      <c r="B31" s="46" t="s">
        <v>22</v>
      </c>
      <c r="C31" s="46" t="s">
        <v>23</v>
      </c>
      <c r="D31" s="46" t="s">
        <v>24</v>
      </c>
      <c r="E31" s="4" t="s">
        <v>6</v>
      </c>
      <c r="F31" s="5"/>
      <c r="G31" s="5"/>
      <c r="H31" s="6"/>
      <c r="I31" s="3" t="s">
        <v>7</v>
      </c>
    </row>
    <row r="32" ht="15.75" customHeight="1">
      <c r="B32" s="7"/>
      <c r="C32" s="7"/>
      <c r="D32" s="7"/>
      <c r="E32" s="8" t="s">
        <v>8</v>
      </c>
      <c r="F32" s="9"/>
      <c r="G32" s="10" t="s">
        <v>9</v>
      </c>
      <c r="H32" s="11"/>
      <c r="I32" s="7"/>
    </row>
    <row r="33" ht="15.75" customHeight="1">
      <c r="B33" s="12"/>
      <c r="C33" s="12"/>
      <c r="D33" s="12"/>
      <c r="E33" s="13" t="s">
        <v>10</v>
      </c>
      <c r="F33" s="14" t="s">
        <v>11</v>
      </c>
      <c r="G33" s="14" t="s">
        <v>10</v>
      </c>
      <c r="H33" s="15" t="s">
        <v>11</v>
      </c>
      <c r="I33" s="16"/>
    </row>
    <row r="34" ht="15.75" customHeight="1">
      <c r="B34" s="17" t="s">
        <v>33</v>
      </c>
      <c r="C34" s="19">
        <v>7.0</v>
      </c>
      <c r="D34" s="20">
        <v>40000.0</v>
      </c>
      <c r="E34" s="18"/>
      <c r="F34" s="19" t="s">
        <v>14</v>
      </c>
      <c r="G34" s="18"/>
      <c r="H34" s="18"/>
      <c r="I34" s="21">
        <f t="shared" ref="I34:I36" si="5">C34*D34</f>
        <v>280000</v>
      </c>
    </row>
    <row r="35" ht="15.75" customHeight="1">
      <c r="B35" s="22" t="s">
        <v>34</v>
      </c>
      <c r="C35" s="23">
        <v>11.0</v>
      </c>
      <c r="D35" s="60">
        <v>40000.0</v>
      </c>
      <c r="E35" s="24"/>
      <c r="F35" s="23" t="s">
        <v>14</v>
      </c>
      <c r="G35" s="24"/>
      <c r="H35" s="24"/>
      <c r="I35" s="61">
        <f t="shared" si="5"/>
        <v>440000</v>
      </c>
    </row>
    <row r="36" ht="15.75" customHeight="1">
      <c r="B36" s="34" t="s">
        <v>35</v>
      </c>
      <c r="C36" s="29">
        <v>2.0</v>
      </c>
      <c r="D36" s="62">
        <v>70000.0</v>
      </c>
      <c r="E36" s="30" t="str">
        <f>SUM(E35:E48)</f>
        <v>#REF!</v>
      </c>
      <c r="F36" s="63" t="s">
        <v>14</v>
      </c>
      <c r="G36" s="32" t="str">
        <f t="shared" ref="G36:H36" si="6">SUM(G35:G48)</f>
        <v>#REF!</v>
      </c>
      <c r="H36" s="32" t="str">
        <f t="shared" si="6"/>
        <v>#REF!</v>
      </c>
      <c r="I36" s="64">
        <f t="shared" si="5"/>
        <v>140000</v>
      </c>
    </row>
    <row r="37" ht="15.75" customHeight="1">
      <c r="B37" s="33" t="s">
        <v>19</v>
      </c>
      <c r="C37" s="34"/>
      <c r="D37" s="34"/>
      <c r="E37" s="36" t="str">
        <f t="shared" ref="E37:H37" si="7">SUM(E36)</f>
        <v>#REF!</v>
      </c>
      <c r="F37" s="36">
        <f t="shared" si="7"/>
        <v>0</v>
      </c>
      <c r="G37" s="36" t="str">
        <f t="shared" si="7"/>
        <v>#REF!</v>
      </c>
      <c r="H37" s="36" t="str">
        <f t="shared" si="7"/>
        <v>#REF!</v>
      </c>
      <c r="I37" s="55">
        <f>I34+I35+I48+I36</f>
        <v>860000</v>
      </c>
    </row>
    <row r="38" ht="15.75" customHeight="1">
      <c r="B38" s="1"/>
      <c r="C38" s="2"/>
      <c r="D38" s="2"/>
      <c r="E38" s="38"/>
      <c r="F38" s="38"/>
      <c r="G38" s="38"/>
      <c r="H38" s="38"/>
      <c r="I38" s="39"/>
    </row>
    <row r="39" ht="15.75" customHeight="1">
      <c r="B39" s="1"/>
      <c r="C39" s="2"/>
      <c r="D39" s="2"/>
      <c r="E39" s="38"/>
      <c r="F39" s="38"/>
      <c r="G39" s="38"/>
      <c r="H39" s="38"/>
      <c r="I39" s="39"/>
    </row>
    <row r="40" ht="15.75" customHeight="1">
      <c r="B40" s="57" t="s">
        <v>36</v>
      </c>
      <c r="C40" s="58"/>
      <c r="D40" s="58"/>
      <c r="E40" s="58"/>
      <c r="F40" s="58"/>
      <c r="G40" s="58"/>
      <c r="H40" s="58"/>
      <c r="I40" s="59"/>
    </row>
    <row r="41" ht="15.75" customHeight="1">
      <c r="B41" s="43"/>
      <c r="C41" s="44"/>
      <c r="D41" s="44"/>
      <c r="E41" s="44"/>
      <c r="F41" s="44"/>
      <c r="G41" s="44"/>
      <c r="H41" s="44"/>
      <c r="I41" s="45"/>
    </row>
    <row r="42" ht="15.75" customHeight="1">
      <c r="B42" s="46" t="s">
        <v>22</v>
      </c>
      <c r="C42" s="46" t="s">
        <v>23</v>
      </c>
      <c r="D42" s="46" t="s">
        <v>24</v>
      </c>
      <c r="E42" s="4" t="s">
        <v>6</v>
      </c>
      <c r="F42" s="5"/>
      <c r="G42" s="5"/>
      <c r="H42" s="6"/>
      <c r="I42" s="3" t="s">
        <v>7</v>
      </c>
    </row>
    <row r="43" ht="15.75" customHeight="1">
      <c r="B43" s="7"/>
      <c r="C43" s="7"/>
      <c r="D43" s="7"/>
      <c r="E43" s="65" t="s">
        <v>8</v>
      </c>
      <c r="F43" s="66"/>
      <c r="G43" s="67" t="s">
        <v>9</v>
      </c>
      <c r="H43" s="42"/>
      <c r="I43" s="7"/>
    </row>
    <row r="44" ht="15.75" customHeight="1">
      <c r="B44" s="68"/>
      <c r="C44" s="68"/>
      <c r="D44" s="12"/>
      <c r="E44" s="69" t="s">
        <v>10</v>
      </c>
      <c r="F44" s="69" t="s">
        <v>11</v>
      </c>
      <c r="G44" s="69" t="s">
        <v>10</v>
      </c>
      <c r="H44" s="69" t="s">
        <v>11</v>
      </c>
      <c r="I44" s="68"/>
    </row>
    <row r="45" ht="15.75" customHeight="1">
      <c r="B45" s="70" t="s">
        <v>37</v>
      </c>
      <c r="C45" s="70">
        <v>4.0</v>
      </c>
      <c r="D45" s="70"/>
      <c r="E45" s="34"/>
      <c r="F45" s="34" t="s">
        <v>14</v>
      </c>
      <c r="G45" s="34"/>
      <c r="H45" s="34"/>
      <c r="I45" s="71">
        <f>D46+D47+D48+D49</f>
        <v>1600000</v>
      </c>
    </row>
    <row r="46" ht="15.75" customHeight="1">
      <c r="B46" s="72" t="s">
        <v>38</v>
      </c>
      <c r="C46" s="73"/>
      <c r="D46" s="74">
        <v>250000.0</v>
      </c>
      <c r="E46" s="73"/>
      <c r="F46" s="75" t="s">
        <v>14</v>
      </c>
      <c r="G46" s="73"/>
      <c r="H46" s="73"/>
      <c r="I46" s="76"/>
    </row>
    <row r="47" ht="15.75" customHeight="1">
      <c r="B47" s="77" t="s">
        <v>39</v>
      </c>
      <c r="C47" s="78"/>
      <c r="D47" s="79">
        <v>150000.0</v>
      </c>
      <c r="E47" s="2"/>
      <c r="F47" s="80" t="s">
        <v>14</v>
      </c>
      <c r="G47" s="2"/>
      <c r="H47" s="2"/>
      <c r="I47" s="81"/>
    </row>
    <row r="48" ht="15.75" customHeight="1">
      <c r="B48" s="82" t="s">
        <v>40</v>
      </c>
      <c r="C48" s="80"/>
      <c r="D48" s="83">
        <v>200000.0</v>
      </c>
      <c r="E48" s="2"/>
      <c r="F48" s="80" t="s">
        <v>14</v>
      </c>
      <c r="G48" s="2"/>
      <c r="H48" s="2"/>
      <c r="I48" s="84"/>
    </row>
    <row r="49" ht="15.75" customHeight="1">
      <c r="B49" s="85" t="s">
        <v>41</v>
      </c>
      <c r="C49" s="86"/>
      <c r="D49" s="87">
        <v>1000000.0</v>
      </c>
      <c r="E49" s="86"/>
      <c r="F49" s="86"/>
      <c r="G49" s="86"/>
      <c r="H49" s="86"/>
      <c r="I49" s="88"/>
    </row>
    <row r="50" ht="15.75" customHeight="1">
      <c r="B50" s="89" t="s">
        <v>42</v>
      </c>
      <c r="C50" s="90">
        <v>12.0</v>
      </c>
      <c r="D50" s="91">
        <v>2500.0</v>
      </c>
      <c r="E50" s="89"/>
      <c r="F50" s="90" t="s">
        <v>14</v>
      </c>
      <c r="G50" s="89"/>
      <c r="H50" s="89"/>
      <c r="I50" s="91">
        <f t="shared" ref="I50:I52" si="8">C50*D50</f>
        <v>30000</v>
      </c>
    </row>
    <row r="51" ht="15.75" customHeight="1">
      <c r="B51" s="34" t="s">
        <v>43</v>
      </c>
      <c r="C51" s="29">
        <v>4.0</v>
      </c>
      <c r="D51" s="62">
        <v>90000.0</v>
      </c>
      <c r="E51" s="34"/>
      <c r="F51" s="29" t="s">
        <v>14</v>
      </c>
      <c r="G51" s="34"/>
      <c r="H51" s="34"/>
      <c r="I51" s="55">
        <f t="shared" si="8"/>
        <v>360000</v>
      </c>
    </row>
    <row r="52" ht="15.75" customHeight="1">
      <c r="B52" s="34" t="s">
        <v>44</v>
      </c>
      <c r="C52" s="29">
        <v>7.0</v>
      </c>
      <c r="D52" s="62">
        <v>392226.0</v>
      </c>
      <c r="E52" s="34"/>
      <c r="F52" s="29" t="s">
        <v>14</v>
      </c>
      <c r="G52" s="34"/>
      <c r="H52" s="34"/>
      <c r="I52" s="55">
        <f t="shared" si="8"/>
        <v>2745582</v>
      </c>
    </row>
    <row r="53" ht="15.75" customHeight="1">
      <c r="B53" s="92" t="s">
        <v>19</v>
      </c>
      <c r="C53" s="93"/>
      <c r="D53" s="94"/>
      <c r="E53" s="36">
        <f t="shared" ref="E53:H53" si="9">SUM(E50:E52)</f>
        <v>0</v>
      </c>
      <c r="F53" s="36">
        <f t="shared" si="9"/>
        <v>0</v>
      </c>
      <c r="G53" s="36">
        <f t="shared" si="9"/>
        <v>0</v>
      </c>
      <c r="H53" s="36">
        <f t="shared" si="9"/>
        <v>0</v>
      </c>
      <c r="I53" s="55">
        <f>I45+I50+I51+I52</f>
        <v>4735582</v>
      </c>
    </row>
    <row r="54" ht="15.75" customHeight="1">
      <c r="B54" s="1"/>
      <c r="C54" s="2"/>
      <c r="D54" s="2"/>
      <c r="E54" s="38"/>
      <c r="F54" s="38"/>
      <c r="G54" s="38"/>
      <c r="H54" s="38"/>
      <c r="I54" s="39"/>
    </row>
    <row r="55" ht="15.75" customHeight="1">
      <c r="B55" s="1"/>
      <c r="C55" s="2"/>
      <c r="D55" s="2"/>
      <c r="E55" s="38"/>
      <c r="F55" s="38"/>
      <c r="G55" s="38"/>
      <c r="H55" s="38"/>
      <c r="I55" s="39"/>
    </row>
    <row r="56" ht="15.75" customHeight="1">
      <c r="B56" s="57" t="s">
        <v>45</v>
      </c>
      <c r="C56" s="95"/>
      <c r="D56" s="58"/>
      <c r="E56" s="58"/>
      <c r="F56" s="58"/>
      <c r="G56" s="59"/>
    </row>
    <row r="57" ht="15.75" customHeight="1">
      <c r="B57" s="43"/>
      <c r="C57" s="44"/>
      <c r="D57" s="44"/>
      <c r="E57" s="44"/>
      <c r="F57" s="44"/>
      <c r="G57" s="45"/>
    </row>
    <row r="58" ht="15.75" customHeight="1">
      <c r="B58" s="96" t="s">
        <v>46</v>
      </c>
      <c r="C58" s="97" t="s">
        <v>47</v>
      </c>
      <c r="D58" s="98"/>
      <c r="E58" s="98"/>
      <c r="F58" s="99"/>
      <c r="G58" s="100" t="s">
        <v>19</v>
      </c>
    </row>
    <row r="59" ht="15.75" customHeight="1">
      <c r="B59" s="101"/>
      <c r="C59" s="102" t="s">
        <v>8</v>
      </c>
      <c r="D59" s="6"/>
      <c r="E59" s="102" t="s">
        <v>9</v>
      </c>
      <c r="F59" s="6"/>
      <c r="G59" s="101"/>
    </row>
    <row r="60" ht="15.75" customHeight="1">
      <c r="B60" s="101"/>
      <c r="C60" s="103" t="s">
        <v>10</v>
      </c>
      <c r="D60" s="104" t="s">
        <v>11</v>
      </c>
      <c r="E60" s="103" t="s">
        <v>10</v>
      </c>
      <c r="F60" s="103" t="s">
        <v>11</v>
      </c>
      <c r="G60" s="101"/>
    </row>
    <row r="61" ht="15.75" customHeight="1">
      <c r="B61" s="34" t="s">
        <v>48</v>
      </c>
      <c r="C61" s="105">
        <v>0.0</v>
      </c>
      <c r="D61" s="105" t="s">
        <v>14</v>
      </c>
      <c r="E61" s="105">
        <v>0.0</v>
      </c>
      <c r="F61" s="105"/>
      <c r="G61" s="106" t="str">
        <f>K7+K8+K9+K10+#REF!</f>
        <v>#REF!</v>
      </c>
    </row>
    <row r="62" ht="15.75" customHeight="1">
      <c r="B62" s="34" t="s">
        <v>49</v>
      </c>
      <c r="C62" s="105">
        <v>0.0</v>
      </c>
      <c r="D62" s="105" t="s">
        <v>14</v>
      </c>
      <c r="E62" s="105">
        <v>0.0</v>
      </c>
      <c r="F62" s="105"/>
      <c r="G62" s="107">
        <f>I19+I20+I21+I22+I23+I24+I25</f>
        <v>25570000</v>
      </c>
    </row>
    <row r="63" ht="15.75" customHeight="1">
      <c r="B63" s="34" t="s">
        <v>50</v>
      </c>
      <c r="C63" s="105">
        <v>0.0</v>
      </c>
      <c r="D63" s="105" t="s">
        <v>14</v>
      </c>
      <c r="E63" s="105">
        <v>0.0</v>
      </c>
      <c r="F63" s="105"/>
      <c r="G63" s="107">
        <f>I34+I35+I48+I36</f>
        <v>860000</v>
      </c>
    </row>
    <row r="64" ht="15.75" customHeight="1">
      <c r="B64" s="34" t="s">
        <v>51</v>
      </c>
      <c r="C64" s="105">
        <v>0.0</v>
      </c>
      <c r="D64" s="105" t="s">
        <v>14</v>
      </c>
      <c r="E64" s="105">
        <v>0.0</v>
      </c>
      <c r="F64" s="105"/>
      <c r="G64" s="106">
        <f>I45+I50+I51+I52</f>
        <v>4735582</v>
      </c>
    </row>
    <row r="65" ht="15.75" customHeight="1">
      <c r="B65" s="92" t="s">
        <v>19</v>
      </c>
      <c r="C65" s="108">
        <f>SUM(C61:C64)</f>
        <v>0</v>
      </c>
      <c r="D65" s="108"/>
      <c r="E65" s="109">
        <f>SUM(E61:E64)</f>
        <v>0</v>
      </c>
      <c r="F65" s="110"/>
      <c r="G65" s="110" t="str">
        <f>G61+G62+G63+G64</f>
        <v>#REF!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G5:H5"/>
    <mergeCell ref="I5:J5"/>
    <mergeCell ref="C4:C6"/>
    <mergeCell ref="D4:D6"/>
    <mergeCell ref="E4:E6"/>
    <mergeCell ref="F4:F6"/>
    <mergeCell ref="G4:J4"/>
    <mergeCell ref="K4:K6"/>
    <mergeCell ref="B14:I14"/>
    <mergeCell ref="B31:B33"/>
    <mergeCell ref="B42:B44"/>
    <mergeCell ref="C42:C44"/>
    <mergeCell ref="D42:D44"/>
    <mergeCell ref="C58:F58"/>
    <mergeCell ref="C59:D59"/>
    <mergeCell ref="E59:F59"/>
    <mergeCell ref="B4:B6"/>
    <mergeCell ref="B16:B18"/>
    <mergeCell ref="C16:C18"/>
    <mergeCell ref="D16:D18"/>
    <mergeCell ref="B26:D26"/>
    <mergeCell ref="C31:C33"/>
    <mergeCell ref="D31:D33"/>
    <mergeCell ref="G32:H32"/>
    <mergeCell ref="E42:H42"/>
    <mergeCell ref="I42:I44"/>
    <mergeCell ref="E43:F43"/>
    <mergeCell ref="G43:H43"/>
    <mergeCell ref="E16:H16"/>
    <mergeCell ref="I16:I18"/>
    <mergeCell ref="E17:F17"/>
    <mergeCell ref="G17:H17"/>
    <mergeCell ref="E31:H31"/>
    <mergeCell ref="I31:I33"/>
    <mergeCell ref="E32:F3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2019-04-09T02:50:33Z</dcterms:created>
  <dc:creator>margarita ruiz</dc:creator>
</cp:coreProperties>
</file>