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Fundamentals of Financial Markets/Solved/"/>
    </mc:Choice>
  </mc:AlternateContent>
  <xr:revisionPtr revIDLastSave="3792" documentId="8_{0515A4C7-6DBC-42AB-8593-CA8DBC3D4E5A}" xr6:coauthVersionLast="47" xr6:coauthVersionMax="47" xr10:uidLastSave="{1AE5D434-E678-4B73-9A85-9D9C1E26BA5A}"/>
  <bookViews>
    <workbookView xWindow="-28920" yWindow="-3765" windowWidth="29040" windowHeight="15720" xr2:uid="{00000000-000D-0000-FFFF-FFFF00000000}"/>
  </bookViews>
  <sheets>
    <sheet name="Case 1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6" l="1"/>
  <c r="C17" i="16"/>
  <c r="C39" i="16" l="1"/>
  <c r="C37" i="16"/>
  <c r="C36" i="16"/>
  <c r="C34" i="16"/>
  <c r="C33" i="16"/>
  <c r="C32" i="16"/>
  <c r="C31" i="16"/>
  <c r="C30" i="16"/>
  <c r="C29" i="16"/>
  <c r="C28" i="16"/>
  <c r="C26" i="16"/>
  <c r="C19" i="16"/>
  <c r="C21" i="16" l="1"/>
</calcChain>
</file>

<file path=xl/sharedStrings.xml><?xml version="1.0" encoding="utf-8"?>
<sst xmlns="http://schemas.openxmlformats.org/spreadsheetml/2006/main" count="28" uniqueCount="28">
  <si>
    <t>Case 1</t>
  </si>
  <si>
    <t>Number of shares purchased</t>
  </si>
  <si>
    <t>Purchase price per share</t>
  </si>
  <si>
    <t>Initial margin requirement</t>
  </si>
  <si>
    <t>Selling price per share after one year</t>
  </si>
  <si>
    <t>Interest rate on borrowed amount per year</t>
  </si>
  <si>
    <t>Dividends per share during the holding period</t>
  </si>
  <si>
    <t>Commission per share for buying</t>
  </si>
  <si>
    <t>Commission per share for selling</t>
  </si>
  <si>
    <t>Input Data</t>
  </si>
  <si>
    <t>Output</t>
  </si>
  <si>
    <t xml:space="preserve">Holding Period Return </t>
  </si>
  <si>
    <t>Leverage Ratio</t>
  </si>
  <si>
    <t>Leveraged Return</t>
  </si>
  <si>
    <t xml:space="preserve">Rate of Return </t>
  </si>
  <si>
    <t>3. Calculate the Borrowed Amount:</t>
  </si>
  <si>
    <t>4. Calculate the Interest Paid:</t>
  </si>
  <si>
    <t>2. Calculate Equity Position:</t>
  </si>
  <si>
    <t>5. Calculate the Total Selling Price:</t>
  </si>
  <si>
    <t xml:space="preserve">6. Calculate the Total Commission Paid: </t>
  </si>
  <si>
    <t>Buying Commission</t>
  </si>
  <si>
    <t>Selling Commission</t>
  </si>
  <si>
    <t>7.Calculate the Total Dividends Received:</t>
  </si>
  <si>
    <t>9. Calculate the Net Proceeds from the Sale:</t>
  </si>
  <si>
    <t>8. Calculate the Total Initial Investment:</t>
  </si>
  <si>
    <t>1. Calculate the Total Cost of Purchase:</t>
  </si>
  <si>
    <t xml:space="preserve">10. Calculate the One-Year Return: </t>
  </si>
  <si>
    <t>Rate of Return (Ignoring dividends, transaction costs, and borrowing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</si>
</sst>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0" fontId="2" fillId="3" borderId="0" xfId="0" applyFont="1" applyFill="1"/>
    <xf numFmtId="164" fontId="1" fillId="0" borderId="0" xfId="1" applyNumberFormat="1" applyFont="1"/>
    <xf numFmtId="0" fontId="1" fillId="0" borderId="0" xfId="0" applyFont="1"/>
    <xf numFmtId="164" fontId="1" fillId="0" borderId="0" xfId="1" applyNumberFormat="1" applyFont="1" applyFill="1" applyBorder="1"/>
    <xf numFmtId="0" fontId="5" fillId="0" borderId="0" xfId="0" applyFont="1"/>
    <xf numFmtId="8" fontId="1" fillId="0" borderId="0" xfId="1" applyNumberFormat="1" applyFont="1"/>
    <xf numFmtId="9" fontId="1" fillId="0" borderId="0" xfId="1" applyNumberFormat="1" applyFont="1"/>
    <xf numFmtId="49" fontId="7" fillId="2" borderId="1" xfId="2" applyNumberFormat="1" applyFont="1" applyFill="1" applyBorder="1" applyAlignment="1">
      <alignment wrapText="1"/>
    </xf>
    <xf numFmtId="49" fontId="7" fillId="2" borderId="1" xfId="2" applyNumberFormat="1" applyFont="1" applyFill="1" applyBorder="1" applyAlignment="1">
      <alignment horizontal="center" wrapText="1"/>
    </xf>
    <xf numFmtId="0" fontId="8" fillId="2" borderId="0" xfId="2" applyFont="1" applyFill="1"/>
    <xf numFmtId="0" fontId="8" fillId="2" borderId="1" xfId="2" applyFont="1" applyFill="1" applyBorder="1"/>
    <xf numFmtId="7" fontId="8" fillId="2" borderId="1" xfId="2" applyNumberFormat="1" applyFont="1" applyFill="1" applyBorder="1"/>
    <xf numFmtId="9" fontId="8" fillId="2" borderId="2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1" fillId="0" borderId="3" xfId="1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CE0-E8CF-47CF-A4CC-80C6E0E9546B}">
  <dimension ref="B1:M39"/>
  <sheetViews>
    <sheetView showGridLines="0" tabSelected="1" zoomScaleNormal="100" workbookViewId="0"/>
  </sheetViews>
  <sheetFormatPr defaultColWidth="8.88671875" defaultRowHeight="11.4" x14ac:dyDescent="0.2"/>
  <cols>
    <col min="1" max="1" width="2" style="3" customWidth="1"/>
    <col min="2" max="2" width="38.109375" style="3" customWidth="1"/>
    <col min="3" max="3" width="14.21875" style="2" customWidth="1"/>
    <col min="4" max="4" width="12.5546875" style="2" customWidth="1"/>
    <col min="5" max="5" width="11.33203125" style="3" customWidth="1"/>
    <col min="6" max="6" width="10.33203125" style="3" customWidth="1"/>
    <col min="7" max="7" width="8.88671875" style="3"/>
    <col min="8" max="9" width="11.44140625" style="3" customWidth="1"/>
    <col min="10" max="11" width="10" style="3" customWidth="1"/>
    <col min="12" max="12" width="12" style="3" bestFit="1" customWidth="1"/>
    <col min="13" max="13" width="8.88671875" style="3"/>
    <col min="14" max="14" width="12" style="3" customWidth="1"/>
    <col min="15" max="15" width="12.6640625" style="3" customWidth="1"/>
    <col min="16" max="16384" width="8.88671875" style="3"/>
  </cols>
  <sheetData>
    <row r="1" spans="2:13" ht="15.6" x14ac:dyDescent="0.3">
      <c r="B1" s="1" t="s">
        <v>0</v>
      </c>
    </row>
    <row r="2" spans="2:13" x14ac:dyDescent="0.2">
      <c r="C2" s="4"/>
      <c r="D2" s="4"/>
      <c r="K2" s="5"/>
    </row>
    <row r="3" spans="2:13" ht="12" thickBot="1" x14ac:dyDescent="0.25">
      <c r="B3" s="8" t="s">
        <v>9</v>
      </c>
      <c r="C3" s="9"/>
      <c r="D3" s="11"/>
      <c r="E3" s="11"/>
      <c r="F3" s="12"/>
      <c r="G3" s="11"/>
      <c r="K3" s="5"/>
    </row>
    <row r="4" spans="2:13" ht="12" thickTop="1" x14ac:dyDescent="0.2">
      <c r="B4" s="3" t="s">
        <v>1</v>
      </c>
      <c r="C4" s="4">
        <v>200000</v>
      </c>
      <c r="D4" s="4"/>
      <c r="K4" s="5"/>
      <c r="L4" s="19"/>
      <c r="M4" s="19"/>
    </row>
    <row r="5" spans="2:13" x14ac:dyDescent="0.2">
      <c r="B5" s="3" t="s">
        <v>2</v>
      </c>
      <c r="C5" s="6">
        <v>180</v>
      </c>
    </row>
    <row r="6" spans="2:13" x14ac:dyDescent="0.2">
      <c r="B6" s="3" t="s">
        <v>3</v>
      </c>
      <c r="C6" s="7">
        <v>0.5</v>
      </c>
    </row>
    <row r="7" spans="2:13" x14ac:dyDescent="0.2">
      <c r="B7" s="3" t="s">
        <v>4</v>
      </c>
      <c r="C7" s="6">
        <v>200</v>
      </c>
    </row>
    <row r="8" spans="2:13" x14ac:dyDescent="0.2">
      <c r="B8" s="3" t="s">
        <v>5</v>
      </c>
      <c r="C8" s="7">
        <v>0.04</v>
      </c>
    </row>
    <row r="9" spans="2:13" x14ac:dyDescent="0.2">
      <c r="B9" s="3" t="s">
        <v>6</v>
      </c>
      <c r="C9" s="6">
        <v>3</v>
      </c>
    </row>
    <row r="10" spans="2:13" x14ac:dyDescent="0.2">
      <c r="B10" s="3" t="s">
        <v>7</v>
      </c>
      <c r="C10" s="6">
        <v>0.1</v>
      </c>
    </row>
    <row r="11" spans="2:13" x14ac:dyDescent="0.2">
      <c r="B11" s="3" t="s">
        <v>8</v>
      </c>
      <c r="C11" s="6">
        <v>0.1</v>
      </c>
    </row>
    <row r="13" spans="2:13" ht="12" thickBot="1" x14ac:dyDescent="0.25">
      <c r="B13" s="8" t="s">
        <v>10</v>
      </c>
      <c r="C13" s="9"/>
      <c r="D13" s="11"/>
      <c r="E13" s="11"/>
      <c r="F13" s="12"/>
      <c r="G13" s="11"/>
    </row>
    <row r="14" spans="2:13" ht="12" thickTop="1" x14ac:dyDescent="0.2"/>
    <row r="15" spans="2:13" ht="12" x14ac:dyDescent="0.25">
      <c r="B15" s="15" t="s">
        <v>27</v>
      </c>
      <c r="C15" s="16"/>
      <c r="D15" s="17"/>
    </row>
    <row r="17" spans="2:4" x14ac:dyDescent="0.2">
      <c r="B17" s="10" t="s">
        <v>11</v>
      </c>
      <c r="C17" s="14">
        <f>(C7-C5)/C5</f>
        <v>0.1111111111111111</v>
      </c>
    </row>
    <row r="19" spans="2:4" x14ac:dyDescent="0.2">
      <c r="B19" s="10" t="s">
        <v>12</v>
      </c>
      <c r="C19" s="13">
        <f>1/C6</f>
        <v>2</v>
      </c>
    </row>
    <row r="21" spans="2:4" x14ac:dyDescent="0.2">
      <c r="B21" s="10" t="s">
        <v>13</v>
      </c>
      <c r="C21" s="14">
        <f>C17*C19</f>
        <v>0.22222222222222221</v>
      </c>
    </row>
    <row r="24" spans="2:4" ht="12" x14ac:dyDescent="0.25">
      <c r="B24" s="15" t="s">
        <v>14</v>
      </c>
      <c r="C24" s="16"/>
      <c r="D24" s="17"/>
    </row>
    <row r="26" spans="2:4" x14ac:dyDescent="0.2">
      <c r="B26" s="3" t="s">
        <v>25</v>
      </c>
      <c r="C26" s="6">
        <f>C4*C5</f>
        <v>36000000</v>
      </c>
    </row>
    <row r="27" spans="2:4" x14ac:dyDescent="0.2">
      <c r="B27" s="3" t="s">
        <v>17</v>
      </c>
      <c r="C27" s="6">
        <f>C26*C6</f>
        <v>18000000</v>
      </c>
    </row>
    <row r="28" spans="2:4" x14ac:dyDescent="0.2">
      <c r="B28" s="3" t="s">
        <v>15</v>
      </c>
      <c r="C28" s="6">
        <f>C26-C27</f>
        <v>18000000</v>
      </c>
    </row>
    <row r="29" spans="2:4" x14ac:dyDescent="0.2">
      <c r="B29" s="3" t="s">
        <v>16</v>
      </c>
      <c r="C29" s="6">
        <f>C28*C8</f>
        <v>720000</v>
      </c>
    </row>
    <row r="30" spans="2:4" x14ac:dyDescent="0.2">
      <c r="B30" s="3" t="s">
        <v>18</v>
      </c>
      <c r="C30" s="6">
        <f>C4*C7</f>
        <v>40000000</v>
      </c>
    </row>
    <row r="31" spans="2:4" x14ac:dyDescent="0.2">
      <c r="B31" s="3" t="s">
        <v>19</v>
      </c>
      <c r="C31" s="6">
        <f>(C4*SUM(C10:C11))</f>
        <v>40000</v>
      </c>
    </row>
    <row r="32" spans="2:4" x14ac:dyDescent="0.2">
      <c r="B32" s="18" t="s">
        <v>20</v>
      </c>
      <c r="C32" s="6">
        <f>(C4*C10)</f>
        <v>20000</v>
      </c>
    </row>
    <row r="33" spans="2:3" x14ac:dyDescent="0.2">
      <c r="B33" s="18" t="s">
        <v>21</v>
      </c>
      <c r="C33" s="6">
        <f>C4*C11</f>
        <v>20000</v>
      </c>
    </row>
    <row r="34" spans="2:3" x14ac:dyDescent="0.2">
      <c r="B34" s="3" t="s">
        <v>22</v>
      </c>
      <c r="C34" s="6">
        <f>C4*C9</f>
        <v>600000</v>
      </c>
    </row>
    <row r="36" spans="2:3" x14ac:dyDescent="0.2">
      <c r="B36" s="3" t="s">
        <v>24</v>
      </c>
      <c r="C36" s="2">
        <f>C27+C32</f>
        <v>18020000</v>
      </c>
    </row>
    <row r="37" spans="2:3" x14ac:dyDescent="0.2">
      <c r="B37" s="3" t="s">
        <v>23</v>
      </c>
      <c r="C37" s="2">
        <f>C30+C34-C28-C29-C33</f>
        <v>21860000</v>
      </c>
    </row>
    <row r="39" spans="2:3" x14ac:dyDescent="0.2">
      <c r="B39" s="3" t="s">
        <v>26</v>
      </c>
      <c r="C39" s="14">
        <f>(C37-C36)/C36</f>
        <v>0.21309655937846836</v>
      </c>
    </row>
  </sheetData>
  <mergeCells count="1">
    <mergeCell ref="L4:M4"/>
  </mergeCells>
  <pageMargins left="0.7" right="0.7" top="0.75" bottom="0.75" header="0.3" footer="0.3"/>
  <pageSetup paperSize="9" orientation="portrait" r:id="rId1"/>
  <ignoredErrors>
    <ignoredError sqref="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2015-06-05T18:17:20Z</dcterms:created>
  <dcterms:modified xsi:type="dcterms:W3CDTF">2023-08-14T14:46:12Z</dcterms:modified>
</cp:coreProperties>
</file>