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13464" activeTab="1"/>
  </bookViews>
  <sheets>
    <sheet name="Sheet1" sheetId="2" r:id="rId1"/>
    <sheet name="asdasd" sheetId="1" r:id="rId2"/>
    <sheet name="Planilha3" sheetId="3" r:id="rId3"/>
  </sheets>
  <calcPr calcId="144525"/>
</workbook>
</file>

<file path=xl/sharedStrings.xml><?xml version="1.0" encoding="utf-8"?>
<sst xmlns="http://schemas.openxmlformats.org/spreadsheetml/2006/main" count="111" uniqueCount="27">
  <si>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</si>
  <si>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</si>
  <si>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</si>
  <si>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</si>
  <si>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</si>
  <si>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</si>
  <si>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</si>
  <si>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</si>
  <si>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</si>
  <si>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Compra</t>
  </si>
  <si>
    <t>Mercado Fracionário</t>
  </si>
  <si>
    <t>-</t>
  </si>
  <si>
    <t>NU INVEST CORRETORA DE VALORES S.A.</t>
  </si>
  <si>
    <t>VALE3F</t>
  </si>
  <si>
    <t>Venda</t>
  </si>
  <si>
    <t>Qtd</t>
  </si>
  <si>
    <t>Qtd total atual</t>
  </si>
  <si>
    <t>Valor Total atual</t>
  </si>
  <si>
    <t>Preço médio</t>
  </si>
  <si>
    <t>Valor Total dividida pelo Quantidade Total</t>
  </si>
  <si>
    <t>(55*1)+(60*5)+(70*1)+(72*2)+(65*10)+(68+5)</t>
  </si>
  <si>
    <t>Valor total atual</t>
  </si>
  <si>
    <t>Quantidade total atual</t>
  </si>
  <si>
    <t>Preço Médio</t>
  </si>
  <si>
    <t>Valor Toal</t>
  </si>
  <si>
    <t>CSMG3F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</si>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</sst>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_);[Red]\(&quot;R$&quot;\ #,###.00\)"/>
    <numFmt numFmtId="181" formatCode="0_);[Red]\(0\)"/>
    <numFmt numFmtId="182" formatCode="dd/mm/yyyy;@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Segoe UI"/>
      <charset val="134"/>
    </font>
    <font>
      <sz val="12"/>
      <color indexed="8"/>
      <name val="Calibri"/>
      <charset val="134"/>
      <scheme val="minor"/>
    </font>
    <font>
      <b/>
      <sz val="11"/>
      <name val="Segoe UI"/>
      <charset val="134"/>
    </font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80" fontId="1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80" fontId="6" fillId="2" borderId="6" xfId="0" applyNumberFormat="1" applyFont="1" applyFill="1" applyBorder="1" applyAlignment="1">
      <alignment horizontal="center" vertical="center" wrapText="1"/>
    </xf>
    <xf numFmtId="180" fontId="6" fillId="2" borderId="7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80" fontId="6" fillId="2" borderId="9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180" fontId="4" fillId="2" borderId="4" xfId="0" applyNumberFormat="1" applyFont="1" applyFill="1" applyBorder="1" applyAlignment="1">
      <alignment horizontal="center" vertical="center" wrapText="1"/>
    </xf>
    <xf numFmtId="180" fontId="4" fillId="2" borderId="6" xfId="0" applyNumberFormat="1" applyFont="1" applyFill="1" applyBorder="1" applyAlignment="1">
      <alignment horizontal="center" vertical="center" wrapText="1"/>
    </xf>
    <xf numFmtId="180" fontId="4" fillId="2" borderId="8" xfId="0" applyNumberFormat="1" applyFont="1" applyFill="1" applyBorder="1" applyAlignment="1">
      <alignment horizontal="center" vertical="center" wrapText="1"/>
    </xf>
    <xf numFmtId="180" fontId="4" fillId="2" borderId="9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82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58" fontId="8" fillId="2" borderId="7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80" fontId="8" fillId="2" borderId="7" xfId="0" applyNumberFormat="1" applyFont="1" applyFill="1" applyBorder="1" applyAlignment="1">
      <alignment horizontal="center" vertical="center" wrapText="1"/>
    </xf>
    <xf numFmtId="180" fontId="8" fillId="2" borderId="9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6" workbookViewId="0">
      <selection activeCell="A13" sqref="A13:K13"/>
    </sheetView>
  </sheetViews>
  <sheetFormatPr defaultColWidth="22.1111111111111" defaultRowHeight="15.6"/>
  <cols>
    <col min="1" max="1" width="31.7777777777778" style="16" customWidth="1"/>
    <col min="2" max="2" width="16.6666666666667" style="16" customWidth="1"/>
    <col min="3" max="3" width="20.2222222222222" style="16" customWidth="1"/>
    <col min="4" max="4" width="19.5555555555556" style="16" customWidth="1"/>
    <col min="5" max="5" width="22.1111111111111" style="16" customWidth="1"/>
    <col min="6" max="6" width="15.2222222222222" style="16" customWidth="1"/>
    <col min="7" max="7" width="14.2222222222222" style="16" customWidth="1"/>
    <col min="8" max="16375" width="22.1111111111111" style="16" customWidth="1"/>
    <col min="16376" max="16384" width="22.1111111111111" style="16"/>
  </cols>
  <sheetData>
    <row r="1" s="16" customFormat="1" ht="37" customHeight="1" spans="1:9">
      <c r="A1" s="40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3" t="s">
        <v>6</v>
      </c>
      <c r="H1" s="42" t="s">
        <v>7</v>
      </c>
      <c r="I1" s="42" t="s">
        <v>8</v>
      </c>
    </row>
    <row r="2" s="16" customFormat="1" ht="28.8" spans="1:9">
      <c r="A2" s="44">
        <v>44958</v>
      </c>
      <c r="B2" s="45" t="s">
        <v>9</v>
      </c>
      <c r="C2" s="45" t="s">
        <v>10</v>
      </c>
      <c r="D2" s="46" t="s">
        <v>11</v>
      </c>
      <c r="E2" s="47" t="s">
        <v>12</v>
      </c>
      <c r="F2" s="47" t="s">
        <v>13</v>
      </c>
      <c r="G2" s="48">
        <v>1</v>
      </c>
      <c r="H2" s="49">
        <v>55</v>
      </c>
      <c r="I2" s="50">
        <f t="shared" ref="I2:I13" si="0">H2*G2</f>
        <v>55</v>
      </c>
    </row>
    <row r="3" s="16" customFormat="1" ht="28.8" spans="1:9">
      <c r="A3" s="44">
        <v>44961</v>
      </c>
      <c r="B3" s="45" t="s">
        <v>9</v>
      </c>
      <c r="C3" s="45" t="s">
        <v>10</v>
      </c>
      <c r="D3" s="46" t="s">
        <v>11</v>
      </c>
      <c r="E3" s="47" t="s">
        <v>12</v>
      </c>
      <c r="F3" s="47" t="s">
        <v>13</v>
      </c>
      <c r="G3" s="48">
        <v>5</v>
      </c>
      <c r="H3" s="49">
        <v>60</v>
      </c>
      <c r="I3" s="50">
        <f t="shared" si="0"/>
        <v>300</v>
      </c>
    </row>
    <row r="4" s="16" customFormat="1" ht="28.8" spans="1:9">
      <c r="A4" s="44">
        <v>44998</v>
      </c>
      <c r="B4" s="45" t="s">
        <v>9</v>
      </c>
      <c r="C4" s="45" t="s">
        <v>10</v>
      </c>
      <c r="D4" s="46" t="s">
        <v>11</v>
      </c>
      <c r="E4" s="47" t="s">
        <v>12</v>
      </c>
      <c r="F4" s="47" t="s">
        <v>13</v>
      </c>
      <c r="G4" s="48">
        <v>1</v>
      </c>
      <c r="H4" s="49">
        <v>70</v>
      </c>
      <c r="I4" s="50">
        <f t="shared" si="0"/>
        <v>70</v>
      </c>
    </row>
    <row r="5" ht="28.8" spans="1:9">
      <c r="A5" s="44">
        <v>45012</v>
      </c>
      <c r="B5" s="45" t="s">
        <v>9</v>
      </c>
      <c r="C5" s="45" t="s">
        <v>10</v>
      </c>
      <c r="D5" s="46" t="s">
        <v>11</v>
      </c>
      <c r="E5" s="47" t="s">
        <v>12</v>
      </c>
      <c r="F5" s="47" t="s">
        <v>13</v>
      </c>
      <c r="G5" s="48">
        <v>2</v>
      </c>
      <c r="H5" s="49">
        <v>72</v>
      </c>
      <c r="I5" s="50">
        <f t="shared" si="0"/>
        <v>144</v>
      </c>
    </row>
    <row r="6" ht="28.8" spans="1:9">
      <c r="A6" s="44">
        <v>45045</v>
      </c>
      <c r="B6" s="45" t="s">
        <v>9</v>
      </c>
      <c r="C6" s="45" t="s">
        <v>10</v>
      </c>
      <c r="D6" s="46" t="s">
        <v>11</v>
      </c>
      <c r="E6" s="47" t="s">
        <v>12</v>
      </c>
      <c r="F6" s="47" t="s">
        <v>13</v>
      </c>
      <c r="G6" s="48">
        <v>10</v>
      </c>
      <c r="H6" s="49">
        <v>65</v>
      </c>
      <c r="I6" s="50">
        <f t="shared" si="0"/>
        <v>650</v>
      </c>
    </row>
    <row r="7" ht="28.8" spans="1:9">
      <c r="A7" s="44">
        <v>45056</v>
      </c>
      <c r="B7" s="45" t="s">
        <v>9</v>
      </c>
      <c r="C7" s="45" t="s">
        <v>10</v>
      </c>
      <c r="D7" s="46" t="s">
        <v>11</v>
      </c>
      <c r="E7" s="47" t="s">
        <v>12</v>
      </c>
      <c r="F7" s="47" t="s">
        <v>13</v>
      </c>
      <c r="G7" s="48">
        <v>5</v>
      </c>
      <c r="H7" s="49">
        <v>68</v>
      </c>
      <c r="I7" s="50">
        <f t="shared" si="0"/>
        <v>340</v>
      </c>
    </row>
    <row r="8" ht="28.8" spans="1:9">
      <c r="A8" s="44">
        <v>45061</v>
      </c>
      <c r="B8" s="45" t="s">
        <v>14</v>
      </c>
      <c r="C8" s="45" t="s">
        <v>10</v>
      </c>
      <c r="D8" s="46" t="s">
        <v>11</v>
      </c>
      <c r="E8" s="47" t="s">
        <v>12</v>
      </c>
      <c r="F8" s="47" t="s">
        <v>13</v>
      </c>
      <c r="G8" s="48">
        <v>3</v>
      </c>
      <c r="H8" s="49">
        <v>70</v>
      </c>
      <c r="I8" s="50">
        <f t="shared" si="0"/>
        <v>210</v>
      </c>
    </row>
    <row r="9" ht="28.8" spans="1:9">
      <c r="A9" s="44">
        <v>45158</v>
      </c>
      <c r="B9" s="45" t="s">
        <v>14</v>
      </c>
      <c r="C9" s="45" t="s">
        <v>10</v>
      </c>
      <c r="D9" s="46" t="s">
        <v>11</v>
      </c>
      <c r="E9" s="47" t="s">
        <v>12</v>
      </c>
      <c r="F9" s="47" t="s">
        <v>13</v>
      </c>
      <c r="G9" s="48">
        <v>5</v>
      </c>
      <c r="H9" s="49">
        <v>85</v>
      </c>
      <c r="I9" s="50">
        <f t="shared" si="0"/>
        <v>425</v>
      </c>
    </row>
    <row r="10" ht="28.8" spans="1:9">
      <c r="A10" s="44">
        <v>45196</v>
      </c>
      <c r="B10" s="45" t="s">
        <v>14</v>
      </c>
      <c r="C10" s="45" t="s">
        <v>10</v>
      </c>
      <c r="D10" s="46" t="s">
        <v>11</v>
      </c>
      <c r="E10" s="47" t="s">
        <v>12</v>
      </c>
      <c r="F10" s="47" t="s">
        <v>13</v>
      </c>
      <c r="G10" s="48">
        <v>2</v>
      </c>
      <c r="H10" s="49">
        <v>50</v>
      </c>
      <c r="I10" s="50">
        <f t="shared" si="0"/>
        <v>100</v>
      </c>
    </row>
    <row r="11" ht="28.8" spans="1:9">
      <c r="A11" s="44">
        <v>45201</v>
      </c>
      <c r="B11" s="45" t="s">
        <v>9</v>
      </c>
      <c r="C11" s="45" t="s">
        <v>10</v>
      </c>
      <c r="D11" s="46" t="s">
        <v>11</v>
      </c>
      <c r="E11" s="47" t="s">
        <v>12</v>
      </c>
      <c r="F11" s="47" t="s">
        <v>13</v>
      </c>
      <c r="G11" s="48">
        <v>10</v>
      </c>
      <c r="H11" s="49">
        <v>70</v>
      </c>
      <c r="I11" s="50">
        <f t="shared" si="0"/>
        <v>700</v>
      </c>
    </row>
    <row r="12" ht="28.8" spans="1:9">
      <c r="A12" s="44">
        <v>45216</v>
      </c>
      <c r="B12" s="45" t="s">
        <v>9</v>
      </c>
      <c r="C12" s="45" t="s">
        <v>10</v>
      </c>
      <c r="D12" s="46" t="s">
        <v>11</v>
      </c>
      <c r="E12" s="47" t="s">
        <v>12</v>
      </c>
      <c r="F12" s="47" t="s">
        <v>13</v>
      </c>
      <c r="G12" s="48">
        <v>5</v>
      </c>
      <c r="H12" s="49">
        <v>62</v>
      </c>
      <c r="I12" s="50">
        <f t="shared" si="0"/>
        <v>310</v>
      </c>
    </row>
    <row r="13" ht="28.8" spans="1:9">
      <c r="A13" s="44">
        <v>45255</v>
      </c>
      <c r="B13" s="45" t="s">
        <v>14</v>
      </c>
      <c r="C13" s="45" t="s">
        <v>10</v>
      </c>
      <c r="D13" s="46" t="s">
        <v>11</v>
      </c>
      <c r="E13" s="47" t="s">
        <v>12</v>
      </c>
      <c r="F13" s="47" t="s">
        <v>13</v>
      </c>
      <c r="G13" s="48">
        <v>18</v>
      </c>
      <c r="H13" s="49">
        <v>64</v>
      </c>
      <c r="I13" s="50">
        <f t="shared" si="0"/>
        <v>1152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0"/>
  <sheetViews>
    <sheetView tabSelected="1" workbookViewId="0">
      <selection activeCell="F14" sqref="F14"/>
    </sheetView>
  </sheetViews>
  <sheetFormatPr defaultColWidth="13.7777777777778" defaultRowHeight="15.6"/>
  <cols>
    <col min="1" max="1" width="7.55555555555556" style="16" customWidth="1"/>
    <col min="2" max="2" width="17.6666666666667" style="16" customWidth="1"/>
    <col min="3" max="3" width="13.7777777777778" style="16" customWidth="1"/>
    <col min="4" max="4" width="7.88888888888889" style="16" customWidth="1"/>
    <col min="5" max="5" width="10.4444444444444" style="16" customWidth="1"/>
    <col min="6" max="8" width="13.7777777777778" style="16" customWidth="1"/>
    <col min="9" max="9" width="2.55555555555556" style="16" customWidth="1"/>
    <col min="10" max="16384" width="13.7777777777778" style="16" customWidth="1"/>
  </cols>
  <sheetData>
    <row r="4" ht="38.4" spans="2:10">
      <c r="B4" s="17" t="s">
        <v>1</v>
      </c>
      <c r="C4" s="17" t="s">
        <v>5</v>
      </c>
      <c r="D4" s="17" t="s">
        <v>15</v>
      </c>
      <c r="E4" s="17" t="s">
        <v>16</v>
      </c>
      <c r="F4" s="17" t="s">
        <v>7</v>
      </c>
      <c r="G4" s="17" t="s">
        <v>8</v>
      </c>
      <c r="H4" s="17" t="s">
        <v>17</v>
      </c>
      <c r="J4" s="16" t="s">
        <v>18</v>
      </c>
    </row>
    <row r="5" spans="2:12">
      <c r="B5" s="18" t="s">
        <v>9</v>
      </c>
      <c r="C5" s="18" t="s">
        <v>13</v>
      </c>
      <c r="D5" s="19">
        <v>1</v>
      </c>
      <c r="E5" s="20">
        <f>D5</f>
        <v>1</v>
      </c>
      <c r="F5" s="21">
        <v>55</v>
      </c>
      <c r="G5" s="21">
        <f t="shared" ref="G5:G7" si="0">F5*D5</f>
        <v>55</v>
      </c>
      <c r="H5" s="22">
        <f>G5</f>
        <v>55</v>
      </c>
      <c r="J5" s="33">
        <f>F5</f>
        <v>55</v>
      </c>
      <c r="K5" s="33"/>
      <c r="L5" s="33"/>
    </row>
    <row r="6" spans="2:12">
      <c r="B6" s="23" t="s">
        <v>9</v>
      </c>
      <c r="C6" s="23" t="s">
        <v>13</v>
      </c>
      <c r="D6" s="24">
        <v>5</v>
      </c>
      <c r="E6" s="25">
        <f>D6+E5</f>
        <v>6</v>
      </c>
      <c r="F6" s="26">
        <v>60</v>
      </c>
      <c r="G6" s="26">
        <f t="shared" si="0"/>
        <v>300</v>
      </c>
      <c r="H6" s="22">
        <f>G6+H5</f>
        <v>355</v>
      </c>
      <c r="J6" s="33">
        <f>(H6)/(E6)</f>
        <v>59.1666666666667</v>
      </c>
      <c r="K6" s="33"/>
      <c r="L6" s="33"/>
    </row>
    <row r="7" spans="2:16">
      <c r="B7" s="23" t="s">
        <v>9</v>
      </c>
      <c r="C7" s="23" t="s">
        <v>13</v>
      </c>
      <c r="D7" s="24">
        <v>1</v>
      </c>
      <c r="E7" s="25">
        <f>D7+E6</f>
        <v>7</v>
      </c>
      <c r="F7" s="26">
        <v>70</v>
      </c>
      <c r="G7" s="26">
        <f t="shared" si="0"/>
        <v>70</v>
      </c>
      <c r="H7" s="22">
        <f>G7+H6</f>
        <v>425</v>
      </c>
      <c r="J7" s="33">
        <f>(H7)/(E7)</f>
        <v>60.7142857142857</v>
      </c>
      <c r="K7" s="34" t="s">
        <v>19</v>
      </c>
      <c r="L7" s="35"/>
      <c r="N7" s="33">
        <f>G5+G6+G7+G8+G9+G10</f>
        <v>1559</v>
      </c>
      <c r="O7" s="16">
        <f>D5+D6+D7+D8+D9+D10</f>
        <v>24</v>
      </c>
      <c r="P7" s="33">
        <f>N7/O7</f>
        <v>64.9583333333333</v>
      </c>
    </row>
    <row r="8" spans="2:12">
      <c r="B8" s="23" t="s">
        <v>9</v>
      </c>
      <c r="C8" s="23" t="s">
        <v>13</v>
      </c>
      <c r="D8" s="24">
        <v>2</v>
      </c>
      <c r="E8" s="25">
        <f>D8+E7</f>
        <v>9</v>
      </c>
      <c r="F8" s="26">
        <v>72</v>
      </c>
      <c r="G8" s="26">
        <f t="shared" ref="G8:G10" si="1">F8*D8</f>
        <v>144</v>
      </c>
      <c r="H8" s="22">
        <f>G8+H7</f>
        <v>569</v>
      </c>
      <c r="J8" s="33">
        <f>(H8)/(E8)</f>
        <v>63.2222222222222</v>
      </c>
      <c r="K8" s="36"/>
      <c r="L8" s="37"/>
    </row>
    <row r="9" spans="2:12">
      <c r="B9" s="23" t="s">
        <v>9</v>
      </c>
      <c r="C9" s="23" t="s">
        <v>13</v>
      </c>
      <c r="D9" s="24">
        <v>10</v>
      </c>
      <c r="E9" s="25">
        <f>D9+E8</f>
        <v>19</v>
      </c>
      <c r="F9" s="26">
        <v>65</v>
      </c>
      <c r="G9" s="26">
        <f t="shared" si="1"/>
        <v>650</v>
      </c>
      <c r="H9" s="22">
        <f>G9+H8</f>
        <v>1219</v>
      </c>
      <c r="J9" s="33">
        <f>(H9)/(E9)</f>
        <v>64.1578947368421</v>
      </c>
      <c r="K9" s="36"/>
      <c r="L9" s="37"/>
    </row>
    <row r="10" spans="2:16">
      <c r="B10" s="23" t="s">
        <v>9</v>
      </c>
      <c r="C10" s="23" t="s">
        <v>13</v>
      </c>
      <c r="D10" s="24">
        <v>5</v>
      </c>
      <c r="E10" s="25">
        <f>D10+E9</f>
        <v>24</v>
      </c>
      <c r="F10" s="26">
        <v>68</v>
      </c>
      <c r="G10" s="26">
        <f t="shared" si="1"/>
        <v>340</v>
      </c>
      <c r="H10" s="22">
        <f>G10+H9</f>
        <v>1559</v>
      </c>
      <c r="J10" s="33">
        <f>(H10)/(E10)</f>
        <v>64.9583333333333</v>
      </c>
      <c r="K10" s="36"/>
      <c r="L10" s="37"/>
      <c r="N10" s="38" t="s">
        <v>20</v>
      </c>
      <c r="O10" s="38"/>
      <c r="P10" s="38"/>
    </row>
    <row r="11" spans="2:12">
      <c r="B11" s="23" t="s">
        <v>14</v>
      </c>
      <c r="C11" s="23" t="s">
        <v>13</v>
      </c>
      <c r="D11" s="24">
        <v>3</v>
      </c>
      <c r="E11" s="25">
        <f>E10-D11</f>
        <v>21</v>
      </c>
      <c r="F11" s="26">
        <v>70</v>
      </c>
      <c r="G11" s="26">
        <f t="shared" ref="G11:G13" si="2">F11*D11</f>
        <v>210</v>
      </c>
      <c r="H11" s="22">
        <f>IF(B11="Venda",E11*F11,H10+G11)</f>
        <v>1470</v>
      </c>
      <c r="J11" s="33">
        <f>H11/E11</f>
        <v>70</v>
      </c>
      <c r="K11" s="39" t="s">
        <v>21</v>
      </c>
      <c r="L11" s="39"/>
    </row>
    <row r="12" spans="2:11">
      <c r="B12" s="23" t="s">
        <v>14</v>
      </c>
      <c r="C12" s="23" t="s">
        <v>13</v>
      </c>
      <c r="D12" s="24">
        <v>5</v>
      </c>
      <c r="E12" s="25">
        <f>E11-D12</f>
        <v>16</v>
      </c>
      <c r="F12" s="26">
        <v>85</v>
      </c>
      <c r="G12" s="26">
        <f t="shared" si="2"/>
        <v>425</v>
      </c>
      <c r="H12" s="22">
        <f>IF(B12="Venda",E12*F12,H11+G12)</f>
        <v>1360</v>
      </c>
      <c r="J12" s="33">
        <f>H12/E12</f>
        <v>85</v>
      </c>
      <c r="K12" s="16" t="s">
        <v>22</v>
      </c>
    </row>
    <row r="13" spans="2:10">
      <c r="B13" s="23" t="s">
        <v>14</v>
      </c>
      <c r="C13" s="23" t="s">
        <v>13</v>
      </c>
      <c r="D13" s="24">
        <v>2</v>
      </c>
      <c r="E13" s="25">
        <f>E12-D13</f>
        <v>14</v>
      </c>
      <c r="F13" s="26">
        <v>50</v>
      </c>
      <c r="G13" s="26">
        <f t="shared" si="2"/>
        <v>100</v>
      </c>
      <c r="H13" s="22">
        <f>IF(B13="Venda",E13*F13,H12+G13)</f>
        <v>700</v>
      </c>
      <c r="J13" s="33">
        <f>H13/E13</f>
        <v>50</v>
      </c>
    </row>
    <row r="14" spans="2:14">
      <c r="B14" s="23" t="s">
        <v>9</v>
      </c>
      <c r="C14" s="23" t="s">
        <v>13</v>
      </c>
      <c r="D14" s="24">
        <v>10</v>
      </c>
      <c r="E14" s="25">
        <f>E13+D14</f>
        <v>24</v>
      </c>
      <c r="F14" s="26">
        <v>70</v>
      </c>
      <c r="G14" s="26">
        <f>F14*D14</f>
        <v>700</v>
      </c>
      <c r="H14" s="22">
        <f>IF(B14="Venda",E14*F14,H13+G14)</f>
        <v>1400</v>
      </c>
      <c r="J14" s="33">
        <f>H14/E14</f>
        <v>58.3333333333333</v>
      </c>
      <c r="N14" s="33"/>
    </row>
    <row r="15" spans="2:10">
      <c r="B15" s="23" t="s">
        <v>9</v>
      </c>
      <c r="C15" s="23" t="s">
        <v>13</v>
      </c>
      <c r="D15" s="24">
        <v>5</v>
      </c>
      <c r="E15" s="25">
        <f>E14+D15</f>
        <v>29</v>
      </c>
      <c r="F15" s="26">
        <v>62</v>
      </c>
      <c r="G15" s="26">
        <f>F15*D15</f>
        <v>310</v>
      </c>
      <c r="H15" s="22">
        <f>IF(B15="Venda",E15*F15,H14+G15)</f>
        <v>1710</v>
      </c>
      <c r="J15" s="33">
        <f>H15/E15</f>
        <v>58.9655172413793</v>
      </c>
    </row>
    <row r="16" spans="2:10">
      <c r="B16" s="27" t="s">
        <v>14</v>
      </c>
      <c r="C16" s="23" t="s">
        <v>13</v>
      </c>
      <c r="D16" s="24">
        <v>18</v>
      </c>
      <c r="E16" s="25">
        <f>E15-D16</f>
        <v>11</v>
      </c>
      <c r="F16" s="26">
        <v>64</v>
      </c>
      <c r="G16" s="26">
        <f>F16*D16</f>
        <v>1152</v>
      </c>
      <c r="H16" s="22">
        <f>IF(B16="Venda",E16*F16,H15+G16)</f>
        <v>704</v>
      </c>
      <c r="J16" s="33">
        <f>H16/E16</f>
        <v>64</v>
      </c>
    </row>
    <row r="17" spans="2:8">
      <c r="B17" s="27"/>
      <c r="C17" s="27"/>
      <c r="D17" s="28"/>
      <c r="E17" s="29"/>
      <c r="F17" s="29"/>
      <c r="G17" s="29"/>
      <c r="H17" s="28"/>
    </row>
    <row r="18" spans="2:8">
      <c r="B18" s="27"/>
      <c r="C18" s="27"/>
      <c r="D18" s="28"/>
      <c r="E18" s="29"/>
      <c r="F18" s="29"/>
      <c r="G18" s="29"/>
      <c r="H18" s="28"/>
    </row>
    <row r="19" spans="2:8">
      <c r="B19" s="27"/>
      <c r="C19" s="27"/>
      <c r="D19" s="28"/>
      <c r="E19" s="29"/>
      <c r="F19" s="29"/>
      <c r="G19" s="29"/>
      <c r="H19" s="28"/>
    </row>
    <row r="20" spans="2:8">
      <c r="B20" s="30"/>
      <c r="C20" s="30"/>
      <c r="D20" s="31"/>
      <c r="E20" s="32"/>
      <c r="F20" s="32"/>
      <c r="G20" s="32"/>
      <c r="H20" s="31"/>
    </row>
  </sheetData>
  <mergeCells count="4">
    <mergeCell ref="N10:P10"/>
    <mergeCell ref="K11:L11"/>
    <mergeCell ref="K12:L12"/>
    <mergeCell ref="K7:L1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17"/>
  <sheetViews>
    <sheetView topLeftCell="A3" workbookViewId="0">
      <selection activeCell="G20" sqref="G20"/>
    </sheetView>
  </sheetViews>
  <sheetFormatPr defaultColWidth="8.88888888888889" defaultRowHeight="18"/>
  <cols>
    <col min="1" max="3" width="8.88888888888889" style="2"/>
    <col min="4" max="4" width="11.5555555555556" style="2" customWidth="1"/>
    <col min="5" max="5" width="10.8888888888889" style="2" customWidth="1"/>
    <col min="6" max="6" width="15.4444444444444" style="3" customWidth="1"/>
    <col min="7" max="7" width="16.2222222222222" style="3" customWidth="1"/>
    <col min="8" max="9" width="8.88888888888889" style="2"/>
    <col min="10" max="10" width="12.7777777777778" style="2"/>
    <col min="11" max="16384" width="8.88888888888889" style="2"/>
  </cols>
  <sheetData>
    <row r="4" spans="3:7">
      <c r="C4" s="4"/>
      <c r="D4" s="4"/>
      <c r="E4" s="5" t="s">
        <v>15</v>
      </c>
      <c r="F4" s="6" t="s">
        <v>23</v>
      </c>
      <c r="G4" s="6" t="s">
        <v>24</v>
      </c>
    </row>
    <row r="5" spans="3:7">
      <c r="C5" s="7"/>
      <c r="D5" s="7"/>
      <c r="E5" s="7">
        <v>10</v>
      </c>
      <c r="F5" s="8">
        <f>G5/E5</f>
        <v>10</v>
      </c>
      <c r="G5" s="8">
        <v>100</v>
      </c>
    </row>
    <row r="6" spans="3:7">
      <c r="C6" s="7"/>
      <c r="D6" s="7"/>
      <c r="E6" s="7"/>
      <c r="F6" s="8"/>
      <c r="G6" s="8"/>
    </row>
    <row r="7" spans="3:10">
      <c r="C7" s="7"/>
      <c r="D7" s="7"/>
      <c r="E7" s="7"/>
      <c r="F7" s="8"/>
      <c r="G7" s="8"/>
      <c r="J7" s="3">
        <f>((E5*F5)+(E11*F11))/(E5+E11)</f>
        <v>-17.88</v>
      </c>
    </row>
    <row r="8" s="1" customFormat="1" ht="26" customHeight="1" spans="3:7">
      <c r="C8" s="9"/>
      <c r="D8" s="9"/>
      <c r="E8" s="9"/>
      <c r="F8" s="10"/>
      <c r="G8" s="10"/>
    </row>
    <row r="9" spans="3:7">
      <c r="C9" s="7"/>
      <c r="D9" s="7"/>
      <c r="E9" s="7"/>
      <c r="F9" s="8"/>
      <c r="G9" s="8"/>
    </row>
    <row r="10" spans="3:7">
      <c r="C10" s="7"/>
      <c r="D10" s="7"/>
      <c r="E10" s="7"/>
      <c r="F10" s="8"/>
      <c r="G10" s="8"/>
    </row>
    <row r="11" spans="3:7">
      <c r="C11" s="11" t="s">
        <v>14</v>
      </c>
      <c r="D11" s="11" t="s">
        <v>25</v>
      </c>
      <c r="E11" s="11">
        <v>-8</v>
      </c>
      <c r="F11" s="12">
        <v>16.97</v>
      </c>
      <c r="G11" s="12">
        <f>E11*F11</f>
        <v>-135.76</v>
      </c>
    </row>
    <row r="12" spans="3:7">
      <c r="C12" s="7"/>
      <c r="D12" s="7"/>
      <c r="E12" s="7"/>
      <c r="F12" s="8"/>
      <c r="G12" s="8"/>
    </row>
    <row r="13" spans="3:7">
      <c r="C13" s="7"/>
      <c r="D13" s="7"/>
      <c r="E13" s="7"/>
      <c r="F13" s="8"/>
      <c r="G13" s="8"/>
    </row>
    <row r="14" spans="3:7">
      <c r="C14" s="7"/>
      <c r="D14" s="7"/>
      <c r="E14" s="7"/>
      <c r="F14" s="8"/>
      <c r="G14" s="8"/>
    </row>
    <row r="15" spans="3:7">
      <c r="C15" s="7"/>
      <c r="D15" s="7"/>
      <c r="E15" s="7"/>
      <c r="F15" s="8"/>
      <c r="G15" s="8"/>
    </row>
    <row r="17" spans="3:7">
      <c r="C17" s="13" t="s">
        <v>26</v>
      </c>
      <c r="D17" s="14"/>
      <c r="E17" s="15">
        <f>SUM(E5:E15)</f>
        <v>2</v>
      </c>
      <c r="F17" s="8">
        <f>F5</f>
        <v>10</v>
      </c>
      <c r="G17" s="8">
        <f>F17*E17</f>
        <v>20</v>
      </c>
    </row>
  </sheetData>
  <mergeCells count="1"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asdasd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K4bun</cp:lastModifiedBy>
  <dcterms:created xsi:type="dcterms:W3CDTF">2023-10-31T19:53:00Z</dcterms:created>
  <dcterms:modified xsi:type="dcterms:W3CDTF">2023-12-20T20:52:55Z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EBB5213B738D49F898413C79142097C9_12</vt:lpwstr>
  </property>
  <property fmtid="{D5CDD505-2E9C-101B-9397-08002B2CF9AE}" pid="3" name="KSOProductBuildVer">
    <vt:lpwstr>1046-12.2.0.13359</vt:lpwstr>
  </property>
</Properties>
</file>