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tas.pimenta\Downloads\"/>
    </mc:Choice>
  </mc:AlternateContent>
  <xr:revisionPtr revIDLastSave="0" documentId="8_{176F1897-93B0-4FF7-8107-3ABCC3AD369A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6" i="9"/>
  <c r="AT35" i="9"/>
  <c r="AT34" i="9"/>
  <c r="AT33" i="9"/>
  <c r="AT32" i="9"/>
  <c r="AT31" i="9"/>
  <c r="AT30" i="9"/>
  <c r="AT29" i="9"/>
  <c r="AT28" i="9"/>
  <c r="AT27" i="9"/>
  <c r="AT26" i="9"/>
  <c r="AT25" i="9"/>
  <c r="AT24" i="9"/>
  <c r="AT23" i="9"/>
  <c r="AT22" i="9"/>
  <c r="AT21" i="9"/>
  <c r="AT20" i="9"/>
  <c r="AT19" i="9"/>
  <c r="AT18" i="9"/>
  <c r="AT17" i="9"/>
  <c r="AT16" i="9"/>
  <c r="AT15" i="9"/>
  <c r="AT14" i="9"/>
  <c r="AT13" i="9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<sst xmlns="http://schemas.openxmlformats.org/spreadsheetml/2006/main" count="917" uniqueCount="400">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</sst>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4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95250</xdr:colOff>
          <xdr:row>0</xdr:row>
          <xdr:rowOff>133350</xdr:rowOff>
        </xdr:from>
        <xdr:to>
          <xdr:col>55</xdr:col>
          <xdr:colOff>219075</xdr:colOff>
          <xdr:row>2</xdr:row>
          <xdr:rowOff>66675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152400</xdr:colOff>
          <xdr:row>0</xdr:row>
          <xdr:rowOff>133350</xdr:rowOff>
        </xdr:from>
        <xdr:to>
          <xdr:col>61</xdr:col>
          <xdr:colOff>28575</xdr:colOff>
          <xdr:row>2</xdr:row>
          <xdr:rowOff>66675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22</xdr:row>
          <xdr:rowOff>190500</xdr:rowOff>
        </xdr:from>
        <xdr:to>
          <xdr:col>33</xdr:col>
          <xdr:colOff>76200</xdr:colOff>
          <xdr:row>24</xdr:row>
          <xdr:rowOff>142875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0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AQ1" workbookViewId="0">
      <selection activeCell="BD1" sqref="BD1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T1" t="s">
        <v>71</v>
      </c>
      <c r="V1" t="s">
        <v>144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BA1" s="147" t="s">
        <v>386</v>
      </c>
      <c r="BB1" s="147" t="s">
        <v>384</v>
      </c>
      <c r="BD1">
        <v>5</v>
      </c>
      <c r="BE1" t="s">
        <v>242</v>
      </c>
      <c r="BF1" t="s">
        <v>108</v>
      </c>
      <c r="BG1" t="s">
        <v>107</v>
      </c>
    </row>
    <row r="2" spans="4:59" x14ac:dyDescent="0.25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T2" t="s">
        <v>72</v>
      </c>
      <c r="V2" t="s">
        <v>146</v>
      </c>
      <c r="BA2" t="s">
        <v>385</v>
      </c>
      <c r="BB2" t="s">
        <v>383</v>
      </c>
      <c r="BD2">
        <v>10</v>
      </c>
      <c r="BE2" t="s">
        <v>211</v>
      </c>
      <c r="BF2" t="s">
        <v>387</v>
      </c>
      <c r="BG2" t="s">
        <v>217</v>
      </c>
    </row>
    <row r="3" spans="4:59" x14ac:dyDescent="0.25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V3" t="s">
        <v>149</v>
      </c>
      <c r="BD3">
        <v>2</v>
      </c>
      <c r="BE3" t="s">
        <v>102</v>
      </c>
      <c r="BF3" t="s">
        <v>388</v>
      </c>
      <c r="BG3" t="s">
        <v>107</v>
      </c>
    </row>
    <row r="4" spans="4:59" x14ac:dyDescent="0.25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V4" t="s">
        <v>115</v>
      </c>
      <c r="BD4">
        <v>9</v>
      </c>
      <c r="BE4" t="s">
        <v>244</v>
      </c>
      <c r="BF4" t="s">
        <v>108</v>
      </c>
      <c r="BG4" t="s">
        <v>107</v>
      </c>
    </row>
    <row r="5" spans="4:59" x14ac:dyDescent="0.25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V5" t="s">
        <v>147</v>
      </c>
      <c r="BD5">
        <v>3</v>
      </c>
      <c r="BE5" t="s">
        <v>236</v>
      </c>
      <c r="BF5" t="s">
        <v>108</v>
      </c>
      <c r="BG5" t="s">
        <v>107</v>
      </c>
    </row>
    <row r="6" spans="4:59" x14ac:dyDescent="0.25">
      <c r="D6" t="s">
        <v>8</v>
      </c>
      <c r="L6" t="s">
        <v>29</v>
      </c>
      <c r="N6" t="s">
        <v>54</v>
      </c>
      <c r="V6" t="s">
        <v>150</v>
      </c>
    </row>
    <row r="7" spans="4:59" x14ac:dyDescent="0.25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152</v>
      </c>
    </row>
    <row r="8" spans="4:59" x14ac:dyDescent="0.25">
      <c r="D8" t="s">
        <v>9</v>
      </c>
      <c r="L8" t="s">
        <v>31</v>
      </c>
      <c r="N8" t="s">
        <v>68</v>
      </c>
      <c r="V8" t="s">
        <v>104</v>
      </c>
    </row>
    <row r="9" spans="4:59" x14ac:dyDescent="0.25">
      <c r="D9" t="s">
        <v>10</v>
      </c>
      <c r="L9" t="s">
        <v>32</v>
      </c>
      <c r="N9" t="s">
        <v>69</v>
      </c>
      <c r="V9" t="s">
        <v>153</v>
      </c>
    </row>
    <row r="10" spans="4:59" x14ac:dyDescent="0.25">
      <c r="D10" t="s">
        <v>11</v>
      </c>
      <c r="L10" t="s">
        <v>33</v>
      </c>
      <c r="N10" t="s">
        <v>70</v>
      </c>
      <c r="V10" t="s">
        <v>154</v>
      </c>
    </row>
    <row r="11" spans="4:59" x14ac:dyDescent="0.25">
      <c r="D11" t="s">
        <v>12</v>
      </c>
      <c r="L11" t="s">
        <v>34</v>
      </c>
      <c r="N11" t="s">
        <v>55</v>
      </c>
      <c r="V11" t="s">
        <v>155</v>
      </c>
    </row>
    <row r="12" spans="4:59" x14ac:dyDescent="0.25">
      <c r="L12" t="s">
        <v>35</v>
      </c>
      <c r="N12" t="s">
        <v>56</v>
      </c>
      <c r="V12" t="s">
        <v>156</v>
      </c>
    </row>
    <row r="13" spans="4:59" x14ac:dyDescent="0.25">
      <c r="L13" t="s">
        <v>36</v>
      </c>
      <c r="N13" t="s">
        <v>59</v>
      </c>
      <c r="V13" t="s">
        <v>145</v>
      </c>
    </row>
    <row r="14" spans="4:59" x14ac:dyDescent="0.25">
      <c r="L14" t="s">
        <v>37</v>
      </c>
      <c r="N14" t="s">
        <v>60</v>
      </c>
      <c r="V14" t="s">
        <v>148</v>
      </c>
    </row>
    <row r="15" spans="4:59" x14ac:dyDescent="0.25">
      <c r="L15" t="s">
        <v>38</v>
      </c>
      <c r="N15" t="s">
        <v>57</v>
      </c>
      <c r="V15" t="s">
        <v>151</v>
      </c>
    </row>
    <row r="16" spans="4:59" x14ac:dyDescent="0.25">
      <c r="L16" t="s">
        <v>39</v>
      </c>
      <c r="N16" t="s">
        <v>58</v>
      </c>
    </row>
    <row r="17" spans="12:14" x14ac:dyDescent="0.25">
      <c r="L17" t="s">
        <v>40</v>
      </c>
      <c r="N17" t="s">
        <v>61</v>
      </c>
    </row>
    <row r="18" spans="12:14" x14ac:dyDescent="0.25">
      <c r="L18" t="s">
        <v>41</v>
      </c>
      <c r="N18" t="s">
        <v>62</v>
      </c>
    </row>
    <row r="19" spans="12:14" x14ac:dyDescent="0.25">
      <c r="L19" t="s">
        <v>42</v>
      </c>
      <c r="N19" t="s">
        <v>63</v>
      </c>
    </row>
    <row r="20" spans="12:14" x14ac:dyDescent="0.25">
      <c r="L20" t="s">
        <v>43</v>
      </c>
      <c r="N20" t="s">
        <v>64</v>
      </c>
    </row>
    <row r="21" spans="12:14" x14ac:dyDescent="0.25">
      <c r="L21" t="s">
        <v>44</v>
      </c>
    </row>
    <row r="22" spans="12:14" x14ac:dyDescent="0.25">
      <c r="L22" t="s">
        <v>45</v>
      </c>
    </row>
    <row r="23" spans="12:14" x14ac:dyDescent="0.25">
      <c r="L23" t="s">
        <v>46</v>
      </c>
    </row>
    <row r="24" spans="12:14" x14ac:dyDescent="0.25">
      <c r="L24" t="s">
        <v>47</v>
      </c>
    </row>
    <row r="25" spans="12:14" x14ac:dyDescent="0.25">
      <c r="L25" t="s">
        <v>48</v>
      </c>
    </row>
    <row r="26" spans="12:14" x14ac:dyDescent="0.25">
      <c r="L26" t="s">
        <v>49</v>
      </c>
    </row>
    <row r="27" spans="12:14" x14ac:dyDescent="0.25">
      <c r="L27" t="s">
        <v>50</v>
      </c>
    </row>
    <row r="1000" spans="1:1" x14ac:dyDescent="0.25">
      <c r="A1000" t="s">
        <v>1</v>
      </c>
    </row>
    <row r="1001" spans="1:1" x14ac:dyDescent="0.25">
      <c r="A1001" t="s">
        <v>2</v>
      </c>
    </row>
  </sheetData>
  <conditionalFormatting sqref="E1:E63">
    <cfRule type="expression" dxfId="43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21</v>
      </c>
    </row>
    <row r="2" spans="6:19" x14ac:dyDescent="0.25">
      <c r="F2" s="3"/>
      <c r="S2" t="s">
        <v>17</v>
      </c>
    </row>
    <row r="3" spans="6:19" x14ac:dyDescent="0.25">
      <c r="F3" s="3"/>
      <c r="S3" t="s">
        <v>22</v>
      </c>
    </row>
    <row r="4" spans="6:19" x14ac:dyDescent="0.25">
      <c r="S4" t="s">
        <v>23</v>
      </c>
    </row>
    <row r="5" spans="6:19" x14ac:dyDescent="0.25">
      <c r="S5" t="s">
        <v>18</v>
      </c>
    </row>
    <row r="6" spans="6:19" x14ac:dyDescent="0.25">
      <c r="S6" t="s">
        <v>19</v>
      </c>
    </row>
    <row r="7" spans="6:19" x14ac:dyDescent="0.25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3</v>
      </c>
      <c r="B1">
        <v>3</v>
      </c>
      <c r="C1" t="s">
        <v>14</v>
      </c>
      <c r="D1" t="str">
        <f>IF(F1&lt;&gt;"",F1&amp;"-"&amp;G1,"")</f>
        <v>3-VICTOR MENDONCA PIMENTA</v>
      </c>
      <c r="E1" t="s">
        <v>8</v>
      </c>
      <c r="F1">
        <v>3</v>
      </c>
      <c r="G1" t="s">
        <v>14</v>
      </c>
      <c r="H1">
        <f t="array" ref="H1">SUM(IF(FREQUENCY(IF(LEN(E1:E25)&gt;0,MATCH(E1:E25,E1:E25,0),""),IF(LEN(E1:E25)&gt;0,MATCH(E1:E25,E1:E25,0),""))&gt;0,1))</f>
        <v>3</v>
      </c>
      <c r="I1">
        <f t="array" ref="I1">SUM(IF(FREQUENCY(IF(LEN(F1:F25)&gt;0,MATCH(F1:F25,F1:F25,0),""),IF(LEN(F1:F25)&gt;0,MATCH(F1:F25,F1:F25,0),""))&gt;0,1))</f>
        <v>3</v>
      </c>
    </row>
    <row r="2" spans="1:9" x14ac:dyDescent="0.25">
      <c r="A2" t="s">
        <v>3</v>
      </c>
      <c r="B2">
        <v>3</v>
      </c>
      <c r="C2" t="s">
        <v>14</v>
      </c>
      <c r="D2" t="str">
        <f t="shared" ref="D2:D25" si="0">IF(F2&lt;&gt;"",F2&amp;"-"&amp;G2,"")</f>
        <v>6-MARIA VICTORIA PIMENTA</v>
      </c>
      <c r="E2" t="s">
        <v>9</v>
      </c>
      <c r="F2">
        <v>6</v>
      </c>
      <c r="G2" t="s">
        <v>16</v>
      </c>
    </row>
    <row r="3" spans="1:9" x14ac:dyDescent="0.25">
      <c r="A3" t="s">
        <v>4</v>
      </c>
      <c r="B3">
        <v>2</v>
      </c>
      <c r="C3" t="s">
        <v>13</v>
      </c>
      <c r="D3" t="str">
        <f t="shared" si="0"/>
        <v>2-NILMA MENDONCA PIMENTA</v>
      </c>
      <c r="E3" t="s">
        <v>11</v>
      </c>
      <c r="F3">
        <v>2</v>
      </c>
      <c r="G3" t="s">
        <v>13</v>
      </c>
    </row>
    <row r="4" spans="1:9" x14ac:dyDescent="0.25">
      <c r="A4" t="s">
        <v>4</v>
      </c>
      <c r="B4">
        <v>3</v>
      </c>
      <c r="C4" t="s">
        <v>14</v>
      </c>
      <c r="D4" t="str">
        <f t="shared" si="0"/>
        <v/>
      </c>
    </row>
    <row r="5" spans="1:9" x14ac:dyDescent="0.25">
      <c r="A5" t="s">
        <v>4</v>
      </c>
      <c r="B5">
        <v>3</v>
      </c>
      <c r="C5" t="s">
        <v>14</v>
      </c>
      <c r="D5" t="str">
        <f t="shared" si="0"/>
        <v/>
      </c>
    </row>
    <row r="6" spans="1:9" x14ac:dyDescent="0.25">
      <c r="A6" t="s">
        <v>5</v>
      </c>
      <c r="B6">
        <v>6</v>
      </c>
      <c r="C6" t="s">
        <v>16</v>
      </c>
      <c r="D6" t="str">
        <f t="shared" si="0"/>
        <v/>
      </c>
    </row>
    <row r="7" spans="1:9" x14ac:dyDescent="0.25">
      <c r="A7" t="s">
        <v>8</v>
      </c>
      <c r="B7">
        <v>3</v>
      </c>
      <c r="C7" t="s">
        <v>14</v>
      </c>
      <c r="D7" t="str">
        <f t="shared" si="0"/>
        <v/>
      </c>
    </row>
    <row r="8" spans="1:9" x14ac:dyDescent="0.25">
      <c r="A8" t="s">
        <v>8</v>
      </c>
      <c r="B8">
        <v>3</v>
      </c>
      <c r="C8" t="s">
        <v>14</v>
      </c>
      <c r="D8" t="str">
        <f t="shared" si="0"/>
        <v/>
      </c>
    </row>
    <row r="9" spans="1:9" x14ac:dyDescent="0.25">
      <c r="A9" t="s">
        <v>9</v>
      </c>
      <c r="B9">
        <v>6</v>
      </c>
      <c r="C9" t="s">
        <v>16</v>
      </c>
      <c r="D9" t="str">
        <f t="shared" si="0"/>
        <v/>
      </c>
    </row>
    <row r="10" spans="1:9" x14ac:dyDescent="0.25">
      <c r="A10" t="s">
        <v>10</v>
      </c>
      <c r="B10">
        <v>6</v>
      </c>
      <c r="C10" t="s">
        <v>16</v>
      </c>
      <c r="D10" t="str">
        <f t="shared" si="0"/>
        <v/>
      </c>
    </row>
    <row r="11" spans="1:9" x14ac:dyDescent="0.25">
      <c r="A11" t="s">
        <v>10</v>
      </c>
      <c r="B11">
        <v>3</v>
      </c>
      <c r="C11" t="s">
        <v>14</v>
      </c>
      <c r="D11" t="str">
        <f t="shared" si="0"/>
        <v/>
      </c>
    </row>
    <row r="12" spans="1:9" x14ac:dyDescent="0.25">
      <c r="A12" t="s">
        <v>10</v>
      </c>
      <c r="B12">
        <v>3</v>
      </c>
      <c r="C12" t="s">
        <v>14</v>
      </c>
      <c r="D12" t="str">
        <f t="shared" si="0"/>
        <v/>
      </c>
    </row>
    <row r="13" spans="1:9" x14ac:dyDescent="0.25">
      <c r="A13" t="s">
        <v>11</v>
      </c>
      <c r="B13">
        <v>2</v>
      </c>
      <c r="C13" t="s">
        <v>13</v>
      </c>
      <c r="D13" t="str">
        <f t="shared" si="0"/>
        <v/>
      </c>
    </row>
    <row r="14" spans="1:9" x14ac:dyDescent="0.25">
      <c r="A14" t="s">
        <v>12</v>
      </c>
      <c r="B14">
        <v>2</v>
      </c>
      <c r="C14" t="s">
        <v>13</v>
      </c>
      <c r="D14" t="str">
        <f t="shared" si="0"/>
        <v/>
      </c>
    </row>
    <row r="15" spans="1:9" x14ac:dyDescent="0.25">
      <c r="D15" t="str">
        <f t="shared" si="0"/>
        <v/>
      </c>
    </row>
    <row r="16" spans="1:9" x14ac:dyDescent="0.25">
      <c r="D16" t="str">
        <f t="shared" si="0"/>
        <v/>
      </c>
    </row>
    <row r="17" spans="4:4" x14ac:dyDescent="0.25">
      <c r="D17" t="str">
        <f t="shared" si="0"/>
        <v/>
      </c>
    </row>
    <row r="18" spans="4:4" x14ac:dyDescent="0.25">
      <c r="D18" t="str">
        <f t="shared" si="0"/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tr">
        <f>Declaração!C1</f>
        <v>INSTITUTO ESCOLA FICTICIA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tr">
        <f>Declaração!C2</f>
        <v>CNPJ: 00.000.000/0001-00 - Tel.: (21)55555-5555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tr">
        <f>Declaração!C3</f>
        <v>Rua Provisória de Almeida, nº 100, Heliópolis, Belford Roxo, RJ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163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165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5" customHeight="1" x14ac:dyDescent="0.2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8"/>
      <c r="W9" s="8"/>
      <c r="X9" s="206"/>
      <c r="Y9" s="206"/>
      <c r="Z9" s="206"/>
      <c r="AA9" s="206"/>
      <c r="AB9" s="206"/>
      <c r="AC9" s="206"/>
      <c r="AD9" s="206"/>
      <c r="AE9" s="8" t="s">
        <v>173</v>
      </c>
      <c r="AF9" s="8"/>
      <c r="AG9" s="8"/>
      <c r="AH9" s="8"/>
      <c r="AI9" s="8"/>
      <c r="AJ9" s="8"/>
      <c r="AK9" s="8"/>
      <c r="AL9" s="181"/>
      <c r="AM9" s="181"/>
      <c r="AN9" s="181"/>
      <c r="AO9" s="8"/>
      <c r="AP9" s="8" t="s">
        <v>174</v>
      </c>
      <c r="AQ9" s="8"/>
      <c r="AR9" s="8"/>
      <c r="AS9" s="8"/>
      <c r="AT9" s="8"/>
      <c r="AU9" s="8"/>
      <c r="AV9" s="8"/>
      <c r="AW9" s="8"/>
      <c r="AX9" s="8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175</v>
      </c>
      <c r="N10" s="8"/>
      <c r="O10" s="8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177</v>
      </c>
      <c r="AZ10" s="8"/>
      <c r="BA10" s="8"/>
      <c r="BB10" s="8"/>
      <c r="BC10" s="180"/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76</v>
      </c>
      <c r="N11" s="8"/>
      <c r="O11" s="181"/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176</v>
      </c>
      <c r="AA11" s="8"/>
      <c r="AB11" s="8"/>
      <c r="AC11" s="8"/>
      <c r="AD11" s="8"/>
      <c r="AE11" s="8"/>
      <c r="AF11" s="8"/>
      <c r="AG11" s="8"/>
      <c r="AH11" s="8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77</v>
      </c>
      <c r="E12" s="8"/>
      <c r="F12" s="8"/>
      <c r="G12" s="8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78</v>
      </c>
      <c r="AC12" s="8"/>
      <c r="AD12" s="8"/>
      <c r="AE12" s="8"/>
      <c r="AF12" s="8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80</v>
      </c>
      <c r="BE12" s="8"/>
      <c r="BF12" s="8"/>
      <c r="BG12" s="8"/>
      <c r="BH12" s="8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192</v>
      </c>
      <c r="E13" s="8"/>
      <c r="F13" s="8"/>
      <c r="G13" s="8"/>
      <c r="H13" s="8"/>
      <c r="I13" s="8"/>
      <c r="J13" s="8"/>
      <c r="K13" s="8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193</v>
      </c>
      <c r="E14" s="8"/>
      <c r="F14" s="8"/>
      <c r="G14" s="8"/>
      <c r="H14" s="8"/>
      <c r="I14" s="8"/>
      <c r="J14" s="8"/>
      <c r="K14" s="8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202</v>
      </c>
      <c r="E17" s="8"/>
      <c r="F17" s="8"/>
      <c r="G17" s="179">
        <v>2023</v>
      </c>
      <c r="H17" s="179"/>
      <c r="I17" s="179"/>
      <c r="J17" s="179"/>
      <c r="K17" s="8" t="s">
        <v>197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109</v>
      </c>
      <c r="AR17" s="8"/>
      <c r="AS17" s="8"/>
      <c r="AT17" s="8"/>
      <c r="AU17" s="179"/>
      <c r="AV17" s="179"/>
      <c r="AW17" s="179"/>
      <c r="AX17" s="179"/>
      <c r="AY17" s="179"/>
      <c r="AZ17" s="179"/>
      <c r="BA17" s="179"/>
      <c r="BB17" s="8" t="s">
        <v>169</v>
      </c>
      <c r="BC17" s="8"/>
      <c r="BD17" s="8"/>
      <c r="BE17" s="8"/>
      <c r="BF17" s="179"/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203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167</v>
      </c>
      <c r="O18" s="183"/>
      <c r="P18" s="183"/>
      <c r="Q18" s="183"/>
      <c r="R18" s="183"/>
      <c r="S18" s="183"/>
      <c r="AD18" s="8" t="s">
        <v>168</v>
      </c>
      <c r="AE18" s="8"/>
      <c r="AF18" s="8"/>
      <c r="AG18" s="8"/>
      <c r="AH18" s="8"/>
      <c r="AI18" s="8"/>
      <c r="AJ18" s="8"/>
      <c r="AK18" s="182"/>
      <c r="AL18" s="183"/>
      <c r="AM18" s="183"/>
      <c r="AN18" s="183"/>
      <c r="AO18" s="183"/>
      <c r="AP18" s="183"/>
      <c r="AX18" s="8" t="s">
        <v>199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198</v>
      </c>
      <c r="E19" s="90"/>
      <c r="F19" s="8"/>
      <c r="G19" s="8"/>
      <c r="H19" s="8"/>
      <c r="I19" s="8"/>
      <c r="J19" s="8"/>
      <c r="K19" s="8"/>
      <c r="L19" s="184"/>
      <c r="M19" s="184"/>
      <c r="N19" s="184"/>
      <c r="O19" s="184"/>
      <c r="P19" s="184"/>
      <c r="Q19" s="184"/>
      <c r="R19" s="184"/>
      <c r="T19" s="8"/>
      <c r="U19" s="8" t="s">
        <v>200</v>
      </c>
      <c r="V19" s="8"/>
      <c r="W19" s="8"/>
      <c r="X19" s="8"/>
      <c r="Y19" s="179"/>
      <c r="Z19" s="179"/>
      <c r="AA19" s="179"/>
      <c r="AD19" s="8" t="s">
        <v>201</v>
      </c>
      <c r="AE19" s="8"/>
      <c r="AF19" s="8"/>
      <c r="AG19" s="8"/>
      <c r="AH19" s="8"/>
      <c r="AI19" s="8"/>
      <c r="AJ19" s="8"/>
      <c r="AK19" s="8"/>
      <c r="AL19" s="8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181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182</v>
      </c>
      <c r="E22" s="93"/>
      <c r="F22" s="93"/>
      <c r="G22" s="93"/>
      <c r="H22" s="93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94</v>
      </c>
      <c r="W22" s="8"/>
      <c r="X22" s="8"/>
      <c r="Y22" s="8"/>
      <c r="Z22" s="8"/>
      <c r="AA22" s="181"/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183</v>
      </c>
      <c r="E23" s="8"/>
      <c r="F23" s="8"/>
      <c r="G23" s="8"/>
      <c r="H23" s="8"/>
      <c r="I23" s="8"/>
      <c r="J23" s="8"/>
      <c r="K23" s="8"/>
      <c r="L23" s="8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178</v>
      </c>
      <c r="AC23" s="8"/>
      <c r="AD23" s="8"/>
      <c r="AE23" s="8"/>
      <c r="AF23" s="8"/>
      <c r="AG23" s="8"/>
      <c r="AH23" s="179"/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179</v>
      </c>
      <c r="AX23" s="8"/>
      <c r="AY23" s="8"/>
      <c r="AZ23" s="179"/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113</v>
      </c>
      <c r="E24" s="94"/>
      <c r="F24" s="94"/>
      <c r="G24" s="8"/>
      <c r="H24" s="8"/>
      <c r="I24" s="8"/>
      <c r="J24" s="8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114</v>
      </c>
      <c r="Y24" s="8"/>
      <c r="Z24" s="8"/>
      <c r="AA24" s="8"/>
      <c r="AB24" s="8"/>
      <c r="AC24" s="8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194</v>
      </c>
      <c r="AR24" s="8"/>
      <c r="AS24" s="8"/>
      <c r="AT24" s="8"/>
      <c r="AU24" s="8"/>
      <c r="AV24" s="8"/>
      <c r="AW24" s="8"/>
      <c r="AX24" s="179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180</v>
      </c>
      <c r="E25" s="8"/>
      <c r="F25" s="8"/>
      <c r="G25" s="8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210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177</v>
      </c>
      <c r="E26" s="8"/>
      <c r="F26" s="8"/>
      <c r="G26" s="8"/>
      <c r="H26" s="180"/>
      <c r="I26" s="180"/>
      <c r="J26" s="180"/>
      <c r="K26" s="180"/>
      <c r="L26" s="180"/>
      <c r="M26" s="180"/>
      <c r="N26" s="180"/>
      <c r="O26" s="180"/>
      <c r="P26" s="8"/>
      <c r="Q26" s="8" t="s">
        <v>76</v>
      </c>
      <c r="R26" s="8"/>
      <c r="S26" s="179"/>
      <c r="T26" s="179"/>
      <c r="U26" s="179"/>
      <c r="V26" s="179"/>
      <c r="W26" s="179"/>
      <c r="X26" s="179"/>
      <c r="Y26" s="8"/>
      <c r="Z26" s="8" t="s">
        <v>176</v>
      </c>
      <c r="AA26" s="8"/>
      <c r="AB26" s="8"/>
      <c r="AC26" s="8"/>
      <c r="AD26" s="8"/>
      <c r="AE26" s="8"/>
      <c r="AF26" s="8"/>
      <c r="AG26" s="8"/>
      <c r="AH26" s="8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77</v>
      </c>
      <c r="E27" s="8"/>
      <c r="F27" s="8"/>
      <c r="G27" s="8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78</v>
      </c>
      <c r="AF27" s="8"/>
      <c r="AG27" s="8"/>
      <c r="AH27" s="8"/>
      <c r="AI27" s="8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80</v>
      </c>
      <c r="BE27" s="8"/>
      <c r="BF27" s="8"/>
      <c r="BG27" s="8"/>
      <c r="BH27" s="8"/>
      <c r="BI27" s="181"/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186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187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188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189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190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191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204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129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21/10/2023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2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1" priority="2" stopIfTrue="1">
      <formula>ISERROR(D8)</formula>
    </cfRule>
  </conditionalFormatting>
  <conditionalFormatting sqref="Q8">
    <cfRule type="expression" dxfId="4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="80" zoomScaleNormal="80" zoomScaleSheetLayoutView="100" workbookViewId="0">
      <pane ySplit="12" topLeftCell="A13" activePane="bottomLeft" state="frozen"/>
      <selection pane="bottomLeft" activeCell="AX24" sqref="AX2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127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92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92</v>
      </c>
      <c r="AU2" s="12" t="str">
        <f>IF(AT2="F","a","o")</f>
        <v>o</v>
      </c>
      <c r="CL2" s="4" t="s">
        <v>74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102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134</v>
      </c>
      <c r="AF6" s="73"/>
      <c r="AG6" s="214">
        <v>2</v>
      </c>
      <c r="AH6" s="214"/>
      <c r="AI6" s="4"/>
      <c r="AJ6" s="71" t="str">
        <f>"Data de Nascimento: "</f>
        <v xml:space="preserve">Data de Nascimento: </v>
      </c>
      <c r="AN6" s="57"/>
      <c r="AO6" s="215" t="s">
        <v>103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208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 t="s">
        <v>209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132</v>
      </c>
      <c r="B13" s="225" t="s">
        <v>135</v>
      </c>
      <c r="C13" s="223" t="s">
        <v>131</v>
      </c>
      <c r="D13" s="223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130</v>
      </c>
      <c r="D14" s="216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136</v>
      </c>
      <c r="C15" s="223" t="s">
        <v>131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130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137</v>
      </c>
      <c r="C17" s="223" t="s">
        <v>131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130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138</v>
      </c>
      <c r="C19" s="223" t="s">
        <v>131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130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139</v>
      </c>
      <c r="C21" s="223" t="s">
        <v>131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130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140</v>
      </c>
      <c r="C23" s="223" t="s">
        <v>131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130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141</v>
      </c>
      <c r="C25" s="223" t="s">
        <v>131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130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142</v>
      </c>
      <c r="C27" s="223" t="s">
        <v>131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130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143</v>
      </c>
      <c r="C29" s="223" t="s">
        <v>131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130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133</v>
      </c>
      <c r="B31" s="225" t="s">
        <v>135</v>
      </c>
      <c r="C31" s="223" t="s">
        <v>131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130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136</v>
      </c>
      <c r="C33" s="223" t="s">
        <v>131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130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137</v>
      </c>
      <c r="C35" s="223" t="s">
        <v>131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130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45195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128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129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39" priority="85" stopIfTrue="1">
      <formula>ISERROR($AG$4)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56</xdr:col>
                <xdr:colOff>152400</xdr:colOff>
                <xdr:row>0</xdr:row>
                <xdr:rowOff>133350</xdr:rowOff>
              </from>
              <to>
                <xdr:col>61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51</xdr:col>
                <xdr:colOff>95250</xdr:colOff>
                <xdr:row>0</xdr:row>
                <xdr:rowOff>133350</xdr:rowOff>
              </from>
              <to>
                <xdr:col>55</xdr:col>
                <xdr:colOff>219075</xdr:colOff>
                <xdr:row>2</xdr:row>
                <xdr:rowOff>66675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73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 t="str">
        <f>IF(AU12&lt;&gt;"",YEAR(AU12),"")</f>
        <v/>
      </c>
      <c r="BQ2" s="6" t="s">
        <v>74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75</v>
      </c>
      <c r="AK8" s="26"/>
      <c r="AL8" s="26"/>
      <c r="AM8" s="26"/>
      <c r="AN8" s="26"/>
      <c r="AO8" s="26"/>
      <c r="AP8" s="233"/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76</v>
      </c>
      <c r="AK9" s="26"/>
      <c r="AL9" s="231"/>
      <c r="AM9" s="231"/>
      <c r="AN9" s="231"/>
      <c r="AO9" s="26"/>
      <c r="AP9" s="26" t="s">
        <v>77</v>
      </c>
      <c r="AQ9" s="26"/>
      <c r="AR9" s="26"/>
      <c r="AS9" s="26"/>
      <c r="AT9" s="233"/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78</v>
      </c>
      <c r="AK10" s="26"/>
      <c r="AL10" s="26"/>
      <c r="AM10" s="26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80</v>
      </c>
      <c r="BD10" s="26"/>
      <c r="BE10" s="26"/>
      <c r="BF10" s="26"/>
      <c r="BG10" s="233"/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110</v>
      </c>
      <c r="AK12" s="26"/>
      <c r="AL12" s="26"/>
      <c r="AM12" s="26"/>
      <c r="AN12" s="26"/>
      <c r="AO12" s="26"/>
      <c r="AP12" s="26"/>
      <c r="AQ12" s="26"/>
      <c r="AU12" s="232"/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81</v>
      </c>
      <c r="F13" s="26"/>
      <c r="G13" s="26"/>
      <c r="H13" s="161"/>
      <c r="I13" s="161"/>
      <c r="J13" s="161"/>
      <c r="K13" s="231">
        <v>0</v>
      </c>
      <c r="L13" s="231"/>
      <c r="M13" s="231"/>
      <c r="N13" s="231"/>
      <c r="O13" s="231"/>
      <c r="P13" s="231"/>
      <c r="Q13" s="26" t="s">
        <v>82</v>
      </c>
      <c r="R13" s="26"/>
      <c r="S13" s="26"/>
      <c r="T13" s="26"/>
      <c r="U13" s="26"/>
      <c r="V13" s="26"/>
      <c r="W13" s="26"/>
      <c r="X13" s="232"/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83</v>
      </c>
      <c r="F14" s="26"/>
      <c r="G14" s="26"/>
      <c r="H14" s="26"/>
      <c r="I14" s="235"/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84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85</v>
      </c>
      <c r="F15" s="26"/>
      <c r="G15" s="26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109</v>
      </c>
      <c r="W15" s="162"/>
      <c r="X15" s="162"/>
      <c r="Y15" s="231"/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86</v>
      </c>
      <c r="F16" s="26"/>
      <c r="G16" s="26"/>
      <c r="H16" s="235"/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114</v>
      </c>
      <c r="F17" s="26"/>
      <c r="G17" s="26"/>
      <c r="H17" s="26"/>
      <c r="I17" s="26"/>
      <c r="J17" s="243"/>
      <c r="K17" s="243"/>
      <c r="L17" s="243"/>
      <c r="M17" s="243"/>
      <c r="N17" s="243"/>
      <c r="O17" s="243"/>
      <c r="P17" s="243"/>
      <c r="Q17" s="243"/>
      <c r="R17" s="245" t="s">
        <v>113</v>
      </c>
      <c r="S17" s="245"/>
      <c r="T17" s="245"/>
      <c r="U17" s="245"/>
      <c r="V17" s="245"/>
      <c r="W17" s="244"/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87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88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89</v>
      </c>
      <c r="F18" s="26"/>
      <c r="G18" s="26"/>
      <c r="H18" s="163"/>
      <c r="I18" s="235"/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 xml:space="preserve">Valida até 31 de Dezembro de 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90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91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394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386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389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106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390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393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392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385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21/10/2023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391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22</xdr:row>
                <xdr:rowOff>190500</xdr:rowOff>
              </from>
              <to>
                <xdr:col>33</xdr:col>
                <xdr:colOff>76200</xdr:colOff>
                <xdr:row>24</xdr:row>
                <xdr:rowOff>142875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397</v>
      </c>
      <c r="D1" s="11"/>
      <c r="E1" s="11"/>
      <c r="F1" s="11"/>
      <c r="G1" s="11"/>
      <c r="H1" s="11"/>
      <c r="I1" s="11"/>
      <c r="J1" s="11"/>
    </row>
    <row r="2" spans="1:69" ht="12" customHeight="1" x14ac:dyDescent="0.2">
      <c r="C2" s="15" t="s">
        <v>398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">
      <c r="C3" s="8" t="s">
        <v>399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93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0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94</v>
      </c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95</v>
      </c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/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96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87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45218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92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93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94</v>
      </c>
      <c r="B11" s="273" t="s">
        <v>102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208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95</v>
      </c>
      <c r="B15" s="273" t="s">
        <v>209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97</v>
      </c>
      <c r="D17" s="272" t="s">
        <v>115</v>
      </c>
      <c r="E17" s="272"/>
      <c r="F17" s="272"/>
      <c r="G17" s="272"/>
      <c r="H17" s="272"/>
      <c r="I17" s="270" t="s">
        <v>98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99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22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100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101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96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87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E14" sqref="E14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92</v>
      </c>
    </row>
    <row r="2" spans="1:10" ht="15" customHeight="1" x14ac:dyDescent="0.25">
      <c r="A2" s="242" t="str">
        <f>Declaração!C2</f>
        <v>CNPJ: 00.000.000/0001-00 - Tel.: (21)55555-5555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tr">
        <f>Declaração!C3</f>
        <v>Rua Provisória de Almeida, nº 100, Heliópolis, Belford Roxo, RJ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125</v>
      </c>
    </row>
    <row r="5" spans="1:10" ht="15.75" x14ac:dyDescent="0.25">
      <c r="A5" s="53" t="str">
        <f>J3&amp;":"</f>
        <v>Aluno:</v>
      </c>
      <c r="B5" s="280" t="s">
        <v>102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116</v>
      </c>
      <c r="B6" s="281" t="s">
        <v>104</v>
      </c>
      <c r="C6" s="281"/>
      <c r="D6" s="281"/>
      <c r="E6" s="281"/>
      <c r="F6" s="53" t="s">
        <v>81</v>
      </c>
      <c r="G6" s="37">
        <v>2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117</v>
      </c>
      <c r="B8" s="39" t="s">
        <v>118</v>
      </c>
      <c r="C8" s="39" t="s">
        <v>119</v>
      </c>
      <c r="D8" s="39" t="s">
        <v>120</v>
      </c>
      <c r="E8" s="39" t="s">
        <v>121</v>
      </c>
      <c r="F8" s="39" t="s">
        <v>122</v>
      </c>
      <c r="G8" s="39" t="s">
        <v>123</v>
      </c>
      <c r="H8" s="40" t="s">
        <v>124</v>
      </c>
    </row>
    <row r="9" spans="1:10" ht="20.100000000000001" customHeight="1" x14ac:dyDescent="0.25">
      <c r="A9" s="41" t="s">
        <v>9</v>
      </c>
      <c r="B9" s="42">
        <v>99.9</v>
      </c>
      <c r="C9" s="42"/>
      <c r="D9" s="42"/>
      <c r="E9" s="42"/>
      <c r="F9" s="42"/>
      <c r="G9" s="43">
        <v>99.9</v>
      </c>
      <c r="H9" s="43" t="s">
        <v>126</v>
      </c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45218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B3" sqref="B3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232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225</v>
      </c>
      <c r="B5" s="106" t="s">
        <v>226</v>
      </c>
      <c r="C5" s="106" t="s">
        <v>227</v>
      </c>
      <c r="D5" s="106" t="s">
        <v>228</v>
      </c>
      <c r="E5" s="106" t="s">
        <v>51</v>
      </c>
      <c r="F5" s="106" t="s">
        <v>52</v>
      </c>
      <c r="G5" s="106" t="s">
        <v>229</v>
      </c>
      <c r="H5" s="105" t="s">
        <v>233</v>
      </c>
      <c r="I5" s="106" t="s">
        <v>230</v>
      </c>
      <c r="J5" s="106" t="s">
        <v>231</v>
      </c>
      <c r="K5" s="107" t="s">
        <v>184</v>
      </c>
    </row>
    <row r="6" spans="1:11" ht="50.1" customHeight="1" x14ac:dyDescent="0.25">
      <c r="A6" s="108">
        <v>2</v>
      </c>
      <c r="B6" s="108" t="s">
        <v>102</v>
      </c>
      <c r="C6" s="109">
        <v>41409</v>
      </c>
      <c r="D6" s="108" t="s">
        <v>42</v>
      </c>
      <c r="E6" s="108" t="s">
        <v>208</v>
      </c>
      <c r="F6" s="108" t="s">
        <v>209</v>
      </c>
      <c r="G6" s="108" t="s">
        <v>234</v>
      </c>
      <c r="H6" s="108" t="s">
        <v>115</v>
      </c>
      <c r="I6" s="109">
        <v>45094</v>
      </c>
      <c r="J6" s="108">
        <v>2023</v>
      </c>
      <c r="K6" s="108" t="s">
        <v>235</v>
      </c>
    </row>
    <row r="7" spans="1:11" ht="50.1" customHeight="1" x14ac:dyDescent="0.25">
      <c r="A7" s="108">
        <v>3</v>
      </c>
      <c r="B7" s="108" t="s">
        <v>236</v>
      </c>
      <c r="C7" s="109">
        <v>41409</v>
      </c>
      <c r="D7" s="108" t="s">
        <v>42</v>
      </c>
      <c r="E7" s="108" t="s">
        <v>237</v>
      </c>
      <c r="F7" s="108" t="s">
        <v>106</v>
      </c>
      <c r="G7" s="108" t="s">
        <v>234</v>
      </c>
      <c r="H7" s="108" t="s">
        <v>104</v>
      </c>
      <c r="I7" s="109">
        <v>45115</v>
      </c>
      <c r="J7" s="108">
        <v>2023</v>
      </c>
      <c r="K7" s="108" t="s">
        <v>235</v>
      </c>
    </row>
    <row r="8" spans="1:11" ht="50.1" customHeight="1" x14ac:dyDescent="0.25">
      <c r="A8" s="108">
        <v>4</v>
      </c>
      <c r="B8" s="108" t="s">
        <v>238</v>
      </c>
      <c r="C8" s="109">
        <v>41409</v>
      </c>
      <c r="D8" s="108" t="s">
        <v>42</v>
      </c>
      <c r="E8" s="108" t="s">
        <v>239</v>
      </c>
      <c r="F8" s="108" t="s">
        <v>240</v>
      </c>
      <c r="G8" s="108" t="s">
        <v>241</v>
      </c>
      <c r="H8" s="108" t="s">
        <v>115</v>
      </c>
      <c r="I8" s="109">
        <v>45101</v>
      </c>
      <c r="J8" s="108">
        <v>2023</v>
      </c>
      <c r="K8" s="108" t="s">
        <v>235</v>
      </c>
    </row>
    <row r="9" spans="1:11" ht="50.1" customHeight="1" x14ac:dyDescent="0.25">
      <c r="A9" s="108">
        <v>5</v>
      </c>
      <c r="B9" s="108" t="s">
        <v>242</v>
      </c>
      <c r="C9" s="109">
        <v>37026</v>
      </c>
      <c r="D9" s="108" t="s">
        <v>42</v>
      </c>
      <c r="E9" s="108" t="s">
        <v>243</v>
      </c>
      <c r="F9" s="108" t="s">
        <v>106</v>
      </c>
      <c r="G9" s="108" t="s">
        <v>241</v>
      </c>
      <c r="H9" s="108" t="s">
        <v>115</v>
      </c>
      <c r="I9" s="109">
        <v>45115</v>
      </c>
      <c r="J9" s="108">
        <v>2023</v>
      </c>
      <c r="K9" s="108" t="s">
        <v>235</v>
      </c>
    </row>
    <row r="10" spans="1:11" ht="50.1" customHeight="1" x14ac:dyDescent="0.25">
      <c r="A10" s="108">
        <v>9</v>
      </c>
      <c r="B10" s="108" t="s">
        <v>244</v>
      </c>
      <c r="C10" s="109">
        <v>36809</v>
      </c>
      <c r="D10" s="108" t="s">
        <v>42</v>
      </c>
      <c r="E10" s="108" t="s">
        <v>245</v>
      </c>
      <c r="F10" s="108" t="s">
        <v>246</v>
      </c>
      <c r="G10" s="108" t="s">
        <v>247</v>
      </c>
      <c r="H10" s="108" t="s">
        <v>115</v>
      </c>
      <c r="I10" s="109">
        <v>45101</v>
      </c>
      <c r="J10" s="108">
        <v>2023</v>
      </c>
      <c r="K10" s="108" t="s">
        <v>246</v>
      </c>
    </row>
    <row r="11" spans="1:11" ht="50.1" customHeight="1" x14ac:dyDescent="0.25">
      <c r="A11" s="108">
        <v>10</v>
      </c>
      <c r="B11" s="108" t="s">
        <v>211</v>
      </c>
      <c r="C11" s="109">
        <v>28111</v>
      </c>
      <c r="D11" s="108" t="s">
        <v>212</v>
      </c>
      <c r="E11" s="108" t="s">
        <v>214</v>
      </c>
      <c r="F11" s="108" t="s">
        <v>215</v>
      </c>
      <c r="G11" s="108" t="s">
        <v>248</v>
      </c>
      <c r="H11" s="108" t="s">
        <v>104</v>
      </c>
      <c r="I11" s="109">
        <v>45115</v>
      </c>
      <c r="J11" s="108">
        <v>2023</v>
      </c>
      <c r="K11" s="108" t="s">
        <v>246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266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225</v>
      </c>
      <c r="B5" s="106" t="s">
        <v>226</v>
      </c>
      <c r="C5" s="106" t="s">
        <v>260</v>
      </c>
      <c r="D5" s="106" t="s">
        <v>251</v>
      </c>
      <c r="E5" s="106" t="s">
        <v>250</v>
      </c>
      <c r="F5" s="105" t="s">
        <v>261</v>
      </c>
      <c r="G5" s="106" t="s">
        <v>262</v>
      </c>
      <c r="H5" s="106" t="s">
        <v>233</v>
      </c>
      <c r="I5" s="107" t="s">
        <v>263</v>
      </c>
    </row>
    <row r="6" spans="1:9" ht="35.1" customHeight="1" x14ac:dyDescent="0.25">
      <c r="A6" s="108">
        <v>5</v>
      </c>
      <c r="B6" s="108" t="s">
        <v>242</v>
      </c>
      <c r="C6" s="108" t="s">
        <v>245</v>
      </c>
      <c r="D6" s="108" t="s">
        <v>107</v>
      </c>
      <c r="E6" s="108" t="s">
        <v>107</v>
      </c>
      <c r="F6" s="109">
        <v>45115</v>
      </c>
      <c r="G6" s="109" t="s">
        <v>21</v>
      </c>
      <c r="H6" s="108" t="s">
        <v>115</v>
      </c>
      <c r="I6" s="108" t="s">
        <v>264</v>
      </c>
    </row>
    <row r="7" spans="1:9" ht="35.1" customHeight="1" x14ac:dyDescent="0.25">
      <c r="A7" s="108">
        <v>5</v>
      </c>
      <c r="B7" s="108" t="s">
        <v>242</v>
      </c>
      <c r="C7" s="108" t="s">
        <v>245</v>
      </c>
      <c r="D7" s="108" t="s">
        <v>107</v>
      </c>
      <c r="E7" s="108" t="s">
        <v>107</v>
      </c>
      <c r="F7" s="109">
        <v>45115</v>
      </c>
      <c r="G7" s="109" t="s">
        <v>21</v>
      </c>
      <c r="H7" s="108" t="s">
        <v>104</v>
      </c>
      <c r="I7" s="108" t="s">
        <v>105</v>
      </c>
    </row>
    <row r="8" spans="1:9" ht="35.1" customHeight="1" x14ac:dyDescent="0.25">
      <c r="A8" s="108">
        <v>5</v>
      </c>
      <c r="B8" s="108" t="s">
        <v>242</v>
      </c>
      <c r="C8" s="108" t="s">
        <v>245</v>
      </c>
      <c r="D8" s="108" t="s">
        <v>107</v>
      </c>
      <c r="E8" s="108" t="s">
        <v>107</v>
      </c>
      <c r="F8" s="109">
        <v>45115</v>
      </c>
      <c r="G8" s="109" t="s">
        <v>21</v>
      </c>
      <c r="H8" s="108" t="s">
        <v>153</v>
      </c>
      <c r="I8" s="108" t="s">
        <v>218</v>
      </c>
    </row>
    <row r="9" spans="1:9" ht="35.1" customHeight="1" x14ac:dyDescent="0.25">
      <c r="A9" s="108">
        <v>10</v>
      </c>
      <c r="B9" s="108" t="s">
        <v>211</v>
      </c>
      <c r="C9" s="108" t="s">
        <v>216</v>
      </c>
      <c r="D9" s="108" t="s">
        <v>217</v>
      </c>
      <c r="E9" s="108" t="s">
        <v>217</v>
      </c>
      <c r="F9" s="109">
        <v>45115</v>
      </c>
      <c r="G9" s="109" t="s">
        <v>21</v>
      </c>
      <c r="H9" s="108" t="s">
        <v>104</v>
      </c>
      <c r="I9" s="108" t="s">
        <v>105</v>
      </c>
    </row>
    <row r="10" spans="1:9" ht="35.1" customHeight="1" x14ac:dyDescent="0.25">
      <c r="A10" s="108">
        <v>10</v>
      </c>
      <c r="B10" s="108" t="s">
        <v>211</v>
      </c>
      <c r="C10" s="108" t="s">
        <v>216</v>
      </c>
      <c r="D10" s="108" t="s">
        <v>217</v>
      </c>
      <c r="E10" s="108" t="s">
        <v>217</v>
      </c>
      <c r="F10" s="109">
        <v>45115</v>
      </c>
      <c r="G10" s="109" t="s">
        <v>21</v>
      </c>
      <c r="H10" s="108" t="s">
        <v>153</v>
      </c>
      <c r="I10" s="108" t="s">
        <v>218</v>
      </c>
    </row>
    <row r="11" spans="1:9" ht="35.1" customHeight="1" x14ac:dyDescent="0.25">
      <c r="A11" s="108">
        <v>2</v>
      </c>
      <c r="B11" s="108" t="s">
        <v>102</v>
      </c>
      <c r="C11" s="108" t="s">
        <v>106</v>
      </c>
      <c r="D11" s="108" t="s">
        <v>107</v>
      </c>
      <c r="E11" s="108" t="s">
        <v>107</v>
      </c>
      <c r="F11" s="109">
        <v>45094</v>
      </c>
      <c r="G11" s="109" t="s">
        <v>21</v>
      </c>
      <c r="H11" s="108" t="s">
        <v>115</v>
      </c>
      <c r="I11" s="108" t="s">
        <v>264</v>
      </c>
    </row>
    <row r="12" spans="1:9" ht="35.1" customHeight="1" x14ac:dyDescent="0.25">
      <c r="A12" s="108">
        <v>2</v>
      </c>
      <c r="B12" s="108" t="s">
        <v>102</v>
      </c>
      <c r="C12" s="108" t="s">
        <v>106</v>
      </c>
      <c r="D12" s="108" t="s">
        <v>107</v>
      </c>
      <c r="E12" s="108" t="s">
        <v>107</v>
      </c>
      <c r="F12" s="109">
        <v>45094</v>
      </c>
      <c r="G12" s="108" t="s">
        <v>22</v>
      </c>
      <c r="H12" s="108" t="s">
        <v>115</v>
      </c>
      <c r="I12" s="108" t="s">
        <v>264</v>
      </c>
    </row>
    <row r="13" spans="1:9" ht="35.1" customHeight="1" x14ac:dyDescent="0.25">
      <c r="A13" s="108">
        <v>2</v>
      </c>
      <c r="B13" s="108" t="s">
        <v>102</v>
      </c>
      <c r="C13" s="108" t="s">
        <v>106</v>
      </c>
      <c r="D13" s="108" t="s">
        <v>107</v>
      </c>
      <c r="E13" s="108" t="s">
        <v>107</v>
      </c>
      <c r="F13" s="109">
        <v>45094</v>
      </c>
      <c r="G13" s="108" t="s">
        <v>17</v>
      </c>
      <c r="H13" s="108" t="s">
        <v>115</v>
      </c>
      <c r="I13" s="108" t="s">
        <v>264</v>
      </c>
    </row>
    <row r="14" spans="1:9" ht="35.1" customHeight="1" x14ac:dyDescent="0.25">
      <c r="A14" s="108">
        <v>2</v>
      </c>
      <c r="B14" s="108" t="s">
        <v>102</v>
      </c>
      <c r="C14" s="108" t="s">
        <v>106</v>
      </c>
      <c r="D14" s="108" t="s">
        <v>107</v>
      </c>
      <c r="E14" s="108" t="s">
        <v>107</v>
      </c>
      <c r="F14" s="109">
        <v>45101</v>
      </c>
      <c r="G14" s="108" t="s">
        <v>17</v>
      </c>
      <c r="H14" s="108" t="s">
        <v>115</v>
      </c>
      <c r="I14" s="108" t="s">
        <v>265</v>
      </c>
    </row>
    <row r="15" spans="1:9" ht="35.1" customHeight="1" x14ac:dyDescent="0.25">
      <c r="A15" s="108">
        <v>2</v>
      </c>
      <c r="B15" s="108" t="s">
        <v>102</v>
      </c>
      <c r="C15" s="108" t="s">
        <v>106</v>
      </c>
      <c r="D15" s="108" t="s">
        <v>107</v>
      </c>
      <c r="E15" s="108" t="s">
        <v>107</v>
      </c>
      <c r="F15" s="109">
        <v>45115</v>
      </c>
      <c r="G15" s="108" t="s">
        <v>21</v>
      </c>
      <c r="H15" s="108" t="s">
        <v>104</v>
      </c>
      <c r="I15" s="108" t="s">
        <v>105</v>
      </c>
    </row>
    <row r="16" spans="1:9" ht="35.1" customHeight="1" x14ac:dyDescent="0.25">
      <c r="A16" s="108">
        <v>9</v>
      </c>
      <c r="B16" s="108" t="s">
        <v>244</v>
      </c>
      <c r="C16" s="108" t="s">
        <v>245</v>
      </c>
      <c r="D16" s="108" t="s">
        <v>107</v>
      </c>
      <c r="E16" s="108" t="s">
        <v>107</v>
      </c>
      <c r="F16" s="109">
        <v>45101</v>
      </c>
      <c r="G16" s="108" t="s">
        <v>21</v>
      </c>
      <c r="H16" s="108" t="s">
        <v>115</v>
      </c>
      <c r="I16" s="108" t="s">
        <v>264</v>
      </c>
    </row>
    <row r="17" spans="1:9" ht="35.1" customHeight="1" x14ac:dyDescent="0.25">
      <c r="A17" s="108">
        <v>9</v>
      </c>
      <c r="B17" s="108" t="s">
        <v>244</v>
      </c>
      <c r="C17" s="108" t="s">
        <v>245</v>
      </c>
      <c r="D17" s="108" t="s">
        <v>107</v>
      </c>
      <c r="E17" s="108" t="s">
        <v>107</v>
      </c>
      <c r="F17" s="109">
        <v>45115</v>
      </c>
      <c r="G17" s="108" t="s">
        <v>21</v>
      </c>
      <c r="H17" s="108" t="s">
        <v>104</v>
      </c>
      <c r="I17" s="108" t="s">
        <v>105</v>
      </c>
    </row>
    <row r="18" spans="1:9" ht="35.1" customHeight="1" x14ac:dyDescent="0.25">
      <c r="A18" s="108">
        <v>9</v>
      </c>
      <c r="B18" s="108" t="s">
        <v>244</v>
      </c>
      <c r="C18" s="108" t="s">
        <v>245</v>
      </c>
      <c r="D18" s="108" t="s">
        <v>107</v>
      </c>
      <c r="E18" s="108" t="s">
        <v>107</v>
      </c>
      <c r="F18" s="109">
        <v>45115</v>
      </c>
      <c r="G18" s="108" t="s">
        <v>21</v>
      </c>
      <c r="H18" s="108" t="s">
        <v>153</v>
      </c>
      <c r="I18" s="108" t="s">
        <v>218</v>
      </c>
    </row>
    <row r="19" spans="1:9" ht="35.1" customHeight="1" x14ac:dyDescent="0.25">
      <c r="A19" s="108">
        <v>3</v>
      </c>
      <c r="B19" s="108" t="s">
        <v>236</v>
      </c>
      <c r="C19" s="108" t="s">
        <v>245</v>
      </c>
      <c r="D19" s="108" t="s">
        <v>107</v>
      </c>
      <c r="E19" s="108" t="s">
        <v>107</v>
      </c>
      <c r="F19" s="109">
        <v>45101</v>
      </c>
      <c r="G19" s="108" t="s">
        <v>17</v>
      </c>
      <c r="H19" s="108" t="s">
        <v>115</v>
      </c>
      <c r="I19" s="108" t="s">
        <v>265</v>
      </c>
    </row>
    <row r="20" spans="1:9" ht="35.1" customHeight="1" x14ac:dyDescent="0.25">
      <c r="A20" s="108">
        <v>3</v>
      </c>
      <c r="B20" s="108" t="s">
        <v>236</v>
      </c>
      <c r="C20" s="108" t="s">
        <v>245</v>
      </c>
      <c r="D20" s="108" t="s">
        <v>107</v>
      </c>
      <c r="E20" s="108" t="s">
        <v>107</v>
      </c>
      <c r="F20" s="109">
        <v>45115</v>
      </c>
      <c r="G20" s="108" t="s">
        <v>21</v>
      </c>
      <c r="H20" s="108" t="s">
        <v>104</v>
      </c>
      <c r="I20" s="108" t="s">
        <v>105</v>
      </c>
    </row>
    <row r="21" spans="1:9" ht="35.1" customHeight="1" x14ac:dyDescent="0.25">
      <c r="A21" s="108">
        <v>3</v>
      </c>
      <c r="B21" s="108" t="s">
        <v>236</v>
      </c>
      <c r="C21" s="108" t="s">
        <v>245</v>
      </c>
      <c r="D21" s="108" t="s">
        <v>107</v>
      </c>
      <c r="E21" s="108" t="s">
        <v>107</v>
      </c>
      <c r="F21" s="109">
        <v>45115</v>
      </c>
      <c r="G21" s="108" t="s">
        <v>21</v>
      </c>
      <c r="H21" s="108" t="s">
        <v>153</v>
      </c>
      <c r="I21" s="108" t="s">
        <v>218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0"/>
  <sheetViews>
    <sheetView showGridLines="0" workbookViewId="0">
      <selection activeCell="F12" sqref="F12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275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263</v>
      </c>
      <c r="B5" s="106" t="s">
        <v>233</v>
      </c>
      <c r="C5" s="106" t="s">
        <v>267</v>
      </c>
      <c r="D5" s="106" t="s">
        <v>249</v>
      </c>
      <c r="E5" s="106" t="s">
        <v>268</v>
      </c>
      <c r="F5" s="105" t="s">
        <v>269</v>
      </c>
      <c r="G5" s="106" t="s">
        <v>270</v>
      </c>
      <c r="H5" s="106" t="s">
        <v>271</v>
      </c>
      <c r="I5" s="107" t="s">
        <v>272</v>
      </c>
    </row>
    <row r="6" spans="1:9" ht="35.1" customHeight="1" x14ac:dyDescent="0.25">
      <c r="A6" s="108" t="s">
        <v>264</v>
      </c>
      <c r="B6" s="108" t="s">
        <v>115</v>
      </c>
      <c r="C6" s="108" t="s">
        <v>273</v>
      </c>
      <c r="D6" s="108" t="s">
        <v>255</v>
      </c>
      <c r="E6" s="113">
        <v>300</v>
      </c>
      <c r="F6" s="112">
        <v>6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274</v>
      </c>
      <c r="B7" s="108" t="s">
        <v>150</v>
      </c>
      <c r="C7" s="108" t="s">
        <v>196</v>
      </c>
      <c r="D7" s="108" t="s">
        <v>255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105</v>
      </c>
      <c r="B8" s="108" t="s">
        <v>104</v>
      </c>
      <c r="C8" s="108" t="s">
        <v>196</v>
      </c>
      <c r="D8" s="108" t="s">
        <v>255</v>
      </c>
      <c r="E8" s="113">
        <v>300</v>
      </c>
      <c r="F8" s="112">
        <v>5</v>
      </c>
      <c r="G8" s="112">
        <v>3</v>
      </c>
      <c r="H8" s="112">
        <v>3</v>
      </c>
      <c r="I8" s="108">
        <v>2023</v>
      </c>
    </row>
    <row r="9" spans="1:9" ht="35.1" customHeight="1" x14ac:dyDescent="0.25">
      <c r="A9" s="108" t="s">
        <v>218</v>
      </c>
      <c r="B9" s="108" t="s">
        <v>153</v>
      </c>
      <c r="C9" s="108" t="s">
        <v>196</v>
      </c>
      <c r="D9" s="108" t="s">
        <v>255</v>
      </c>
      <c r="E9" s="113">
        <v>350</v>
      </c>
      <c r="F9" s="112">
        <v>4</v>
      </c>
      <c r="G9" s="112">
        <v>1</v>
      </c>
      <c r="H9" s="112">
        <v>1</v>
      </c>
      <c r="I9" s="108">
        <v>2023</v>
      </c>
    </row>
    <row r="10" spans="1:9" ht="35.1" customHeight="1" x14ac:dyDescent="0.25">
      <c r="A10" s="108" t="s">
        <v>395</v>
      </c>
      <c r="B10" s="108" t="s">
        <v>151</v>
      </c>
      <c r="C10" s="108" t="s">
        <v>396</v>
      </c>
      <c r="D10" s="108" t="s">
        <v>71</v>
      </c>
      <c r="E10" s="113">
        <v>400</v>
      </c>
      <c r="F10" s="112">
        <v>0</v>
      </c>
      <c r="G10" s="112">
        <v>0</v>
      </c>
      <c r="H10" s="112">
        <v>0</v>
      </c>
      <c r="I10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8"/>
  <sheetViews>
    <sheetView showGridLines="0" workbookViewId="0">
      <selection activeCell="F10" sqref="F10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252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225</v>
      </c>
      <c r="B5" s="106" t="s">
        <v>226</v>
      </c>
      <c r="C5" s="106" t="s">
        <v>251</v>
      </c>
      <c r="D5" s="106" t="s">
        <v>250</v>
      </c>
      <c r="E5" s="106" t="s">
        <v>229</v>
      </c>
      <c r="F5" s="105" t="s">
        <v>249</v>
      </c>
    </row>
    <row r="6" spans="1:6" ht="50.1" customHeight="1" x14ac:dyDescent="0.25">
      <c r="A6" s="108">
        <v>6</v>
      </c>
      <c r="B6" s="108" t="s">
        <v>16</v>
      </c>
      <c r="C6" s="108" t="s">
        <v>253</v>
      </c>
      <c r="D6" s="108" t="s">
        <v>253</v>
      </c>
      <c r="E6" s="108" t="s">
        <v>254</v>
      </c>
      <c r="F6" s="108" t="s">
        <v>255</v>
      </c>
    </row>
    <row r="7" spans="1:6" ht="50.1" customHeight="1" x14ac:dyDescent="0.25">
      <c r="A7" s="108">
        <v>2</v>
      </c>
      <c r="B7" s="108" t="s">
        <v>13</v>
      </c>
      <c r="C7" s="108" t="s">
        <v>256</v>
      </c>
      <c r="D7" s="108" t="s">
        <v>256</v>
      </c>
      <c r="E7" s="108" t="s">
        <v>257</v>
      </c>
      <c r="F7" s="108" t="s">
        <v>255</v>
      </c>
    </row>
    <row r="8" spans="1:6" ht="50.1" customHeight="1" x14ac:dyDescent="0.25">
      <c r="A8" s="108">
        <v>3</v>
      </c>
      <c r="B8" s="108" t="s">
        <v>14</v>
      </c>
      <c r="C8" s="108" t="s">
        <v>107</v>
      </c>
      <c r="D8" s="108" t="s">
        <v>258</v>
      </c>
      <c r="E8" s="108" t="s">
        <v>259</v>
      </c>
      <c r="F8" s="108" t="s">
        <v>255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233</v>
      </c>
      <c r="D5" s="106" t="s">
        <v>263</v>
      </c>
      <c r="E5" s="106" t="s">
        <v>267</v>
      </c>
      <c r="F5" s="105" t="s">
        <v>272</v>
      </c>
    </row>
    <row r="6" spans="1:6" ht="30" customHeight="1" x14ac:dyDescent="0.25">
      <c r="A6" s="108">
        <v>5</v>
      </c>
      <c r="B6" s="108" t="s">
        <v>242</v>
      </c>
      <c r="C6" s="108" t="s">
        <v>115</v>
      </c>
      <c r="D6" s="108" t="s">
        <v>264</v>
      </c>
      <c r="E6" s="108" t="s">
        <v>273</v>
      </c>
      <c r="F6" s="108">
        <v>2023</v>
      </c>
    </row>
    <row r="7" spans="1:6" ht="30" customHeight="1" x14ac:dyDescent="0.25">
      <c r="A7" s="108">
        <v>2</v>
      </c>
      <c r="B7" s="108" t="s">
        <v>102</v>
      </c>
      <c r="C7" s="108" t="s">
        <v>115</v>
      </c>
      <c r="D7" s="108" t="s">
        <v>264</v>
      </c>
      <c r="E7" s="108" t="s">
        <v>273</v>
      </c>
      <c r="F7" s="108">
        <v>2023</v>
      </c>
    </row>
    <row r="8" spans="1:6" ht="30" customHeight="1" x14ac:dyDescent="0.25">
      <c r="A8" s="108">
        <v>9</v>
      </c>
      <c r="B8" s="108" t="s">
        <v>244</v>
      </c>
      <c r="C8" s="108" t="s">
        <v>115</v>
      </c>
      <c r="D8" s="108" t="s">
        <v>264</v>
      </c>
      <c r="E8" s="108" t="s">
        <v>273</v>
      </c>
      <c r="F8" s="108">
        <v>2023</v>
      </c>
    </row>
    <row r="9" spans="1:6" ht="30" customHeight="1" x14ac:dyDescent="0.25">
      <c r="A9" s="108">
        <v>10</v>
      </c>
      <c r="B9" s="108" t="s">
        <v>211</v>
      </c>
      <c r="C9" s="108" t="s">
        <v>104</v>
      </c>
      <c r="D9" s="108" t="s">
        <v>105</v>
      </c>
      <c r="E9" s="108" t="s">
        <v>196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225</v>
      </c>
      <c r="B5" s="106" t="s">
        <v>226</v>
      </c>
      <c r="C5" s="106" t="s">
        <v>267</v>
      </c>
      <c r="D5" s="106" t="s">
        <v>233</v>
      </c>
      <c r="E5" s="106" t="s">
        <v>263</v>
      </c>
      <c r="F5" s="105" t="s">
        <v>272</v>
      </c>
    </row>
    <row r="6" spans="1:6" ht="30" customHeight="1" x14ac:dyDescent="0.25">
      <c r="A6" s="108">
        <v>10</v>
      </c>
      <c r="B6" s="108" t="s">
        <v>211</v>
      </c>
      <c r="C6" s="108" t="s">
        <v>196</v>
      </c>
      <c r="D6" s="108" t="s">
        <v>104</v>
      </c>
      <c r="E6" s="108" t="s">
        <v>105</v>
      </c>
      <c r="F6" s="108">
        <v>2023</v>
      </c>
    </row>
    <row r="7" spans="1:6" ht="30" customHeight="1" x14ac:dyDescent="0.25">
      <c r="A7" s="108">
        <v>5</v>
      </c>
      <c r="B7" s="108" t="s">
        <v>242</v>
      </c>
      <c r="C7" s="108" t="s">
        <v>273</v>
      </c>
      <c r="D7" s="108" t="s">
        <v>115</v>
      </c>
      <c r="E7" s="108" t="s">
        <v>264</v>
      </c>
      <c r="F7" s="108">
        <v>2023</v>
      </c>
    </row>
    <row r="8" spans="1:6" ht="30" customHeight="1" x14ac:dyDescent="0.25">
      <c r="A8" s="108">
        <v>2</v>
      </c>
      <c r="B8" s="108" t="s">
        <v>102</v>
      </c>
      <c r="C8" s="108" t="s">
        <v>273</v>
      </c>
      <c r="D8" s="108" t="s">
        <v>115</v>
      </c>
      <c r="E8" s="108" t="s">
        <v>264</v>
      </c>
      <c r="F8" s="108">
        <v>2023</v>
      </c>
    </row>
    <row r="9" spans="1:6" ht="30" customHeight="1" x14ac:dyDescent="0.25">
      <c r="A9" s="108">
        <v>9</v>
      </c>
      <c r="B9" s="108" t="s">
        <v>244</v>
      </c>
      <c r="C9" s="108" t="s">
        <v>273</v>
      </c>
      <c r="D9" s="108" t="s">
        <v>115</v>
      </c>
      <c r="E9" s="108" t="s">
        <v>264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277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285</v>
      </c>
      <c r="D5" s="106" t="s">
        <v>286</v>
      </c>
      <c r="E5" s="106" t="s">
        <v>287</v>
      </c>
      <c r="F5" s="106" t="s">
        <v>288</v>
      </c>
      <c r="G5" s="106" t="s">
        <v>289</v>
      </c>
      <c r="H5" s="106" t="s">
        <v>290</v>
      </c>
      <c r="I5" s="105" t="s">
        <v>291</v>
      </c>
    </row>
    <row r="6" spans="1:9" ht="30" customHeight="1" x14ac:dyDescent="0.25">
      <c r="A6" s="108">
        <v>5</v>
      </c>
      <c r="B6" s="108" t="s">
        <v>242</v>
      </c>
      <c r="C6" s="108" t="s">
        <v>278</v>
      </c>
      <c r="D6" s="108" t="s">
        <v>111</v>
      </c>
      <c r="E6" s="108" t="s">
        <v>279</v>
      </c>
      <c r="F6" s="108" t="s">
        <v>279</v>
      </c>
      <c r="G6" s="108" t="s">
        <v>280</v>
      </c>
      <c r="H6" s="108" t="s">
        <v>79</v>
      </c>
      <c r="I6" s="108" t="s">
        <v>42</v>
      </c>
    </row>
    <row r="7" spans="1:9" ht="30" customHeight="1" x14ac:dyDescent="0.25">
      <c r="A7" s="108">
        <v>10</v>
      </c>
      <c r="B7" s="108" t="s">
        <v>211</v>
      </c>
      <c r="C7" s="108" t="s">
        <v>281</v>
      </c>
      <c r="D7" s="108" t="s">
        <v>111</v>
      </c>
      <c r="E7" s="108" t="s">
        <v>282</v>
      </c>
      <c r="F7" s="108" t="s">
        <v>213</v>
      </c>
      <c r="G7" s="108" t="s">
        <v>112</v>
      </c>
      <c r="H7" s="108" t="s">
        <v>79</v>
      </c>
      <c r="I7" s="108" t="s">
        <v>42</v>
      </c>
    </row>
    <row r="8" spans="1:9" ht="30" customHeight="1" x14ac:dyDescent="0.25">
      <c r="A8" s="108">
        <v>2</v>
      </c>
      <c r="B8" s="108" t="s">
        <v>102</v>
      </c>
      <c r="C8" s="108" t="s">
        <v>281</v>
      </c>
      <c r="D8" s="108" t="s">
        <v>111</v>
      </c>
      <c r="E8" s="108" t="s">
        <v>279</v>
      </c>
      <c r="F8" s="108" t="s">
        <v>279</v>
      </c>
      <c r="G8" s="108" t="s">
        <v>112</v>
      </c>
      <c r="H8" s="108" t="s">
        <v>79</v>
      </c>
      <c r="I8" s="108" t="s">
        <v>42</v>
      </c>
    </row>
    <row r="9" spans="1:9" ht="30" customHeight="1" x14ac:dyDescent="0.25">
      <c r="A9" s="108">
        <v>3</v>
      </c>
      <c r="B9" s="108" t="s">
        <v>236</v>
      </c>
      <c r="C9" s="108" t="s">
        <v>281</v>
      </c>
      <c r="D9" s="108" t="s">
        <v>111</v>
      </c>
      <c r="E9" s="108" t="s">
        <v>279</v>
      </c>
      <c r="F9" s="108" t="s">
        <v>279</v>
      </c>
      <c r="G9" s="108" t="s">
        <v>112</v>
      </c>
      <c r="H9" s="108" t="s">
        <v>79</v>
      </c>
      <c r="I9" s="108" t="s">
        <v>42</v>
      </c>
    </row>
    <row r="10" spans="1:9" ht="30" customHeight="1" x14ac:dyDescent="0.25">
      <c r="A10" s="108">
        <v>9</v>
      </c>
      <c r="B10" s="108" t="s">
        <v>244</v>
      </c>
      <c r="C10" s="108" t="s">
        <v>283</v>
      </c>
      <c r="D10" s="108" t="s">
        <v>284</v>
      </c>
      <c r="E10" s="108" t="s">
        <v>246</v>
      </c>
      <c r="F10" s="108" t="s">
        <v>246</v>
      </c>
      <c r="G10" s="108" t="s">
        <v>112</v>
      </c>
      <c r="H10" s="108" t="s">
        <v>79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292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225</v>
      </c>
      <c r="B5" s="106" t="s">
        <v>226</v>
      </c>
      <c r="C5" s="106" t="s">
        <v>296</v>
      </c>
      <c r="D5" s="106" t="s">
        <v>297</v>
      </c>
      <c r="E5" s="106" t="s">
        <v>298</v>
      </c>
      <c r="F5" s="106" t="s">
        <v>251</v>
      </c>
      <c r="G5" s="106" t="s">
        <v>250</v>
      </c>
      <c r="H5" s="106" t="s">
        <v>299</v>
      </c>
      <c r="I5" s="105" t="s">
        <v>229</v>
      </c>
    </row>
    <row r="6" spans="1:9" ht="30" customHeight="1" x14ac:dyDescent="0.25">
      <c r="A6" s="108">
        <v>5</v>
      </c>
      <c r="B6" s="108" t="s">
        <v>242</v>
      </c>
      <c r="C6" s="108" t="s">
        <v>67</v>
      </c>
      <c r="D6" s="108" t="s">
        <v>245</v>
      </c>
      <c r="E6" s="108" t="s">
        <v>293</v>
      </c>
      <c r="F6" s="108" t="s">
        <v>107</v>
      </c>
      <c r="G6" s="108" t="s">
        <v>107</v>
      </c>
      <c r="H6" s="108" t="s">
        <v>108</v>
      </c>
    </row>
    <row r="7" spans="1:9" ht="30" customHeight="1" x14ac:dyDescent="0.25">
      <c r="A7" s="108">
        <v>9</v>
      </c>
      <c r="B7" s="108" t="s">
        <v>244</v>
      </c>
      <c r="C7" s="108" t="s">
        <v>51</v>
      </c>
      <c r="D7" s="108" t="s">
        <v>245</v>
      </c>
      <c r="E7" s="108" t="s">
        <v>293</v>
      </c>
      <c r="F7" s="108" t="s">
        <v>107</v>
      </c>
      <c r="G7" s="108" t="s">
        <v>107</v>
      </c>
      <c r="H7" s="108" t="s">
        <v>108</v>
      </c>
    </row>
    <row r="8" spans="1:9" ht="30" customHeight="1" x14ac:dyDescent="0.25">
      <c r="A8" s="108">
        <v>3</v>
      </c>
      <c r="B8" s="108" t="s">
        <v>236</v>
      </c>
      <c r="C8" s="108" t="s">
        <v>67</v>
      </c>
      <c r="D8" s="108" t="s">
        <v>245</v>
      </c>
      <c r="E8" s="108" t="s">
        <v>293</v>
      </c>
      <c r="F8" s="108" t="s">
        <v>107</v>
      </c>
      <c r="G8" s="108" t="s">
        <v>107</v>
      </c>
      <c r="H8" s="108" t="s">
        <v>108</v>
      </c>
    </row>
    <row r="9" spans="1:9" ht="30" customHeight="1" x14ac:dyDescent="0.25">
      <c r="A9" s="108">
        <v>2</v>
      </c>
      <c r="B9" s="108" t="s">
        <v>102</v>
      </c>
      <c r="C9" s="108" t="s">
        <v>69</v>
      </c>
      <c r="D9" s="108" t="s">
        <v>106</v>
      </c>
      <c r="E9" s="108" t="s">
        <v>294</v>
      </c>
      <c r="F9" s="108" t="s">
        <v>107</v>
      </c>
      <c r="G9" s="108" t="s">
        <v>107</v>
      </c>
      <c r="H9" s="108" t="s">
        <v>388</v>
      </c>
    </row>
    <row r="10" spans="1:9" ht="30" customHeight="1" x14ac:dyDescent="0.25">
      <c r="A10" s="108">
        <v>10</v>
      </c>
      <c r="B10" s="108" t="s">
        <v>211</v>
      </c>
      <c r="C10" s="108" t="s">
        <v>57</v>
      </c>
      <c r="D10" s="108" t="s">
        <v>216</v>
      </c>
      <c r="E10" s="108" t="s">
        <v>295</v>
      </c>
      <c r="F10" s="108" t="s">
        <v>217</v>
      </c>
      <c r="G10" s="108" t="s">
        <v>217</v>
      </c>
      <c r="H10" s="108" t="s">
        <v>387</v>
      </c>
      <c r="I10" s="108" t="s">
        <v>248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300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320</v>
      </c>
      <c r="G4" s="286"/>
      <c r="H4" s="286"/>
      <c r="I4" s="287"/>
    </row>
    <row r="5" spans="1:9" x14ac:dyDescent="0.25">
      <c r="A5" s="105" t="s">
        <v>321</v>
      </c>
      <c r="B5" s="106" t="s">
        <v>311</v>
      </c>
      <c r="C5" s="106" t="s">
        <v>312</v>
      </c>
      <c r="D5" s="106" t="s">
        <v>313</v>
      </c>
      <c r="E5" s="106" t="s">
        <v>319</v>
      </c>
      <c r="F5" s="106" t="s">
        <v>314</v>
      </c>
      <c r="G5" s="106" t="s">
        <v>315</v>
      </c>
      <c r="H5" s="106" t="s">
        <v>316</v>
      </c>
      <c r="I5" s="105" t="s">
        <v>317</v>
      </c>
    </row>
    <row r="6" spans="1:9" ht="30" customHeight="1" x14ac:dyDescent="0.25">
      <c r="A6" s="108" t="s">
        <v>301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302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303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304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305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306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307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308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309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310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318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322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321</v>
      </c>
      <c r="B21" s="106" t="s">
        <v>311</v>
      </c>
      <c r="C21" s="106" t="s">
        <v>312</v>
      </c>
      <c r="D21" s="106" t="s">
        <v>313</v>
      </c>
      <c r="E21" s="106" t="s">
        <v>323</v>
      </c>
      <c r="F21" s="106" t="s">
        <v>324</v>
      </c>
      <c r="G21"/>
      <c r="H21"/>
      <c r="I21"/>
    </row>
    <row r="22" spans="1:9" ht="30" customHeight="1" x14ac:dyDescent="0.25">
      <c r="A22" s="108" t="s">
        <v>301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302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310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318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340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341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342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</row>
    <row r="9" spans="1:27" ht="27.95" customHeight="1" x14ac:dyDescent="0.25">
      <c r="A9" s="108">
        <v>2</v>
      </c>
      <c r="B9" s="113" t="s">
        <v>102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125</v>
      </c>
    </row>
    <row r="10" spans="1:27" ht="27.95" customHeight="1" x14ac:dyDescent="0.25">
      <c r="A10" s="108">
        <v>5</v>
      </c>
      <c r="B10" s="113" t="s">
        <v>242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125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344</v>
      </c>
      <c r="C2" s="149" t="s">
        <v>125</v>
      </c>
      <c r="D2" s="127" t="s">
        <v>345</v>
      </c>
      <c r="E2" s="128"/>
      <c r="F2" s="128"/>
      <c r="G2" s="128" t="s">
        <v>346</v>
      </c>
      <c r="H2" s="129" t="s">
        <v>346</v>
      </c>
      <c r="I2" s="130"/>
      <c r="J2" s="130"/>
      <c r="K2" s="131" t="s">
        <v>347</v>
      </c>
      <c r="L2" s="128" t="s">
        <v>347</v>
      </c>
      <c r="M2" s="128"/>
      <c r="N2" s="128"/>
      <c r="O2" s="128" t="s">
        <v>348</v>
      </c>
      <c r="P2" s="129" t="s">
        <v>348</v>
      </c>
      <c r="Q2" s="130"/>
      <c r="R2" s="130"/>
      <c r="S2" s="131"/>
      <c r="T2" s="145" t="s">
        <v>349</v>
      </c>
      <c r="U2" s="153"/>
      <c r="V2" s="132" t="s">
        <v>350</v>
      </c>
      <c r="W2" s="133"/>
      <c r="X2" s="133"/>
      <c r="Y2" s="134"/>
      <c r="Z2" s="135"/>
    </row>
    <row r="3" spans="1:34" ht="20.25" customHeight="1" x14ac:dyDescent="0.25">
      <c r="B3" s="136" t="s">
        <v>351</v>
      </c>
      <c r="C3" s="150" t="s">
        <v>104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359</v>
      </c>
      <c r="U3" s="313" t="s">
        <v>381</v>
      </c>
      <c r="V3" s="318" t="s">
        <v>352</v>
      </c>
      <c r="W3" s="316" t="s">
        <v>353</v>
      </c>
      <c r="X3" s="318" t="s">
        <v>354</v>
      </c>
      <c r="Y3" s="321" t="s">
        <v>355</v>
      </c>
      <c r="Z3" s="318" t="s">
        <v>356</v>
      </c>
    </row>
    <row r="4" spans="1:34" ht="20.25" customHeight="1" x14ac:dyDescent="0.25">
      <c r="B4" s="137" t="s">
        <v>267</v>
      </c>
      <c r="C4" s="150" t="s">
        <v>196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263</v>
      </c>
      <c r="C5" s="151" t="s">
        <v>105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357</v>
      </c>
      <c r="B7" s="138" t="s">
        <v>358</v>
      </c>
      <c r="C7" s="139" t="s">
        <v>226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249</v>
      </c>
    </row>
    <row r="8" spans="1:34" s="65" customFormat="1" ht="20.100000000000001" customHeight="1" x14ac:dyDescent="0.25">
      <c r="A8" s="65" t="s">
        <v>8</v>
      </c>
      <c r="B8" s="104">
        <v>5</v>
      </c>
      <c r="C8" s="65" t="s">
        <v>242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9</v>
      </c>
      <c r="B9" s="104">
        <v>5</v>
      </c>
      <c r="C9" s="65" t="s">
        <v>242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11</v>
      </c>
      <c r="B10" s="104">
        <v>5</v>
      </c>
      <c r="C10" s="65" t="s">
        <v>242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8</v>
      </c>
      <c r="B11" s="104">
        <v>10</v>
      </c>
      <c r="C11" s="65" t="s">
        <v>211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9</v>
      </c>
      <c r="B12" s="104">
        <v>10</v>
      </c>
      <c r="C12" s="65" t="s">
        <v>211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11</v>
      </c>
      <c r="B13" s="104">
        <v>10</v>
      </c>
      <c r="C13" s="65" t="s">
        <v>211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2</v>
      </c>
      <c r="C14" s="65" t="s">
        <v>102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2</v>
      </c>
      <c r="C15" s="65" t="s">
        <v>102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11</v>
      </c>
      <c r="B16" s="104">
        <v>2</v>
      </c>
      <c r="C16" s="65" t="s">
        <v>102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25">
      <c r="A17" s="65" t="s">
        <v>8</v>
      </c>
      <c r="B17" s="104">
        <v>9</v>
      </c>
      <c r="C17" s="65" t="s">
        <v>244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25">
      <c r="A18" s="65" t="s">
        <v>9</v>
      </c>
      <c r="B18" s="104">
        <v>9</v>
      </c>
      <c r="C18" s="65" t="s">
        <v>244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25">
      <c r="A19" s="65" t="s">
        <v>11</v>
      </c>
      <c r="B19" s="104">
        <v>9</v>
      </c>
      <c r="C19" s="65" t="s">
        <v>244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25">
      <c r="A20" s="65" t="s">
        <v>8</v>
      </c>
      <c r="B20" s="104">
        <v>3</v>
      </c>
      <c r="C20" s="65" t="s">
        <v>236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25">
      <c r="A21" s="65" t="s">
        <v>9</v>
      </c>
      <c r="B21" s="104">
        <v>3</v>
      </c>
      <c r="C21" s="65" t="s">
        <v>236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25">
      <c r="A22" s="65" t="s">
        <v>9</v>
      </c>
      <c r="B22" s="104">
        <v>3</v>
      </c>
      <c r="C22" s="65" t="s">
        <v>236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25">
      <c r="A23" s="65" t="s">
        <v>11</v>
      </c>
      <c r="B23" s="104">
        <v>3</v>
      </c>
      <c r="C23" s="65" t="s">
        <v>236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NgzFgeWnDoDVqfihfxRO+X/bx4AUZfj4TLe0qvBiEb5Ubze5L1DwCtTAPPoRfTqgd0Ct2FGAdUKAk13qxbiYTg==" saltValue="ylxXX3lKkrszkBnFNicY0A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360</v>
      </c>
      <c r="B1" s="146" t="s">
        <v>361</v>
      </c>
      <c r="C1" s="146" t="s">
        <v>362</v>
      </c>
      <c r="D1" s="146" t="s">
        <v>363</v>
      </c>
      <c r="E1" s="146" t="s">
        <v>364</v>
      </c>
      <c r="F1" s="146" t="s">
        <v>365</v>
      </c>
      <c r="G1" s="146" t="s">
        <v>366</v>
      </c>
      <c r="H1" s="146" t="s">
        <v>367</v>
      </c>
      <c r="I1" s="146" t="s">
        <v>368</v>
      </c>
      <c r="J1" s="146" t="s">
        <v>369</v>
      </c>
      <c r="K1" s="146" t="s">
        <v>370</v>
      </c>
      <c r="L1" s="146" t="s">
        <v>371</v>
      </c>
      <c r="M1" s="146" t="s">
        <v>372</v>
      </c>
      <c r="N1" s="146" t="s">
        <v>373</v>
      </c>
    </row>
    <row r="2" spans="1:15" ht="21.75" customHeight="1" x14ac:dyDescent="0.25">
      <c r="A2" s="148" t="s">
        <v>350</v>
      </c>
      <c r="B2" s="148" t="s">
        <v>350</v>
      </c>
      <c r="C2" s="148">
        <v>7</v>
      </c>
      <c r="D2" s="148">
        <v>5</v>
      </c>
      <c r="E2" s="148">
        <v>2</v>
      </c>
      <c r="F2" s="148" t="s">
        <v>374</v>
      </c>
      <c r="G2" s="148" t="s">
        <v>375</v>
      </c>
      <c r="H2" s="148" t="s">
        <v>376</v>
      </c>
      <c r="I2" s="148" t="s">
        <v>377</v>
      </c>
      <c r="J2" s="148" t="s">
        <v>378</v>
      </c>
      <c r="K2" s="148" t="s">
        <v>379</v>
      </c>
      <c r="L2" s="148" t="s">
        <v>380</v>
      </c>
      <c r="M2" s="148" t="s">
        <v>126</v>
      </c>
      <c r="N2" s="148" t="s">
        <v>359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382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293</v>
      </c>
      <c r="B9" s="113" t="s">
        <v>245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294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263</v>
      </c>
      <c r="B8" s="106" t="s">
        <v>233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5" customHeight="1" x14ac:dyDescent="0.25">
      <c r="A9" s="108" t="s">
        <v>264</v>
      </c>
      <c r="B9" s="113" t="s">
        <v>115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5" customHeight="1" x14ac:dyDescent="0.25">
      <c r="A10" s="108" t="s">
        <v>105</v>
      </c>
      <c r="B10" s="113" t="s">
        <v>104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205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207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206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220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5" customHeight="1" x14ac:dyDescent="0.2">
      <c r="A6" s="89"/>
      <c r="B6" s="8" t="s">
        <v>219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166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173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174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178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179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221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113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180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177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210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76</v>
      </c>
      <c r="AL12" s="335"/>
      <c r="AM12" s="335"/>
      <c r="AN12" s="335"/>
      <c r="AO12" s="335"/>
      <c r="AP12" s="8" t="s">
        <v>176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77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78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80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223</v>
      </c>
      <c r="C15" s="8"/>
      <c r="AJ15" s="8" t="s">
        <v>222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129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21/10/2023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Centro de Informações</cp:lastModifiedBy>
  <cp:lastPrinted>2023-10-21T15:49:48Z</cp:lastPrinted>
  <dcterms:created xsi:type="dcterms:W3CDTF">2015-06-05T18:19:34Z</dcterms:created>
  <dcterms:modified xsi:type="dcterms:W3CDTF">2023-10-21T16:15:30Z</dcterms:modified>
</cp:coreProperties>
</file>