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13_ncr:1_{ECE41FAF-F9E3-40AA-AFCA-8246D29BAD23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<sst xmlns="http://schemas.openxmlformats.org/spreadsheetml/2006/main" count="935" uniqueCount="413">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</sst>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2651AE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2651A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161925</xdr:colOff>
          <xdr:row>5</xdr:row>
          <xdr:rowOff>19050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161925</xdr:colOff>
          <xdr:row>8</xdr:row>
          <xdr:rowOff>9525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0</xdr:rowOff>
        </xdr:from>
        <xdr:to>
          <xdr:col>33</xdr:col>
          <xdr:colOff>76200</xdr:colOff>
          <xdr:row>24</xdr:row>
          <xdr:rowOff>152400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8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8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8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8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9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F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4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A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A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A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A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9" sqref="A9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I1" workbookViewId="0">
      <selection activeCell="L29" sqref="L29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P1" t="s">
        <v>401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P2" t="s">
        <v>405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P3" t="s">
        <v>402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P4" t="s">
        <v>403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P5" t="s">
        <v>404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25">
      <c r="D6" t="s">
        <v>8</v>
      </c>
      <c r="L6" t="s">
        <v>29</v>
      </c>
      <c r="N6" t="s">
        <v>54</v>
      </c>
      <c r="P6" t="s">
        <v>406</v>
      </c>
      <c r="V6" t="s">
        <v>150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25">
      <c r="D8" t="s">
        <v>9</v>
      </c>
      <c r="L8" t="s">
        <v>31</v>
      </c>
      <c r="N8" t="s">
        <v>68</v>
      </c>
      <c r="V8" t="s">
        <v>104</v>
      </c>
    </row>
    <row r="9" spans="4:59" x14ac:dyDescent="0.25">
      <c r="D9" t="s">
        <v>10</v>
      </c>
      <c r="L9" t="s">
        <v>32</v>
      </c>
      <c r="N9" t="s">
        <v>69</v>
      </c>
      <c r="V9" t="s">
        <v>153</v>
      </c>
    </row>
    <row r="10" spans="4:59" x14ac:dyDescent="0.25">
      <c r="D10" t="s">
        <v>11</v>
      </c>
      <c r="L10" t="s">
        <v>33</v>
      </c>
      <c r="N10" t="s">
        <v>70</v>
      </c>
      <c r="V10" t="s">
        <v>154</v>
      </c>
    </row>
    <row r="11" spans="4:59" x14ac:dyDescent="0.25">
      <c r="D11" t="s">
        <v>12</v>
      </c>
      <c r="L11" t="s">
        <v>34</v>
      </c>
      <c r="N11" t="s">
        <v>55</v>
      </c>
      <c r="V11" t="s">
        <v>155</v>
      </c>
    </row>
    <row r="12" spans="4:59" x14ac:dyDescent="0.25">
      <c r="L12" t="s">
        <v>35</v>
      </c>
      <c r="N12" t="s">
        <v>56</v>
      </c>
      <c r="V12" t="s">
        <v>156</v>
      </c>
    </row>
    <row r="13" spans="4:59" x14ac:dyDescent="0.25">
      <c r="L13" t="s">
        <v>36</v>
      </c>
      <c r="N13" t="s">
        <v>59</v>
      </c>
      <c r="V13" t="s">
        <v>145</v>
      </c>
    </row>
    <row r="14" spans="4:59" x14ac:dyDescent="0.25">
      <c r="L14" t="s">
        <v>37</v>
      </c>
      <c r="N14" t="s">
        <v>60</v>
      </c>
      <c r="V14" t="s">
        <v>148</v>
      </c>
    </row>
    <row r="15" spans="4:59" x14ac:dyDescent="0.25">
      <c r="L15" t="s">
        <v>38</v>
      </c>
      <c r="N15" t="s">
        <v>57</v>
      </c>
      <c r="V15" t="s">
        <v>151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28" spans="12:14" x14ac:dyDescent="0.25">
      <c r="L28" t="s">
        <v>400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4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7</v>
      </c>
      <c r="C1" t="s">
        <v>407</v>
      </c>
      <c r="D1" t="str">
        <f>IF(F1&lt;&gt;"",F1&amp;"-"&amp;G1,"")</f>
        <v/>
      </c>
      <c r="H1">
        <f t="array" ref="H1">SUM(IF(FREQUENCY(IF(LEN(E1:E25)&gt;0,MATCH(E1:E25,E1:E25,0),""),IF(LEN(E1:E25)&gt;0,MATCH(E1:E25,E1:E25,0),""))&gt;0,1))</f>
        <v>0</v>
      </c>
      <c r="I1">
        <f t="array" ref="I1">SUM(IF(FREQUENCY(IF(LEN(F1:F25)&gt;0,MATCH(F1:F25,F1:F25,0),""),IF(LEN(F1:F25)&gt;0,MATCH(F1:F25,F1:F25,0),""))&gt;0,1))</f>
        <v>0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/>
      </c>
    </row>
    <row r="3" spans="1:9" x14ac:dyDescent="0.25">
      <c r="A3" t="s">
        <v>3</v>
      </c>
      <c r="B3">
        <v>3</v>
      </c>
      <c r="C3" t="s">
        <v>14</v>
      </c>
      <c r="D3" t="str">
        <f t="shared" si="0"/>
        <v/>
      </c>
    </row>
    <row r="4" spans="1:9" x14ac:dyDescent="0.25">
      <c r="A4" t="s">
        <v>4</v>
      </c>
      <c r="B4">
        <v>7</v>
      </c>
      <c r="C4" t="s">
        <v>407</v>
      </c>
      <c r="D4" t="str">
        <f t="shared" si="0"/>
        <v/>
      </c>
    </row>
    <row r="5" spans="1:9" x14ac:dyDescent="0.25">
      <c r="A5" t="s">
        <v>4</v>
      </c>
      <c r="B5">
        <v>2</v>
      </c>
      <c r="C5" t="s">
        <v>13</v>
      </c>
      <c r="D5" t="str">
        <f t="shared" si="0"/>
        <v/>
      </c>
    </row>
    <row r="6" spans="1:9" x14ac:dyDescent="0.25">
      <c r="A6" t="s">
        <v>4</v>
      </c>
      <c r="B6">
        <v>3</v>
      </c>
      <c r="C6" t="s">
        <v>14</v>
      </c>
      <c r="D6" t="str">
        <f t="shared" si="0"/>
        <v/>
      </c>
    </row>
    <row r="7" spans="1:9" x14ac:dyDescent="0.25">
      <c r="A7" t="s">
        <v>4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5</v>
      </c>
      <c r="B8">
        <v>6</v>
      </c>
      <c r="C8" t="s">
        <v>16</v>
      </c>
      <c r="D8" t="str">
        <f t="shared" si="0"/>
        <v/>
      </c>
    </row>
    <row r="9" spans="1:9" x14ac:dyDescent="0.25">
      <c r="A9" t="s">
        <v>7</v>
      </c>
      <c r="B9">
        <v>7</v>
      </c>
      <c r="C9" t="s">
        <v>407</v>
      </c>
      <c r="D9" t="str">
        <f t="shared" si="0"/>
        <v/>
      </c>
    </row>
    <row r="10" spans="1:9" x14ac:dyDescent="0.25">
      <c r="A10" t="s">
        <v>8</v>
      </c>
      <c r="B10">
        <v>3</v>
      </c>
      <c r="C10" t="s">
        <v>14</v>
      </c>
      <c r="D10" t="str">
        <f t="shared" si="0"/>
        <v/>
      </c>
    </row>
    <row r="11" spans="1:9" x14ac:dyDescent="0.25">
      <c r="A11" t="s">
        <v>8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9</v>
      </c>
      <c r="B12">
        <v>6</v>
      </c>
      <c r="C12" t="s">
        <v>16</v>
      </c>
      <c r="D12" t="str">
        <f t="shared" si="0"/>
        <v/>
      </c>
    </row>
    <row r="13" spans="1:9" x14ac:dyDescent="0.25">
      <c r="A13" t="s">
        <v>10</v>
      </c>
      <c r="B13">
        <v>6</v>
      </c>
      <c r="C13" t="s">
        <v>16</v>
      </c>
      <c r="D13" t="str">
        <f t="shared" si="0"/>
        <v/>
      </c>
    </row>
    <row r="14" spans="1:9" x14ac:dyDescent="0.25">
      <c r="A14" t="s">
        <v>10</v>
      </c>
      <c r="B14">
        <v>3</v>
      </c>
      <c r="C14" t="s">
        <v>14</v>
      </c>
      <c r="D14" t="str">
        <f t="shared" si="0"/>
        <v/>
      </c>
    </row>
    <row r="15" spans="1:9" x14ac:dyDescent="0.25">
      <c r="A15" t="s">
        <v>10</v>
      </c>
      <c r="B15">
        <v>3</v>
      </c>
      <c r="C15" t="s">
        <v>14</v>
      </c>
      <c r="D15" t="str">
        <f t="shared" si="0"/>
        <v/>
      </c>
    </row>
    <row r="16" spans="1:9" x14ac:dyDescent="0.25">
      <c r="A16" t="s">
        <v>11</v>
      </c>
      <c r="B16">
        <v>2</v>
      </c>
      <c r="C16" t="s">
        <v>13</v>
      </c>
      <c r="D16" t="str">
        <f t="shared" si="0"/>
        <v/>
      </c>
    </row>
    <row r="17" spans="1:4" x14ac:dyDescent="0.25">
      <c r="A17" t="s">
        <v>12</v>
      </c>
      <c r="B17">
        <v>7</v>
      </c>
      <c r="C17" t="s">
        <v>407</v>
      </c>
      <c r="D17" t="str">
        <f t="shared" si="0"/>
        <v/>
      </c>
    </row>
    <row r="18" spans="1:4" x14ac:dyDescent="0.25">
      <c r="A18" t="s">
        <v>12</v>
      </c>
      <c r="B18">
        <v>2</v>
      </c>
      <c r="C18" t="s">
        <v>13</v>
      </c>
      <c r="D18" t="str">
        <f t="shared" si="0"/>
        <v/>
      </c>
    </row>
    <row r="19" spans="1:4" x14ac:dyDescent="0.25">
      <c r="D19" t="str">
        <f t="shared" si="0"/>
        <v/>
      </c>
    </row>
    <row r="20" spans="1:4" x14ac:dyDescent="0.25">
      <c r="D20" t="str">
        <f t="shared" si="0"/>
        <v/>
      </c>
    </row>
    <row r="21" spans="1:4" x14ac:dyDescent="0.25">
      <c r="D21" t="str">
        <f t="shared" si="0"/>
        <v/>
      </c>
    </row>
    <row r="22" spans="1:4" x14ac:dyDescent="0.25">
      <c r="D22" t="str">
        <f t="shared" si="0"/>
        <v/>
      </c>
    </row>
    <row r="23" spans="1:4" x14ac:dyDescent="0.25">
      <c r="D23" t="str">
        <f t="shared" si="0"/>
        <v/>
      </c>
    </row>
    <row r="24" spans="1:4" x14ac:dyDescent="0.25">
      <c r="D24" t="str">
        <f t="shared" si="0"/>
        <v/>
      </c>
    </row>
    <row r="25" spans="1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tr">
        <f>Declaração!C1</f>
        <v>INSTITUTO ESCOLA FICTICIA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tr">
        <f>Declaração!C2</f>
        <v>CNPJ: 00.000.000/0001-00 - Tel.: (21)55555-5555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tr">
        <f>Declaração!C3</f>
        <v>Rua Provisória de Almeida, nº 100, Heliópolis, Belford Roxo, RJ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206"/>
      <c r="Y9" s="206"/>
      <c r="Z9" s="206"/>
      <c r="AA9" s="206"/>
      <c r="AB9" s="206"/>
      <c r="AC9" s="206"/>
      <c r="AD9" s="206"/>
      <c r="AE9" s="8" t="s">
        <v>173</v>
      </c>
      <c r="AF9" s="8"/>
      <c r="AG9" s="8"/>
      <c r="AH9" s="8"/>
      <c r="AI9" s="8"/>
      <c r="AJ9" s="8"/>
      <c r="AK9" s="8"/>
      <c r="AL9" s="181"/>
      <c r="AM9" s="181"/>
      <c r="AN9" s="181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175</v>
      </c>
      <c r="N10" s="8"/>
      <c r="O10" s="8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177</v>
      </c>
      <c r="AZ10" s="8"/>
      <c r="BA10" s="8"/>
      <c r="BB10" s="8"/>
      <c r="BC10" s="180"/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76</v>
      </c>
      <c r="N11" s="8"/>
      <c r="O11" s="181"/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77</v>
      </c>
      <c r="E12" s="8"/>
      <c r="F12" s="8"/>
      <c r="G12" s="8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78</v>
      </c>
      <c r="AC12" s="8"/>
      <c r="AD12" s="8"/>
      <c r="AE12" s="8"/>
      <c r="AF12" s="8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80</v>
      </c>
      <c r="BE12" s="8"/>
      <c r="BF12" s="8"/>
      <c r="BG12" s="8"/>
      <c r="BH12" s="8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202</v>
      </c>
      <c r="E17" s="8"/>
      <c r="F17" s="8"/>
      <c r="G17" s="179">
        <v>2023</v>
      </c>
      <c r="H17" s="179"/>
      <c r="I17" s="179"/>
      <c r="J17" s="179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109</v>
      </c>
      <c r="AR17" s="8"/>
      <c r="AS17" s="8"/>
      <c r="AT17" s="8"/>
      <c r="AU17" s="179"/>
      <c r="AV17" s="179"/>
      <c r="AW17" s="179"/>
      <c r="AX17" s="179"/>
      <c r="AY17" s="179"/>
      <c r="AZ17" s="179"/>
      <c r="BA17" s="179"/>
      <c r="BB17" s="8" t="s">
        <v>169</v>
      </c>
      <c r="BC17" s="8"/>
      <c r="BD17" s="8"/>
      <c r="BE17" s="8"/>
      <c r="BF17" s="179"/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182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184"/>
      <c r="M19" s="184"/>
      <c r="N19" s="184"/>
      <c r="O19" s="184"/>
      <c r="P19" s="184"/>
      <c r="Q19" s="184"/>
      <c r="R19" s="184"/>
      <c r="T19" s="8"/>
      <c r="U19" s="8" t="s">
        <v>200</v>
      </c>
      <c r="V19" s="8"/>
      <c r="W19" s="8"/>
      <c r="X19" s="8"/>
      <c r="Y19" s="179"/>
      <c r="Z19" s="179"/>
      <c r="AA19" s="179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182</v>
      </c>
      <c r="E22" s="93"/>
      <c r="F22" s="93"/>
      <c r="G22" s="93"/>
      <c r="H22" s="93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94</v>
      </c>
      <c r="W22" s="8"/>
      <c r="X22" s="8"/>
      <c r="Y22" s="8"/>
      <c r="Z22" s="8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179</v>
      </c>
      <c r="AX23" s="8"/>
      <c r="AY23" s="8"/>
      <c r="AZ23" s="179"/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114</v>
      </c>
      <c r="Y24" s="8"/>
      <c r="Z24" s="8"/>
      <c r="AA24" s="8"/>
      <c r="AB24" s="8"/>
      <c r="AC24" s="8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194</v>
      </c>
      <c r="AR24" s="8"/>
      <c r="AS24" s="8"/>
      <c r="AT24" s="8"/>
      <c r="AU24" s="8"/>
      <c r="AV24" s="8"/>
      <c r="AW24" s="8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180</v>
      </c>
      <c r="E25" s="8"/>
      <c r="F25" s="8"/>
      <c r="G25" s="8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177</v>
      </c>
      <c r="E26" s="8"/>
      <c r="F26" s="8"/>
      <c r="G26" s="8"/>
      <c r="H26" s="180"/>
      <c r="I26" s="180"/>
      <c r="J26" s="180"/>
      <c r="K26" s="180"/>
      <c r="L26" s="180"/>
      <c r="M26" s="180"/>
      <c r="N26" s="180"/>
      <c r="O26" s="180"/>
      <c r="P26" s="8"/>
      <c r="Q26" s="8" t="s">
        <v>76</v>
      </c>
      <c r="R26" s="8"/>
      <c r="S26" s="179"/>
      <c r="T26" s="179"/>
      <c r="U26" s="179"/>
      <c r="V26" s="179"/>
      <c r="W26" s="179"/>
      <c r="X26" s="179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77</v>
      </c>
      <c r="E27" s="8"/>
      <c r="F27" s="8"/>
      <c r="G27" s="8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78</v>
      </c>
      <c r="AF27" s="8"/>
      <c r="AG27" s="8"/>
      <c r="AH27" s="8"/>
      <c r="AI27" s="8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80</v>
      </c>
      <c r="BE27" s="8"/>
      <c r="BF27" s="8"/>
      <c r="BG27" s="8"/>
      <c r="BH27" s="8"/>
      <c r="BI27" s="181"/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15/11/2023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3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2" priority="2" stopIfTrue="1">
      <formula>ISERROR(D8)</formula>
    </cfRule>
  </conditionalFormatting>
  <conditionalFormatting sqref="Q8">
    <cfRule type="expression" dxfId="41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F14" sqref="F1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409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134</v>
      </c>
      <c r="AF6" s="73"/>
      <c r="AG6" s="214">
        <v>15</v>
      </c>
      <c r="AH6" s="214"/>
      <c r="AI6" s="4"/>
      <c r="AJ6" s="71" t="str">
        <f>"Data de Nascimento: "</f>
        <v xml:space="preserve">Data de Nascimento: </v>
      </c>
      <c r="AN6" s="57"/>
      <c r="AO6" s="215" t="s">
        <v>410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411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>
        <v>0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132</v>
      </c>
      <c r="B13" s="225" t="s">
        <v>135</v>
      </c>
      <c r="C13" s="223" t="s">
        <v>131</v>
      </c>
      <c r="D13" s="223"/>
      <c r="E13" s="76">
        <v>10</v>
      </c>
      <c r="F13" s="76">
        <v>10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130</v>
      </c>
      <c r="D14" s="216"/>
      <c r="E14" s="77">
        <v>100</v>
      </c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136</v>
      </c>
      <c r="C15" s="223" t="s">
        <v>131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130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137</v>
      </c>
      <c r="C17" s="223" t="s">
        <v>131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130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138</v>
      </c>
      <c r="C19" s="223" t="s">
        <v>131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130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139</v>
      </c>
      <c r="C21" s="223" t="s">
        <v>131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130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140</v>
      </c>
      <c r="C23" s="223" t="s">
        <v>131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130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141</v>
      </c>
      <c r="C25" s="223" t="s">
        <v>131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130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142</v>
      </c>
      <c r="C27" s="223" t="s">
        <v>131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130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143</v>
      </c>
      <c r="C29" s="223" t="s">
        <v>131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130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133</v>
      </c>
      <c r="B31" s="225" t="s">
        <v>135</v>
      </c>
      <c r="C31" s="223" t="s">
        <v>131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130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136</v>
      </c>
      <c r="C33" s="223" t="s">
        <v>131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130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137</v>
      </c>
      <c r="C35" s="223" t="s">
        <v>131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130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45227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128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129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0" priority="86" stopIfTrue="1">
      <formula>ISERROR($AG$4)</formula>
    </cfRule>
  </conditionalFormatting>
  <conditionalFormatting sqref="E13:AC36">
    <cfRule type="cellIs" dxfId="39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161925</xdr:colOff>
                <xdr:row>8</xdr:row>
                <xdr:rowOff>9525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161925</xdr:colOff>
                <xdr:row>5</xdr:row>
                <xdr:rowOff>19050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>
        <f>IF(AU12&lt;&gt;"",YEAR(AU12),"")</f>
        <v>2013</v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3" t="s">
        <v>111</v>
      </c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1">
        <v>15</v>
      </c>
      <c r="AM9" s="231"/>
      <c r="AN9" s="231"/>
      <c r="AO9" s="26"/>
      <c r="AP9" s="26" t="s">
        <v>77</v>
      </c>
      <c r="AQ9" s="26"/>
      <c r="AR9" s="26"/>
      <c r="AS9" s="26"/>
      <c r="AT9" s="233" t="s">
        <v>112</v>
      </c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3" t="s">
        <v>79</v>
      </c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80</v>
      </c>
      <c r="BD10" s="26"/>
      <c r="BE10" s="26"/>
      <c r="BF10" s="26"/>
      <c r="BG10" s="233" t="s">
        <v>42</v>
      </c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32" t="s">
        <v>103</v>
      </c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1">
        <v>2</v>
      </c>
      <c r="L13" s="231"/>
      <c r="M13" s="231"/>
      <c r="N13" s="231"/>
      <c r="O13" s="231"/>
      <c r="P13" s="231"/>
      <c r="Q13" s="26" t="s">
        <v>82</v>
      </c>
      <c r="R13" s="26"/>
      <c r="S13" s="26"/>
      <c r="T13" s="26"/>
      <c r="U13" s="26"/>
      <c r="V13" s="26"/>
      <c r="W13" s="26"/>
      <c r="X13" s="232" t="s">
        <v>103</v>
      </c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83</v>
      </c>
      <c r="F14" s="26"/>
      <c r="G14" s="26"/>
      <c r="H14" s="26"/>
      <c r="I14" s="235" t="s">
        <v>102</v>
      </c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84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85</v>
      </c>
      <c r="F15" s="26"/>
      <c r="G15" s="26"/>
      <c r="H15" s="233" t="s">
        <v>153</v>
      </c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109</v>
      </c>
      <c r="W15" s="162"/>
      <c r="X15" s="162"/>
      <c r="Y15" s="231" t="s">
        <v>218</v>
      </c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86</v>
      </c>
      <c r="F16" s="26"/>
      <c r="G16" s="26"/>
      <c r="H16" s="235" t="s">
        <v>106</v>
      </c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114</v>
      </c>
      <c r="F17" s="26"/>
      <c r="G17" s="26"/>
      <c r="H17" s="26"/>
      <c r="I17" s="26"/>
      <c r="J17" s="243" t="s">
        <v>107</v>
      </c>
      <c r="K17" s="243"/>
      <c r="L17" s="243"/>
      <c r="M17" s="243"/>
      <c r="N17" s="243"/>
      <c r="O17" s="243"/>
      <c r="P17" s="243"/>
      <c r="Q17" s="243"/>
      <c r="R17" s="245" t="s">
        <v>113</v>
      </c>
      <c r="S17" s="245"/>
      <c r="T17" s="245"/>
      <c r="U17" s="245"/>
      <c r="V17" s="245"/>
      <c r="W17" s="244" t="s">
        <v>107</v>
      </c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87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88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89</v>
      </c>
      <c r="F18" s="26"/>
      <c r="G18" s="26"/>
      <c r="H18" s="163"/>
      <c r="I18" s="235" t="s">
        <v>388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>Valida até 31 de Dezembro de 2013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91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15/11/2023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397</v>
      </c>
      <c r="D1" s="11"/>
      <c r="E1" s="11"/>
      <c r="F1" s="11"/>
      <c r="G1" s="11"/>
      <c r="H1" s="11"/>
      <c r="I1" s="11"/>
      <c r="J1" s="11"/>
      <c r="O1" s="12" t="s">
        <v>92</v>
      </c>
    </row>
    <row r="2" spans="1:69" ht="12" customHeight="1" x14ac:dyDescent="0.2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93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2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94</v>
      </c>
      <c r="B11" s="273" t="s">
        <v>102</v>
      </c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 t="s">
        <v>408</v>
      </c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95</v>
      </c>
      <c r="B15" s="273" t="s">
        <v>209</v>
      </c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 t="s">
        <v>153</v>
      </c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96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87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45227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93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94</v>
      </c>
      <c r="B11" s="273" t="s">
        <v>102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208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95</v>
      </c>
      <c r="B15" s="273" t="s">
        <v>209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97</v>
      </c>
      <c r="D17" s="272" t="s">
        <v>115</v>
      </c>
      <c r="E17" s="272"/>
      <c r="F17" s="272"/>
      <c r="G17" s="272"/>
      <c r="H17" s="272"/>
      <c r="I17" s="270" t="s">
        <v>98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99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100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101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96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87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K3" sqref="K3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25">
      <c r="A2" s="242" t="str">
        <f>Declaração!C2</f>
        <v>CNPJ: 00.000.000/0001-00 - Tel.: (21)55555-5555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tr">
        <f>Declaração!C3</f>
        <v>Rua Provisória de Almeida, nº 100, Heliópolis, Belford Roxo, RJ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75" x14ac:dyDescent="0.25">
      <c r="A5" s="53" t="str">
        <f>J3&amp;":"</f>
        <v>Aluno:</v>
      </c>
      <c r="B5" s="280" t="s">
        <v>409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116</v>
      </c>
      <c r="B6" s="281" t="s">
        <v>104</v>
      </c>
      <c r="C6" s="281"/>
      <c r="D6" s="281"/>
      <c r="E6" s="281"/>
      <c r="F6" s="53" t="s">
        <v>81</v>
      </c>
      <c r="G6" s="37">
        <v>15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25">
      <c r="A9" s="41"/>
      <c r="B9" s="42"/>
      <c r="C9" s="42"/>
      <c r="D9" s="42"/>
      <c r="E9" s="42"/>
      <c r="F9" s="42"/>
      <c r="G9" s="43"/>
      <c r="H9" s="43"/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45227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25">
      <c r="A6" s="108">
        <v>2</v>
      </c>
      <c r="B6" s="108" t="s">
        <v>102</v>
      </c>
      <c r="C6" s="109">
        <v>41409</v>
      </c>
      <c r="D6" s="108" t="s">
        <v>42</v>
      </c>
      <c r="E6" s="108" t="s">
        <v>408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25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25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25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25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25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25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25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25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25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25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25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25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25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25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25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25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25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25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25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25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25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25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10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412</v>
      </c>
      <c r="B8" s="108" t="s">
        <v>152</v>
      </c>
      <c r="C8" s="108" t="s">
        <v>196</v>
      </c>
      <c r="D8" s="108" t="s">
        <v>71</v>
      </c>
      <c r="E8" s="113">
        <v>350</v>
      </c>
      <c r="G8" s="112">
        <v>4</v>
      </c>
      <c r="H8" s="112">
        <v>9</v>
      </c>
      <c r="I8" s="108">
        <v>2023</v>
      </c>
    </row>
    <row r="9" spans="1:9" ht="35.1" customHeight="1" x14ac:dyDescent="0.25">
      <c r="A9" s="108" t="s">
        <v>105</v>
      </c>
      <c r="B9" s="108" t="s">
        <v>104</v>
      </c>
      <c r="C9" s="108" t="s">
        <v>196</v>
      </c>
      <c r="D9" s="108" t="s">
        <v>255</v>
      </c>
      <c r="E9" s="113">
        <v>300</v>
      </c>
      <c r="F9" s="112">
        <v>7</v>
      </c>
      <c r="G9" s="112">
        <v>3</v>
      </c>
      <c r="H9" s="112">
        <v>3</v>
      </c>
      <c r="I9" s="108">
        <v>2023</v>
      </c>
    </row>
    <row r="10" spans="1:9" ht="35.1" customHeight="1" x14ac:dyDescent="0.25">
      <c r="A10" s="108" t="s">
        <v>218</v>
      </c>
      <c r="B10" s="108" t="s">
        <v>153</v>
      </c>
      <c r="C10" s="108" t="s">
        <v>196</v>
      </c>
      <c r="D10" s="108" t="s">
        <v>255</v>
      </c>
      <c r="E10" s="113">
        <v>350</v>
      </c>
      <c r="F10" s="112">
        <v>5</v>
      </c>
      <c r="G10" s="112">
        <v>1</v>
      </c>
      <c r="H10" s="112">
        <v>1</v>
      </c>
      <c r="I10" s="108">
        <v>2023</v>
      </c>
    </row>
    <row r="11" spans="1:9" ht="35.1" customHeight="1" x14ac:dyDescent="0.25">
      <c r="A11" s="108" t="s">
        <v>395</v>
      </c>
      <c r="B11" s="108" t="s">
        <v>151</v>
      </c>
      <c r="C11" s="108" t="s">
        <v>396</v>
      </c>
      <c r="D11" s="108" t="s">
        <v>71</v>
      </c>
      <c r="E11" s="113">
        <v>400</v>
      </c>
      <c r="F11" s="112">
        <v>0</v>
      </c>
      <c r="G11" s="112">
        <v>0</v>
      </c>
      <c r="H11" s="112">
        <v>0</v>
      </c>
      <c r="I11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25">
      <c r="A6" s="108">
        <v>7</v>
      </c>
      <c r="B6" s="108" t="s">
        <v>407</v>
      </c>
      <c r="C6" s="108" t="s">
        <v>107</v>
      </c>
      <c r="D6" s="108" t="s">
        <v>246</v>
      </c>
      <c r="F6" s="108" t="s">
        <v>255</v>
      </c>
    </row>
    <row r="7" spans="1:6" ht="50.1" customHeight="1" x14ac:dyDescent="0.25">
      <c r="A7" s="108">
        <v>6</v>
      </c>
      <c r="B7" s="108" t="s">
        <v>16</v>
      </c>
      <c r="C7" s="108" t="s">
        <v>253</v>
      </c>
      <c r="D7" s="108" t="s">
        <v>253</v>
      </c>
      <c r="E7" s="108" t="s">
        <v>254</v>
      </c>
      <c r="F7" s="108" t="s">
        <v>255</v>
      </c>
    </row>
    <row r="8" spans="1:6" ht="50.1" customHeight="1" x14ac:dyDescent="0.25">
      <c r="A8" s="108">
        <v>2</v>
      </c>
      <c r="B8" s="108" t="s">
        <v>13</v>
      </c>
      <c r="C8" s="108" t="s">
        <v>256</v>
      </c>
      <c r="D8" s="108" t="s">
        <v>256</v>
      </c>
      <c r="E8" s="108" t="s">
        <v>257</v>
      </c>
      <c r="F8" s="108" t="s">
        <v>255</v>
      </c>
    </row>
    <row r="9" spans="1:6" ht="50.1" customHeight="1" x14ac:dyDescent="0.25">
      <c r="A9" s="108">
        <v>3</v>
      </c>
      <c r="B9" s="108" t="s">
        <v>14</v>
      </c>
      <c r="C9" s="108" t="s">
        <v>107</v>
      </c>
      <c r="D9" s="108" t="s">
        <v>258</v>
      </c>
      <c r="E9" s="108" t="s">
        <v>259</v>
      </c>
      <c r="F9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25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25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25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25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25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25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25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25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25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25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25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25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25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25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25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25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25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25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x14ac:dyDescent="0.25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25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25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5" customHeight="1" x14ac:dyDescent="0.25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5" customHeight="1" x14ac:dyDescent="0.25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25">
      <c r="B3" s="136" t="s">
        <v>351</v>
      </c>
      <c r="C3" s="150" t="s">
        <v>152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359</v>
      </c>
      <c r="U3" s="313" t="s">
        <v>381</v>
      </c>
      <c r="V3" s="318" t="s">
        <v>352</v>
      </c>
      <c r="W3" s="316" t="s">
        <v>353</v>
      </c>
      <c r="X3" s="318" t="s">
        <v>354</v>
      </c>
      <c r="Y3" s="321" t="s">
        <v>355</v>
      </c>
      <c r="Z3" s="318" t="s">
        <v>356</v>
      </c>
    </row>
    <row r="4" spans="1:34" ht="20.25" customHeight="1" x14ac:dyDescent="0.25">
      <c r="B4" s="137" t="s">
        <v>267</v>
      </c>
      <c r="C4" s="150" t="s">
        <v>196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263</v>
      </c>
      <c r="C5" s="151" t="s">
        <v>412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357</v>
      </c>
      <c r="B7" s="138" t="s">
        <v>358</v>
      </c>
      <c r="C7" s="139" t="s">
        <v>226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249</v>
      </c>
    </row>
    <row r="8" spans="1:34" s="65" customFormat="1" ht="20.100000000000001" customHeight="1" x14ac:dyDescent="0.25">
      <c r="A8" s="65" t="s">
        <v>3</v>
      </c>
      <c r="B8" s="104">
        <v>15</v>
      </c>
      <c r="C8" s="65" t="s">
        <v>409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7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4</v>
      </c>
      <c r="B9" s="104">
        <v>15</v>
      </c>
      <c r="C9" s="65" t="s">
        <v>409</v>
      </c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2</v>
      </c>
      <c r="V9" s="142" t="str">
        <f>IF(AND(SUM(D9:G9)&gt;0,B9&lt;&gt;""),ROUND(IF(media_bi="MÉDIA",AVERAGE(D9:G9),SUM(D9:G9)),1),"")</f>
        <v/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 t="str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/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5</v>
      </c>
      <c r="B10" s="104">
        <v>15</v>
      </c>
      <c r="C10" s="65" t="s">
        <v>409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6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7</v>
      </c>
      <c r="B11" s="104">
        <v>15</v>
      </c>
      <c r="C11" s="65" t="s">
        <v>409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7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8</v>
      </c>
      <c r="B12" s="104">
        <v>15</v>
      </c>
      <c r="C12" s="65" t="s">
        <v>409</v>
      </c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3</v>
      </c>
      <c r="V12" s="142" t="str">
        <f t="shared" si="0"/>
        <v/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 t="str">
        <f t="shared" si="5"/>
        <v/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9</v>
      </c>
      <c r="B13" s="104">
        <v>15</v>
      </c>
      <c r="C13" s="65" t="s">
        <v>409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6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10</v>
      </c>
      <c r="B14" s="104">
        <v>15</v>
      </c>
      <c r="C14" s="65" t="s">
        <v>409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6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11</v>
      </c>
      <c r="B15" s="104">
        <v>15</v>
      </c>
      <c r="C15" s="65" t="s">
        <v>409</v>
      </c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2</v>
      </c>
      <c r="V15" s="142" t="str">
        <f t="shared" si="0"/>
        <v/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 t="str">
        <f t="shared" si="5"/>
        <v/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12</v>
      </c>
      <c r="B16" s="104">
        <v>15</v>
      </c>
      <c r="C16" s="65" t="s">
        <v>409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7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2:27" s="65" customFormat="1" ht="20.100000000000001" customHeight="1" x14ac:dyDescent="0.25">
      <c r="B17" s="104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/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/>
      </c>
    </row>
    <row r="18" spans="2:27" s="65" customFormat="1" ht="20.100000000000001" customHeight="1" x14ac:dyDescent="0.25">
      <c r="B18" s="104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/>
      <c r="V18" s="142" t="str">
        <f t="shared" si="0"/>
        <v/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 t="str">
        <f t="shared" si="5"/>
        <v/>
      </c>
      <c r="AA18" s="104" t="str">
        <f t="shared" si="4"/>
        <v/>
      </c>
    </row>
    <row r="19" spans="2:27" s="65" customFormat="1" ht="20.100000000000001" customHeight="1" x14ac:dyDescent="0.25">
      <c r="B19" s="104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/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/>
      </c>
    </row>
    <row r="20" spans="2:27" s="65" customFormat="1" ht="20.100000000000001" customHeight="1" x14ac:dyDescent="0.25">
      <c r="B20" s="104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/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/>
      </c>
    </row>
    <row r="21" spans="2:27" s="65" customFormat="1" ht="20.100000000000001" customHeight="1" x14ac:dyDescent="0.25">
      <c r="B21" s="104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/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/>
      </c>
    </row>
    <row r="22" spans="2:27" s="65" customFormat="1" ht="20.100000000000001" customHeight="1" x14ac:dyDescent="0.25">
      <c r="B22" s="104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54"/>
      <c r="V22" s="142" t="str">
        <f t="shared" si="0"/>
        <v/>
      </c>
      <c r="W22" s="142" t="str">
        <f t="shared" si="1"/>
        <v/>
      </c>
      <c r="X22" s="142" t="str">
        <f t="shared" si="2"/>
        <v/>
      </c>
      <c r="Y22" s="142" t="str">
        <f t="shared" si="3"/>
        <v/>
      </c>
      <c r="Z22" s="142" t="str">
        <f t="shared" si="5"/>
        <v/>
      </c>
      <c r="AA22" s="104" t="str">
        <f t="shared" si="4"/>
        <v/>
      </c>
    </row>
    <row r="23" spans="2:27" s="65" customFormat="1" ht="20.100000000000001" customHeight="1" x14ac:dyDescent="0.25">
      <c r="B23" s="104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/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/>
      </c>
    </row>
    <row r="24" spans="2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2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2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2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2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2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2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2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2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e4UxT0IOL5x8bfqnNHXrm3H43fF7it4qpIQmRu0PcK0zucrzfyJno05a/Xmsr1h0udwwUspz9BeoR2IzgfH4Rw==" saltValue="6X2KVWC9fqY1+ZKVfJWqnw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25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205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207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206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173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179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221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113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5"/>
      <c r="AM12" s="335"/>
      <c r="AN12" s="335"/>
      <c r="AO12" s="335"/>
      <c r="AP12" s="8" t="s">
        <v>176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77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78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80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15/11/2023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2023-10-21T15:49:48Z</cp:lastPrinted>
  <dcterms:created xsi:type="dcterms:W3CDTF">2015-06-05T18:19:34Z</dcterms:created>
  <dcterms:modified xsi:type="dcterms:W3CDTF">2023-11-15T21:01:00Z</dcterms:modified>
</cp:coreProperties>
</file>