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as.pimenta\Downloads\"/>
    </mc:Choice>
  </mc:AlternateContent>
  <xr:revisionPtr revIDLastSave="0" documentId="13_ncr:1_{F39441A7-1946-40F9-9266-A85F89545E6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8" i="27" l="1"/>
  <c r="J11" i="27"/>
  <c r="J9" i="27"/>
  <c r="J7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Z683" i="25" s="1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71" i="25" l="1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B3" i="23"/>
  <c r="B2" i="23"/>
  <c r="B1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B3" i="22"/>
  <c r="B2" i="22"/>
  <c r="B1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B3" i="21"/>
  <c r="B2" i="21"/>
  <c r="B1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4"/>
  <c r="B2" i="14"/>
  <c r="B1" i="14"/>
  <c r="B3" i="13"/>
  <c r="B2" i="13"/>
  <c r="B1" i="13"/>
  <c r="B2" i="12"/>
  <c r="B3" i="12"/>
  <c r="B1" i="12"/>
  <c r="AN47" i="11"/>
  <c r="A4" i="8"/>
  <c r="J3" i="8"/>
  <c r="A5" i="8" s="1"/>
  <c r="J2" i="8"/>
  <c r="O3" i="7"/>
  <c r="O2" i="7"/>
  <c r="C19" i="7" s="1"/>
  <c r="O3" i="6"/>
  <c r="Q2" i="6"/>
  <c r="O2" i="6"/>
  <c r="A17" i="6" s="1"/>
  <c r="AJ18" i="5"/>
  <c r="J11" i="5"/>
  <c r="J9" i="5"/>
  <c r="J7" i="5"/>
  <c r="BP2" i="5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<sst xmlns="http://schemas.openxmlformats.org/spreadsheetml/2006/main" count="967" uniqueCount="406">
  <si>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</si>
  <si>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</si>
  <si>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</si>
  <si>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</si>
  <si>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</si>
  <si>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</si>
  <si>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</si>
  <si>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</si>
  <si>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</si>
  <si>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</si>
  <si>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</si>
  <si>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</si>
  <si>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</si>
  <si>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</si>
  <si>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</si>
  <si>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</si>
  <si>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</si>
  <si>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</si>
  <si>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</si>
  <si>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</si>
  <si>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</si>
  <si>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</si>
  <si>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</si>
  <si>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</si>
  <si>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</si>
  <si>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</si>
  <si>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</si>
  <si>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</si>
  <si>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</si>
  <si>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</si>
  <si>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</si>
  <si>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</si>
  <si>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</si>
  <si>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</si>
  <si>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</si>
  <si>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</si>
  <si>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</si>
  <si>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</si>
  <si>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</si>
  <si>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</si>
  <si>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</si>
  <si>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</si>
  <si>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</si>
  <si>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</si>
  <si>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</si>
  <si>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</si>
  <si>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</si>
  <si>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</si>
  <si>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</si>
  <si>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</si>
  <si>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</si>
  <si>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</si>
  <si>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</si>
  <si>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</si>
  <si>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</si>
  <si>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</si>
  <si>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</si>
  <si>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</si>
  <si>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</si>
  <si>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</si>
  <si>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</si>
  <si>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</si>
  <si>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</si>
  <si>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</si>
  <si>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</si>
  <si>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</si>
  <si>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</si>
  <si>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</si>
  <si>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</si>
  <si>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</si>
  <si>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</si>
  <si>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</si>
  <si>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</si>
  <si>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</si>
  <si>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</si>
  <si>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CENTRO EDUCACIONAL LÚCIA FREITAS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</si>
  <si>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</si>
  <si>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</si>
  <si>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</si>
  <si>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</si>
  <si>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</si>
  <si>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</si>
  <si>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</si>
  <si>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</si>
  <si>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</si>
  <si>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</si>
  <si>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</si>
  <si>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</si>
  <si>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</si>
  <si>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</si>
  <si>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</si>
  <si>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</si>
  <si>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</si>
  <si>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</si>
  <si>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</si>
  <si>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</si>
  <si>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</si>
  <si>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</si>
  <si>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</si>
  <si>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</si>
  <si>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</si>
  <si>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</si>
  <si>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</si>
  <si>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INSTITUTO EDUCACIONAL RÊ &amp; LÚ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</si>
  <si>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</si>
  <si>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</si>
  <si>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</si>
  <si>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</si>
  <si>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</si>
  <si>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</si>
  <si>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</si>
  <si>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</si>
  <si>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</si>
  <si>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</si>
  <si>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</si>
  <si>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</si>
  <si>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</si>
  <si>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</si>
  <si>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</si>
  <si>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</si>
  <si>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</si>
  <si>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</si>
  <si>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</si>
  <si>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</si>
  <si>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</si>
  <si>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</si>
  <si>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</si>
  <si>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</si>
  <si>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</si>
  <si>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</si>
  <si>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</si>
  <si>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</si>
  <si>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</si>
  <si>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</si>
  <si>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</si>
  <si>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</si>
  <si>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</si>
  <si>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</si>
  <si>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</si>
  <si>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</si>
  <si>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</si>
  <si>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</si>
  <si>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</si>
  <si>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</si>
  <si>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</si>
  <si>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</si>
  <si>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</si>
  <si>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</si>
  <si>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</si>
  <si>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</si>
  <si>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</si>
  <si>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</si>
  <si>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</si>
  <si>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</si>
  <si>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</si>
  <si>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</si>
  <si>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</si>
  <si>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</si>
  <si>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</si>
  <si>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</si>
  <si>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</si>
  <si>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</si>
  <si>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</si>
  <si>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</si>
  <si>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</si>
  <si>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</si>
  <si>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</si>
  <si>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</si>
  <si>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</si>
  <si>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</si>
  <si>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</si>
  <si>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</si>
  <si>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</si>
  <si>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</si>
  <si>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</si>
  <si>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</si>
  <si>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</si>
  <si>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</si>
  <si>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</si>
  <si>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</si>
  <si>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</si>
  <si>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</si>
  <si>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</si>
  <si>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</si>
  <si>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</si>
  <si>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</si>
  <si>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</si>
  <si>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</si>
  <si>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</si>
  <si>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</si>
  <si>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</si>
  <si>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</si>
  <si>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</si>
  <si>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</si>
  <si>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</si>
  <si>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</si>
  <si>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</si>
  <si>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</si>
  <si>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</si>
  <si>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</si>
  <si>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</si>
  <si>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</si>
  <si>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</si>
  <si>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</si>
  <si>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</si>
  <si>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</si>
  <si>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</si>
  <si>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</si>
  <si>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</si>
  <si>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</si>
  <si>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BRASILEIRA</t>
  </si>
  <si>
    <t>ALTAMIR DOS SANTOS PIMENTAS</t>
  </si>
  <si>
    <t>MARIA DOS SANTOS PIMENTA</t>
  </si>
  <si>
    <t>Logradoouro:</t>
  </si>
  <si>
    <t>ELIANE MENDONÇA PIMENTA</t>
  </si>
  <si>
    <t>17/12/1976</t>
  </si>
  <si>
    <t>J</t>
  </si>
  <si>
    <t>LINHA FERREA</t>
  </si>
  <si>
    <t>ELIEL PIMENTA</t>
  </si>
  <si>
    <t>LOIDE MENDONÇA PIMENTA</t>
  </si>
  <si>
    <t>JONATAS MENDONÇA PIMENTA</t>
  </si>
  <si>
    <t>24/02/1977</t>
  </si>
  <si>
    <t>(21) 99999-9999</t>
  </si>
  <si>
    <t>(21) 98777-7777</t>
  </si>
  <si>
    <t>TES@GMAIL.COM</t>
  </si>
  <si>
    <t>NÃO</t>
  </si>
  <si>
    <t>O</t>
  </si>
  <si>
    <t>24/06/2023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</si>
  <si>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</si>
  <si>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</si>
  <si>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</si>
  <si>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</si>
  <si>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</si>
  <si>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</si>
  <si>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</si>
  <si>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</si>
  <si>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</si>
  <si>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</si>
  <si>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</si>
  <si>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</si>
  <si>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</si>
  <si>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</si>
  <si>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</si>
  <si>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</si>
  <si>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</si>
  <si>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</si>
  <si>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</si>
  <si>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</si>
  <si>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</si>
  <si>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</si>
  <si>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</si>
  <si>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</si>
  <si>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</si>
  <si>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</si>
  <si>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</si>
  <si>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</si>
  <si>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</si>
  <si>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</si>
  <si>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</si>
  <si>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</si>
  <si>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</si>
  <si>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</si>
  <si>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</si>
  <si>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</si>
  <si>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</si>
  <si>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</si>
  <si>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</si>
  <si>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</si>
  <si>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</si>
  <si>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</si>
  <si>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</si>
  <si>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</si>
  <si>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</si>
  <si>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</si>
  <si>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</si>
  <si>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</si>
  <si>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</si>
  <si>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</si>
  <si>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</si>
  <si>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</si>
  <si>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</si>
  <si>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</si>
  <si>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</si>
  <si>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</si>
  <si>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</si>
  <si>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</si>
  <si>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</si>
  <si>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</si>
  <si>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</si>
  <si>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</si>
  <si>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</si>
  <si>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</si>
  <si>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</si>
  <si>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</si>
  <si>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</si>
  <si>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</si>
  <si>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</si>
  <si>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</si>
  <si>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</si>
  <si>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</si>
  <si>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</si>
  <si>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</si>
  <si>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</si>
  <si>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</si>
  <si>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</si>
  <si>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</si>
  <si>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</si>
  <si>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</si>
  <si>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</si>
  <si>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</si>
  <si>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</si>
  <si>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</si>
  <si>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</si>
  <si>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</si>
  <si>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</si>
  <si>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</si>
  <si>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</si>
  <si>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</si>
  <si>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</si>
  <si>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</si>
  <si>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</si>
  <si>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</si>
  <si>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</si>
  <si>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</si>
  <si>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</si>
  <si>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</si>
  <si>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</si>
  <si>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</si>
  <si>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</si>
  <si>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</si>
  <si>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</si>
  <si>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</si>
  <si>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</si>
  <si>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</si>
  <si>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</si>
  <si>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</si>
  <si>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</si>
  <si>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</si>
  <si>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</si>
  <si>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</si>
  <si>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</si>
  <si>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</si>
  <si>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</si>
  <si>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</si>
  <si>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</si>
  <si>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</si>
  <si>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</si>
  <si>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</si>
  <si>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</si>
  <si>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</si>
  <si>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</si>
  <si>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</si>
  <si>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</si>
  <si>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JONATAS MENDONCA PIMENTA DE ANDRADE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</si>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</sst>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164" formatCode="dd/mm/yy;@"/>
    <numFmt numFmtId="165" formatCode="dd\ &quot;de&quot;\ mmmm\ &quot;de&quot;\ yyyy"/>
    <numFmt numFmtId="166" formatCode="0.0_ ;[Red]\-0.0\ "/>
    <numFmt numFmtId="167" formatCode="0.0"/>
    <numFmt numFmtId="168" formatCode="&quot;Matrícula: &quot;#"/>
    <numFmt numFmtId="169" formatCode="[$-416]\ d&quot; de &quot;mmmm&quot; de &quot;yyyy"/>
    <numFmt numFmtId="170" formatCode="#####\-###"/>
    <numFmt numFmtId="171" formatCode="####\-####"/>
    <numFmt numFmtId="172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4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4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6" fontId="34" fillId="0" borderId="0" xfId="3" applyNumberFormat="1" applyFont="1" applyAlignment="1" applyProtection="1">
      <alignment horizontal="center" vertical="center"/>
      <protection hidden="1"/>
    </xf>
    <xf numFmtId="166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6" fontId="34" fillId="0" borderId="0" xfId="3" applyNumberFormat="1" applyFont="1" applyAlignment="1" applyProtection="1">
      <alignment horizontal="center"/>
      <protection hidden="1"/>
    </xf>
    <xf numFmtId="166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8" fontId="9" fillId="0" borderId="0" xfId="1" applyNumberFormat="1" applyFont="1" applyProtection="1">
      <protection hidden="1"/>
    </xf>
    <xf numFmtId="168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7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1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1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2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2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2" fontId="57" fillId="0" borderId="0" xfId="0" applyNumberFormat="1" applyFont="1" applyAlignment="1">
      <alignment horizontal="center" vertical="center"/>
    </xf>
    <xf numFmtId="172" fontId="0" fillId="0" borderId="59" xfId="0" applyNumberFormat="1" applyBorder="1" applyAlignment="1">
      <alignment horizontal="center" vertical="center"/>
    </xf>
    <xf numFmtId="172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7" fontId="0" fillId="0" borderId="0" xfId="0" applyNumberFormat="1" applyAlignment="1" applyProtection="1">
      <alignment horizontal="center" vertical="center"/>
      <protection locked="0"/>
    </xf>
    <xf numFmtId="167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0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4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69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4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5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4.emf"/><Relationship Id="rId1" Type="http://schemas.openxmlformats.org/officeDocument/2006/relationships/image" Target="../media/image66.emf"/><Relationship Id="rId6" Type="http://schemas.openxmlformats.org/officeDocument/2006/relationships/image" Target="../media/image62.emf"/><Relationship Id="rId5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4663</xdr:rowOff>
    </xdr:from>
    <xdr:to>
      <xdr:col>3</xdr:col>
      <xdr:colOff>119304</xdr:colOff>
      <xdr:row>3</xdr:row>
      <xdr:rowOff>130970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4663"/>
          <a:ext cx="757338" cy="7573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7</xdr:row>
      <xdr:rowOff>133350</xdr:rowOff>
    </xdr:from>
    <xdr:to>
      <xdr:col>29</xdr:col>
      <xdr:colOff>31750</xdr:colOff>
      <xdr:row>11</xdr:row>
      <xdr:rowOff>76200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381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134937</xdr:colOff>
      <xdr:row>0</xdr:row>
      <xdr:rowOff>0</xdr:rowOff>
    </xdr:from>
    <xdr:to>
      <xdr:col>1</xdr:col>
      <xdr:colOff>392112</xdr:colOff>
      <xdr:row>4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4937" y="0"/>
          <a:ext cx="91440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217487</xdr:colOff>
      <xdr:row>0</xdr:row>
      <xdr:rowOff>0</xdr:rowOff>
    </xdr:from>
    <xdr:to>
      <xdr:col>1</xdr:col>
      <xdr:colOff>493712</xdr:colOff>
      <xdr:row>5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17487" y="0"/>
          <a:ext cx="9334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1</xdr:rowOff>
    </xdr:from>
    <xdr:to>
      <xdr:col>0</xdr:col>
      <xdr:colOff>1147561</xdr:colOff>
      <xdr:row>3</xdr:row>
      <xdr:rowOff>228601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1"/>
          <a:ext cx="85725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0</xdr:rowOff>
    </xdr:from>
    <xdr:to>
      <xdr:col>0</xdr:col>
      <xdr:colOff>685800</xdr:colOff>
      <xdr:row>3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0"/>
          <a:ext cx="5810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29.emf"/><Relationship Id="rId4" Type="http://schemas.openxmlformats.org/officeDocument/2006/relationships/control" Target="../activeX/activeX32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4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6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8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0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2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4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7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6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49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8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0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2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4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6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59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8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1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0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3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5" Type="http://schemas.openxmlformats.org/officeDocument/2006/relationships/image" Target="../media/image6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4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AQ1" workbookViewId="0">
      <selection activeCell="BD1" sqref="BD1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T1" t="s">
        <v>71</v>
      </c>
      <c r="V1" t="s">
        <v>146</v>
      </c>
      <c r="X1" t="s">
        <v>159</v>
      </c>
      <c r="Y1" t="s">
        <v>160</v>
      </c>
      <c r="Z1" t="s">
        <v>161</v>
      </c>
      <c r="AA1" t="s">
        <v>162</v>
      </c>
      <c r="AB1" t="s">
        <v>163</v>
      </c>
      <c r="AC1" t="s">
        <v>164</v>
      </c>
      <c r="BA1" s="147" t="s">
        <v>397</v>
      </c>
      <c r="BB1" s="147" t="s">
        <v>395</v>
      </c>
      <c r="BD1">
        <v>5</v>
      </c>
      <c r="BE1" t="s">
        <v>252</v>
      </c>
      <c r="BF1" t="s">
        <v>110</v>
      </c>
      <c r="BG1" t="s">
        <v>109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T2" t="s">
        <v>72</v>
      </c>
      <c r="V2" t="s">
        <v>148</v>
      </c>
      <c r="BA2" t="s">
        <v>396</v>
      </c>
      <c r="BB2" t="s">
        <v>394</v>
      </c>
      <c r="BD2">
        <v>10</v>
      </c>
      <c r="BE2" t="s">
        <v>214</v>
      </c>
      <c r="BF2" t="s">
        <v>398</v>
      </c>
      <c r="BG2" t="s">
        <v>222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V3" t="s">
        <v>151</v>
      </c>
      <c r="BD3">
        <v>2</v>
      </c>
      <c r="BE3" t="s">
        <v>104</v>
      </c>
      <c r="BF3" t="s">
        <v>399</v>
      </c>
      <c r="BG3" t="s">
        <v>109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V4" t="s">
        <v>117</v>
      </c>
      <c r="BD4">
        <v>9</v>
      </c>
      <c r="BE4" t="s">
        <v>254</v>
      </c>
      <c r="BF4" t="s">
        <v>110</v>
      </c>
      <c r="BG4" t="s">
        <v>109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V5" t="s">
        <v>149</v>
      </c>
      <c r="BD5">
        <v>3</v>
      </c>
      <c r="BE5" t="s">
        <v>246</v>
      </c>
      <c r="BF5" t="s">
        <v>110</v>
      </c>
      <c r="BG5" t="s">
        <v>109</v>
      </c>
    </row>
    <row r="6" spans="4:59" x14ac:dyDescent="0.25">
      <c r="D6" t="s">
        <v>8</v>
      </c>
      <c r="L6" t="s">
        <v>29</v>
      </c>
      <c r="N6" t="s">
        <v>54</v>
      </c>
      <c r="V6" t="s">
        <v>152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154</v>
      </c>
    </row>
    <row r="8" spans="4:59" x14ac:dyDescent="0.25">
      <c r="D8" t="s">
        <v>9</v>
      </c>
      <c r="L8" t="s">
        <v>31</v>
      </c>
      <c r="N8" t="s">
        <v>68</v>
      </c>
      <c r="V8" t="s">
        <v>106</v>
      </c>
    </row>
    <row r="9" spans="4:59" x14ac:dyDescent="0.25">
      <c r="D9" t="s">
        <v>10</v>
      </c>
      <c r="L9" t="s">
        <v>32</v>
      </c>
      <c r="N9" t="s">
        <v>69</v>
      </c>
      <c r="V9" t="s">
        <v>155</v>
      </c>
    </row>
    <row r="10" spans="4:59" x14ac:dyDescent="0.25">
      <c r="D10" t="s">
        <v>11</v>
      </c>
      <c r="L10" t="s">
        <v>33</v>
      </c>
      <c r="N10" t="s">
        <v>70</v>
      </c>
      <c r="V10" t="s">
        <v>156</v>
      </c>
    </row>
    <row r="11" spans="4:59" x14ac:dyDescent="0.25">
      <c r="D11" t="s">
        <v>12</v>
      </c>
      <c r="L11" t="s">
        <v>34</v>
      </c>
      <c r="N11" t="s">
        <v>55</v>
      </c>
      <c r="V11" t="s">
        <v>157</v>
      </c>
    </row>
    <row r="12" spans="4:59" x14ac:dyDescent="0.25">
      <c r="L12" t="s">
        <v>35</v>
      </c>
      <c r="N12" t="s">
        <v>56</v>
      </c>
      <c r="V12" t="s">
        <v>158</v>
      </c>
    </row>
    <row r="13" spans="4:59" x14ac:dyDescent="0.25">
      <c r="L13" t="s">
        <v>36</v>
      </c>
      <c r="N13" t="s">
        <v>59</v>
      </c>
      <c r="V13" t="s">
        <v>147</v>
      </c>
    </row>
    <row r="14" spans="4:59" x14ac:dyDescent="0.25">
      <c r="L14" t="s">
        <v>37</v>
      </c>
      <c r="N14" t="s">
        <v>60</v>
      </c>
      <c r="V14" t="s">
        <v>150</v>
      </c>
    </row>
    <row r="15" spans="4:59" x14ac:dyDescent="0.25">
      <c r="L15" t="s">
        <v>38</v>
      </c>
      <c r="N15" t="s">
        <v>57</v>
      </c>
      <c r="V15" t="s">
        <v>153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3</v>
      </c>
      <c r="C1" t="s">
        <v>14</v>
      </c>
      <c r="D1" t="str">
        <f>IF(F1&lt;&gt;"",F1&amp;"-"&amp;G1,"")</f>
        <v>3-VICTOR MENDONCA PIMENTA</v>
      </c>
      <c r="E1" t="s">
        <v>8</v>
      </c>
      <c r="F1">
        <v>3</v>
      </c>
      <c r="G1" t="s">
        <v>14</v>
      </c>
      <c r="H1">
        <f t="array" ref="H1">SUM(IF(FREQUENCY(IF(LEN(E1:E25)&gt;0,MATCH(E1:E25,E1:E25,0),""),IF(LEN(E1:E25)&gt;0,MATCH(E1:E25,E1:E25,0),""))&gt;0,1))</f>
        <v>3</v>
      </c>
      <c r="I1">
        <f t="array" ref="I1">SUM(IF(FREQUENCY(IF(LEN(F1:F25)&gt;0,MATCH(F1:F25,F1:F25,0),""),IF(LEN(F1:F25)&gt;0,MATCH(F1:F25,F1:F25,0),""))&gt;0,1))</f>
        <v>3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6-MARIA VICTORIA PIMENTA</v>
      </c>
      <c r="E2" t="s">
        <v>9</v>
      </c>
      <c r="F2">
        <v>6</v>
      </c>
      <c r="G2" t="s">
        <v>16</v>
      </c>
    </row>
    <row r="3" spans="1:9" x14ac:dyDescent="0.25">
      <c r="A3" t="s">
        <v>4</v>
      </c>
      <c r="B3">
        <v>2</v>
      </c>
      <c r="C3" t="s">
        <v>13</v>
      </c>
      <c r="D3" t="str">
        <f t="shared" si="0"/>
        <v>2-NILMA MENDONCA PIMENTA</v>
      </c>
      <c r="E3" t="s">
        <v>11</v>
      </c>
      <c r="F3">
        <v>2</v>
      </c>
      <c r="G3" t="s">
        <v>13</v>
      </c>
    </row>
    <row r="4" spans="1:9" x14ac:dyDescent="0.25">
      <c r="A4" t="s">
        <v>4</v>
      </c>
      <c r="B4">
        <v>3</v>
      </c>
      <c r="C4" t="s">
        <v>14</v>
      </c>
      <c r="D4" t="str">
        <f t="shared" si="0"/>
        <v/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/>
      </c>
    </row>
    <row r="6" spans="1:9" x14ac:dyDescent="0.25">
      <c r="A6" t="s">
        <v>5</v>
      </c>
      <c r="B6">
        <v>6</v>
      </c>
      <c r="C6" t="s">
        <v>16</v>
      </c>
      <c r="D6" t="str">
        <f t="shared" si="0"/>
        <v/>
      </c>
    </row>
    <row r="7" spans="1:9" x14ac:dyDescent="0.25">
      <c r="A7" t="s">
        <v>8</v>
      </c>
      <c r="B7">
        <v>3</v>
      </c>
      <c r="C7" t="s">
        <v>14</v>
      </c>
      <c r="D7" t="str">
        <f t="shared" si="0"/>
        <v/>
      </c>
    </row>
    <row r="8" spans="1:9" x14ac:dyDescent="0.25">
      <c r="A8" t="s">
        <v>8</v>
      </c>
      <c r="B8">
        <v>3</v>
      </c>
      <c r="C8" t="s">
        <v>14</v>
      </c>
      <c r="D8" t="str">
        <f t="shared" si="0"/>
        <v/>
      </c>
    </row>
    <row r="9" spans="1:9" x14ac:dyDescent="0.25">
      <c r="A9" t="s">
        <v>9</v>
      </c>
      <c r="B9">
        <v>6</v>
      </c>
      <c r="C9" t="s">
        <v>16</v>
      </c>
      <c r="D9" t="str">
        <f t="shared" si="0"/>
        <v/>
      </c>
    </row>
    <row r="10" spans="1:9" x14ac:dyDescent="0.25">
      <c r="A10" t="s">
        <v>10</v>
      </c>
      <c r="B10">
        <v>6</v>
      </c>
      <c r="C10" t="s">
        <v>16</v>
      </c>
      <c r="D10" t="str">
        <f t="shared" si="0"/>
        <v/>
      </c>
    </row>
    <row r="11" spans="1:9" x14ac:dyDescent="0.25">
      <c r="A11" t="s">
        <v>10</v>
      </c>
      <c r="B11">
        <v>3</v>
      </c>
      <c r="C11" t="s">
        <v>14</v>
      </c>
      <c r="D11" t="str">
        <f t="shared" si="0"/>
        <v/>
      </c>
    </row>
    <row r="12" spans="1:9" x14ac:dyDescent="0.25">
      <c r="A12" t="s">
        <v>10</v>
      </c>
      <c r="B12">
        <v>3</v>
      </c>
      <c r="C12" t="s">
        <v>14</v>
      </c>
      <c r="D12" t="str">
        <f t="shared" si="0"/>
        <v/>
      </c>
    </row>
    <row r="13" spans="1:9" x14ac:dyDescent="0.25">
      <c r="A13" t="s">
        <v>11</v>
      </c>
      <c r="B13">
        <v>2</v>
      </c>
      <c r="C13" t="s">
        <v>13</v>
      </c>
      <c r="D13" t="str">
        <f t="shared" si="0"/>
        <v/>
      </c>
    </row>
    <row r="14" spans="1:9" x14ac:dyDescent="0.25">
      <c r="A14" t="s">
        <v>12</v>
      </c>
      <c r="B14">
        <v>2</v>
      </c>
      <c r="C14" t="s">
        <v>13</v>
      </c>
      <c r="D14" t="str">
        <f t="shared" si="0"/>
        <v/>
      </c>
    </row>
    <row r="15" spans="1:9" x14ac:dyDescent="0.25">
      <c r="D15" t="str">
        <f t="shared" si="0"/>
        <v/>
      </c>
    </row>
    <row r="16" spans="1:9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207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209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208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165</v>
      </c>
      <c r="AE5" s="8"/>
      <c r="AF5" s="8"/>
      <c r="AG5" s="8"/>
      <c r="AH5" s="8"/>
      <c r="AI5" s="8"/>
      <c r="AJ5" s="8"/>
      <c r="AK5" s="8"/>
      <c r="AN5" s="98" t="s">
        <v>21</v>
      </c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166</v>
      </c>
      <c r="BY5" s="84"/>
      <c r="BZ5" s="84"/>
    </row>
    <row r="6" spans="1:78" ht="21.95" customHeight="1" x14ac:dyDescent="0.2">
      <c r="A6" s="89"/>
      <c r="B6" s="8" t="s">
        <v>167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168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172</v>
      </c>
      <c r="N8" s="8"/>
      <c r="O8" s="92"/>
      <c r="P8" s="8"/>
      <c r="Q8" s="59"/>
      <c r="R8" s="207">
        <v>10</v>
      </c>
      <c r="S8" s="207"/>
      <c r="T8" s="207"/>
      <c r="U8" s="207"/>
      <c r="V8" s="207"/>
      <c r="W8" s="8" t="s">
        <v>95</v>
      </c>
      <c r="X8" s="8"/>
      <c r="Y8" s="8"/>
      <c r="Z8" s="8"/>
      <c r="AA8" s="183" t="s">
        <v>214</v>
      </c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173</v>
      </c>
      <c r="BF8" s="205"/>
      <c r="BG8" s="205"/>
      <c r="BH8" s="205"/>
      <c r="BI8" s="179" t="s">
        <v>74</v>
      </c>
      <c r="BJ8" s="179"/>
      <c r="BN8" s="83"/>
    </row>
    <row r="9" spans="1:78" ht="21.95" customHeight="1" x14ac:dyDescent="0.2">
      <c r="A9" s="89"/>
      <c r="B9" s="8"/>
      <c r="C9" s="8"/>
      <c r="M9" s="8" t="s">
        <v>174</v>
      </c>
      <c r="N9" s="8"/>
      <c r="O9" s="8"/>
      <c r="P9" s="8"/>
      <c r="Q9" s="8"/>
      <c r="R9" s="8"/>
      <c r="S9" s="8"/>
      <c r="T9" s="8"/>
      <c r="U9" s="8"/>
      <c r="V9" s="8"/>
      <c r="W9" s="8"/>
      <c r="X9" s="206" t="s">
        <v>215</v>
      </c>
      <c r="Y9" s="206"/>
      <c r="Z9" s="206"/>
      <c r="AA9" s="206"/>
      <c r="AB9" s="206"/>
      <c r="AC9" s="206"/>
      <c r="AD9" s="206"/>
      <c r="AE9" s="8" t="s">
        <v>175</v>
      </c>
      <c r="AF9" s="8"/>
      <c r="AG9" s="8"/>
      <c r="AH9" s="8"/>
      <c r="AI9" s="8"/>
      <c r="AJ9" s="8"/>
      <c r="AK9" s="8"/>
      <c r="AL9" s="181" t="s">
        <v>216</v>
      </c>
      <c r="AM9" s="181"/>
      <c r="AN9" s="181"/>
      <c r="AO9" s="8"/>
      <c r="AP9" s="8" t="s">
        <v>176</v>
      </c>
      <c r="AQ9" s="8"/>
      <c r="AR9" s="8"/>
      <c r="AS9" s="8"/>
      <c r="AT9" s="8"/>
      <c r="AU9" s="8"/>
      <c r="AV9" s="8"/>
      <c r="AW9" s="8"/>
      <c r="AX9" s="8"/>
      <c r="AY9" s="181" t="s">
        <v>210</v>
      </c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177</v>
      </c>
      <c r="N10" s="8"/>
      <c r="O10" s="8"/>
      <c r="P10" s="181" t="s">
        <v>113</v>
      </c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179</v>
      </c>
      <c r="AZ10" s="8"/>
      <c r="BA10" s="8"/>
      <c r="BB10" s="8"/>
      <c r="BC10" s="180">
        <v>26140420</v>
      </c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77</v>
      </c>
      <c r="N11" s="8"/>
      <c r="O11" s="181">
        <v>5</v>
      </c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178</v>
      </c>
      <c r="AA11" s="8"/>
      <c r="AB11" s="8"/>
      <c r="AC11" s="8"/>
      <c r="AD11" s="8"/>
      <c r="AE11" s="8"/>
      <c r="AF11" s="8"/>
      <c r="AG11" s="8"/>
      <c r="AH11" s="8"/>
      <c r="AI11" s="181" t="s">
        <v>217</v>
      </c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78</v>
      </c>
      <c r="E12" s="8"/>
      <c r="F12" s="8"/>
      <c r="G12" s="8"/>
      <c r="H12" s="181" t="s">
        <v>114</v>
      </c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79</v>
      </c>
      <c r="AC12" s="8"/>
      <c r="AD12" s="8"/>
      <c r="AE12" s="8"/>
      <c r="AF12" s="8"/>
      <c r="AG12" s="181" t="s">
        <v>80</v>
      </c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81</v>
      </c>
      <c r="BE12" s="8"/>
      <c r="BF12" s="8"/>
      <c r="BG12" s="8"/>
      <c r="BH12" s="8"/>
      <c r="BI12" s="181" t="s">
        <v>42</v>
      </c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194</v>
      </c>
      <c r="E13" s="8"/>
      <c r="F13" s="8"/>
      <c r="G13" s="8"/>
      <c r="H13" s="8"/>
      <c r="I13" s="8"/>
      <c r="J13" s="8"/>
      <c r="K13" s="8"/>
      <c r="L13" s="181" t="s">
        <v>218</v>
      </c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195</v>
      </c>
      <c r="E14" s="8"/>
      <c r="F14" s="8"/>
      <c r="G14" s="8"/>
      <c r="H14" s="8"/>
      <c r="I14" s="8"/>
      <c r="J14" s="8"/>
      <c r="K14" s="8"/>
      <c r="L14" s="181" t="s">
        <v>219</v>
      </c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197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204</v>
      </c>
      <c r="E17" s="8"/>
      <c r="F17" s="8"/>
      <c r="G17" s="179">
        <v>2023</v>
      </c>
      <c r="H17" s="179"/>
      <c r="I17" s="179"/>
      <c r="J17" s="179"/>
      <c r="K17" s="8" t="s">
        <v>199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 t="s">
        <v>155</v>
      </c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111</v>
      </c>
      <c r="AR17" s="8"/>
      <c r="AS17" s="8"/>
      <c r="AT17" s="8"/>
      <c r="AU17" s="179" t="s">
        <v>228</v>
      </c>
      <c r="AV17" s="179"/>
      <c r="AW17" s="179"/>
      <c r="AX17" s="179"/>
      <c r="AY17" s="179"/>
      <c r="AZ17" s="179"/>
      <c r="BA17" s="179"/>
      <c r="BB17" s="8" t="s">
        <v>171</v>
      </c>
      <c r="BC17" s="8"/>
      <c r="BD17" s="8"/>
      <c r="BE17" s="8"/>
      <c r="BF17" s="179" t="s">
        <v>198</v>
      </c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205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169</v>
      </c>
      <c r="O18" s="183"/>
      <c r="P18" s="183"/>
      <c r="Q18" s="183"/>
      <c r="R18" s="183"/>
      <c r="S18" s="183"/>
      <c r="AD18" s="8" t="s">
        <v>170</v>
      </c>
      <c r="AE18" s="8"/>
      <c r="AF18" s="8"/>
      <c r="AG18" s="8"/>
      <c r="AH18" s="8"/>
      <c r="AI18" s="8"/>
      <c r="AJ18" s="8"/>
      <c r="AK18" s="182" t="s">
        <v>227</v>
      </c>
      <c r="AL18" s="183"/>
      <c r="AM18" s="183"/>
      <c r="AN18" s="183"/>
      <c r="AO18" s="183"/>
      <c r="AP18" s="183"/>
      <c r="AX18" s="8" t="s">
        <v>201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200</v>
      </c>
      <c r="E19" s="90"/>
      <c r="F19" s="8"/>
      <c r="G19" s="8"/>
      <c r="H19" s="8"/>
      <c r="I19" s="8"/>
      <c r="J19" s="8"/>
      <c r="K19" s="8"/>
      <c r="L19" s="184">
        <v>350</v>
      </c>
      <c r="M19" s="184"/>
      <c r="N19" s="184"/>
      <c r="O19" s="184"/>
      <c r="P19" s="184"/>
      <c r="Q19" s="184"/>
      <c r="R19" s="184"/>
      <c r="T19" s="8"/>
      <c r="U19" s="8" t="s">
        <v>202</v>
      </c>
      <c r="V19" s="8"/>
      <c r="W19" s="8"/>
      <c r="X19" s="8"/>
      <c r="Y19" s="179">
        <v>10</v>
      </c>
      <c r="Z19" s="179"/>
      <c r="AA19" s="179"/>
      <c r="AD19" s="8" t="s">
        <v>203</v>
      </c>
      <c r="AE19" s="8"/>
      <c r="AF19" s="8"/>
      <c r="AG19" s="8"/>
      <c r="AH19" s="8"/>
      <c r="AI19" s="8"/>
      <c r="AJ19" s="8"/>
      <c r="AK19" s="8"/>
      <c r="AL19" s="8"/>
      <c r="AM19" s="181">
        <v>0</v>
      </c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183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184</v>
      </c>
      <c r="E22" s="93"/>
      <c r="F22" s="93"/>
      <c r="G22" s="93"/>
      <c r="H22" s="93"/>
      <c r="I22" s="179" t="s">
        <v>57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95</v>
      </c>
      <c r="W22" s="8"/>
      <c r="X22" s="8"/>
      <c r="Y22" s="8"/>
      <c r="Z22" s="8"/>
      <c r="AA22" s="181" t="s">
        <v>220</v>
      </c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185</v>
      </c>
      <c r="E23" s="8"/>
      <c r="F23" s="8"/>
      <c r="G23" s="8"/>
      <c r="H23" s="8"/>
      <c r="I23" s="8"/>
      <c r="J23" s="8"/>
      <c r="K23" s="8"/>
      <c r="L23" s="8"/>
      <c r="M23" s="185" t="s">
        <v>221</v>
      </c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180</v>
      </c>
      <c r="AC23" s="8"/>
      <c r="AD23" s="8"/>
      <c r="AE23" s="8"/>
      <c r="AF23" s="8"/>
      <c r="AG23" s="8"/>
      <c r="AH23" s="179">
        <v>123456789</v>
      </c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181</v>
      </c>
      <c r="AX23" s="8"/>
      <c r="AY23" s="8"/>
      <c r="AZ23" s="179">
        <v>7905163733</v>
      </c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115</v>
      </c>
      <c r="E24" s="94"/>
      <c r="F24" s="94"/>
      <c r="G24" s="8"/>
      <c r="H24" s="8"/>
      <c r="I24" s="8"/>
      <c r="J24" s="8"/>
      <c r="K24" s="179" t="s">
        <v>222</v>
      </c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116</v>
      </c>
      <c r="Y24" s="8"/>
      <c r="Z24" s="8"/>
      <c r="AA24" s="8"/>
      <c r="AB24" s="8"/>
      <c r="AC24" s="8"/>
      <c r="AD24" s="179" t="s">
        <v>222</v>
      </c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196</v>
      </c>
      <c r="AR24" s="8"/>
      <c r="AS24" s="8"/>
      <c r="AT24" s="8"/>
      <c r="AU24" s="8"/>
      <c r="AV24" s="8"/>
      <c r="AW24" s="8"/>
      <c r="AX24" s="179" t="s">
        <v>223</v>
      </c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182</v>
      </c>
      <c r="E25" s="8"/>
      <c r="F25" s="8"/>
      <c r="G25" s="8"/>
      <c r="H25" s="186" t="s">
        <v>224</v>
      </c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213</v>
      </c>
      <c r="AG25" s="8"/>
      <c r="AH25" s="8"/>
      <c r="AJ25" s="102"/>
      <c r="AK25" s="102"/>
      <c r="AL25" s="102"/>
      <c r="AM25" s="101" t="s">
        <v>113</v>
      </c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179</v>
      </c>
      <c r="E26" s="8"/>
      <c r="F26" s="8"/>
      <c r="G26" s="8"/>
      <c r="H26" s="180">
        <v>26140420</v>
      </c>
      <c r="I26" s="180"/>
      <c r="J26" s="180"/>
      <c r="K26" s="180"/>
      <c r="L26" s="180"/>
      <c r="M26" s="180"/>
      <c r="N26" s="180"/>
      <c r="O26" s="180"/>
      <c r="P26" s="8"/>
      <c r="Q26" s="8" t="s">
        <v>77</v>
      </c>
      <c r="R26" s="8"/>
      <c r="S26" s="179">
        <v>5</v>
      </c>
      <c r="T26" s="179"/>
      <c r="U26" s="179"/>
      <c r="V26" s="179"/>
      <c r="W26" s="179"/>
      <c r="X26" s="179"/>
      <c r="Y26" s="8"/>
      <c r="Z26" s="8" t="s">
        <v>178</v>
      </c>
      <c r="AA26" s="8"/>
      <c r="AB26" s="8"/>
      <c r="AC26" s="8"/>
      <c r="AD26" s="8"/>
      <c r="AE26" s="8"/>
      <c r="AF26" s="8"/>
      <c r="AG26" s="8"/>
      <c r="AH26" s="8"/>
      <c r="AI26" s="181" t="s">
        <v>217</v>
      </c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78</v>
      </c>
      <c r="E27" s="8"/>
      <c r="F27" s="8"/>
      <c r="G27" s="8"/>
      <c r="H27" s="181" t="s">
        <v>114</v>
      </c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79</v>
      </c>
      <c r="AF27" s="8"/>
      <c r="AG27" s="8"/>
      <c r="AH27" s="8"/>
      <c r="AI27" s="8"/>
      <c r="AJ27" s="181" t="s">
        <v>80</v>
      </c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81</v>
      </c>
      <c r="BE27" s="8"/>
      <c r="BF27" s="8"/>
      <c r="BG27" s="8"/>
      <c r="BH27" s="8"/>
      <c r="BI27" s="181" t="s">
        <v>42</v>
      </c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187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 t="s">
        <v>225</v>
      </c>
      <c r="E31" s="192"/>
      <c r="F31" s="193"/>
      <c r="G31" s="100" t="s">
        <v>188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 t="s">
        <v>225</v>
      </c>
      <c r="AG31" s="192"/>
      <c r="AH31" s="193"/>
      <c r="AI31" s="100" t="s">
        <v>189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 t="s">
        <v>225</v>
      </c>
      <c r="E33" s="192"/>
      <c r="F33" s="193"/>
      <c r="G33" s="100" t="s">
        <v>190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 t="s">
        <v>225</v>
      </c>
      <c r="AG33" s="192"/>
      <c r="AH33" s="193"/>
      <c r="AI33" s="100" t="s">
        <v>191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 t="s">
        <v>225</v>
      </c>
      <c r="E35" s="192"/>
      <c r="F35" s="193"/>
      <c r="G35" s="100" t="s">
        <v>192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 t="s">
        <v>226</v>
      </c>
      <c r="AG35" s="192"/>
      <c r="AH35" s="193"/>
      <c r="AI35" s="100" t="s">
        <v>193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186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>
        <v>0</v>
      </c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206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131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19/10/2023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E1" sqref="E1:E3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">
        <v>207</v>
      </c>
      <c r="AD1" s="75"/>
      <c r="AE1" s="75" t="s">
        <v>129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93</v>
      </c>
    </row>
    <row r="2" spans="1:90" ht="12.75" customHeight="1" x14ac:dyDescent="0.2">
      <c r="E2" s="72" t="s">
        <v>209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93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">
        <v>208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104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136</v>
      </c>
      <c r="AF6" s="73"/>
      <c r="AG6" s="214">
        <v>2</v>
      </c>
      <c r="AH6" s="214"/>
      <c r="AI6" s="4"/>
      <c r="AJ6" s="71" t="str">
        <f>"Data de Nascimento: "</f>
        <v xml:space="preserve">Data de Nascimento: </v>
      </c>
      <c r="AN6" s="57"/>
      <c r="AO6" s="215" t="s">
        <v>105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211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 t="s">
        <v>212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134</v>
      </c>
      <c r="B13" s="225" t="s">
        <v>137</v>
      </c>
      <c r="C13" s="223" t="s">
        <v>133</v>
      </c>
      <c r="D13" s="223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132</v>
      </c>
      <c r="D14" s="21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138</v>
      </c>
      <c r="C15" s="223" t="s">
        <v>133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132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139</v>
      </c>
      <c r="C17" s="223" t="s">
        <v>133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132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140</v>
      </c>
      <c r="C19" s="223" t="s">
        <v>133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132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141</v>
      </c>
      <c r="C21" s="223" t="s">
        <v>133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132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142</v>
      </c>
      <c r="C23" s="223" t="s">
        <v>133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132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143</v>
      </c>
      <c r="C25" s="223" t="s">
        <v>133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132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144</v>
      </c>
      <c r="C27" s="223" t="s">
        <v>133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132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145</v>
      </c>
      <c r="C29" s="223" t="s">
        <v>133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132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135</v>
      </c>
      <c r="B31" s="225" t="s">
        <v>137</v>
      </c>
      <c r="C31" s="223" t="s">
        <v>133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132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138</v>
      </c>
      <c r="C33" s="223" t="s">
        <v>133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132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139</v>
      </c>
      <c r="C35" s="223" t="s">
        <v>133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132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45195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130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131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Zeros="0" topLeftCell="A4" zoomScaleNormal="100" zoomScaleSheetLayoutView="100" workbookViewId="0">
      <selection activeCell="BB26" sqref="BB26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>
        <f>IF(AU12&lt;&gt;"",YEAR(AU12),"")</f>
        <v>2013</v>
      </c>
      <c r="BQ2" s="6" t="s">
        <v>74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EDUCACIONAL RÊ &amp; LÚ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76</v>
      </c>
      <c r="AK8" s="26"/>
      <c r="AL8" s="26"/>
      <c r="AM8" s="26"/>
      <c r="AN8" s="26"/>
      <c r="AO8" s="26"/>
      <c r="AP8" s="233" t="s">
        <v>113</v>
      </c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12.456.409/0001-04 - Tel.: (21)3093-7218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77</v>
      </c>
      <c r="AK9" s="26"/>
      <c r="AL9" s="231">
        <v>15</v>
      </c>
      <c r="AM9" s="231"/>
      <c r="AN9" s="231"/>
      <c r="AO9" s="26"/>
      <c r="AP9" s="26" t="s">
        <v>78</v>
      </c>
      <c r="AQ9" s="26"/>
      <c r="AR9" s="26"/>
      <c r="AS9" s="26"/>
      <c r="AT9" s="233" t="s">
        <v>114</v>
      </c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79</v>
      </c>
      <c r="AK10" s="26"/>
      <c r="AL10" s="26"/>
      <c r="AM10" s="26"/>
      <c r="AN10" s="233" t="s">
        <v>80</v>
      </c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81</v>
      </c>
      <c r="BD10" s="26"/>
      <c r="BE10" s="26"/>
      <c r="BF10" s="26"/>
      <c r="BG10" s="233" t="s">
        <v>42</v>
      </c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Andes, nº 292,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112</v>
      </c>
      <c r="AK12" s="26"/>
      <c r="AL12" s="26"/>
      <c r="AM12" s="26"/>
      <c r="AN12" s="26"/>
      <c r="AO12" s="26"/>
      <c r="AP12" s="26"/>
      <c r="AQ12" s="26"/>
      <c r="AU12" s="232" t="s">
        <v>105</v>
      </c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82</v>
      </c>
      <c r="F13" s="26"/>
      <c r="G13" s="26"/>
      <c r="H13" s="161"/>
      <c r="I13" s="161"/>
      <c r="J13" s="161"/>
      <c r="K13" s="231">
        <v>2</v>
      </c>
      <c r="L13" s="231"/>
      <c r="M13" s="231"/>
      <c r="N13" s="231"/>
      <c r="O13" s="231"/>
      <c r="P13" s="231"/>
      <c r="Q13" s="26" t="s">
        <v>83</v>
      </c>
      <c r="R13" s="26"/>
      <c r="S13" s="26"/>
      <c r="T13" s="26"/>
      <c r="U13" s="26"/>
      <c r="V13" s="26"/>
      <c r="W13" s="26"/>
      <c r="X13" s="232" t="s">
        <v>105</v>
      </c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84</v>
      </c>
      <c r="F14" s="26"/>
      <c r="G14" s="26"/>
      <c r="H14" s="26"/>
      <c r="I14" s="235" t="s">
        <v>104</v>
      </c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85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86</v>
      </c>
      <c r="F15" s="26"/>
      <c r="G15" s="26"/>
      <c r="H15" s="233" t="s">
        <v>106</v>
      </c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111</v>
      </c>
      <c r="W15" s="162"/>
      <c r="X15" s="162"/>
      <c r="Y15" s="231" t="s">
        <v>107</v>
      </c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87</v>
      </c>
      <c r="F16" s="26"/>
      <c r="G16" s="26"/>
      <c r="H16" s="235" t="s">
        <v>108</v>
      </c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116</v>
      </c>
      <c r="F17" s="26"/>
      <c r="G17" s="26"/>
      <c r="H17" s="26"/>
      <c r="I17" s="26"/>
      <c r="J17" s="243" t="s">
        <v>109</v>
      </c>
      <c r="K17" s="243"/>
      <c r="L17" s="243"/>
      <c r="M17" s="243"/>
      <c r="N17" s="243"/>
      <c r="O17" s="243"/>
      <c r="P17" s="243"/>
      <c r="Q17" s="243"/>
      <c r="R17" s="245" t="s">
        <v>115</v>
      </c>
      <c r="S17" s="245"/>
      <c r="T17" s="245"/>
      <c r="U17" s="245"/>
      <c r="V17" s="245"/>
      <c r="W17" s="244" t="s">
        <v>109</v>
      </c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88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89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90</v>
      </c>
      <c r="F18" s="26"/>
      <c r="G18" s="26"/>
      <c r="H18" s="163"/>
      <c r="I18" s="235" t="s">
        <v>110</v>
      </c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>Valida até 31 de Dezembro de 2013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91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92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EDUCACIONAL RÊ &amp; LÚ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405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12.456.409/0001-04 - Tel.: (21)3093-7218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397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Andes, nº 292,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400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108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401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404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403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396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19/10/2023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402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H5" sqref="H5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103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209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208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94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0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95</v>
      </c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96</v>
      </c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/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97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88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45213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8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K9" sqref="K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">
        <v>75</v>
      </c>
      <c r="D1" s="11"/>
      <c r="E1" s="11"/>
      <c r="F1" s="11"/>
      <c r="G1" s="11"/>
      <c r="H1" s="11"/>
      <c r="I1" s="11"/>
      <c r="J1" s="11"/>
      <c r="O1" s="30" t="s">
        <v>93</v>
      </c>
    </row>
    <row r="2" spans="1:15" ht="12" customHeight="1" x14ac:dyDescent="0.2">
      <c r="C2" s="15" t="s">
        <v>209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">
        <v>208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94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95</v>
      </c>
      <c r="B11" s="273" t="s">
        <v>104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211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96</v>
      </c>
      <c r="B15" s="273" t="s">
        <v>212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98</v>
      </c>
      <c r="D17" s="272" t="s">
        <v>117</v>
      </c>
      <c r="E17" s="272"/>
      <c r="F17" s="272"/>
      <c r="G17" s="272"/>
      <c r="H17" s="272"/>
      <c r="I17" s="270" t="s">
        <v>99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100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101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102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97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88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M9" sqref="M9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">
        <v>75</v>
      </c>
      <c r="B1" s="277"/>
      <c r="C1" s="277"/>
      <c r="D1" s="277"/>
      <c r="E1" s="277"/>
      <c r="F1" s="277"/>
      <c r="G1" s="277"/>
      <c r="H1" s="277"/>
      <c r="J1" s="32"/>
    </row>
    <row r="2" spans="1:10" ht="15" customHeight="1" x14ac:dyDescent="0.25">
      <c r="A2" s="242" t="s">
        <v>209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">
        <v>208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 xml:space="preserve">Boletim Escolar </v>
      </c>
      <c r="B4" s="278"/>
      <c r="C4" s="278"/>
      <c r="D4" s="278"/>
      <c r="E4" s="278"/>
      <c r="F4" s="278"/>
      <c r="G4" s="278"/>
      <c r="H4" s="278"/>
      <c r="J4" s="34"/>
    </row>
    <row r="5" spans="1:10" ht="15.75" x14ac:dyDescent="0.25">
      <c r="A5" s="53" t="str">
        <f>J3&amp;":"</f>
        <v>Aluno:</v>
      </c>
      <c r="B5" s="280"/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118</v>
      </c>
      <c r="B6" s="281"/>
      <c r="C6" s="281"/>
      <c r="D6" s="281"/>
      <c r="E6" s="281"/>
      <c r="F6" s="53" t="s">
        <v>82</v>
      </c>
      <c r="G6" s="37">
        <v>0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119</v>
      </c>
      <c r="B8" s="39" t="s">
        <v>120</v>
      </c>
      <c r="C8" s="39" t="s">
        <v>121</v>
      </c>
      <c r="D8" s="39" t="s">
        <v>122</v>
      </c>
      <c r="E8" s="39" t="s">
        <v>123</v>
      </c>
      <c r="F8" s="39" t="s">
        <v>124</v>
      </c>
      <c r="G8" s="39" t="s">
        <v>125</v>
      </c>
      <c r="H8" s="40" t="s">
        <v>126</v>
      </c>
    </row>
    <row r="9" spans="1:10" ht="20.100000000000001" customHeight="1" x14ac:dyDescent="0.25">
      <c r="A9" s="41"/>
      <c r="B9" s="42"/>
      <c r="C9" s="42"/>
      <c r="D9" s="42"/>
      <c r="E9" s="42"/>
      <c r="F9" s="42"/>
      <c r="G9" s="43"/>
      <c r="H9" s="43"/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45218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historia!E1</f>
        <v>INSTITUTO EDUCACIONAL RÊ E LÚ</v>
      </c>
      <c r="C1"/>
      <c r="D1" s="284" t="s">
        <v>242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historia!E2</f>
        <v>CNPJ: 12.456.409/0001-04 - Tel.: (21)3093-7218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historia!E3</f>
        <v>Rua Andes, nº 292,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235</v>
      </c>
      <c r="B5" s="106" t="s">
        <v>236</v>
      </c>
      <c r="C5" s="106" t="s">
        <v>237</v>
      </c>
      <c r="D5" s="106" t="s">
        <v>238</v>
      </c>
      <c r="E5" s="106" t="s">
        <v>51</v>
      </c>
      <c r="F5" s="106" t="s">
        <v>52</v>
      </c>
      <c r="G5" s="106" t="s">
        <v>239</v>
      </c>
      <c r="H5" s="105" t="s">
        <v>243</v>
      </c>
      <c r="I5" s="106" t="s">
        <v>240</v>
      </c>
      <c r="J5" s="106" t="s">
        <v>241</v>
      </c>
      <c r="K5" s="107" t="s">
        <v>186</v>
      </c>
    </row>
    <row r="6" spans="1:11" ht="50.1" customHeight="1" x14ac:dyDescent="0.25">
      <c r="A6" s="108">
        <v>2</v>
      </c>
      <c r="B6" s="108" t="s">
        <v>104</v>
      </c>
      <c r="C6" s="109">
        <v>41409</v>
      </c>
      <c r="D6" s="108" t="s">
        <v>42</v>
      </c>
      <c r="E6" s="108" t="s">
        <v>211</v>
      </c>
      <c r="F6" s="108" t="s">
        <v>212</v>
      </c>
      <c r="G6" s="108" t="s">
        <v>244</v>
      </c>
      <c r="H6" s="108" t="s">
        <v>117</v>
      </c>
      <c r="I6" s="109">
        <v>45094</v>
      </c>
      <c r="J6" s="108">
        <v>2023</v>
      </c>
      <c r="K6" s="108" t="s">
        <v>245</v>
      </c>
    </row>
    <row r="7" spans="1:11" ht="50.1" customHeight="1" x14ac:dyDescent="0.25">
      <c r="A7" s="108">
        <v>3</v>
      </c>
      <c r="B7" s="108" t="s">
        <v>246</v>
      </c>
      <c r="C7" s="109">
        <v>41409</v>
      </c>
      <c r="D7" s="108" t="s">
        <v>42</v>
      </c>
      <c r="E7" s="108" t="s">
        <v>247</v>
      </c>
      <c r="F7" s="108" t="s">
        <v>108</v>
      </c>
      <c r="G7" s="108" t="s">
        <v>244</v>
      </c>
      <c r="H7" s="108" t="s">
        <v>106</v>
      </c>
      <c r="I7" s="109">
        <v>45115</v>
      </c>
      <c r="J7" s="108">
        <v>2023</v>
      </c>
      <c r="K7" s="108" t="s">
        <v>245</v>
      </c>
    </row>
    <row r="8" spans="1:11" ht="50.1" customHeight="1" x14ac:dyDescent="0.25">
      <c r="A8" s="108">
        <v>4</v>
      </c>
      <c r="B8" s="108" t="s">
        <v>248</v>
      </c>
      <c r="C8" s="109">
        <v>41409</v>
      </c>
      <c r="D8" s="108" t="s">
        <v>42</v>
      </c>
      <c r="E8" s="108" t="s">
        <v>249</v>
      </c>
      <c r="F8" s="108" t="s">
        <v>250</v>
      </c>
      <c r="G8" s="108" t="s">
        <v>251</v>
      </c>
      <c r="H8" s="108" t="s">
        <v>117</v>
      </c>
      <c r="I8" s="109">
        <v>45101</v>
      </c>
      <c r="J8" s="108">
        <v>2023</v>
      </c>
      <c r="K8" s="108" t="s">
        <v>245</v>
      </c>
    </row>
    <row r="9" spans="1:11" ht="50.1" customHeight="1" x14ac:dyDescent="0.25">
      <c r="A9" s="108">
        <v>5</v>
      </c>
      <c r="B9" s="108" t="s">
        <v>252</v>
      </c>
      <c r="C9" s="109">
        <v>37026</v>
      </c>
      <c r="D9" s="108" t="s">
        <v>42</v>
      </c>
      <c r="E9" s="108" t="s">
        <v>253</v>
      </c>
      <c r="F9" s="108" t="s">
        <v>108</v>
      </c>
      <c r="G9" s="108" t="s">
        <v>251</v>
      </c>
      <c r="H9" s="108" t="s">
        <v>117</v>
      </c>
      <c r="I9" s="109">
        <v>45115</v>
      </c>
      <c r="J9" s="108">
        <v>2023</v>
      </c>
      <c r="K9" s="108" t="s">
        <v>245</v>
      </c>
    </row>
    <row r="10" spans="1:11" ht="50.1" customHeight="1" x14ac:dyDescent="0.25">
      <c r="A10" s="108">
        <v>9</v>
      </c>
      <c r="B10" s="108" t="s">
        <v>254</v>
      </c>
      <c r="C10" s="109">
        <v>36809</v>
      </c>
      <c r="D10" s="108" t="s">
        <v>42</v>
      </c>
      <c r="E10" s="108" t="s">
        <v>255</v>
      </c>
      <c r="F10" s="108" t="s">
        <v>256</v>
      </c>
      <c r="G10" s="108" t="s">
        <v>257</v>
      </c>
      <c r="H10" s="108" t="s">
        <v>117</v>
      </c>
      <c r="I10" s="109">
        <v>45101</v>
      </c>
      <c r="J10" s="108">
        <v>2023</v>
      </c>
      <c r="K10" s="108" t="s">
        <v>256</v>
      </c>
    </row>
    <row r="11" spans="1:11" ht="50.1" customHeight="1" x14ac:dyDescent="0.25">
      <c r="A11" s="108">
        <v>10</v>
      </c>
      <c r="B11" s="108" t="s">
        <v>214</v>
      </c>
      <c r="C11" s="109">
        <v>28111</v>
      </c>
      <c r="D11" s="108" t="s">
        <v>216</v>
      </c>
      <c r="E11" s="108" t="s">
        <v>218</v>
      </c>
      <c r="F11" s="108" t="s">
        <v>219</v>
      </c>
      <c r="G11" s="108" t="s">
        <v>258</v>
      </c>
      <c r="H11" s="108" t="s">
        <v>106</v>
      </c>
      <c r="I11" s="109">
        <v>45115</v>
      </c>
      <c r="J11" s="108">
        <v>2023</v>
      </c>
      <c r="K11" s="108" t="s">
        <v>256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12" sqref="B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C1" s="111"/>
      <c r="D1" s="284" t="s">
        <v>276</v>
      </c>
      <c r="E1" s="284"/>
      <c r="F1" s="284"/>
      <c r="G1"/>
      <c r="H1"/>
      <c r="I1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235</v>
      </c>
      <c r="B5" s="106" t="s">
        <v>236</v>
      </c>
      <c r="C5" s="106" t="s">
        <v>270</v>
      </c>
      <c r="D5" s="106" t="s">
        <v>261</v>
      </c>
      <c r="E5" s="106" t="s">
        <v>260</v>
      </c>
      <c r="F5" s="105" t="s">
        <v>271</v>
      </c>
      <c r="G5" s="106" t="s">
        <v>272</v>
      </c>
      <c r="H5" s="106" t="s">
        <v>243</v>
      </c>
      <c r="I5" s="107" t="s">
        <v>273</v>
      </c>
    </row>
    <row r="6" spans="1:9" ht="35.1" customHeight="1" x14ac:dyDescent="0.25">
      <c r="A6" s="108">
        <v>5</v>
      </c>
      <c r="B6" s="108" t="s">
        <v>252</v>
      </c>
      <c r="C6" s="108" t="s">
        <v>255</v>
      </c>
      <c r="D6" s="108" t="s">
        <v>109</v>
      </c>
      <c r="E6" s="108" t="s">
        <v>109</v>
      </c>
      <c r="F6" s="109">
        <v>45115</v>
      </c>
      <c r="G6" s="109" t="s">
        <v>21</v>
      </c>
      <c r="H6" s="108" t="s">
        <v>117</v>
      </c>
      <c r="I6" s="108" t="s">
        <v>274</v>
      </c>
    </row>
    <row r="7" spans="1:9" ht="35.1" customHeight="1" x14ac:dyDescent="0.25">
      <c r="A7" s="108">
        <v>5</v>
      </c>
      <c r="B7" s="108" t="s">
        <v>252</v>
      </c>
      <c r="C7" s="108" t="s">
        <v>255</v>
      </c>
      <c r="D7" s="108" t="s">
        <v>109</v>
      </c>
      <c r="E7" s="108" t="s">
        <v>109</v>
      </c>
      <c r="F7" s="109">
        <v>45115</v>
      </c>
      <c r="G7" s="109" t="s">
        <v>21</v>
      </c>
      <c r="H7" s="108" t="s">
        <v>106</v>
      </c>
      <c r="I7" s="108" t="s">
        <v>107</v>
      </c>
    </row>
    <row r="8" spans="1:9" ht="35.1" customHeight="1" x14ac:dyDescent="0.25">
      <c r="A8" s="108">
        <v>5</v>
      </c>
      <c r="B8" s="108" t="s">
        <v>252</v>
      </c>
      <c r="C8" s="108" t="s">
        <v>255</v>
      </c>
      <c r="D8" s="108" t="s">
        <v>109</v>
      </c>
      <c r="E8" s="108" t="s">
        <v>109</v>
      </c>
      <c r="F8" s="109">
        <v>45115</v>
      </c>
      <c r="G8" s="109" t="s">
        <v>21</v>
      </c>
      <c r="H8" s="108" t="s">
        <v>155</v>
      </c>
      <c r="I8" s="108" t="s">
        <v>228</v>
      </c>
    </row>
    <row r="9" spans="1:9" ht="35.1" customHeight="1" x14ac:dyDescent="0.25">
      <c r="A9" s="108">
        <v>10</v>
      </c>
      <c r="B9" s="108" t="s">
        <v>214</v>
      </c>
      <c r="C9" s="108" t="s">
        <v>220</v>
      </c>
      <c r="D9" s="108" t="s">
        <v>222</v>
      </c>
      <c r="E9" s="108" t="s">
        <v>222</v>
      </c>
      <c r="F9" s="109">
        <v>45115</v>
      </c>
      <c r="G9" s="109" t="s">
        <v>21</v>
      </c>
      <c r="H9" s="108" t="s">
        <v>106</v>
      </c>
      <c r="I9" s="108" t="s">
        <v>107</v>
      </c>
    </row>
    <row r="10" spans="1:9" ht="35.1" customHeight="1" x14ac:dyDescent="0.25">
      <c r="A10" s="108">
        <v>10</v>
      </c>
      <c r="B10" s="108" t="s">
        <v>214</v>
      </c>
      <c r="C10" s="108" t="s">
        <v>220</v>
      </c>
      <c r="D10" s="108" t="s">
        <v>222</v>
      </c>
      <c r="E10" s="108" t="s">
        <v>222</v>
      </c>
      <c r="F10" s="109">
        <v>45115</v>
      </c>
      <c r="G10" s="109" t="s">
        <v>21</v>
      </c>
      <c r="H10" s="108" t="s">
        <v>155</v>
      </c>
      <c r="I10" s="108" t="s">
        <v>228</v>
      </c>
    </row>
    <row r="11" spans="1:9" ht="35.1" customHeight="1" x14ac:dyDescent="0.25">
      <c r="A11" s="108">
        <v>2</v>
      </c>
      <c r="B11" s="108" t="s">
        <v>104</v>
      </c>
      <c r="C11" s="108" t="s">
        <v>108</v>
      </c>
      <c r="D11" s="108" t="s">
        <v>109</v>
      </c>
      <c r="E11" s="108" t="s">
        <v>109</v>
      </c>
      <c r="F11" s="109">
        <v>45094</v>
      </c>
      <c r="G11" s="109" t="s">
        <v>21</v>
      </c>
      <c r="H11" s="108" t="s">
        <v>117</v>
      </c>
      <c r="I11" s="108" t="s">
        <v>274</v>
      </c>
    </row>
    <row r="12" spans="1:9" ht="35.1" customHeight="1" x14ac:dyDescent="0.25">
      <c r="A12" s="108">
        <v>2</v>
      </c>
      <c r="B12" s="108" t="s">
        <v>104</v>
      </c>
      <c r="C12" s="108" t="s">
        <v>108</v>
      </c>
      <c r="D12" s="108" t="s">
        <v>109</v>
      </c>
      <c r="E12" s="108" t="s">
        <v>109</v>
      </c>
      <c r="F12" s="109">
        <v>45094</v>
      </c>
      <c r="G12" s="108" t="s">
        <v>22</v>
      </c>
      <c r="H12" s="108" t="s">
        <v>117</v>
      </c>
      <c r="I12" s="108" t="s">
        <v>274</v>
      </c>
    </row>
    <row r="13" spans="1:9" ht="35.1" customHeight="1" x14ac:dyDescent="0.25">
      <c r="A13" s="108">
        <v>2</v>
      </c>
      <c r="B13" s="108" t="s">
        <v>104</v>
      </c>
      <c r="C13" s="108" t="s">
        <v>108</v>
      </c>
      <c r="D13" s="108" t="s">
        <v>109</v>
      </c>
      <c r="E13" s="108" t="s">
        <v>109</v>
      </c>
      <c r="F13" s="109">
        <v>45094</v>
      </c>
      <c r="G13" s="108" t="s">
        <v>17</v>
      </c>
      <c r="H13" s="108" t="s">
        <v>117</v>
      </c>
      <c r="I13" s="108" t="s">
        <v>274</v>
      </c>
    </row>
    <row r="14" spans="1:9" ht="35.1" customHeight="1" x14ac:dyDescent="0.25">
      <c r="A14" s="108">
        <v>2</v>
      </c>
      <c r="B14" s="108" t="s">
        <v>104</v>
      </c>
      <c r="C14" s="108" t="s">
        <v>108</v>
      </c>
      <c r="D14" s="108" t="s">
        <v>109</v>
      </c>
      <c r="E14" s="108" t="s">
        <v>109</v>
      </c>
      <c r="F14" s="109">
        <v>45101</v>
      </c>
      <c r="G14" s="108" t="s">
        <v>17</v>
      </c>
      <c r="H14" s="108" t="s">
        <v>117</v>
      </c>
      <c r="I14" s="108" t="s">
        <v>275</v>
      </c>
    </row>
    <row r="15" spans="1:9" ht="35.1" customHeight="1" x14ac:dyDescent="0.25">
      <c r="A15" s="108">
        <v>2</v>
      </c>
      <c r="B15" s="108" t="s">
        <v>104</v>
      </c>
      <c r="C15" s="108" t="s">
        <v>108</v>
      </c>
      <c r="D15" s="108" t="s">
        <v>109</v>
      </c>
      <c r="E15" s="108" t="s">
        <v>109</v>
      </c>
      <c r="F15" s="109">
        <v>45115</v>
      </c>
      <c r="G15" s="108" t="s">
        <v>21</v>
      </c>
      <c r="H15" s="108" t="s">
        <v>106</v>
      </c>
      <c r="I15" s="108" t="s">
        <v>107</v>
      </c>
    </row>
    <row r="16" spans="1:9" ht="35.1" customHeight="1" x14ac:dyDescent="0.25">
      <c r="A16" s="108">
        <v>9</v>
      </c>
      <c r="B16" s="108" t="s">
        <v>254</v>
      </c>
      <c r="C16" s="108" t="s">
        <v>255</v>
      </c>
      <c r="D16" s="108" t="s">
        <v>109</v>
      </c>
      <c r="E16" s="108" t="s">
        <v>109</v>
      </c>
      <c r="F16" s="109">
        <v>45101</v>
      </c>
      <c r="G16" s="108" t="s">
        <v>21</v>
      </c>
      <c r="H16" s="108" t="s">
        <v>117</v>
      </c>
      <c r="I16" s="108" t="s">
        <v>274</v>
      </c>
    </row>
    <row r="17" spans="1:9" ht="35.1" customHeight="1" x14ac:dyDescent="0.25">
      <c r="A17" s="108">
        <v>9</v>
      </c>
      <c r="B17" s="108" t="s">
        <v>254</v>
      </c>
      <c r="C17" s="108" t="s">
        <v>255</v>
      </c>
      <c r="D17" s="108" t="s">
        <v>109</v>
      </c>
      <c r="E17" s="108" t="s">
        <v>109</v>
      </c>
      <c r="F17" s="109">
        <v>45115</v>
      </c>
      <c r="G17" s="108" t="s">
        <v>21</v>
      </c>
      <c r="H17" s="108" t="s">
        <v>106</v>
      </c>
      <c r="I17" s="108" t="s">
        <v>107</v>
      </c>
    </row>
    <row r="18" spans="1:9" ht="35.1" customHeight="1" x14ac:dyDescent="0.25">
      <c r="A18" s="108">
        <v>9</v>
      </c>
      <c r="B18" s="108" t="s">
        <v>254</v>
      </c>
      <c r="C18" s="108" t="s">
        <v>255</v>
      </c>
      <c r="D18" s="108" t="s">
        <v>109</v>
      </c>
      <c r="E18" s="108" t="s">
        <v>109</v>
      </c>
      <c r="F18" s="109">
        <v>45115</v>
      </c>
      <c r="G18" s="108" t="s">
        <v>21</v>
      </c>
      <c r="H18" s="108" t="s">
        <v>155</v>
      </c>
      <c r="I18" s="108" t="s">
        <v>228</v>
      </c>
    </row>
    <row r="19" spans="1:9" ht="35.1" customHeight="1" x14ac:dyDescent="0.25">
      <c r="A19" s="108">
        <v>3</v>
      </c>
      <c r="B19" s="108" t="s">
        <v>246</v>
      </c>
      <c r="C19" s="108" t="s">
        <v>255</v>
      </c>
      <c r="D19" s="108" t="s">
        <v>109</v>
      </c>
      <c r="E19" s="108" t="s">
        <v>109</v>
      </c>
      <c r="F19" s="109">
        <v>45101</v>
      </c>
      <c r="G19" s="108" t="s">
        <v>17</v>
      </c>
      <c r="H19" s="108" t="s">
        <v>117</v>
      </c>
      <c r="I19" s="108" t="s">
        <v>275</v>
      </c>
    </row>
    <row r="20" spans="1:9" ht="35.1" customHeight="1" x14ac:dyDescent="0.25">
      <c r="A20" s="108">
        <v>3</v>
      </c>
      <c r="B20" s="108" t="s">
        <v>246</v>
      </c>
      <c r="C20" s="108" t="s">
        <v>255</v>
      </c>
      <c r="D20" s="108" t="s">
        <v>109</v>
      </c>
      <c r="E20" s="108" t="s">
        <v>109</v>
      </c>
      <c r="F20" s="109">
        <v>45115</v>
      </c>
      <c r="G20" s="108" t="s">
        <v>21</v>
      </c>
      <c r="H20" s="108" t="s">
        <v>106</v>
      </c>
      <c r="I20" s="108" t="s">
        <v>107</v>
      </c>
    </row>
    <row r="21" spans="1:9" ht="35.1" customHeight="1" x14ac:dyDescent="0.25">
      <c r="A21" s="108">
        <v>3</v>
      </c>
      <c r="B21" s="108" t="s">
        <v>246</v>
      </c>
      <c r="C21" s="108" t="s">
        <v>255</v>
      </c>
      <c r="D21" s="108" t="s">
        <v>109</v>
      </c>
      <c r="E21" s="108" t="s">
        <v>109</v>
      </c>
      <c r="F21" s="109">
        <v>45115</v>
      </c>
      <c r="G21" s="108" t="s">
        <v>21</v>
      </c>
      <c r="H21" s="108" t="s">
        <v>155</v>
      </c>
      <c r="I21" s="108" t="s">
        <v>228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9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C1" s="111"/>
      <c r="D1" s="284" t="s">
        <v>285</v>
      </c>
      <c r="E1" s="284"/>
      <c r="F1" s="284"/>
      <c r="G1"/>
      <c r="H1"/>
      <c r="I1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273</v>
      </c>
      <c r="B5" s="106" t="s">
        <v>243</v>
      </c>
      <c r="C5" s="106" t="s">
        <v>277</v>
      </c>
      <c r="D5" s="106" t="s">
        <v>259</v>
      </c>
      <c r="E5" s="106" t="s">
        <v>278</v>
      </c>
      <c r="F5" s="105" t="s">
        <v>279</v>
      </c>
      <c r="G5" s="106" t="s">
        <v>280</v>
      </c>
      <c r="H5" s="106" t="s">
        <v>281</v>
      </c>
      <c r="I5" s="107" t="s">
        <v>282</v>
      </c>
    </row>
    <row r="6" spans="1:9" ht="35.1" customHeight="1" x14ac:dyDescent="0.25">
      <c r="A6" s="108" t="s">
        <v>274</v>
      </c>
      <c r="B6" s="108" t="s">
        <v>117</v>
      </c>
      <c r="C6" s="108" t="s">
        <v>283</v>
      </c>
      <c r="D6" s="108" t="s">
        <v>265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284</v>
      </c>
      <c r="B7" s="108" t="s">
        <v>152</v>
      </c>
      <c r="C7" s="108" t="s">
        <v>198</v>
      </c>
      <c r="D7" s="108" t="s">
        <v>265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107</v>
      </c>
      <c r="B8" s="108" t="s">
        <v>106</v>
      </c>
      <c r="C8" s="108" t="s">
        <v>198</v>
      </c>
      <c r="D8" s="108" t="s">
        <v>265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228</v>
      </c>
      <c r="B9" s="108" t="s">
        <v>155</v>
      </c>
      <c r="C9" s="108" t="s">
        <v>198</v>
      </c>
      <c r="D9" s="108" t="s">
        <v>265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262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235</v>
      </c>
      <c r="B5" s="106" t="s">
        <v>236</v>
      </c>
      <c r="C5" s="106" t="s">
        <v>261</v>
      </c>
      <c r="D5" s="106" t="s">
        <v>260</v>
      </c>
      <c r="E5" s="106" t="s">
        <v>239</v>
      </c>
      <c r="F5" s="105" t="s">
        <v>259</v>
      </c>
    </row>
    <row r="6" spans="1:6" ht="50.1" customHeight="1" x14ac:dyDescent="0.25">
      <c r="A6" s="108">
        <v>6</v>
      </c>
      <c r="B6" s="108" t="s">
        <v>16</v>
      </c>
      <c r="C6" s="108" t="s">
        <v>263</v>
      </c>
      <c r="D6" s="108" t="s">
        <v>263</v>
      </c>
      <c r="E6" s="108" t="s">
        <v>264</v>
      </c>
      <c r="F6" s="108" t="s">
        <v>265</v>
      </c>
    </row>
    <row r="7" spans="1:6" ht="50.1" customHeight="1" x14ac:dyDescent="0.25">
      <c r="A7" s="108">
        <v>2</v>
      </c>
      <c r="B7" s="108" t="s">
        <v>13</v>
      </c>
      <c r="C7" s="108" t="s">
        <v>266</v>
      </c>
      <c r="D7" s="108" t="s">
        <v>266</v>
      </c>
      <c r="E7" s="108" t="s">
        <v>267</v>
      </c>
      <c r="F7" s="108" t="s">
        <v>265</v>
      </c>
    </row>
    <row r="8" spans="1:6" ht="50.1" customHeight="1" x14ac:dyDescent="0.25">
      <c r="A8" s="108">
        <v>3</v>
      </c>
      <c r="B8" s="108" t="s">
        <v>14</v>
      </c>
      <c r="C8" s="108" t="s">
        <v>109</v>
      </c>
      <c r="D8" s="108" t="s">
        <v>268</v>
      </c>
      <c r="E8" s="108" t="s">
        <v>269</v>
      </c>
      <c r="F8" s="108" t="s">
        <v>265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C8" sqref="C8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286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235</v>
      </c>
      <c r="B5" s="106" t="s">
        <v>236</v>
      </c>
      <c r="C5" s="106" t="s">
        <v>243</v>
      </c>
      <c r="D5" s="106" t="s">
        <v>273</v>
      </c>
      <c r="E5" s="106" t="s">
        <v>277</v>
      </c>
      <c r="F5" s="105" t="s">
        <v>282</v>
      </c>
    </row>
    <row r="6" spans="1:6" ht="30" customHeight="1" x14ac:dyDescent="0.25">
      <c r="A6" s="108">
        <v>5</v>
      </c>
      <c r="B6" s="108" t="s">
        <v>252</v>
      </c>
      <c r="C6" s="108" t="s">
        <v>117</v>
      </c>
      <c r="D6" s="108" t="s">
        <v>274</v>
      </c>
      <c r="E6" s="108" t="s">
        <v>283</v>
      </c>
      <c r="F6" s="108">
        <v>2023</v>
      </c>
    </row>
    <row r="7" spans="1:6" ht="30" customHeight="1" x14ac:dyDescent="0.25">
      <c r="A7" s="108">
        <v>2</v>
      </c>
      <c r="B7" s="108" t="s">
        <v>104</v>
      </c>
      <c r="C7" s="108" t="s">
        <v>117</v>
      </c>
      <c r="D7" s="108" t="s">
        <v>274</v>
      </c>
      <c r="E7" s="108" t="s">
        <v>283</v>
      </c>
      <c r="F7" s="108">
        <v>2023</v>
      </c>
    </row>
    <row r="8" spans="1:6" ht="30" customHeight="1" x14ac:dyDescent="0.25">
      <c r="A8" s="108">
        <v>9</v>
      </c>
      <c r="B8" s="108" t="s">
        <v>254</v>
      </c>
      <c r="C8" s="108" t="s">
        <v>117</v>
      </c>
      <c r="D8" s="108" t="s">
        <v>274</v>
      </c>
      <c r="E8" s="108" t="s">
        <v>283</v>
      </c>
      <c r="F8" s="108">
        <v>2023</v>
      </c>
    </row>
    <row r="9" spans="1:6" ht="30" customHeight="1" x14ac:dyDescent="0.25">
      <c r="A9" s="108">
        <v>10</v>
      </c>
      <c r="B9" s="108" t="s">
        <v>214</v>
      </c>
      <c r="C9" s="108" t="s">
        <v>106</v>
      </c>
      <c r="D9" s="108" t="s">
        <v>107</v>
      </c>
      <c r="E9" s="108" t="s">
        <v>198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D7" sqref="D7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historia!E1</f>
        <v>INSTITUTO EDUCACIONAL RÊ E LÚ</v>
      </c>
      <c r="C1" s="284" t="s">
        <v>286</v>
      </c>
      <c r="D1" s="284"/>
      <c r="E1" s="284"/>
      <c r="F1" s="104"/>
    </row>
    <row r="2" spans="1:6" ht="15" x14ac:dyDescent="0.25">
      <c r="A2"/>
      <c r="B2" t="str">
        <f>historia!E2</f>
        <v>CNPJ: 12.456.409/0001-04 - Tel.: (21)3093-7218</v>
      </c>
      <c r="C2" s="284"/>
      <c r="D2" s="284"/>
      <c r="E2" s="284"/>
      <c r="F2" s="104"/>
    </row>
    <row r="3" spans="1:6" ht="15" x14ac:dyDescent="0.25">
      <c r="A3"/>
      <c r="B3" t="str">
        <f>historia!E3</f>
        <v>Rua Andes, nº 292,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235</v>
      </c>
      <c r="B5" s="106" t="s">
        <v>236</v>
      </c>
      <c r="C5" s="106" t="s">
        <v>277</v>
      </c>
      <c r="D5" s="106" t="s">
        <v>243</v>
      </c>
      <c r="E5" s="106" t="s">
        <v>273</v>
      </c>
      <c r="F5" s="105" t="s">
        <v>282</v>
      </c>
    </row>
    <row r="6" spans="1:6" ht="30" customHeight="1" x14ac:dyDescent="0.25">
      <c r="A6" s="108">
        <v>10</v>
      </c>
      <c r="B6" s="108" t="s">
        <v>214</v>
      </c>
      <c r="C6" s="108" t="s">
        <v>198</v>
      </c>
      <c r="D6" s="108" t="s">
        <v>106</v>
      </c>
      <c r="E6" s="108" t="s">
        <v>107</v>
      </c>
      <c r="F6" s="108">
        <v>2023</v>
      </c>
    </row>
    <row r="7" spans="1:6" ht="30" customHeight="1" x14ac:dyDescent="0.25">
      <c r="A7" s="108">
        <v>5</v>
      </c>
      <c r="B7" s="108" t="s">
        <v>252</v>
      </c>
      <c r="C7" s="108" t="s">
        <v>283</v>
      </c>
      <c r="D7" s="108" t="s">
        <v>117</v>
      </c>
      <c r="E7" s="108" t="s">
        <v>274</v>
      </c>
      <c r="F7" s="108">
        <v>2023</v>
      </c>
    </row>
    <row r="8" spans="1:6" ht="30" customHeight="1" x14ac:dyDescent="0.25">
      <c r="A8" s="108">
        <v>2</v>
      </c>
      <c r="B8" s="108" t="s">
        <v>104</v>
      </c>
      <c r="C8" s="108" t="s">
        <v>283</v>
      </c>
      <c r="D8" s="108" t="s">
        <v>117</v>
      </c>
      <c r="E8" s="108" t="s">
        <v>274</v>
      </c>
      <c r="F8" s="108">
        <v>2023</v>
      </c>
    </row>
    <row r="9" spans="1:6" ht="30" customHeight="1" x14ac:dyDescent="0.25">
      <c r="A9" s="108">
        <v>9</v>
      </c>
      <c r="B9" s="108" t="s">
        <v>254</v>
      </c>
      <c r="C9" s="108" t="s">
        <v>283</v>
      </c>
      <c r="D9" s="108" t="s">
        <v>117</v>
      </c>
      <c r="E9" s="108" t="s">
        <v>274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historia!E1</f>
        <v>INSTITUTO EDUCACIONAL RÊ E LÚ</v>
      </c>
      <c r="D1" s="284" t="s">
        <v>287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235</v>
      </c>
      <c r="B5" s="106" t="s">
        <v>236</v>
      </c>
      <c r="C5" s="106" t="s">
        <v>295</v>
      </c>
      <c r="D5" s="106" t="s">
        <v>296</v>
      </c>
      <c r="E5" s="106" t="s">
        <v>297</v>
      </c>
      <c r="F5" s="106" t="s">
        <v>298</v>
      </c>
      <c r="G5" s="106" t="s">
        <v>299</v>
      </c>
      <c r="H5" s="106" t="s">
        <v>300</v>
      </c>
      <c r="I5" s="105" t="s">
        <v>301</v>
      </c>
    </row>
    <row r="6" spans="1:9" ht="30" customHeight="1" x14ac:dyDescent="0.25">
      <c r="A6" s="108">
        <v>5</v>
      </c>
      <c r="B6" s="108" t="s">
        <v>252</v>
      </c>
      <c r="C6" s="108" t="s">
        <v>288</v>
      </c>
      <c r="D6" s="108" t="s">
        <v>113</v>
      </c>
      <c r="E6" s="108" t="s">
        <v>289</v>
      </c>
      <c r="F6" s="108" t="s">
        <v>289</v>
      </c>
      <c r="G6" s="108" t="s">
        <v>290</v>
      </c>
      <c r="H6" s="108" t="s">
        <v>80</v>
      </c>
      <c r="I6" s="108" t="s">
        <v>42</v>
      </c>
    </row>
    <row r="7" spans="1:9" ht="30" customHeight="1" x14ac:dyDescent="0.25">
      <c r="A7" s="108">
        <v>10</v>
      </c>
      <c r="B7" s="108" t="s">
        <v>214</v>
      </c>
      <c r="C7" s="108" t="s">
        <v>291</v>
      </c>
      <c r="D7" s="108" t="s">
        <v>113</v>
      </c>
      <c r="E7" s="108" t="s">
        <v>292</v>
      </c>
      <c r="F7" s="108" t="s">
        <v>217</v>
      </c>
      <c r="G7" s="108" t="s">
        <v>114</v>
      </c>
      <c r="H7" s="108" t="s">
        <v>80</v>
      </c>
      <c r="I7" s="108" t="s">
        <v>42</v>
      </c>
    </row>
    <row r="8" spans="1:9" ht="30" customHeight="1" x14ac:dyDescent="0.25">
      <c r="A8" s="108">
        <v>2</v>
      </c>
      <c r="B8" s="108" t="s">
        <v>104</v>
      </c>
      <c r="C8" s="108" t="s">
        <v>291</v>
      </c>
      <c r="D8" s="108" t="s">
        <v>113</v>
      </c>
      <c r="E8" s="108" t="s">
        <v>289</v>
      </c>
      <c r="F8" s="108" t="s">
        <v>289</v>
      </c>
      <c r="G8" s="108" t="s">
        <v>114</v>
      </c>
      <c r="H8" s="108" t="s">
        <v>80</v>
      </c>
      <c r="I8" s="108" t="s">
        <v>42</v>
      </c>
    </row>
    <row r="9" spans="1:9" ht="30" customHeight="1" x14ac:dyDescent="0.25">
      <c r="A9" s="108">
        <v>3</v>
      </c>
      <c r="B9" s="108" t="s">
        <v>246</v>
      </c>
      <c r="C9" s="108" t="s">
        <v>291</v>
      </c>
      <c r="D9" s="108" t="s">
        <v>113</v>
      </c>
      <c r="E9" s="108" t="s">
        <v>289</v>
      </c>
      <c r="F9" s="108" t="s">
        <v>289</v>
      </c>
      <c r="G9" s="108" t="s">
        <v>114</v>
      </c>
      <c r="H9" s="108" t="s">
        <v>80</v>
      </c>
      <c r="I9" s="108" t="s">
        <v>42</v>
      </c>
    </row>
    <row r="10" spans="1:9" ht="30" customHeight="1" x14ac:dyDescent="0.25">
      <c r="A10" s="108">
        <v>9</v>
      </c>
      <c r="B10" s="108" t="s">
        <v>254</v>
      </c>
      <c r="C10" s="108" t="s">
        <v>293</v>
      </c>
      <c r="D10" s="108" t="s">
        <v>294</v>
      </c>
      <c r="E10" s="108" t="s">
        <v>256</v>
      </c>
      <c r="F10" s="108" t="s">
        <v>256</v>
      </c>
      <c r="G10" s="108" t="s">
        <v>114</v>
      </c>
      <c r="H10" s="108" t="s">
        <v>80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D1" s="284" t="s">
        <v>302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235</v>
      </c>
      <c r="B5" s="106" t="s">
        <v>236</v>
      </c>
      <c r="C5" s="106" t="s">
        <v>306</v>
      </c>
      <c r="D5" s="106" t="s">
        <v>307</v>
      </c>
      <c r="E5" s="106" t="s">
        <v>308</v>
      </c>
      <c r="F5" s="106" t="s">
        <v>261</v>
      </c>
      <c r="G5" s="106" t="s">
        <v>260</v>
      </c>
      <c r="H5" s="106" t="s">
        <v>309</v>
      </c>
      <c r="I5" s="105" t="s">
        <v>239</v>
      </c>
    </row>
    <row r="6" spans="1:9" ht="30" customHeight="1" x14ac:dyDescent="0.25">
      <c r="A6" s="108">
        <v>5</v>
      </c>
      <c r="B6" s="108" t="s">
        <v>252</v>
      </c>
      <c r="C6" s="108" t="s">
        <v>67</v>
      </c>
      <c r="D6" s="108" t="s">
        <v>255</v>
      </c>
      <c r="E6" s="108" t="s">
        <v>303</v>
      </c>
      <c r="F6" s="108" t="s">
        <v>109</v>
      </c>
      <c r="G6" s="108" t="s">
        <v>109</v>
      </c>
      <c r="H6" s="108" t="s">
        <v>110</v>
      </c>
    </row>
    <row r="7" spans="1:9" ht="30" customHeight="1" x14ac:dyDescent="0.25">
      <c r="A7" s="108">
        <v>9</v>
      </c>
      <c r="B7" s="108" t="s">
        <v>254</v>
      </c>
      <c r="C7" s="108" t="s">
        <v>51</v>
      </c>
      <c r="D7" s="108" t="s">
        <v>255</v>
      </c>
      <c r="E7" s="108" t="s">
        <v>303</v>
      </c>
      <c r="F7" s="108" t="s">
        <v>109</v>
      </c>
      <c r="G7" s="108" t="s">
        <v>109</v>
      </c>
      <c r="H7" s="108" t="s">
        <v>110</v>
      </c>
    </row>
    <row r="8" spans="1:9" ht="30" customHeight="1" x14ac:dyDescent="0.25">
      <c r="A8" s="108">
        <v>3</v>
      </c>
      <c r="B8" s="108" t="s">
        <v>246</v>
      </c>
      <c r="C8" s="108" t="s">
        <v>67</v>
      </c>
      <c r="D8" s="108" t="s">
        <v>255</v>
      </c>
      <c r="E8" s="108" t="s">
        <v>303</v>
      </c>
      <c r="F8" s="108" t="s">
        <v>109</v>
      </c>
      <c r="G8" s="108" t="s">
        <v>109</v>
      </c>
      <c r="H8" s="108" t="s">
        <v>110</v>
      </c>
    </row>
    <row r="9" spans="1:9" ht="30" customHeight="1" x14ac:dyDescent="0.25">
      <c r="A9" s="108">
        <v>2</v>
      </c>
      <c r="B9" s="108" t="s">
        <v>104</v>
      </c>
      <c r="C9" s="108" t="s">
        <v>69</v>
      </c>
      <c r="D9" s="108" t="s">
        <v>108</v>
      </c>
      <c r="E9" s="108" t="s">
        <v>304</v>
      </c>
      <c r="F9" s="108" t="s">
        <v>109</v>
      </c>
      <c r="G9" s="108" t="s">
        <v>109</v>
      </c>
      <c r="H9" s="108" t="s">
        <v>110</v>
      </c>
    </row>
    <row r="10" spans="1:9" ht="30" customHeight="1" x14ac:dyDescent="0.25">
      <c r="A10" s="108">
        <v>10</v>
      </c>
      <c r="B10" s="108" t="s">
        <v>214</v>
      </c>
      <c r="C10" s="108" t="s">
        <v>57</v>
      </c>
      <c r="D10" s="108" t="s">
        <v>220</v>
      </c>
      <c r="E10" s="108" t="s">
        <v>305</v>
      </c>
      <c r="F10" s="108" t="s">
        <v>222</v>
      </c>
      <c r="G10" s="108" t="s">
        <v>222</v>
      </c>
      <c r="H10" s="108" t="s">
        <v>224</v>
      </c>
      <c r="I10" s="108" t="s">
        <v>258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historia!E1</f>
        <v>INSTITUTO EDUCACIONAL RÊ E LÚ</v>
      </c>
      <c r="F1" s="284" t="s">
        <v>310</v>
      </c>
      <c r="G1" s="284"/>
      <c r="H1" s="284"/>
      <c r="I1" s="284"/>
    </row>
    <row r="2" spans="1: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330</v>
      </c>
      <c r="G4" s="286"/>
      <c r="H4" s="286"/>
      <c r="I4" s="287"/>
    </row>
    <row r="5" spans="1:9" x14ac:dyDescent="0.25">
      <c r="A5" s="105" t="s">
        <v>331</v>
      </c>
      <c r="B5" s="106" t="s">
        <v>321</v>
      </c>
      <c r="C5" s="106" t="s">
        <v>322</v>
      </c>
      <c r="D5" s="106" t="s">
        <v>323</v>
      </c>
      <c r="E5" s="106" t="s">
        <v>329</v>
      </c>
      <c r="F5" s="106" t="s">
        <v>324</v>
      </c>
      <c r="G5" s="106" t="s">
        <v>325</v>
      </c>
      <c r="H5" s="106" t="s">
        <v>326</v>
      </c>
      <c r="I5" s="105" t="s">
        <v>327</v>
      </c>
    </row>
    <row r="6" spans="1:9" ht="30" customHeight="1" x14ac:dyDescent="0.25">
      <c r="A6" s="108" t="s">
        <v>311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312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313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314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315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316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317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318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319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320</v>
      </c>
      <c r="B15" s="113">
        <v>300</v>
      </c>
      <c r="C15" s="113">
        <v>75</v>
      </c>
      <c r="D15" s="113">
        <v>0</v>
      </c>
      <c r="E15" s="113">
        <v>225</v>
      </c>
      <c r="F15" s="113">
        <v>225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328</v>
      </c>
      <c r="B18" s="115">
        <f>SUM(B6:B17)</f>
        <v>4800</v>
      </c>
      <c r="C18" s="115">
        <f t="shared" ref="C18:I18" si="0">SUM(C6:C17)</f>
        <v>150</v>
      </c>
      <c r="D18" s="115">
        <f t="shared" si="0"/>
        <v>218.37</v>
      </c>
      <c r="E18" s="115">
        <f t="shared" si="0"/>
        <v>4868.37</v>
      </c>
      <c r="F18" s="115">
        <f t="shared" si="0"/>
        <v>2132.9300000000003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332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331</v>
      </c>
      <c r="B21" s="106" t="s">
        <v>321</v>
      </c>
      <c r="C21" s="106" t="s">
        <v>322</v>
      </c>
      <c r="D21" s="106" t="s">
        <v>323</v>
      </c>
      <c r="E21" s="106" t="s">
        <v>333</v>
      </c>
      <c r="F21" s="106" t="s">
        <v>334</v>
      </c>
      <c r="G21"/>
      <c r="H21"/>
      <c r="I21"/>
    </row>
    <row r="22" spans="1:9" ht="30" customHeight="1" x14ac:dyDescent="0.25">
      <c r="A22" s="108" t="s">
        <v>311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312</v>
      </c>
      <c r="B23" s="113">
        <v>300</v>
      </c>
      <c r="C23" s="113">
        <v>0</v>
      </c>
      <c r="D23" s="113">
        <v>24.86</v>
      </c>
      <c r="E23" s="113">
        <v>324.86</v>
      </c>
      <c r="F23" s="108">
        <v>1</v>
      </c>
      <c r="G23"/>
      <c r="H23"/>
      <c r="I23"/>
    </row>
    <row r="24" spans="1:9" ht="30" customHeight="1" x14ac:dyDescent="0.25">
      <c r="A24" s="108" t="s">
        <v>313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314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315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316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317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318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319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335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336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320</v>
      </c>
      <c r="B33" s="113">
        <v>300</v>
      </c>
      <c r="C33" s="113">
        <v>75</v>
      </c>
      <c r="D33" s="113">
        <v>0</v>
      </c>
      <c r="E33" s="113">
        <v>225</v>
      </c>
      <c r="F33" s="108">
        <v>1</v>
      </c>
      <c r="G33"/>
      <c r="H33"/>
      <c r="I33"/>
    </row>
    <row r="34" spans="1:9" ht="30" customHeight="1" x14ac:dyDescent="0.25">
      <c r="A34" s="114" t="s">
        <v>328</v>
      </c>
      <c r="B34" s="115">
        <f>SUM(B22:B33)</f>
        <v>950</v>
      </c>
      <c r="C34" s="115">
        <f t="shared" ref="C34" si="1">SUM(C22:C33)</f>
        <v>75</v>
      </c>
      <c r="D34" s="115">
        <f t="shared" ref="D34" si="2">SUM(D22:D33)</f>
        <v>50.11</v>
      </c>
      <c r="E34" s="115">
        <f t="shared" ref="E34" si="3">SUM(E22:E33)</f>
        <v>925.11</v>
      </c>
      <c r="F34" s="116">
        <f t="shared" ref="F34" si="4">SUM(F22:F33)</f>
        <v>3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 filterMode="1">
    <pageSetUpPr fitToPage="1"/>
  </sheetPr>
  <dimension ref="A1:AA326"/>
  <sheetViews>
    <sheetView showGridLines="0" showZeros="0" workbookViewId="0">
      <selection activeCell="C10" sqref="C10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historia!E1</f>
        <v>INSTITUTO EDUCACIONAL RÊ E LÚ</v>
      </c>
      <c r="F1" s="284" t="s">
        <v>350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351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352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337</v>
      </c>
      <c r="B8" s="106" t="s">
        <v>236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</row>
    <row r="9" spans="1:27" ht="27.95" customHeight="1" x14ac:dyDescent="0.25">
      <c r="A9" s="108">
        <v>2</v>
      </c>
      <c r="B9" s="113" t="s">
        <v>353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127</v>
      </c>
    </row>
    <row r="10" spans="1:27" ht="27.95" hidden="1" customHeight="1" x14ac:dyDescent="0.25">
      <c r="A10" s="108">
        <v>5</v>
      </c>
      <c r="B10" s="113" t="s">
        <v>252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127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>
    <filterColumn colId="2">
      <filters>
        <filter val="R$ 328,11"/>
      </filters>
    </filterColumn>
  </autoFilter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355</v>
      </c>
      <c r="C2" s="149" t="s">
        <v>127</v>
      </c>
      <c r="D2" s="127" t="s">
        <v>356</v>
      </c>
      <c r="E2" s="128"/>
      <c r="F2" s="128"/>
      <c r="G2" s="128" t="s">
        <v>357</v>
      </c>
      <c r="H2" s="129" t="s">
        <v>357</v>
      </c>
      <c r="I2" s="130"/>
      <c r="J2" s="130"/>
      <c r="K2" s="131" t="s">
        <v>358</v>
      </c>
      <c r="L2" s="128" t="s">
        <v>358</v>
      </c>
      <c r="M2" s="128"/>
      <c r="N2" s="128"/>
      <c r="O2" s="128" t="s">
        <v>359</v>
      </c>
      <c r="P2" s="129" t="s">
        <v>359</v>
      </c>
      <c r="Q2" s="130"/>
      <c r="R2" s="130"/>
      <c r="S2" s="131"/>
      <c r="T2" s="145" t="s">
        <v>360</v>
      </c>
      <c r="U2" s="153"/>
      <c r="V2" s="132" t="s">
        <v>361</v>
      </c>
      <c r="W2" s="133"/>
      <c r="X2" s="133"/>
      <c r="Y2" s="134"/>
      <c r="Z2" s="135"/>
    </row>
    <row r="3" spans="1:34" ht="20.25" customHeight="1" x14ac:dyDescent="0.25">
      <c r="B3" s="136" t="s">
        <v>362</v>
      </c>
      <c r="C3" s="150" t="s">
        <v>106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370</v>
      </c>
      <c r="U3" s="313" t="s">
        <v>392</v>
      </c>
      <c r="V3" s="318" t="s">
        <v>363</v>
      </c>
      <c r="W3" s="316" t="s">
        <v>364</v>
      </c>
      <c r="X3" s="318" t="s">
        <v>365</v>
      </c>
      <c r="Y3" s="321" t="s">
        <v>366</v>
      </c>
      <c r="Z3" s="318" t="s">
        <v>367</v>
      </c>
    </row>
    <row r="4" spans="1:34" ht="20.25" customHeight="1" x14ac:dyDescent="0.25">
      <c r="B4" s="137" t="s">
        <v>277</v>
      </c>
      <c r="C4" s="150" t="s">
        <v>198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273</v>
      </c>
      <c r="C5" s="151" t="s">
        <v>107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368</v>
      </c>
      <c r="B7" s="138" t="s">
        <v>369</v>
      </c>
      <c r="C7" s="139" t="s">
        <v>236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259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252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252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252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214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214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214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104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104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104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254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254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254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246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246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246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246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wfvkCB/LRspT83E4bYKLrSwkWp3vFyl7AQiXczQFBCbzmJtyvKbpu2KmbpZ3eMvZD6QdtH7TUB1MnQtYsvBXAw==" saltValue="KTE2NuCMw2n5BeUek1p9Aw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371</v>
      </c>
      <c r="B1" s="146" t="s">
        <v>372</v>
      </c>
      <c r="C1" s="146" t="s">
        <v>373</v>
      </c>
      <c r="D1" s="146" t="s">
        <v>374</v>
      </c>
      <c r="E1" s="146" t="s">
        <v>375</v>
      </c>
      <c r="F1" s="146" t="s">
        <v>376</v>
      </c>
      <c r="G1" s="146" t="s">
        <v>377</v>
      </c>
      <c r="H1" s="146" t="s">
        <v>378</v>
      </c>
      <c r="I1" s="146" t="s">
        <v>379</v>
      </c>
      <c r="J1" s="146" t="s">
        <v>380</v>
      </c>
      <c r="K1" s="146" t="s">
        <v>381</v>
      </c>
      <c r="L1" s="146" t="s">
        <v>382</v>
      </c>
      <c r="M1" s="146" t="s">
        <v>383</v>
      </c>
      <c r="N1" s="146" t="s">
        <v>384</v>
      </c>
    </row>
    <row r="2" spans="1:15" ht="21.75" customHeight="1" x14ac:dyDescent="0.25">
      <c r="A2" s="148" t="s">
        <v>361</v>
      </c>
      <c r="B2" s="148" t="s">
        <v>361</v>
      </c>
      <c r="C2" s="148">
        <v>7</v>
      </c>
      <c r="D2" s="148">
        <v>5</v>
      </c>
      <c r="E2" s="148">
        <v>2</v>
      </c>
      <c r="F2" s="148" t="s">
        <v>385</v>
      </c>
      <c r="G2" s="148" t="s">
        <v>386</v>
      </c>
      <c r="H2" s="148" t="s">
        <v>387</v>
      </c>
      <c r="I2" s="148" t="s">
        <v>388</v>
      </c>
      <c r="J2" s="148" t="s">
        <v>389</v>
      </c>
      <c r="K2" s="148" t="s">
        <v>390</v>
      </c>
      <c r="L2" s="148" t="s">
        <v>391</v>
      </c>
      <c r="M2" s="148" t="s">
        <v>128</v>
      </c>
      <c r="N2" s="148" t="s">
        <v>370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A9" sqref="A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historia!E1</f>
        <v>INSTITUTO EDUCACIONAL RÊ E LÚ</v>
      </c>
      <c r="F1" s="284" t="s">
        <v>393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351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352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337</v>
      </c>
      <c r="B8" s="106" t="s">
        <v>236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  <c r="Z8" s="103"/>
    </row>
    <row r="9" spans="1:39" ht="27.95" customHeight="1" x14ac:dyDescent="0.25">
      <c r="A9" s="108" t="s">
        <v>303</v>
      </c>
      <c r="B9" s="113" t="s">
        <v>255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127</v>
      </c>
    </row>
    <row r="10" spans="1:39" ht="27.95" customHeight="1" x14ac:dyDescent="0.25">
      <c r="A10" s="108" t="s">
        <v>304</v>
      </c>
      <c r="B10" s="113" t="s">
        <v>108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127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B9" sqref="B9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historia!E1</f>
        <v>INSTITUTO EDUCACIONAL RÊ E LÚ</v>
      </c>
      <c r="F1" s="284" t="s">
        <v>354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historia!E2</f>
        <v>CNPJ: 12.456.409/0001-04 - Tel.: (21)3093-7218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historia!E3</f>
        <v>Rua Andes, nº 292,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351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352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273</v>
      </c>
      <c r="B8" s="106" t="s">
        <v>243</v>
      </c>
      <c r="C8" s="106" t="s">
        <v>338</v>
      </c>
      <c r="D8" s="106" t="s">
        <v>339</v>
      </c>
      <c r="E8" s="106" t="s">
        <v>340</v>
      </c>
      <c r="F8" s="106" t="s">
        <v>341</v>
      </c>
      <c r="G8" s="106" t="s">
        <v>342</v>
      </c>
      <c r="H8" s="106" t="s">
        <v>343</v>
      </c>
      <c r="I8" s="105" t="s">
        <v>344</v>
      </c>
      <c r="J8" s="105" t="s">
        <v>345</v>
      </c>
      <c r="K8" s="105" t="s">
        <v>346</v>
      </c>
      <c r="L8" s="105" t="s">
        <v>347</v>
      </c>
      <c r="M8" s="105" t="s">
        <v>348</v>
      </c>
      <c r="N8" s="105" t="s">
        <v>349</v>
      </c>
      <c r="Z8" s="103"/>
    </row>
    <row r="9" spans="1:39" ht="27.95" customHeight="1" x14ac:dyDescent="0.25">
      <c r="A9" s="108" t="s">
        <v>274</v>
      </c>
      <c r="B9" s="113" t="s">
        <v>117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127</v>
      </c>
    </row>
    <row r="10" spans="1:39" ht="27.95" customHeight="1" x14ac:dyDescent="0.25">
      <c r="A10" s="108" t="s">
        <v>107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127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207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209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208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230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166</v>
      </c>
      <c r="BY5" s="84"/>
      <c r="BZ5" s="84"/>
    </row>
    <row r="6" spans="1:78" ht="21.95" customHeight="1" x14ac:dyDescent="0.2">
      <c r="A6" s="89"/>
      <c r="B6" s="8" t="s">
        <v>229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168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172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95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173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174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175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176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180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181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231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115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182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179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213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77</v>
      </c>
      <c r="AL12" s="335"/>
      <c r="AM12" s="335"/>
      <c r="AN12" s="335"/>
      <c r="AO12" s="335"/>
      <c r="AP12" s="8" t="s">
        <v>178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78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79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81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233</v>
      </c>
      <c r="C15" s="8"/>
      <c r="AJ15" s="8" t="s">
        <v>232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186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234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131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19/10/2023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Centro de Informações</cp:lastModifiedBy>
  <cp:lastPrinted>2023-10-15T20:41:39Z</cp:lastPrinted>
  <dcterms:created xsi:type="dcterms:W3CDTF">2015-06-05T18:19:34Z</dcterms:created>
  <dcterms:modified xsi:type="dcterms:W3CDTF">2023-10-19T16:27:07Z</dcterms:modified>
</cp:coreProperties>
</file>