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9b7350485041f2/Documentos/"/>
    </mc:Choice>
  </mc:AlternateContent>
  <xr:revisionPtr revIDLastSave="407" documentId="8_{EF2FF8CE-1EED-4AA9-AC9A-4E5E1A59EBF7}" xr6:coauthVersionLast="47" xr6:coauthVersionMax="47" xr10:uidLastSave="{E5413C62-EB65-4F95-9819-8FD40EACBA79}"/>
  <bookViews>
    <workbookView xWindow="-108" yWindow="-108" windowWidth="23256" windowHeight="12456" activeTab="3" xr2:uid="{B1AA5C6C-4E1A-467C-9340-EDBD6540A245}"/>
  </bookViews>
  <sheets>
    <sheet name="Data" sheetId="1" r:id="rId1"/>
    <sheet name="Caixinha" sheetId="4" r:id="rId2"/>
    <sheet name="Controller" sheetId="2" r:id="rId3"/>
    <sheet name="Dashboard" sheetId="3" r:id="rId4"/>
  </sheets>
  <definedNames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<sst xmlns="http://schemas.openxmlformats.org/spreadsheetml/2006/main" count="171" uniqueCount="52">
  <si>
    <t>Data</t>
  </si>
  <si>
    <t>Tipo</t>
  </si>
  <si>
    <t>Descrição</t>
  </si>
  <si>
    <t>Valor</t>
  </si>
  <si>
    <t>Categoria</t>
  </si>
  <si>
    <t>Status</t>
  </si>
  <si>
    <t>Operação Bancária</t>
  </si>
  <si>
    <t>Alimentação</t>
  </si>
  <si>
    <t>Restaurante</t>
  </si>
  <si>
    <t>Débito</t>
  </si>
  <si>
    <t>Saída</t>
  </si>
  <si>
    <t>Entrada</t>
  </si>
  <si>
    <t>Salário mensal</t>
  </si>
  <si>
    <t>Renda Fixa</t>
  </si>
  <si>
    <t>Transferência</t>
  </si>
  <si>
    <t>Recebido</t>
  </si>
  <si>
    <t>Lazer</t>
  </si>
  <si>
    <t xml:space="preserve">Cinema </t>
  </si>
  <si>
    <t>Pago</t>
  </si>
  <si>
    <t>Transporte</t>
  </si>
  <si>
    <t>Gasolina</t>
  </si>
  <si>
    <t>Cartão de Crédito</t>
  </si>
  <si>
    <t>Educação</t>
  </si>
  <si>
    <t>Mateiral Escolar</t>
  </si>
  <si>
    <t>Vestuário</t>
  </si>
  <si>
    <t>Verão</t>
  </si>
  <si>
    <t>Serviços</t>
  </si>
  <si>
    <t>Apartamento</t>
  </si>
  <si>
    <t>Investimentos</t>
  </si>
  <si>
    <t xml:space="preserve">Ações </t>
  </si>
  <si>
    <t>Presentes</t>
  </si>
  <si>
    <t>Doméstico</t>
  </si>
  <si>
    <t>Enegria Elétrica</t>
  </si>
  <si>
    <t>Saúde</t>
  </si>
  <si>
    <t>Odontológia</t>
  </si>
  <si>
    <t>Eletrônicos</t>
  </si>
  <si>
    <t>Celular</t>
  </si>
  <si>
    <t>Viagem</t>
  </si>
  <si>
    <t>para fim de ano</t>
  </si>
  <si>
    <t>Rótulos de Linha</t>
  </si>
  <si>
    <t>Total Geral</t>
  </si>
  <si>
    <t>Soma de Valor</t>
  </si>
  <si>
    <t>Beleza</t>
  </si>
  <si>
    <t>Barbeiro</t>
  </si>
  <si>
    <t>Mês</t>
  </si>
  <si>
    <t>Computador</t>
  </si>
  <si>
    <t>Aniversário</t>
  </si>
  <si>
    <t>inverno</t>
  </si>
  <si>
    <t xml:space="preserve">Data de lançamento 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</si>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</sst>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3399"/>
      <name val="Aptos Narrow"/>
      <family val="2"/>
      <scheme val="minor"/>
    </font>
    <font>
      <b/>
      <sz val="11"/>
      <color theme="2" tint="-0.74999237037263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wrapText="1"/>
    </xf>
    <xf numFmtId="14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8" fontId="2" fillId="0" borderId="2" xfId="0" applyNumberFormat="1" applyFont="1" applyBorder="1" applyAlignment="1">
      <alignment wrapText="1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2" borderId="0" xfId="0" applyFill="1"/>
    <xf numFmtId="0" fontId="3" fillId="3" borderId="0" xfId="0" applyFont="1" applyFill="1"/>
    <xf numFmtId="1" fontId="0" fillId="0" borderId="0" xfId="0" applyNumberFormat="1"/>
    <xf numFmtId="1" fontId="2" fillId="0" borderId="1" xfId="0" applyNumberFormat="1" applyFont="1" applyBorder="1" applyAlignment="1">
      <alignment horizontal="right" wrapText="1"/>
    </xf>
    <xf numFmtId="1" fontId="2" fillId="0" borderId="2" xfId="0" applyNumberFormat="1" applyFont="1" applyBorder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0" fontId="3" fillId="2" borderId="0" xfId="0" applyFont="1" applyFill="1"/>
    <xf numFmtId="0" fontId="5" fillId="0" borderId="0" xfId="0" applyFont="1"/>
    <xf numFmtId="0" fontId="6" fillId="0" borderId="0" xfId="0" applyFont="1"/>
    <xf numFmtId="14" fontId="0" fillId="0" borderId="0" xfId="0" applyNumberFormat="1"/>
    <xf numFmtId="44" fontId="0" fillId="0" borderId="0" xfId="1" applyFont="1"/>
    <xf numFmtId="44" fontId="4" fillId="0" borderId="0" xfId="0" applyNumberFormat="1" applyFont="1"/>
    <xf numFmtId="44" fontId="0" fillId="0" borderId="0" xfId="0" applyNumberFormat="1" applyFont="1"/>
    <xf numFmtId="0" fontId="4" fillId="4" borderId="0" xfId="2"/>
  </cellXfs>
  <cellStyles count="3">
    <cellStyle name="20% - Ênfase5" xfId="2" builtinId="46"/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</dxf>
    <dxf>
      <font>
        <b/>
        <color theme="1"/>
      </font>
      <fill>
        <patternFill>
          <fgColor rgb="FFFF6699"/>
        </patternFill>
      </fill>
      <border>
        <bottom style="thin">
          <color theme="8"/>
        </bottom>
        <vertical/>
        <horizontal/>
      </border>
    </dxf>
    <dxf>
      <font>
        <color theme="0"/>
      </font>
      <fill>
        <patternFill>
          <fgColor rgb="FFFF6699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right" vertical="bottom" textRotation="0" wrapText="1" indent="0" justifyLastLine="0" shrinkToFit="0" readingOrder="0"/>
    </dxf>
    <dxf>
      <font>
        <color theme="0"/>
      </font>
      <fill>
        <patternFill>
          <fgColor rgb="FFFF6699"/>
        </patternFill>
      </fill>
    </dxf>
  </dxfs>
  <tableStyles count="2" defaultTableStyle="TableStyleMedium2" defaultPivotStyle="PivotStyleLight16">
    <tableStyle name="Estilo de Segmentação de Dados 1" pivot="0" table="0" count="1" xr9:uid="{6A58DDEB-D87C-4942-819E-3C69BE7580C7}">
      <tableStyleElement type="wholeTable" dxfId="7"/>
    </tableStyle>
    <tableStyle name="SlicerStyleDark5 2" pivot="0" table="0" count="10" xr9:uid="{DE46DDF1-3818-429C-B0DB-833F75E01B9A}">
      <tableStyleElement type="wholeTable" dxfId="5"/>
      <tableStyleElement type="headerRow" dxfId="4"/>
    </tableStyle>
  </tableStyles>
  <colors>
    <mruColors>
      <color rgb="FFFF6699"/>
      <color rgb="FFFF3399"/>
    </mruColors>
  </colors>
  <extLst>
    <ext xmlns:x14="http://schemas.microsoft.com/office/spreadsheetml/2009/9/main" uri="{46F421CA-312F-682f-3DD2-61675219B42D}">
      <x14:dxfs count="8">
        <dxf>
          <font>
            <color theme="0" tint="-4.9989318521683403E-2"/>
          </font>
          <fill>
            <patternFill patternType="solid">
              <fgColor rgb="FFFF6699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6699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3399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3399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6699"/>
              <bgColor theme="8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FF6699"/>
              <bgColor rgb="FFFF6699"/>
            </patternFill>
          </fill>
          <border diagonalUp="1" diagonalDown="0">
            <left/>
            <right/>
            <top/>
            <bottom/>
            <diagonal style="thin">
              <color rgb="FFFF3399"/>
            </diagonal>
            <vertical/>
            <horizontal/>
          </border>
        </dxf>
        <dxf>
          <font>
            <color theme="0"/>
          </font>
          <fill>
            <patternFill patternType="solid">
              <fgColor rgb="FFFF3399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6699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5 2">
        <x14:slicerStyle name="Estilo de Segmentação de Dados 1"/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3399"/>
          </a:solidFill>
          <a:ln>
            <a:noFill/>
          </a:ln>
          <a:effectLst/>
        </c:spPr>
      </c:pivotFmt>
      <c:pivotFmt>
        <c:idx val="4"/>
        <c:spPr>
          <a:solidFill>
            <a:srgbClr val="FF3399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485351981604705E-2"/>
          <c:y val="4.3418031320244868E-3"/>
          <c:w val="0.93888888888888888"/>
          <c:h val="0.81233076063511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80-4EA1-A89B-8ACA208288B1}"/>
              </c:ext>
            </c:extLst>
          </c:dPt>
          <c:dPt>
            <c:idx val="1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0-4EA1-A89B-8ACA208288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Controller!$I$8:$I$10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Controller!$J$8:$J$10</c:f>
              <c:numCache>
                <c:formatCode>"R$"\ #,##0.00</c:formatCode>
                <c:ptCount val="2"/>
                <c:pt idx="0">
                  <c:v>1550</c:v>
                </c:pt>
                <c:pt idx="1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0-4EA1-A89B-8ACA208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7338591"/>
        <c:axId val="1037340511"/>
      </c:barChart>
      <c:catAx>
        <c:axId val="1037338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340511"/>
        <c:crosses val="autoZero"/>
        <c:auto val="1"/>
        <c:lblAlgn val="ctr"/>
        <c:lblOffset val="100"/>
        <c:noMultiLvlLbl val="0"/>
      </c:catAx>
      <c:valAx>
        <c:axId val="1037340511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3733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6"/>
  </c:pivotSource>
  <c:chart>
    <c:autoTitleDeleted val="1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796645783167933E-2"/>
          <c:y val="0.12263491857709787"/>
          <c:w val="0.93664105788859731"/>
          <c:h val="0.68120886484934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Controller!$D$6:$D$18</c:f>
              <c:strCache>
                <c:ptCount val="12"/>
                <c:pt idx="0">
                  <c:v>Alimentação</c:v>
                </c:pt>
                <c:pt idx="1">
                  <c:v>Doméstico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Presentes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Vestuário</c:v>
                </c:pt>
                <c:pt idx="10">
                  <c:v>Viagem</c:v>
                </c:pt>
                <c:pt idx="11">
                  <c:v>Beleza</c:v>
                </c:pt>
              </c:strCache>
            </c:strRef>
          </c:cat>
          <c:val>
            <c:numRef>
              <c:f>Controller!$E$6:$E$18</c:f>
              <c:numCache>
                <c:formatCode>"R$"\ #,##0.00</c:formatCode>
                <c:ptCount val="12"/>
                <c:pt idx="0">
                  <c:v>250</c:v>
                </c:pt>
                <c:pt idx="1">
                  <c:v>359.96</c:v>
                </c:pt>
                <c:pt idx="2">
                  <c:v>800</c:v>
                </c:pt>
                <c:pt idx="3">
                  <c:v>4000</c:v>
                </c:pt>
                <c:pt idx="4">
                  <c:v>270</c:v>
                </c:pt>
                <c:pt idx="5">
                  <c:v>250</c:v>
                </c:pt>
                <c:pt idx="6">
                  <c:v>178</c:v>
                </c:pt>
                <c:pt idx="7">
                  <c:v>500</c:v>
                </c:pt>
                <c:pt idx="8">
                  <c:v>400</c:v>
                </c:pt>
                <c:pt idx="9">
                  <c:v>250</c:v>
                </c:pt>
                <c:pt idx="10">
                  <c:v>500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9-4B3D-9BD0-003A657CD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8566960"/>
        <c:axId val="788567920"/>
      </c:barChart>
      <c:catAx>
        <c:axId val="78856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8567920"/>
        <c:crosses val="autoZero"/>
        <c:auto val="1"/>
        <c:lblAlgn val="ctr"/>
        <c:lblOffset val="100"/>
        <c:noMultiLvlLbl val="0"/>
      </c:catAx>
      <c:valAx>
        <c:axId val="7885679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885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1-4C54-8F5F-BDC8D1DD8A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48125199"/>
        <c:axId val="648135759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40000">
                    <a:srgbClr val="FF6699"/>
                  </a:gs>
                  <a:gs pos="100000">
                    <a:schemeClr val="accent2">
                      <a:lumMod val="60000"/>
                      <a:lumOff val="40000"/>
                      <a:alpha val="56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C54-8F5F-BDC8D1DD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648136719"/>
        <c:axId val="648137199"/>
      </c:barChart>
      <c:catAx>
        <c:axId val="6481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135759"/>
        <c:crosses val="autoZero"/>
        <c:auto val="1"/>
        <c:lblAlgn val="ctr"/>
        <c:lblOffset val="100"/>
        <c:noMultiLvlLbl val="0"/>
      </c:catAx>
      <c:valAx>
        <c:axId val="64813575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8125199"/>
        <c:crosses val="autoZero"/>
        <c:crossBetween val="between"/>
      </c:valAx>
      <c:valAx>
        <c:axId val="648137199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48136719"/>
        <c:crosses val="max"/>
        <c:crossBetween val="between"/>
      </c:valAx>
      <c:catAx>
        <c:axId val="648136719"/>
        <c:scaling>
          <c:orientation val="minMax"/>
        </c:scaling>
        <c:delete val="1"/>
        <c:axPos val="b"/>
        <c:majorTickMark val="out"/>
        <c:minorTickMark val="none"/>
        <c:tickLblPos val="nextTo"/>
        <c:crossAx val="648137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83127</xdr:rowOff>
    </xdr:from>
    <xdr:to>
      <xdr:col>0</xdr:col>
      <xdr:colOff>1447801</xdr:colOff>
      <xdr:row>15</xdr:row>
      <xdr:rowOff>56804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3AB7FC19-FE13-496E-A282-0ED32F965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546167"/>
              <a:ext cx="1447800" cy="1253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227215</xdr:colOff>
      <xdr:row>7</xdr:row>
      <xdr:rowOff>134388</xdr:rowOff>
    </xdr:from>
    <xdr:to>
      <xdr:col>9</xdr:col>
      <xdr:colOff>509155</xdr:colOff>
      <xdr:row>26</xdr:row>
      <xdr:rowOff>26747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EC457F3-56F1-CC72-87D3-703E318DFF1D}"/>
            </a:ext>
          </a:extLst>
        </xdr:cNvPr>
        <xdr:cNvGrpSpPr/>
      </xdr:nvGrpSpPr>
      <xdr:grpSpPr>
        <a:xfrm>
          <a:off x="1697875" y="1414548"/>
          <a:ext cx="5158740" cy="3367079"/>
          <a:chOff x="1859280" y="341134"/>
          <a:chExt cx="5158740" cy="3364307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3A2B22C-CF38-E48D-B17B-90D11A1A55CE}"/>
              </a:ext>
            </a:extLst>
          </xdr:cNvPr>
          <xdr:cNvGrpSpPr/>
        </xdr:nvGrpSpPr>
        <xdr:grpSpPr>
          <a:xfrm>
            <a:off x="1859280" y="341134"/>
            <a:ext cx="5158740" cy="3364307"/>
            <a:chOff x="1882140" y="303034"/>
            <a:chExt cx="5158740" cy="3364307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13E2AC72-665C-56AF-95C5-440815E234C3}"/>
                </a:ext>
              </a:extLst>
            </xdr:cNvPr>
            <xdr:cNvGrpSpPr/>
          </xdr:nvGrpSpPr>
          <xdr:grpSpPr>
            <a:xfrm>
              <a:off x="1882140" y="303034"/>
              <a:ext cx="5158740" cy="3364307"/>
              <a:chOff x="1958340" y="653554"/>
              <a:chExt cx="5158740" cy="336430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87142DA-F678-98CB-7135-01107A8A40AC}"/>
                  </a:ext>
                </a:extLst>
              </xdr:cNvPr>
              <xdr:cNvSpPr/>
            </xdr:nvSpPr>
            <xdr:spPr>
              <a:xfrm>
                <a:off x="1958340" y="653554"/>
                <a:ext cx="5158740" cy="3364307"/>
              </a:xfrm>
              <a:prstGeom prst="roundRect">
                <a:avLst>
                  <a:gd name="adj" fmla="val 10500"/>
                </a:avLst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DCC9B3F2-CB89-C62F-CD61-50D28A746783}"/>
                  </a:ext>
                </a:extLst>
              </xdr:cNvPr>
              <xdr:cNvSpPr/>
            </xdr:nvSpPr>
            <xdr:spPr>
              <a:xfrm>
                <a:off x="1981200" y="655320"/>
                <a:ext cx="5120640" cy="63246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3399"/>
              </a:solidFill>
            </xdr:spPr>
            <xdr:style>
              <a:lnRef idx="2">
                <a:schemeClr val="accent4">
                  <a:shade val="15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43FF529-5BD0-4552-8E8E-E6D7D8C44DE2}"/>
                </a:ext>
              </a:extLst>
            </xdr:cNvPr>
            <xdr:cNvGraphicFramePr>
              <a:graphicFrameLocks/>
            </xdr:cNvGraphicFramePr>
          </xdr:nvGraphicFramePr>
          <xdr:xfrm>
            <a:off x="2164080" y="1165860"/>
            <a:ext cx="4427220" cy="23088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121CBB1-BD7F-C940-DA66-204B8B15EC17}"/>
                </a:ext>
              </a:extLst>
            </xdr:cNvPr>
            <xdr:cNvSpPr txBox="1"/>
          </xdr:nvSpPr>
          <xdr:spPr>
            <a:xfrm>
              <a:off x="2598420" y="426720"/>
              <a:ext cx="1516380" cy="3962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+mj-lt"/>
                </a:rPr>
                <a:t>Entrada</a:t>
              </a:r>
            </a:p>
          </xdr:txBody>
        </xdr:sp>
      </xdr:grpSp>
      <xdr:pic>
        <xdr:nvPicPr>
          <xdr:cNvPr id="25" name="Gráfico 24" descr="Seguro estrutura de tópicos">
            <a:extLst>
              <a:ext uri="{FF2B5EF4-FFF2-40B4-BE49-F238E27FC236}">
                <a16:creationId xmlns:a16="http://schemas.microsoft.com/office/drawing/2014/main" id="{DBE74D01-5B5F-75F2-441F-3C70C4992E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43100" y="373380"/>
            <a:ext cx="748145" cy="6172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151014</xdr:colOff>
      <xdr:row>28</xdr:row>
      <xdr:rowOff>70660</xdr:rowOff>
    </xdr:from>
    <xdr:to>
      <xdr:col>19</xdr:col>
      <xdr:colOff>532014</xdr:colOff>
      <xdr:row>48</xdr:row>
      <xdr:rowOff>85901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BF50653B-FC27-E402-1FAE-C2495D167E8A}"/>
            </a:ext>
          </a:extLst>
        </xdr:cNvPr>
        <xdr:cNvGrpSpPr/>
      </xdr:nvGrpSpPr>
      <xdr:grpSpPr>
        <a:xfrm>
          <a:off x="1621674" y="5191300"/>
          <a:ext cx="11353800" cy="3672841"/>
          <a:chOff x="1920240" y="4274820"/>
          <a:chExt cx="11353800" cy="367284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CDD9FB4E-AC25-44A8-9818-D3E590F8C3FE}"/>
              </a:ext>
            </a:extLst>
          </xdr:cNvPr>
          <xdr:cNvGrpSpPr/>
        </xdr:nvGrpSpPr>
        <xdr:grpSpPr>
          <a:xfrm>
            <a:off x="1920240" y="4305300"/>
            <a:ext cx="11353800" cy="3642360"/>
            <a:chOff x="1546860" y="4244340"/>
            <a:chExt cx="11353800" cy="364236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C22B1125-ED7F-F228-BFD1-128EE4BA84F0}"/>
                </a:ext>
              </a:extLst>
            </xdr:cNvPr>
            <xdr:cNvGrpSpPr/>
          </xdr:nvGrpSpPr>
          <xdr:grpSpPr>
            <a:xfrm>
              <a:off x="1546860" y="4244340"/>
              <a:ext cx="11353800" cy="3642360"/>
              <a:chOff x="1508760" y="4572000"/>
              <a:chExt cx="11353800" cy="364236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42EB7F4E-E3D2-41B2-B3A3-2E7F0326825F}"/>
                  </a:ext>
                </a:extLst>
              </xdr:cNvPr>
              <xdr:cNvSpPr/>
            </xdr:nvSpPr>
            <xdr:spPr>
              <a:xfrm>
                <a:off x="1508760" y="4572000"/>
                <a:ext cx="11353800" cy="3642360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FB33D80D-C93B-4F89-061C-9F1C07E6C446}"/>
                  </a:ext>
                </a:extLst>
              </xdr:cNvPr>
              <xdr:cNvSpPr/>
            </xdr:nvSpPr>
            <xdr:spPr>
              <a:xfrm>
                <a:off x="1531620" y="4572000"/>
                <a:ext cx="11330940" cy="739140"/>
              </a:xfrm>
              <a:prstGeom prst="round2SameRect">
                <a:avLst>
                  <a:gd name="adj1" fmla="val 50000"/>
                  <a:gd name="adj2" fmla="val 9214"/>
                </a:avLst>
              </a:prstGeom>
              <a:solidFill>
                <a:srgbClr val="FF3399"/>
              </a:solidFill>
            </xdr:spPr>
            <xdr:style>
              <a:lnRef idx="1">
                <a:schemeClr val="accent5"/>
              </a:lnRef>
              <a:fillRef idx="2">
                <a:schemeClr val="accent5"/>
              </a:fillRef>
              <a:effectRef idx="1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DC4C606-E741-4618-940F-E18033A6BCD8}"/>
                </a:ext>
              </a:extLst>
            </xdr:cNvPr>
            <xdr:cNvGraphicFramePr>
              <a:graphicFrameLocks/>
            </xdr:cNvGraphicFramePr>
          </xdr:nvGraphicFramePr>
          <xdr:xfrm>
            <a:off x="1661160" y="5570220"/>
            <a:ext cx="10888980" cy="19735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0C113A8-DCD7-4129-8025-DBFCDE0243E2}"/>
                </a:ext>
              </a:extLst>
            </xdr:cNvPr>
            <xdr:cNvSpPr txBox="1"/>
          </xdr:nvSpPr>
          <xdr:spPr>
            <a:xfrm>
              <a:off x="2293620" y="4404360"/>
              <a:ext cx="3124200" cy="4114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+mj-lt"/>
                </a:rPr>
                <a:t>Gastos</a:t>
              </a:r>
            </a:p>
          </xdr:txBody>
        </xdr:sp>
      </xdr:grpSp>
      <xdr:pic>
        <xdr:nvPicPr>
          <xdr:cNvPr id="27" name="Gráfico 26" descr="Dinheiro estrutura de tópicos">
            <a:extLst>
              <a:ext uri="{FF2B5EF4-FFF2-40B4-BE49-F238E27FC236}">
                <a16:creationId xmlns:a16="http://schemas.microsoft.com/office/drawing/2014/main" id="{1E22DDD7-EFD2-AE4C-EF51-0CA1DC9EFF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25980" y="4274820"/>
            <a:ext cx="609600" cy="6476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228600</xdr:colOff>
      <xdr:row>0</xdr:row>
      <xdr:rowOff>166255</xdr:rowOff>
    </xdr:from>
    <xdr:to>
      <xdr:col>13</xdr:col>
      <xdr:colOff>471054</xdr:colOff>
      <xdr:row>5</xdr:row>
      <xdr:rowOff>166256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80A6D06-8738-E39D-A094-79D3F91DD7EE}"/>
            </a:ext>
          </a:extLst>
        </xdr:cNvPr>
        <xdr:cNvGrpSpPr/>
      </xdr:nvGrpSpPr>
      <xdr:grpSpPr>
        <a:xfrm>
          <a:off x="1699260" y="166255"/>
          <a:ext cx="7557654" cy="914401"/>
          <a:chOff x="2272147" y="741218"/>
          <a:chExt cx="7557654" cy="900546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F7A36621-FC87-E2AF-2D15-5A878886DAA1}"/>
              </a:ext>
            </a:extLst>
          </xdr:cNvPr>
          <xdr:cNvGrpSpPr/>
        </xdr:nvGrpSpPr>
        <xdr:grpSpPr>
          <a:xfrm>
            <a:off x="2272147" y="741218"/>
            <a:ext cx="7557654" cy="900546"/>
            <a:chOff x="1995056" y="277091"/>
            <a:chExt cx="7557654" cy="900546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9F0EB9B0-967B-64FC-9C67-EC90523718F1}"/>
                </a:ext>
              </a:extLst>
            </xdr:cNvPr>
            <xdr:cNvGrpSpPr/>
          </xdr:nvGrpSpPr>
          <xdr:grpSpPr>
            <a:xfrm>
              <a:off x="1995056" y="277091"/>
              <a:ext cx="7557654" cy="900546"/>
              <a:chOff x="1932710" y="277091"/>
              <a:chExt cx="7557654" cy="900546"/>
            </a:xfrm>
          </xdr:grpSpPr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EBE239D8-9AAB-47C9-AB9D-6715F696D116}"/>
                  </a:ext>
                </a:extLst>
              </xdr:cNvPr>
              <xdr:cNvSpPr/>
            </xdr:nvSpPr>
            <xdr:spPr>
              <a:xfrm>
                <a:off x="1932710" y="277091"/>
                <a:ext cx="7557654" cy="900545"/>
              </a:xfrm>
              <a:prstGeom prst="round2SameRect">
                <a:avLst>
                  <a:gd name="adj1" fmla="val 0"/>
                  <a:gd name="adj2" fmla="val 0"/>
                </a:avLst>
              </a:prstGeom>
              <a:solidFill>
                <a:sysClr val="window" lastClr="FFFFFF"/>
              </a:solidFill>
            </xdr:spPr>
            <xdr:style>
              <a:lnRef idx="2">
                <a:schemeClr val="accent4">
                  <a:shade val="15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P                                            </a:t>
                </a:r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1EBA2BBB-0806-4038-9155-1AC531AB9E74}"/>
                  </a:ext>
                </a:extLst>
              </xdr:cNvPr>
              <xdr:cNvSpPr/>
            </xdr:nvSpPr>
            <xdr:spPr>
              <a:xfrm>
                <a:off x="1960418" y="284019"/>
                <a:ext cx="955963" cy="893618"/>
              </a:xfrm>
              <a:prstGeom prst="round2SameRect">
                <a:avLst>
                  <a:gd name="adj1" fmla="val 0"/>
                  <a:gd name="adj2" fmla="val 0"/>
                </a:avLst>
              </a:prstGeom>
              <a:solidFill>
                <a:srgbClr val="FF3399"/>
              </a:solidFill>
            </xdr:spPr>
            <xdr:style>
              <a:lnRef idx="2">
                <a:schemeClr val="accent4">
                  <a:shade val="15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AFF43358-D5BC-50DC-FCBB-46EBB91904E3}"/>
                </a:ext>
              </a:extLst>
            </xdr:cNvPr>
            <xdr:cNvSpPr txBox="1"/>
          </xdr:nvSpPr>
          <xdr:spPr>
            <a:xfrm>
              <a:off x="2923309" y="394854"/>
              <a:ext cx="3110346" cy="3740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 kern="1200">
                  <a:solidFill>
                    <a:schemeClr val="tx1"/>
                  </a:solidFill>
                </a:rPr>
                <a:t>ACOMPANHAMENTO</a:t>
              </a:r>
              <a:r>
                <a:rPr lang="pt-BR" sz="1600" b="1" kern="1200" baseline="0">
                  <a:solidFill>
                    <a:schemeClr val="tx1"/>
                  </a:solidFill>
                </a:rPr>
                <a:t> FINANCEIRO</a:t>
              </a:r>
              <a:endParaRPr lang="pt-BR" sz="1600" b="1" kern="1200">
                <a:solidFill>
                  <a:schemeClr val="tx1"/>
                </a:solidFill>
              </a:endParaRPr>
            </a:p>
          </xdr:txBody>
        </xdr:sp>
        <xdr:pic>
          <xdr:nvPicPr>
            <xdr:cNvPr id="31" name="Gráfico 30" descr="Dinheiro voador com preenchimento sólido">
              <a:extLst>
                <a:ext uri="{FF2B5EF4-FFF2-40B4-BE49-F238E27FC236}">
                  <a16:creationId xmlns:a16="http://schemas.microsoft.com/office/drawing/2014/main" id="{3CC5BFC4-D830-5A7C-9473-3EF22801AD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078182" y="526473"/>
              <a:ext cx="649705" cy="374072"/>
            </a:xfrm>
            <a:prstGeom prst="rect">
              <a:avLst/>
            </a:prstGeom>
          </xdr:spPr>
        </xdr:pic>
      </xdr:grpSp>
      <xdr:sp macro="" textlink="">
        <xdr:nvSpPr>
          <xdr:cNvPr id="19" name="CaixaDeTexto 18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51FAC42-4A47-3FA6-376A-91D47A6BC54B}"/>
              </a:ext>
            </a:extLst>
          </xdr:cNvPr>
          <xdr:cNvSpPr txBox="1"/>
        </xdr:nvSpPr>
        <xdr:spPr>
          <a:xfrm>
            <a:off x="6629399" y="928256"/>
            <a:ext cx="2424545" cy="214745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 kern="1200">
                <a:solidFill>
                  <a:schemeClr val="tx1">
                    <a:lumMod val="65000"/>
                    <a:lumOff val="35000"/>
                  </a:schemeClr>
                </a:solidFill>
              </a:rPr>
              <a:t>pesquisar</a:t>
            </a:r>
            <a:r>
              <a:rPr lang="pt-BR" sz="1100" kern="12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dados</a:t>
            </a:r>
            <a:endParaRPr lang="pt-BR" sz="1100" kern="12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3" name="Imagem 22" descr="Lupa com preenchimento sólido">
            <a:extLst>
              <a:ext uri="{FF2B5EF4-FFF2-40B4-BE49-F238E27FC236}">
                <a16:creationId xmlns:a16="http://schemas.microsoft.com/office/drawing/2014/main" id="{6DB1A58B-416D-0218-0ACE-5C70941D66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8818419" y="907472"/>
            <a:ext cx="166254" cy="2770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6928</xdr:colOff>
      <xdr:row>0</xdr:row>
      <xdr:rowOff>166255</xdr:rowOff>
    </xdr:from>
    <xdr:to>
      <xdr:col>0</xdr:col>
      <xdr:colOff>1440873</xdr:colOff>
      <xdr:row>4</xdr:row>
      <xdr:rowOff>76201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A4592742-8609-1D11-4E48-B7C005267765}"/>
            </a:ext>
          </a:extLst>
        </xdr:cNvPr>
        <xdr:cNvGrpSpPr/>
      </xdr:nvGrpSpPr>
      <xdr:grpSpPr>
        <a:xfrm>
          <a:off x="6928" y="166255"/>
          <a:ext cx="1433945" cy="641466"/>
          <a:chOff x="6928" y="166255"/>
          <a:chExt cx="1433945" cy="630382"/>
        </a:xfrm>
      </xdr:grpSpPr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DF770CBC-400E-48AF-A0C7-4C2CAB81C4BE}"/>
              </a:ext>
            </a:extLst>
          </xdr:cNvPr>
          <xdr:cNvSpPr/>
        </xdr:nvSpPr>
        <xdr:spPr>
          <a:xfrm>
            <a:off x="6928" y="166255"/>
            <a:ext cx="1433945" cy="63038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000" b="1" kern="1200">
                <a:solidFill>
                  <a:sysClr val="windowText" lastClr="000000"/>
                </a:solidFill>
              </a:rPr>
              <a:t>MONEY APP</a:t>
            </a:r>
          </a:p>
        </xdr:txBody>
      </xdr:sp>
      <xdr:pic>
        <xdr:nvPicPr>
          <xdr:cNvPr id="38" name="Gráfico 37" descr="Dinheiro com preenchimento sólido">
            <a:extLst>
              <a:ext uri="{FF2B5EF4-FFF2-40B4-BE49-F238E27FC236}">
                <a16:creationId xmlns:a16="http://schemas.microsoft.com/office/drawing/2014/main" id="{E5169B68-37EA-3EE4-A590-ADD85F059A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734291" y="249383"/>
            <a:ext cx="688931" cy="3810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335280</xdr:colOff>
      <xdr:row>7</xdr:row>
      <xdr:rowOff>137160</xdr:rowOff>
    </xdr:from>
    <xdr:to>
      <xdr:col>19</xdr:col>
      <xdr:colOff>7620</xdr:colOff>
      <xdr:row>26</xdr:row>
      <xdr:rowOff>29519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8CAB82CD-FFFB-43AD-8A52-3F123210191D}"/>
            </a:ext>
          </a:extLst>
        </xdr:cNvPr>
        <xdr:cNvGrpSpPr/>
      </xdr:nvGrpSpPr>
      <xdr:grpSpPr>
        <a:xfrm>
          <a:off x="7292340" y="1417320"/>
          <a:ext cx="5158740" cy="3367079"/>
          <a:chOff x="1859280" y="341134"/>
          <a:chExt cx="5158740" cy="3364307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9372D5D0-67A6-839B-7899-67984D217F32}"/>
              </a:ext>
            </a:extLst>
          </xdr:cNvPr>
          <xdr:cNvGrpSpPr/>
        </xdr:nvGrpSpPr>
        <xdr:grpSpPr>
          <a:xfrm>
            <a:off x="1859280" y="341134"/>
            <a:ext cx="5158740" cy="3364307"/>
            <a:chOff x="1882140" y="303034"/>
            <a:chExt cx="5158740" cy="3364307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DAF986CF-9B10-3EFE-7975-1AFBFBEF3FF4}"/>
                </a:ext>
              </a:extLst>
            </xdr:cNvPr>
            <xdr:cNvGrpSpPr/>
          </xdr:nvGrpSpPr>
          <xdr:grpSpPr>
            <a:xfrm>
              <a:off x="1882140" y="303034"/>
              <a:ext cx="5158740" cy="3364307"/>
              <a:chOff x="1958340" y="653554"/>
              <a:chExt cx="5158740" cy="3364307"/>
            </a:xfrm>
          </xdr:grpSpPr>
          <xdr:sp macro="" textlink="">
            <xdr:nvSpPr>
              <xdr:cNvPr id="49" name="Retângulo: Cantos Arredondados 48">
                <a:extLst>
                  <a:ext uri="{FF2B5EF4-FFF2-40B4-BE49-F238E27FC236}">
                    <a16:creationId xmlns:a16="http://schemas.microsoft.com/office/drawing/2014/main" id="{E388E9D3-3FEF-02B1-C365-8CCD3B8BB4FD}"/>
                  </a:ext>
                </a:extLst>
              </xdr:cNvPr>
              <xdr:cNvSpPr/>
            </xdr:nvSpPr>
            <xdr:spPr>
              <a:xfrm>
                <a:off x="1958340" y="653554"/>
                <a:ext cx="5158740" cy="3364307"/>
              </a:xfrm>
              <a:prstGeom prst="roundRect">
                <a:avLst>
                  <a:gd name="adj" fmla="val 10500"/>
                </a:avLst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0" name="Retângulo: Cantos Superiores Arredondados 49">
                <a:extLst>
                  <a:ext uri="{FF2B5EF4-FFF2-40B4-BE49-F238E27FC236}">
                    <a16:creationId xmlns:a16="http://schemas.microsoft.com/office/drawing/2014/main" id="{E0B6085A-92C4-E90E-76BA-E41E6C536192}"/>
                  </a:ext>
                </a:extLst>
              </xdr:cNvPr>
              <xdr:cNvSpPr/>
            </xdr:nvSpPr>
            <xdr:spPr>
              <a:xfrm>
                <a:off x="1981200" y="655320"/>
                <a:ext cx="5120640" cy="63246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3399"/>
              </a:solidFill>
            </xdr:spPr>
            <xdr:style>
              <a:lnRef idx="2">
                <a:schemeClr val="accent4">
                  <a:shade val="15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6910AAFC-6BA8-F07F-50D6-E0658BE4CEE3}"/>
                </a:ext>
              </a:extLst>
            </xdr:cNvPr>
            <xdr:cNvSpPr txBox="1"/>
          </xdr:nvSpPr>
          <xdr:spPr>
            <a:xfrm>
              <a:off x="2598420" y="426720"/>
              <a:ext cx="1516380" cy="3962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+mj-lt"/>
                </a:rPr>
                <a:t>Economias</a:t>
              </a:r>
            </a:p>
          </xdr:txBody>
        </xdr:sp>
      </xdr:grpSp>
      <xdr:pic>
        <xdr:nvPicPr>
          <xdr:cNvPr id="45" name="Gráfico 44" descr="Cofrinho estrutura de tópicos">
            <a:extLst>
              <a:ext uri="{FF2B5EF4-FFF2-40B4-BE49-F238E27FC236}">
                <a16:creationId xmlns:a16="http://schemas.microsoft.com/office/drawing/2014/main" id="{58BAE498-EBF4-EA45-FC59-570B44D504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008308" y="373380"/>
            <a:ext cx="617729" cy="61722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182880</xdr:colOff>
      <xdr:row>12</xdr:row>
      <xdr:rowOff>30480</xdr:rowOff>
    </xdr:from>
    <xdr:to>
      <xdr:col>18</xdr:col>
      <xdr:colOff>15240</xdr:colOff>
      <xdr:row>25</xdr:row>
      <xdr:rowOff>99060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107E241-6CC7-4A2A-9406-D84C0186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as" refreshedDate="45643.040798032409" createdVersion="8" refreshedVersion="8" minRefreshableVersion="3" recordCount="27" xr:uid="{30EDD464-7794-490F-8D4F-0910239A4DD9}">
  <cacheSource type="worksheet">
    <worksheetSource name="tbl_operations"/>
  </cacheSource>
  <cacheFields count="10">
    <cacheField name="Data" numFmtId="14">
      <sharedItems containsSemiMixedTypes="0" containsNonDate="0" containsDate="1" containsString="0" minDate="2024-11-03T00:00:00" maxDate="2024-12-31T00:00:00" count="27">
        <d v="2024-11-03T00:00:00"/>
        <d v="2024-11-05T00:00:00"/>
        <d v="2024-11-07T00:00:00"/>
        <d v="2024-11-10T00:00:00"/>
        <d v="2024-11-12T00:00:00"/>
        <d v="2024-11-15T00:00:00"/>
        <d v="2024-11-17T00:00:00"/>
        <d v="2024-11-19T00:00:00"/>
        <d v="2024-11-20T00:00:00"/>
        <d v="2024-11-22T00:00:00"/>
        <d v="2024-11-23T00:00:00"/>
        <d v="2024-11-26T00:00:00"/>
        <d v="2024-11-28T00:00:00"/>
        <d v="2024-12-03T00:00:00"/>
        <d v="2024-12-05T00:00:00"/>
        <d v="2024-12-07T00:00:00"/>
        <d v="2024-12-10T00:00:00"/>
        <d v="2024-12-12T00:00:00"/>
        <d v="2024-12-15T00:00:00"/>
        <d v="2024-12-17T00:00:00"/>
        <d v="2024-12-19T00:00:00"/>
        <d v="2024-12-20T00:00:00"/>
        <d v="2024-12-22T00:00:00"/>
        <d v="2024-12-23T00:00:00"/>
        <d v="2024-12-26T00:00:00"/>
        <d v="2024-12-28T00:00:00"/>
        <d v="2024-12-30T00:00:00"/>
      </sharedItems>
      <fieldGroup par="9"/>
    </cacheField>
    <cacheField name="Mês" numFmtId="1">
      <sharedItems containsSemiMixedTypes="0" containsString="0" containsNumber="1" containsInteger="1" minValue="11" maxValue="12" count="2">
        <n v="11"/>
        <n v="12"/>
      </sharedItems>
    </cacheField>
    <cacheField name="Tipo" numFmtId="0">
      <sharedItems count="2">
        <s v="Saída"/>
        <s v="Entrada"/>
      </sharedItems>
    </cacheField>
    <cacheField name="Categoria" numFmtId="0">
      <sharedItems count="14">
        <s v="Alimentação"/>
        <s v="Renda Fixa"/>
        <s v="Lazer"/>
        <s v="Transporte"/>
        <s v="Educação"/>
        <s v="Vestuário"/>
        <s v="Serviços"/>
        <s v="Investimentos"/>
        <s v="Beleza"/>
        <s v="Presentes"/>
        <s v="Doméstico"/>
        <s v="Saúde"/>
        <s v="Eletrônicos"/>
        <s v="Viagem"/>
      </sharedItems>
    </cacheField>
    <cacheField name="Descrição" numFmtId="0">
      <sharedItems count="16">
        <s v="Restaurante"/>
        <s v="Salário mensal"/>
        <s v="Cinema "/>
        <s v="Gasolina"/>
        <s v="Mateiral Escolar"/>
        <s v="inverno"/>
        <s v="Apartamento"/>
        <s v="Ações "/>
        <s v="Barbeiro"/>
        <s v="Aniversário"/>
        <s v="Enegria Elétrica"/>
        <s v="Odontológia"/>
        <s v="Celular"/>
        <s v="Verão"/>
        <s v="Computador"/>
        <s v="para fim de ano"/>
      </sharedItems>
    </cacheField>
    <cacheField name="Valor" numFmtId="0">
      <sharedItems containsSemiMixedTypes="0" containsString="0" containsNumber="1" minValue="89" maxValue="3500"/>
    </cacheField>
    <cacheField name="Operação Bancária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11-03T00:00:00" endDate="2024-12-31T00:00:00"/>
        <groupItems count="368">
          <s v="&lt;03/1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0">
        <rangePr groupBy="months" startDate="2024-11-03T00:00:00" endDate="2024-12-31T00:00:00"/>
        <groupItems count="14">
          <s v="&lt;03/1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7346654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n v="150"/>
    <s v="Débito"/>
    <s v="Pago"/>
  </r>
  <r>
    <x v="1"/>
    <x v="0"/>
    <x v="1"/>
    <x v="1"/>
    <x v="1"/>
    <n v="3500"/>
    <s v="Transferência"/>
    <s v="Recebido"/>
  </r>
  <r>
    <x v="2"/>
    <x v="0"/>
    <x v="0"/>
    <x v="2"/>
    <x v="2"/>
    <n v="150"/>
    <s v="Débito"/>
    <s v="Pago"/>
  </r>
  <r>
    <x v="3"/>
    <x v="0"/>
    <x v="0"/>
    <x v="3"/>
    <x v="3"/>
    <n v="200"/>
    <s v="Cartão de Crédito"/>
    <s v="Pago"/>
  </r>
  <r>
    <x v="4"/>
    <x v="0"/>
    <x v="0"/>
    <x v="4"/>
    <x v="4"/>
    <n v="400"/>
    <s v="Débito"/>
    <s v="Pago"/>
  </r>
  <r>
    <x v="5"/>
    <x v="0"/>
    <x v="0"/>
    <x v="5"/>
    <x v="5"/>
    <n v="150"/>
    <s v="Débito"/>
    <s v="Pago"/>
  </r>
  <r>
    <x v="6"/>
    <x v="0"/>
    <x v="0"/>
    <x v="6"/>
    <x v="6"/>
    <n v="250"/>
    <s v="Transferência"/>
    <s v="Pago"/>
  </r>
  <r>
    <x v="7"/>
    <x v="0"/>
    <x v="1"/>
    <x v="7"/>
    <x v="7"/>
    <n v="850"/>
    <s v="Transferência"/>
    <s v="Recebido"/>
  </r>
  <r>
    <x v="8"/>
    <x v="0"/>
    <x v="0"/>
    <x v="8"/>
    <x v="8"/>
    <n v="100"/>
    <s v="Débito"/>
    <s v="Pago"/>
  </r>
  <r>
    <x v="9"/>
    <x v="0"/>
    <x v="0"/>
    <x v="9"/>
    <x v="9"/>
    <n v="100"/>
    <s v="Cartão de Crédito"/>
    <s v="Pago"/>
  </r>
  <r>
    <x v="10"/>
    <x v="0"/>
    <x v="0"/>
    <x v="10"/>
    <x v="10"/>
    <n v="179.98"/>
    <s v="Débito"/>
    <s v="Pago"/>
  </r>
  <r>
    <x v="11"/>
    <x v="0"/>
    <x v="0"/>
    <x v="11"/>
    <x v="11"/>
    <n v="89"/>
    <s v="Transferência"/>
    <s v="Pago"/>
  </r>
  <r>
    <x v="12"/>
    <x v="0"/>
    <x v="0"/>
    <x v="12"/>
    <x v="12"/>
    <n v="1500"/>
    <s v="Cartão de Crédito"/>
    <s v="Pago"/>
  </r>
  <r>
    <x v="13"/>
    <x v="1"/>
    <x v="0"/>
    <x v="0"/>
    <x v="0"/>
    <n v="100"/>
    <s v="Débito"/>
    <s v="Pago"/>
  </r>
  <r>
    <x v="14"/>
    <x v="1"/>
    <x v="1"/>
    <x v="1"/>
    <x v="1"/>
    <n v="3000"/>
    <s v="Transferência"/>
    <s v="Recebido"/>
  </r>
  <r>
    <x v="15"/>
    <x v="1"/>
    <x v="0"/>
    <x v="2"/>
    <x v="2"/>
    <n v="120"/>
    <s v="Débito"/>
    <s v="Pago"/>
  </r>
  <r>
    <x v="16"/>
    <x v="1"/>
    <x v="0"/>
    <x v="3"/>
    <x v="3"/>
    <n v="200"/>
    <s v="Cartão de Crédito"/>
    <s v="Pago"/>
  </r>
  <r>
    <x v="17"/>
    <x v="1"/>
    <x v="0"/>
    <x v="4"/>
    <x v="4"/>
    <n v="400"/>
    <s v="Débito"/>
    <s v="Pago"/>
  </r>
  <r>
    <x v="18"/>
    <x v="1"/>
    <x v="0"/>
    <x v="5"/>
    <x v="13"/>
    <n v="100"/>
    <s v="Débito"/>
    <s v="Pago"/>
  </r>
  <r>
    <x v="19"/>
    <x v="1"/>
    <x v="0"/>
    <x v="6"/>
    <x v="6"/>
    <n v="250"/>
    <s v="Transferência"/>
    <s v="Pago"/>
  </r>
  <r>
    <x v="20"/>
    <x v="1"/>
    <x v="1"/>
    <x v="7"/>
    <x v="7"/>
    <n v="700"/>
    <s v="Transferência"/>
    <s v="Recebido"/>
  </r>
  <r>
    <x v="21"/>
    <x v="1"/>
    <x v="0"/>
    <x v="8"/>
    <x v="8"/>
    <n v="100"/>
    <s v="Débito"/>
    <s v="Pago"/>
  </r>
  <r>
    <x v="22"/>
    <x v="1"/>
    <x v="0"/>
    <x v="9"/>
    <x v="9"/>
    <n v="150"/>
    <s v="Cartão de Crédito"/>
    <s v="Pago"/>
  </r>
  <r>
    <x v="23"/>
    <x v="1"/>
    <x v="0"/>
    <x v="10"/>
    <x v="10"/>
    <n v="179.98"/>
    <s v="Débito"/>
    <s v="Pago"/>
  </r>
  <r>
    <x v="24"/>
    <x v="1"/>
    <x v="0"/>
    <x v="11"/>
    <x v="11"/>
    <n v="89"/>
    <s v="Transferência"/>
    <s v="Pago"/>
  </r>
  <r>
    <x v="25"/>
    <x v="1"/>
    <x v="0"/>
    <x v="12"/>
    <x v="14"/>
    <n v="2500"/>
    <s v="Cartão de Crédito"/>
    <s v="Pago"/>
  </r>
  <r>
    <x v="26"/>
    <x v="1"/>
    <x v="0"/>
    <x v="13"/>
    <x v="15"/>
    <n v="500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3ED72-8D1D-4F54-8BE1-8364AC6CACAD}" name="Tabela dinâ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I7:J10" firstHeaderRow="1" firstDataRow="1" firstDataCol="1" rowPageCount="1" colPageCount="1"/>
  <pivotFields count="10"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1" showAll="0"/>
    <pivotField axis="axisPage" showAll="0">
      <items count="3">
        <item x="1"/>
        <item x="0"/>
        <item t="default"/>
      </items>
    </pivotField>
    <pivotField axis="axisRow" showAll="0">
      <items count="15">
        <item x="0"/>
        <item x="8"/>
        <item x="10"/>
        <item x="4"/>
        <item x="12"/>
        <item x="7"/>
        <item x="2"/>
        <item x="9"/>
        <item x="1"/>
        <item x="11"/>
        <item x="6"/>
        <item x="3"/>
        <item x="5"/>
        <item x="13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 v="5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BCE50-1966-4D88-9967-4DDE9753483D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5:E18" firstHeaderRow="1" firstDataRow="1" firstDataCol="1" rowPageCount="1" colPageCount="1"/>
  <pivotFields count="10"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1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0"/>
        <item x="10"/>
        <item x="4"/>
        <item x="12"/>
        <item x="7"/>
        <item x="2"/>
        <item x="9"/>
        <item x="1"/>
        <item x="11"/>
        <item x="6"/>
        <item x="3"/>
        <item x="5"/>
        <item x="13"/>
        <item x="8"/>
        <item t="default"/>
      </items>
    </pivotField>
    <pivotField showAll="0">
      <items count="17">
        <item x="7"/>
        <item x="9"/>
        <item x="6"/>
        <item x="8"/>
        <item x="12"/>
        <item x="2"/>
        <item x="14"/>
        <item x="10"/>
        <item x="3"/>
        <item x="5"/>
        <item x="4"/>
        <item x="11"/>
        <item x="15"/>
        <item x="0"/>
        <item x="1"/>
        <item x="13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8E83CBA-2032-408E-B9E2-53E8665683D0}" sourceName="Mês">
  <pivotTables>
    <pivotTable tabId="2" name="Tabela dinâmica1"/>
  </pivotTables>
  <data>
    <tabular pivotCacheId="173466548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B9AE5F2-E507-4176-B1FB-24F31DF570C4}" cache="SegmentaçãodeDados_Mês" caption="MÊ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F6CA0-EA87-4507-9277-A110E59065A7}" name="tbl_operations" displayName="tbl_operations" ref="A1:H28" totalsRowShown="0">
  <autoFilter ref="A1:H28" xr:uid="{D63F6CA0-EA87-4507-9277-A110E59065A7}"/>
  <tableColumns count="8">
    <tableColumn id="1" xr3:uid="{27A7285D-1F73-4B8E-B994-8F6C82CDF3B7}" name="Data"/>
    <tableColumn id="8" xr3:uid="{F3B6F64A-E123-4B74-928C-8DC7EF01C71D}" name="Mês" dataDxfId="6">
      <calculatedColumnFormula>MONTH(tbl_operations[[#This Row],[Data]])</calculatedColumnFormula>
    </tableColumn>
    <tableColumn id="2" xr3:uid="{6CD44302-1D3D-413E-AE47-DE9B3A685485}" name="Tipo"/>
    <tableColumn id="3" xr3:uid="{980AE625-A5A8-4B44-A2F0-C81BD29F3410}" name="Categoria"/>
    <tableColumn id="4" xr3:uid="{AA946A5F-B7E2-46A2-9F21-F22B6691315F}" name="Descrição"/>
    <tableColumn id="5" xr3:uid="{AD780DEB-87E2-4399-88DF-461F2888786A}" name="Valor"/>
    <tableColumn id="6" xr3:uid="{5EE2CE81-A336-4DC0-841F-0A72465E2424}" name="Operação Bancária"/>
    <tableColumn id="7" xr3:uid="{4942473C-4568-46D9-BB52-BDFF60E86ED0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66A1D7-3A80-4073-B947-D9EFAACAB762}" name="Tabela3" displayName="Tabela3" ref="C5:D20" totalsRowCount="1" headerRowDxfId="3">
  <autoFilter ref="C5:D19" xr:uid="{3E66A1D7-3A80-4073-B947-D9EFAACAB762}"/>
  <tableColumns count="2">
    <tableColumn id="1" xr3:uid="{9027BDFD-F194-434F-9220-6917381570C0}" name="Data de lançamento " dataDxfId="2" totalsRowDxfId="1"/>
    <tableColumn id="2" xr3:uid="{406A85B3-DC89-42E6-BFCE-76A08B55E05E}" name="Depósito reservado" totalsRowDxfId="0" dataCellStyle="Moed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218E-BA28-48C3-83A7-2E067693577C}">
  <sheetPr>
    <tabColor rgb="FF00B0F0"/>
  </sheetPr>
  <dimension ref="A1:M28"/>
  <sheetViews>
    <sheetView topLeftCell="A2" zoomScale="110" zoomScaleNormal="110" workbookViewId="0">
      <selection activeCell="C24" sqref="C23:C24"/>
    </sheetView>
  </sheetViews>
  <sheetFormatPr defaultRowHeight="14.4" x14ac:dyDescent="0.3"/>
  <cols>
    <col min="1" max="1" width="15.6640625" customWidth="1"/>
    <col min="2" max="2" width="16.21875" style="16" customWidth="1"/>
    <col min="3" max="3" width="11.77734375" customWidth="1"/>
    <col min="4" max="4" width="14.77734375" customWidth="1"/>
    <col min="5" max="5" width="19.44140625" customWidth="1"/>
    <col min="6" max="6" width="10.88671875" customWidth="1"/>
    <col min="7" max="7" width="20.44140625" customWidth="1"/>
    <col min="8" max="8" width="13.33203125" customWidth="1"/>
  </cols>
  <sheetData>
    <row r="1" spans="1:13" ht="15" thickBot="1" x14ac:dyDescent="0.35">
      <c r="A1" t="s">
        <v>0</v>
      </c>
      <c r="B1" s="16" t="s">
        <v>44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13" ht="15" thickBot="1" x14ac:dyDescent="0.35">
      <c r="A2" s="2">
        <v>45599</v>
      </c>
      <c r="B2" s="17">
        <f>MONTH(tbl_operations[[#This Row],[Data]])</f>
        <v>11</v>
      </c>
      <c r="C2" s="3" t="s">
        <v>10</v>
      </c>
      <c r="D2" s="3" t="s">
        <v>7</v>
      </c>
      <c r="E2" s="3" t="s">
        <v>8</v>
      </c>
      <c r="F2" s="4">
        <v>150</v>
      </c>
      <c r="G2" s="3" t="s">
        <v>9</v>
      </c>
      <c r="H2" s="9" t="s">
        <v>18</v>
      </c>
    </row>
    <row r="3" spans="1:13" ht="15" thickBot="1" x14ac:dyDescent="0.35">
      <c r="A3" s="5">
        <v>45601</v>
      </c>
      <c r="B3" s="18">
        <f>MONTH(tbl_operations[[#This Row],[Data]])</f>
        <v>11</v>
      </c>
      <c r="C3" s="6" t="s">
        <v>11</v>
      </c>
      <c r="D3" s="6" t="s">
        <v>13</v>
      </c>
      <c r="E3" s="6" t="s">
        <v>12</v>
      </c>
      <c r="F3" s="7">
        <v>3500</v>
      </c>
      <c r="G3" s="6" t="s">
        <v>14</v>
      </c>
      <c r="H3" s="6" t="s">
        <v>15</v>
      </c>
    </row>
    <row r="4" spans="1:13" ht="15" thickBot="1" x14ac:dyDescent="0.35">
      <c r="A4" s="5">
        <v>45603</v>
      </c>
      <c r="B4" s="19">
        <f>MONTH(tbl_operations[[#This Row],[Data]])</f>
        <v>11</v>
      </c>
      <c r="C4" s="9" t="s">
        <v>10</v>
      </c>
      <c r="D4" s="9" t="s">
        <v>16</v>
      </c>
      <c r="E4" s="9" t="s">
        <v>17</v>
      </c>
      <c r="F4" s="10">
        <v>150</v>
      </c>
      <c r="G4" s="9" t="s">
        <v>9</v>
      </c>
      <c r="H4" s="9" t="s">
        <v>18</v>
      </c>
    </row>
    <row r="5" spans="1:13" ht="15" thickBot="1" x14ac:dyDescent="0.35">
      <c r="A5" s="5">
        <v>45606</v>
      </c>
      <c r="B5" s="19">
        <f>MONTH(tbl_operations[[#This Row],[Data]])</f>
        <v>11</v>
      </c>
      <c r="C5" s="9" t="s">
        <v>10</v>
      </c>
      <c r="D5" s="9" t="s">
        <v>19</v>
      </c>
      <c r="E5" s="9" t="s">
        <v>20</v>
      </c>
      <c r="F5" s="10">
        <v>200</v>
      </c>
      <c r="G5" s="9" t="s">
        <v>21</v>
      </c>
      <c r="H5" s="9" t="s">
        <v>18</v>
      </c>
    </row>
    <row r="6" spans="1:13" ht="15" thickBot="1" x14ac:dyDescent="0.35">
      <c r="A6" s="5">
        <v>45608</v>
      </c>
      <c r="B6" s="19">
        <f>MONTH(tbl_operations[[#This Row],[Data]])</f>
        <v>11</v>
      </c>
      <c r="C6" s="9" t="s">
        <v>10</v>
      </c>
      <c r="D6" s="9" t="s">
        <v>22</v>
      </c>
      <c r="E6" s="9" t="s">
        <v>23</v>
      </c>
      <c r="F6" s="10">
        <v>400</v>
      </c>
      <c r="G6" s="9" t="s">
        <v>9</v>
      </c>
      <c r="H6" s="9" t="s">
        <v>18</v>
      </c>
    </row>
    <row r="7" spans="1:13" ht="15" thickBot="1" x14ac:dyDescent="0.35">
      <c r="A7" s="5">
        <v>45611</v>
      </c>
      <c r="B7" s="19">
        <f>MONTH(tbl_operations[[#This Row],[Data]])</f>
        <v>11</v>
      </c>
      <c r="C7" s="9" t="s">
        <v>10</v>
      </c>
      <c r="D7" s="9" t="s">
        <v>24</v>
      </c>
      <c r="E7" s="9" t="s">
        <v>47</v>
      </c>
      <c r="F7" s="10">
        <v>150</v>
      </c>
      <c r="G7" s="9" t="s">
        <v>9</v>
      </c>
      <c r="H7" s="9" t="s">
        <v>18</v>
      </c>
      <c r="M7" s="1"/>
    </row>
    <row r="8" spans="1:13" ht="15" thickBot="1" x14ac:dyDescent="0.35">
      <c r="A8" s="5">
        <v>45613</v>
      </c>
      <c r="B8" s="19">
        <f>MONTH(tbl_operations[[#This Row],[Data]])</f>
        <v>11</v>
      </c>
      <c r="C8" s="9" t="s">
        <v>10</v>
      </c>
      <c r="D8" s="9" t="s">
        <v>26</v>
      </c>
      <c r="E8" s="9" t="s">
        <v>27</v>
      </c>
      <c r="F8" s="10">
        <v>250</v>
      </c>
      <c r="G8" s="9" t="s">
        <v>14</v>
      </c>
      <c r="H8" s="9" t="s">
        <v>18</v>
      </c>
    </row>
    <row r="9" spans="1:13" ht="15" thickBot="1" x14ac:dyDescent="0.35">
      <c r="A9" s="5">
        <v>45615</v>
      </c>
      <c r="B9" s="18">
        <f>MONTH(tbl_operations[[#This Row],[Data]])</f>
        <v>11</v>
      </c>
      <c r="C9" s="6" t="s">
        <v>11</v>
      </c>
      <c r="D9" s="9" t="s">
        <v>28</v>
      </c>
      <c r="E9" s="9" t="s">
        <v>29</v>
      </c>
      <c r="F9" s="10">
        <v>850</v>
      </c>
      <c r="G9" s="9" t="s">
        <v>14</v>
      </c>
      <c r="H9" s="9" t="s">
        <v>15</v>
      </c>
    </row>
    <row r="10" spans="1:13" ht="15" thickBot="1" x14ac:dyDescent="0.35">
      <c r="A10" s="5">
        <v>45616</v>
      </c>
      <c r="B10" s="19">
        <f>MONTH(tbl_operations[[#This Row],[Data]])</f>
        <v>11</v>
      </c>
      <c r="C10" s="13" t="s">
        <v>10</v>
      </c>
      <c r="D10" s="9" t="s">
        <v>42</v>
      </c>
      <c r="E10" s="9" t="s">
        <v>43</v>
      </c>
      <c r="F10" s="10">
        <v>100</v>
      </c>
      <c r="G10" s="9" t="s">
        <v>9</v>
      </c>
      <c r="H10" s="9" t="s">
        <v>18</v>
      </c>
    </row>
    <row r="11" spans="1:13" ht="15" thickBot="1" x14ac:dyDescent="0.35">
      <c r="A11" s="5">
        <v>45618</v>
      </c>
      <c r="B11" s="19">
        <f>MONTH(tbl_operations[[#This Row],[Data]])</f>
        <v>11</v>
      </c>
      <c r="C11" s="9" t="s">
        <v>10</v>
      </c>
      <c r="D11" s="9" t="s">
        <v>30</v>
      </c>
      <c r="E11" s="9" t="s">
        <v>46</v>
      </c>
      <c r="F11" s="10">
        <v>100</v>
      </c>
      <c r="G11" s="9" t="s">
        <v>21</v>
      </c>
      <c r="H11" s="9" t="s">
        <v>18</v>
      </c>
    </row>
    <row r="12" spans="1:13" ht="15" thickBot="1" x14ac:dyDescent="0.35">
      <c r="A12" s="5">
        <v>45619</v>
      </c>
      <c r="B12" s="19">
        <f>MONTH(tbl_operations[[#This Row],[Data]])</f>
        <v>11</v>
      </c>
      <c r="C12" s="9" t="s">
        <v>10</v>
      </c>
      <c r="D12" s="9" t="s">
        <v>31</v>
      </c>
      <c r="E12" s="9" t="s">
        <v>32</v>
      </c>
      <c r="F12" s="10">
        <v>179.98</v>
      </c>
      <c r="G12" s="9" t="s">
        <v>9</v>
      </c>
      <c r="H12" s="9" t="s">
        <v>18</v>
      </c>
    </row>
    <row r="13" spans="1:13" ht="15" thickBot="1" x14ac:dyDescent="0.35">
      <c r="A13" s="5">
        <v>45622</v>
      </c>
      <c r="B13" s="19">
        <f>MONTH(tbl_operations[[#This Row],[Data]])</f>
        <v>11</v>
      </c>
      <c r="C13" s="9" t="s">
        <v>10</v>
      </c>
      <c r="D13" s="9" t="s">
        <v>33</v>
      </c>
      <c r="E13" s="9" t="s">
        <v>34</v>
      </c>
      <c r="F13" s="10">
        <v>89</v>
      </c>
      <c r="G13" s="9" t="s">
        <v>14</v>
      </c>
      <c r="H13" s="9" t="s">
        <v>18</v>
      </c>
    </row>
    <row r="14" spans="1:13" ht="15" thickBot="1" x14ac:dyDescent="0.35">
      <c r="A14" s="5">
        <v>45624</v>
      </c>
      <c r="B14" s="19">
        <f>MONTH(tbl_operations[[#This Row],[Data]])</f>
        <v>11</v>
      </c>
      <c r="C14" s="9" t="s">
        <v>10</v>
      </c>
      <c r="D14" s="9" t="s">
        <v>35</v>
      </c>
      <c r="E14" s="9" t="s">
        <v>36</v>
      </c>
      <c r="F14" s="10">
        <v>1500</v>
      </c>
      <c r="G14" s="9" t="s">
        <v>21</v>
      </c>
      <c r="H14" s="9" t="s">
        <v>18</v>
      </c>
    </row>
    <row r="15" spans="1:13" ht="15" thickBot="1" x14ac:dyDescent="0.35">
      <c r="A15" s="2">
        <v>45629</v>
      </c>
      <c r="B15" s="17">
        <f>MONTH(tbl_operations[[#This Row],[Data]])</f>
        <v>12</v>
      </c>
      <c r="C15" s="3" t="s">
        <v>10</v>
      </c>
      <c r="D15" s="3" t="s">
        <v>7</v>
      </c>
      <c r="E15" s="3" t="s">
        <v>8</v>
      </c>
      <c r="F15" s="4">
        <v>100</v>
      </c>
      <c r="G15" s="3" t="s">
        <v>9</v>
      </c>
      <c r="H15" s="9" t="s">
        <v>18</v>
      </c>
    </row>
    <row r="16" spans="1:13" ht="15" thickBot="1" x14ac:dyDescent="0.35">
      <c r="A16" s="5">
        <v>45631</v>
      </c>
      <c r="B16" s="18">
        <f>MONTH(tbl_operations[[#This Row],[Data]])</f>
        <v>12</v>
      </c>
      <c r="C16" s="6" t="s">
        <v>11</v>
      </c>
      <c r="D16" s="6" t="s">
        <v>13</v>
      </c>
      <c r="E16" s="6" t="s">
        <v>12</v>
      </c>
      <c r="F16" s="7">
        <v>3000</v>
      </c>
      <c r="G16" s="6" t="s">
        <v>14</v>
      </c>
      <c r="H16" s="6" t="s">
        <v>15</v>
      </c>
    </row>
    <row r="17" spans="1:8" ht="15" thickBot="1" x14ac:dyDescent="0.35">
      <c r="A17" s="5">
        <v>45633</v>
      </c>
      <c r="B17" s="19">
        <f>MONTH(tbl_operations[[#This Row],[Data]])</f>
        <v>12</v>
      </c>
      <c r="C17" s="9" t="s">
        <v>10</v>
      </c>
      <c r="D17" s="9" t="s">
        <v>16</v>
      </c>
      <c r="E17" s="9" t="s">
        <v>17</v>
      </c>
      <c r="F17" s="10">
        <v>120</v>
      </c>
      <c r="G17" s="9" t="s">
        <v>9</v>
      </c>
      <c r="H17" s="9" t="s">
        <v>18</v>
      </c>
    </row>
    <row r="18" spans="1:8" ht="15" thickBot="1" x14ac:dyDescent="0.35">
      <c r="A18" s="5">
        <v>45636</v>
      </c>
      <c r="B18" s="19">
        <f>MONTH(tbl_operations[[#This Row],[Data]])</f>
        <v>12</v>
      </c>
      <c r="C18" s="9" t="s">
        <v>10</v>
      </c>
      <c r="D18" s="9" t="s">
        <v>19</v>
      </c>
      <c r="E18" s="9" t="s">
        <v>20</v>
      </c>
      <c r="F18" s="10">
        <v>200</v>
      </c>
      <c r="G18" s="9" t="s">
        <v>21</v>
      </c>
      <c r="H18" s="9" t="s">
        <v>18</v>
      </c>
    </row>
    <row r="19" spans="1:8" ht="15" thickBot="1" x14ac:dyDescent="0.35">
      <c r="A19" s="5">
        <v>45638</v>
      </c>
      <c r="B19" s="19">
        <f>MONTH(tbl_operations[[#This Row],[Data]])</f>
        <v>12</v>
      </c>
      <c r="C19" s="9" t="s">
        <v>10</v>
      </c>
      <c r="D19" s="9" t="s">
        <v>22</v>
      </c>
      <c r="E19" s="9" t="s">
        <v>23</v>
      </c>
      <c r="F19" s="10">
        <v>400</v>
      </c>
      <c r="G19" s="9" t="s">
        <v>9</v>
      </c>
      <c r="H19" s="9" t="s">
        <v>18</v>
      </c>
    </row>
    <row r="20" spans="1:8" ht="15" thickBot="1" x14ac:dyDescent="0.35">
      <c r="A20" s="5">
        <v>45641</v>
      </c>
      <c r="B20" s="19">
        <f>MONTH(tbl_operations[[#This Row],[Data]])</f>
        <v>12</v>
      </c>
      <c r="C20" s="9" t="s">
        <v>10</v>
      </c>
      <c r="D20" s="9" t="s">
        <v>24</v>
      </c>
      <c r="E20" s="9" t="s">
        <v>25</v>
      </c>
      <c r="F20" s="10">
        <v>100</v>
      </c>
      <c r="G20" s="9" t="s">
        <v>9</v>
      </c>
      <c r="H20" s="9" t="s">
        <v>18</v>
      </c>
    </row>
    <row r="21" spans="1:8" ht="15" thickBot="1" x14ac:dyDescent="0.35">
      <c r="A21" s="5">
        <v>45643</v>
      </c>
      <c r="B21" s="19">
        <f>MONTH(tbl_operations[[#This Row],[Data]])</f>
        <v>12</v>
      </c>
      <c r="C21" s="9" t="s">
        <v>10</v>
      </c>
      <c r="D21" s="9" t="s">
        <v>26</v>
      </c>
      <c r="E21" s="9" t="s">
        <v>27</v>
      </c>
      <c r="F21" s="10">
        <v>250</v>
      </c>
      <c r="G21" s="9" t="s">
        <v>14</v>
      </c>
      <c r="H21" s="9" t="s">
        <v>18</v>
      </c>
    </row>
    <row r="22" spans="1:8" ht="15" thickBot="1" x14ac:dyDescent="0.35">
      <c r="A22" s="5">
        <v>45645</v>
      </c>
      <c r="B22" s="18">
        <f>MONTH(tbl_operations[[#This Row],[Data]])</f>
        <v>12</v>
      </c>
      <c r="C22" s="6" t="s">
        <v>11</v>
      </c>
      <c r="D22" s="9" t="s">
        <v>28</v>
      </c>
      <c r="E22" s="9" t="s">
        <v>29</v>
      </c>
      <c r="F22" s="10">
        <v>700</v>
      </c>
      <c r="G22" s="9" t="s">
        <v>14</v>
      </c>
      <c r="H22" s="9" t="s">
        <v>15</v>
      </c>
    </row>
    <row r="23" spans="1:8" ht="15" thickBot="1" x14ac:dyDescent="0.35">
      <c r="A23" s="5">
        <v>45646</v>
      </c>
      <c r="B23" s="19">
        <f>MONTH(tbl_operations[[#This Row],[Data]])</f>
        <v>12</v>
      </c>
      <c r="C23" s="13" t="s">
        <v>10</v>
      </c>
      <c r="D23" s="9" t="s">
        <v>42</v>
      </c>
      <c r="E23" s="9" t="s">
        <v>43</v>
      </c>
      <c r="F23" s="10">
        <v>100</v>
      </c>
      <c r="G23" s="9" t="s">
        <v>9</v>
      </c>
      <c r="H23" s="9" t="s">
        <v>18</v>
      </c>
    </row>
    <row r="24" spans="1:8" ht="15" thickBot="1" x14ac:dyDescent="0.35">
      <c r="A24" s="5">
        <v>45648</v>
      </c>
      <c r="B24" s="19">
        <f>MONTH(tbl_operations[[#This Row],[Data]])</f>
        <v>12</v>
      </c>
      <c r="C24" s="9" t="s">
        <v>10</v>
      </c>
      <c r="D24" s="9" t="s">
        <v>30</v>
      </c>
      <c r="E24" s="9" t="s">
        <v>46</v>
      </c>
      <c r="F24" s="10">
        <v>150</v>
      </c>
      <c r="G24" s="9" t="s">
        <v>21</v>
      </c>
      <c r="H24" s="9" t="s">
        <v>18</v>
      </c>
    </row>
    <row r="25" spans="1:8" ht="15" thickBot="1" x14ac:dyDescent="0.35">
      <c r="A25" s="5">
        <v>45649</v>
      </c>
      <c r="B25" s="19">
        <f>MONTH(tbl_operations[[#This Row],[Data]])</f>
        <v>12</v>
      </c>
      <c r="C25" s="9" t="s">
        <v>10</v>
      </c>
      <c r="D25" s="9" t="s">
        <v>31</v>
      </c>
      <c r="E25" s="9" t="s">
        <v>32</v>
      </c>
      <c r="F25" s="10">
        <v>179.98</v>
      </c>
      <c r="G25" s="9" t="s">
        <v>9</v>
      </c>
      <c r="H25" s="9" t="s">
        <v>18</v>
      </c>
    </row>
    <row r="26" spans="1:8" ht="15" thickBot="1" x14ac:dyDescent="0.35">
      <c r="A26" s="5">
        <v>45652</v>
      </c>
      <c r="B26" s="19">
        <f>MONTH(tbl_operations[[#This Row],[Data]])</f>
        <v>12</v>
      </c>
      <c r="C26" s="9" t="s">
        <v>10</v>
      </c>
      <c r="D26" s="9" t="s">
        <v>33</v>
      </c>
      <c r="E26" s="9" t="s">
        <v>34</v>
      </c>
      <c r="F26" s="10">
        <v>89</v>
      </c>
      <c r="G26" s="9" t="s">
        <v>14</v>
      </c>
      <c r="H26" s="9" t="s">
        <v>18</v>
      </c>
    </row>
    <row r="27" spans="1:8" ht="15" thickBot="1" x14ac:dyDescent="0.35">
      <c r="A27" s="5">
        <v>45654</v>
      </c>
      <c r="B27" s="19">
        <f>MONTH(tbl_operations[[#This Row],[Data]])</f>
        <v>12</v>
      </c>
      <c r="C27" s="9" t="s">
        <v>10</v>
      </c>
      <c r="D27" s="9" t="s">
        <v>35</v>
      </c>
      <c r="E27" s="9" t="s">
        <v>45</v>
      </c>
      <c r="F27" s="10">
        <v>2500</v>
      </c>
      <c r="G27" s="9" t="s">
        <v>21</v>
      </c>
      <c r="H27" s="9" t="s">
        <v>18</v>
      </c>
    </row>
    <row r="28" spans="1:8" x14ac:dyDescent="0.3">
      <c r="A28" s="5">
        <v>45656</v>
      </c>
      <c r="B28" s="19">
        <f>MONTH(tbl_operations[[#This Row],[Data]])</f>
        <v>12</v>
      </c>
      <c r="C28" s="9" t="s">
        <v>10</v>
      </c>
      <c r="D28" s="9" t="s">
        <v>37</v>
      </c>
      <c r="E28" s="9" t="s">
        <v>38</v>
      </c>
      <c r="F28" s="10">
        <v>500</v>
      </c>
      <c r="G28" s="9" t="s">
        <v>14</v>
      </c>
      <c r="H28" s="9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79F7-0865-414C-9EC3-9E8679C4B298}">
  <sheetPr>
    <tabColor rgb="FF00B0F0"/>
  </sheetPr>
  <dimension ref="C1:E32"/>
  <sheetViews>
    <sheetView workbookViewId="0">
      <selection activeCell="O15" sqref="O15"/>
    </sheetView>
  </sheetViews>
  <sheetFormatPr defaultRowHeight="14.4" x14ac:dyDescent="0.3"/>
  <cols>
    <col min="3" max="3" width="19.77734375" customWidth="1"/>
    <col min="4" max="4" width="18.88671875" customWidth="1"/>
    <col min="5" max="5" width="7.5546875" customWidth="1"/>
  </cols>
  <sheetData>
    <row r="1" spans="3:5" s="20" customFormat="1" ht="53.4" customHeight="1" x14ac:dyDescent="0.3"/>
    <row r="3" spans="3:5" x14ac:dyDescent="0.3">
      <c r="C3" s="27" t="s">
        <v>50</v>
      </c>
      <c r="D3" s="24">
        <f>SUM(Tabela3[[#Headers],[#Data],[Depósito reservado]])</f>
        <v>3426</v>
      </c>
    </row>
    <row r="4" spans="3:5" x14ac:dyDescent="0.3">
      <c r="C4" s="27" t="s">
        <v>51</v>
      </c>
      <c r="D4" s="24">
        <v>20000</v>
      </c>
    </row>
    <row r="5" spans="3:5" x14ac:dyDescent="0.3">
      <c r="C5" s="22" t="s">
        <v>48</v>
      </c>
      <c r="D5" s="22" t="s">
        <v>49</v>
      </c>
      <c r="E5" s="21"/>
    </row>
    <row r="6" spans="3:5" x14ac:dyDescent="0.3">
      <c r="C6" s="23">
        <v>45603</v>
      </c>
      <c r="D6" s="24">
        <v>50</v>
      </c>
    </row>
    <row r="7" spans="3:5" x14ac:dyDescent="0.3">
      <c r="C7" s="23">
        <v>45604</v>
      </c>
      <c r="D7" s="25">
        <v>216</v>
      </c>
    </row>
    <row r="8" spans="3:5" x14ac:dyDescent="0.3">
      <c r="C8" s="23">
        <v>45605</v>
      </c>
      <c r="D8" s="24">
        <v>269</v>
      </c>
    </row>
    <row r="9" spans="3:5" x14ac:dyDescent="0.3">
      <c r="C9" s="23">
        <v>45606</v>
      </c>
      <c r="D9" s="24">
        <v>371</v>
      </c>
    </row>
    <row r="10" spans="3:5" x14ac:dyDescent="0.3">
      <c r="C10" s="23">
        <v>45607</v>
      </c>
      <c r="D10" s="24">
        <v>156</v>
      </c>
    </row>
    <row r="11" spans="3:5" x14ac:dyDescent="0.3">
      <c r="C11" s="23">
        <v>45608</v>
      </c>
      <c r="D11" s="24">
        <v>200</v>
      </c>
    </row>
    <row r="12" spans="3:5" x14ac:dyDescent="0.3">
      <c r="C12" s="23">
        <v>45609</v>
      </c>
      <c r="D12" s="24">
        <v>412</v>
      </c>
    </row>
    <row r="13" spans="3:5" x14ac:dyDescent="0.3">
      <c r="C13" s="23">
        <v>45610</v>
      </c>
      <c r="D13" s="24">
        <v>173</v>
      </c>
    </row>
    <row r="14" spans="3:5" x14ac:dyDescent="0.3">
      <c r="C14" s="23">
        <v>45611</v>
      </c>
      <c r="D14" s="24">
        <v>414</v>
      </c>
    </row>
    <row r="15" spans="3:5" x14ac:dyDescent="0.3">
      <c r="C15" s="23">
        <v>45612</v>
      </c>
      <c r="D15" s="24">
        <v>168</v>
      </c>
    </row>
    <row r="16" spans="3:5" x14ac:dyDescent="0.3">
      <c r="C16" s="23">
        <v>45613</v>
      </c>
      <c r="D16" s="24">
        <v>131</v>
      </c>
    </row>
    <row r="17" spans="3:4" x14ac:dyDescent="0.3">
      <c r="C17" s="23">
        <v>45614</v>
      </c>
      <c r="D17" s="24">
        <v>424</v>
      </c>
    </row>
    <row r="18" spans="3:4" x14ac:dyDescent="0.3">
      <c r="C18" s="23">
        <v>45615</v>
      </c>
      <c r="D18" s="24">
        <v>240</v>
      </c>
    </row>
    <row r="19" spans="3:4" x14ac:dyDescent="0.3">
      <c r="C19" s="23">
        <v>45616</v>
      </c>
      <c r="D19" s="24">
        <v>202</v>
      </c>
    </row>
    <row r="20" spans="3:4" x14ac:dyDescent="0.3">
      <c r="C20" s="23"/>
      <c r="D20" s="26"/>
    </row>
    <row r="21" spans="3:4" x14ac:dyDescent="0.3">
      <c r="D21" s="24"/>
    </row>
    <row r="22" spans="3:4" x14ac:dyDescent="0.3">
      <c r="D22" s="24"/>
    </row>
    <row r="23" spans="3:4" x14ac:dyDescent="0.3">
      <c r="D23" s="24"/>
    </row>
    <row r="24" spans="3:4" x14ac:dyDescent="0.3">
      <c r="D24" s="24"/>
    </row>
    <row r="25" spans="3:4" x14ac:dyDescent="0.3">
      <c r="D25" s="24"/>
    </row>
    <row r="26" spans="3:4" x14ac:dyDescent="0.3">
      <c r="D26" s="24"/>
    </row>
    <row r="27" spans="3:4" x14ac:dyDescent="0.3">
      <c r="D27" s="24"/>
    </row>
    <row r="28" spans="3:4" x14ac:dyDescent="0.3">
      <c r="D28" s="24"/>
    </row>
    <row r="29" spans="3:4" x14ac:dyDescent="0.3">
      <c r="D29" s="24"/>
    </row>
    <row r="30" spans="3:4" x14ac:dyDescent="0.3">
      <c r="D30" s="24"/>
    </row>
    <row r="31" spans="3:4" x14ac:dyDescent="0.3">
      <c r="D31" s="24"/>
    </row>
    <row r="32" spans="3:4" x14ac:dyDescent="0.3">
      <c r="D32" s="2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57D3-6B86-4090-937E-006B9D2AE32B}">
  <sheetPr>
    <tabColor rgb="FF0070C0"/>
  </sheetPr>
  <dimension ref="D3:J18"/>
  <sheetViews>
    <sheetView workbookViewId="0">
      <selection activeCell="D10" sqref="D10"/>
    </sheetView>
  </sheetViews>
  <sheetFormatPr defaultRowHeight="14.4" x14ac:dyDescent="0.3"/>
  <cols>
    <col min="4" max="4" width="16.77734375" bestFit="1" customWidth="1"/>
    <col min="5" max="5" width="12.88671875" bestFit="1" customWidth="1"/>
    <col min="6" max="6" width="20.77734375" bestFit="1" customWidth="1"/>
    <col min="9" max="9" width="16.77734375" bestFit="1" customWidth="1"/>
    <col min="10" max="10" width="12.88671875" bestFit="1" customWidth="1"/>
  </cols>
  <sheetData>
    <row r="3" spans="4:10" x14ac:dyDescent="0.3">
      <c r="D3" s="11" t="s">
        <v>1</v>
      </c>
      <c r="E3" t="s">
        <v>10</v>
      </c>
    </row>
    <row r="5" spans="4:10" x14ac:dyDescent="0.3">
      <c r="D5" s="11" t="s">
        <v>39</v>
      </c>
      <c r="E5" t="s">
        <v>41</v>
      </c>
      <c r="I5" s="11" t="s">
        <v>1</v>
      </c>
      <c r="J5" t="s">
        <v>11</v>
      </c>
    </row>
    <row r="6" spans="4:10" x14ac:dyDescent="0.3">
      <c r="D6" s="12" t="s">
        <v>7</v>
      </c>
      <c r="E6" s="8">
        <v>250</v>
      </c>
    </row>
    <row r="7" spans="4:10" x14ac:dyDescent="0.3">
      <c r="D7" s="12" t="s">
        <v>31</v>
      </c>
      <c r="E7" s="8">
        <v>359.96</v>
      </c>
      <c r="I7" s="11" t="s">
        <v>39</v>
      </c>
      <c r="J7" t="s">
        <v>41</v>
      </c>
    </row>
    <row r="8" spans="4:10" x14ac:dyDescent="0.3">
      <c r="D8" s="12" t="s">
        <v>22</v>
      </c>
      <c r="E8" s="8">
        <v>800</v>
      </c>
      <c r="I8" s="12" t="s">
        <v>28</v>
      </c>
      <c r="J8" s="8">
        <v>1550</v>
      </c>
    </row>
    <row r="9" spans="4:10" x14ac:dyDescent="0.3">
      <c r="D9" s="12" t="s">
        <v>35</v>
      </c>
      <c r="E9" s="8">
        <v>4000</v>
      </c>
      <c r="I9" s="12" t="s">
        <v>13</v>
      </c>
      <c r="J9" s="8">
        <v>6500</v>
      </c>
    </row>
    <row r="10" spans="4:10" x14ac:dyDescent="0.3">
      <c r="D10" s="12" t="s">
        <v>16</v>
      </c>
      <c r="E10" s="8">
        <v>270</v>
      </c>
      <c r="I10" s="12" t="s">
        <v>40</v>
      </c>
      <c r="J10" s="8">
        <v>8050</v>
      </c>
    </row>
    <row r="11" spans="4:10" x14ac:dyDescent="0.3">
      <c r="D11" s="12" t="s">
        <v>30</v>
      </c>
      <c r="E11" s="8">
        <v>250</v>
      </c>
    </row>
    <row r="12" spans="4:10" x14ac:dyDescent="0.3">
      <c r="D12" s="12" t="s">
        <v>33</v>
      </c>
      <c r="E12" s="8">
        <v>178</v>
      </c>
    </row>
    <row r="13" spans="4:10" x14ac:dyDescent="0.3">
      <c r="D13" s="12" t="s">
        <v>26</v>
      </c>
      <c r="E13" s="8">
        <v>500</v>
      </c>
    </row>
    <row r="14" spans="4:10" x14ac:dyDescent="0.3">
      <c r="D14" s="12" t="s">
        <v>19</v>
      </c>
      <c r="E14" s="8">
        <v>400</v>
      </c>
    </row>
    <row r="15" spans="4:10" x14ac:dyDescent="0.3">
      <c r="D15" s="12" t="s">
        <v>24</v>
      </c>
      <c r="E15" s="8">
        <v>250</v>
      </c>
    </row>
    <row r="16" spans="4:10" x14ac:dyDescent="0.3">
      <c r="D16" s="12" t="s">
        <v>37</v>
      </c>
      <c r="E16" s="8">
        <v>500</v>
      </c>
    </row>
    <row r="17" spans="4:5" x14ac:dyDescent="0.3">
      <c r="D17" s="12" t="s">
        <v>42</v>
      </c>
      <c r="E17" s="8">
        <v>200</v>
      </c>
    </row>
    <row r="18" spans="4:5" x14ac:dyDescent="0.3">
      <c r="D18" s="12" t="s">
        <v>40</v>
      </c>
      <c r="E18" s="8">
        <v>7957.96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67FE-F238-46D0-ADA7-5F7BB237AA4F}">
  <dimension ref="A1:U1"/>
  <sheetViews>
    <sheetView tabSelected="1" zoomScaleNormal="100" workbookViewId="0">
      <selection activeCell="U18" sqref="U18"/>
    </sheetView>
  </sheetViews>
  <sheetFormatPr defaultColWidth="0" defaultRowHeight="14.4" x14ac:dyDescent="0.3"/>
  <cols>
    <col min="1" max="1" width="21.44140625" style="14" customWidth="1"/>
    <col min="2" max="21" width="8.88671875" style="15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Leandro</dc:creator>
  <cp:lastModifiedBy>Jonatas Leandro</cp:lastModifiedBy>
  <cp:lastPrinted>2024-12-13T16:24:26Z</cp:lastPrinted>
  <dcterms:created xsi:type="dcterms:W3CDTF">2024-12-13T11:43:33Z</dcterms:created>
  <dcterms:modified xsi:type="dcterms:W3CDTF">2024-12-17T04:05:46Z</dcterms:modified>
</cp:coreProperties>
</file>