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lications" sheetId="1" r:id="rId3"/>
    <sheet state="hidden" name="Decisions" sheetId="2" r:id="rId4"/>
    <sheet state="visible" name="Matrix" sheetId="3" r:id="rId5"/>
    <sheet state="visible" name="Annika Pillutla" sheetId="4" r:id="rId6"/>
    <sheet state="visible" name="Bailey Hall" sheetId="5" r:id="rId7"/>
    <sheet state="visible" name="Nitin Chitrala" sheetId="6" r:id="rId8"/>
    <sheet state="visible" name="Krupa Bharodiya" sheetId="7" r:id="rId9"/>
    <sheet state="visible" name="Sean Thornton" sheetId="8" r:id="rId10"/>
    <sheet state="visible" name="Daniel Harty" sheetId="9" r:id="rId11"/>
    <sheet state="visible" name="Dhwani Shah" sheetId="10" r:id="rId12"/>
    <sheet state="visible" name="Chukwunonso Ayalogu" sheetId="11" r:id="rId13"/>
    <sheet state="visible" name="Vignitha Ampally" sheetId="12" r:id="rId14"/>
    <sheet state="visible" name="Ethan Spence" sheetId="13" r:id="rId15"/>
    <sheet state="visible" name="Matthew Kehn" sheetId="14" r:id="rId16"/>
    <sheet state="visible" name="Benjamin Guadarrama" sheetId="15" r:id="rId17"/>
    <sheet state="visible" name="Akul Gupta" sheetId="16" r:id="rId18"/>
    <sheet state="visible" name="Evyn Goldstein" sheetId="17" r:id="rId19"/>
    <sheet state="visible" name="Nikhil Chintalapudi" sheetId="18" r:id="rId20"/>
    <sheet state="visible" name="Andrea Zamudio" sheetId="19" r:id="rId21"/>
    <sheet state="visible" name="Pietro Alvise Coro" sheetId="20" r:id="rId22"/>
    <sheet state="visible" name="Elaine Wolochuk" sheetId="21" r:id="rId23"/>
    <sheet state="visible" name="Yireth Viridiana Villaverde Fer" sheetId="22" r:id="rId24"/>
    <sheet state="visible" name="Pragya Haravu" sheetId="23" r:id="rId25"/>
  </sheets>
  <definedNames>
    <definedName hidden="1" localSheetId="1" name="_xlnm._FilterDatabase">Decisions!$A$1:$R$57</definedName>
    <definedName hidden="1" localSheetId="1" name="Z_DBFB30DC_C892_4540_8DFA_B6E8A0EE8759_.wvu.FilterData">Decisions!$O$2:$O$57</definedName>
  </definedNames>
  <calcPr/>
  <customWorkbookViews>
    <customWorkbookView activeSheetId="0" maximized="1" windowHeight="0" windowWidth="0" guid="{DBFB30DC-C892-4540-8DFA-B6E8A0EE8759}" name="Filter 1"/>
  </customWorkbookViews>
</workbook>
</file>

<file path=xl/sharedStrings.xml><?xml version="1.0" encoding="utf-8"?>
<sst xmlns="http://schemas.openxmlformats.org/spreadsheetml/2006/main" count="1542" uniqueCount="866">
  <si>
    <t xml:space="preserve">First Name </t>
  </si>
  <si>
    <t>Last Name</t>
  </si>
  <si>
    <t xml:space="preserve">Preferred Name </t>
  </si>
  <si>
    <t>NCSU Email Address</t>
  </si>
  <si>
    <t>Phone Number (Format: XXX-XXX-XXXX)</t>
  </si>
  <si>
    <t>Major(s)</t>
  </si>
  <si>
    <t>Minor(s)</t>
  </si>
  <si>
    <t>College</t>
  </si>
  <si>
    <t>Expected Graduation</t>
  </si>
  <si>
    <t>Cumulative GPA</t>
  </si>
  <si>
    <t>How did you hear about CYC?</t>
  </si>
  <si>
    <t>Why do you want to join CYC?</t>
  </si>
  <si>
    <t>What value do you see yourself bringing to a CYC engagement?</t>
  </si>
  <si>
    <t>Upload your resume here.</t>
  </si>
  <si>
    <t>CYC will require 5-10 hours per week, on average, of work, meetings, and events. CYC will expect regular attendance at a weekly all-member meeting, unless otherwise stated, on Mondays from 8:00 - 9:15 PM. By selecting "Yes", you are aware of and able to meet these obligations, if admitted as a member.</t>
  </si>
  <si>
    <t>If there is anything else you want the leadership team to know, please provide below.</t>
  </si>
  <si>
    <t>What is your race/ethnicity?</t>
  </si>
  <si>
    <t>What is your gender?</t>
  </si>
  <si>
    <t xml:space="preserve">Akul </t>
  </si>
  <si>
    <t>Gupta</t>
  </si>
  <si>
    <t>Akul</t>
  </si>
  <si>
    <t>agupta55@ncsu.edu</t>
  </si>
  <si>
    <t>919-480-3841</t>
  </si>
  <si>
    <t>Business Administration conc. Information Technology Mangement</t>
  </si>
  <si>
    <t>Statistics</t>
  </si>
  <si>
    <t>Poole College of Management</t>
  </si>
  <si>
    <t>May 2024</t>
  </si>
  <si>
    <t>Current member (detail in "Other" option), Pranav C</t>
  </si>
  <si>
    <t xml:space="preserve">Consulting is a career path that has interested me much throughout my college career. Joining this club will allow me to display and improve my collaborative and leadership skills amongst peers who share the same goals as me. This club also gives me the opportunity to interact with people who are experienced in consulting and have hands-on experience with real world consulting. Another reason that this club interests me is because of your mission to help local minority and women owned businesses. Local businesses are fundamental to the backbone of this economy and providing these businesses with help is an excellent way to give back to the community. CYC would be a great place to hone my professional skills and create strategic recommendations to help business. I look forward to growing my consulting career through this club.
</t>
  </si>
  <si>
    <t xml:space="preserve">According to my understanding, you are searching for someone who is capable of collaborating effectively with my peers and developing strategic solutions. I am a problem solver, typically leading a team or working independently, bringing in optimum solutions frequently ahead of schedule. I am constantly looking for ways to improve as well as building great ties with other departments that are critical to achieving our goal. My technical skills, such as proficiency in Java, Microsoft Excel, and Git, can help organize and present data that pertains to our clients. Other than just these skills, I bring my core values of honesty, reliability, and hard word to this club. These culmination of skills and values will help grow this club to achieve its goals and provide viable solutions to our clients.
</t>
  </si>
  <si>
    <t>https://drive.google.com/open?id=1kBpqNpZItgYxZ69yGL-IFm0izVwvylrM</t>
  </si>
  <si>
    <t>Yes</t>
  </si>
  <si>
    <t>Asian: A person having origins in any of the original peoples of the Far East, Southeast Asia or the Indian Subcontinent, including, for example, Cambodia, China, India, Japan, Korea, Malaysia, Pakistan, the Philippine Islands, Thailand and Vietnam.</t>
  </si>
  <si>
    <t>Male</t>
  </si>
  <si>
    <t>Andrea</t>
  </si>
  <si>
    <t>Zamudio</t>
  </si>
  <si>
    <t>aazamudi@ncsu.edu</t>
  </si>
  <si>
    <t>919-607-7733</t>
  </si>
  <si>
    <t>Industrial Engineering</t>
  </si>
  <si>
    <t>Spanish</t>
  </si>
  <si>
    <t>College of Engineering</t>
  </si>
  <si>
    <t>Email, Physical signage, Instagram, CYC New Member Information Session</t>
  </si>
  <si>
    <t xml:space="preserve">I would like to join CYC because I am considering consulting as a career and I would love to get hands-on experience in the field and learn more about what it means to be a consultant. I also love volunteering and I strive to one day use what I will learn in my Industrial Engineering degree and apply skills such as optimization of processes and data analysis to organizations that directly help people in need in the public sector, such as in healthcare and humanitarian organizations. I believe being in CYC will help me practice some of the technical, strategic, and problem-solving competencies needed for consulting, and will help me reach my goal of consulting in the public-sector by gaining experience solving real-world problems. In addition, I believe that I share many of values of CYC, as I love giving back to my local community and seeing direct the impact my work can have on other people. </t>
  </si>
  <si>
    <t>As an Industrial Engineering major, I have an eye for efficiency and optimization, which I believe will be valuable in helping local businesses meet their business goals. Through my other student organizations such as SHPE and SIRE, I have plentiful experience in delegating tasks, developing ideas, setting goals, and accomplishing initiatives in a team-setting. Additionally, I have had multiple volunteering experiences in the surrounding community, such as developing and leading STEM activities and fundraising events benefitting local immigrant families, so I have experience in communicating and coordinating with community members of various backgrounds in order to make such events possible.</t>
  </si>
  <si>
    <t>https://drive.google.com/open?id=15pTjGmvSdfueFvu3ogbdZEsJC-kuasjc</t>
  </si>
  <si>
    <t>Hispanic or Latino: A person of Cuban, Mexican, Puerto Rican, South or Central American, or other Spanish culture or origin regardless of race.</t>
  </si>
  <si>
    <t>Female</t>
  </si>
  <si>
    <t>Anisha</t>
  </si>
  <si>
    <t>Gautam</t>
  </si>
  <si>
    <t>agautam7@ncsu.edu</t>
  </si>
  <si>
    <t>Undecided, leaning towards Business Admin- Finance</t>
  </si>
  <si>
    <t>Leaning towards Computer programming</t>
  </si>
  <si>
    <t>University College (including Exploratory Studies)</t>
  </si>
  <si>
    <t>May 2025</t>
  </si>
  <si>
    <t>Get Involved (list of student organizations)</t>
  </si>
  <si>
    <t xml:space="preserve">Since I plan on pursing a Business Administration major, I want to be more involved in organizations that specialize in business in order to gain more experience. As a minority women, I want to be able to help and learn from the businesses that cyc is involved with. I have lived in Raleigh my whole life and the thought of being able to give back to the businesses in my hometown means a lot. I think this opportunity would allow me to be more passionate about my major and give me an idea of how businesses work in an applicable sense, rather than just from what we learn about in classes. </t>
  </si>
  <si>
    <t>I am really hardworking and always like to bring my A game, especially when it comes to what I'm passionate about. I like to think I work well with teams. I like to work with groups of people in order to find solutions. I think I work well with many individuals and help keep a group on track. I easily adapt to different situations, so I think if there were to be an unexpected problem, I would be able to calmly find a way around it. Though my intended major is finance, I have an interest in marketing and may be helpful with both financial and marketing services.</t>
  </si>
  <si>
    <t>https://drive.google.com/open?id=1KkNhsV0myurHwAFxL-ZoT5Y0DJMHrXK8</t>
  </si>
  <si>
    <t>Annika</t>
  </si>
  <si>
    <t>Pillutla</t>
  </si>
  <si>
    <t>sapillut@ncsu.edu</t>
  </si>
  <si>
    <t>Economics</t>
  </si>
  <si>
    <t>College of Sciences</t>
  </si>
  <si>
    <t>Word of mouth, Email</t>
  </si>
  <si>
    <t xml:space="preserve">I am most interested in joining CYC because I am passionate about using economic and data analysis to positively impact others and would love to see a positive change in my community as a result. I’ve been involved in local politics and advocacy in the Raleigh area for the years past and have seen specifically to promote social mobility of disadvantaged minorities and within underserved communities. I am interested in statistical and business analysis, market research, and social justice and equity. I am also interested in joining CYC because it provides an important opportunity to connect with peers who are also interested in these topics and to improve my teamwork skills. I am also enthusiastic about working with others and being more involved in the Triangle community. The opportunity to specifically to uplift underserved communities through stimulating the local economy is a rewarding opportunity that I would love to be a part of. </t>
  </si>
  <si>
    <t xml:space="preserve">The largest factor that drew me to CYC is the emphasis on teamwork and collaboration; I am a team player and I enjoy working with others, both in collaboration and/or to engage others. I find that communicating with others brings new perspectives to light and I find it important to not only learn with my peers but learn from them as well. Further, I have been involved in state and local-level politics and advocacy for the past three years. During this time, I focused on digital communications, outreach, and engagement. I am also technically savvy and interested by the prospect of using technology to work to better my community through CYC. I am certified in Microsoft Word, Excel, and Powerpoint, as well as programming languages SAS and R. I also have experience working with Google Suite and Google Analytics. And lastly, beyond my technical skills and past experience, I am an analytical, innovative, and detail-oriented person who would thrive in an environment where I am challenged by new scenarios and encouraged to work with others. </t>
  </si>
  <si>
    <t>https://drive.google.com/open?id=1IFYc7RIEgcoKdGJqkT7dZ8iaAHlQUMpa</t>
  </si>
  <si>
    <t>I am excited by the opportunity to join!</t>
  </si>
  <si>
    <t>Bailey</t>
  </si>
  <si>
    <t>Hall</t>
  </si>
  <si>
    <t>behall3@ncsu.edu</t>
  </si>
  <si>
    <t>Business Administration</t>
  </si>
  <si>
    <t>No minor has been declared.</t>
  </si>
  <si>
    <t>December 2024</t>
  </si>
  <si>
    <t>Word of mouth, LinkedIn</t>
  </si>
  <si>
    <t xml:space="preserve">I want to join CYC for several reasons; however, I think the main reason I would love to be a part of this organization is that I really would like to feel as if I am making a difference in this community (hopefully because I actually am!). Recently, I have realized how lucky I am to attend a university with so much at my fingertips. There are so many great advising services and resources that I have taken advantage of within Poole, and I would like to do some good with those. I was in customer service for a good bit, and continue to go back to work on longer holiday breaks. Going back to work during our Winter break helped me to realize how much I value working with others for a common goal to serve others. I feel that I'm missing that now and I would love to be part of a group that provides consulting services to businesses that may need them! I also would love to learn more about consulting and how to provide that. </t>
  </si>
  <si>
    <t xml:space="preserve">I consider myself to be a very positive person and have worked hard to make the best of every situation regardless of my initial feelings. I would be excited to bring that mindset to CYC meetings and engagements where we will be finding solutions to best serve our client companies! I am also passionate about learning and would look forward to bringing that to CYC. I would do my best to understand how to provide great consulting services and would love to learn all about it and about each companies' needs. Though my education is somewhat limited considering I am a sophomore, I am excited to gain knowledge and understanding through CYC meetings or through my peers at CYC. Working alongside a team to complete a goal or solve an issue is also something I would consider to be a strength of mine. I love people in general; working with them energizes, inspires, and pushes me to do my best. </t>
  </si>
  <si>
    <t>https://drive.google.com/open?id=16cWwyhTTecCxzL3Y6NVW1J5qM6SGdd4v</t>
  </si>
  <si>
    <t>White: A person having origins in any of the original peoples of Europe, the Middle East or North Africa.</t>
  </si>
  <si>
    <t>No Show</t>
  </si>
  <si>
    <t>Benjamin</t>
  </si>
  <si>
    <t>Guadarrama</t>
  </si>
  <si>
    <t>bguadar@ncsu.edu</t>
  </si>
  <si>
    <t>704-689-4366</t>
  </si>
  <si>
    <t xml:space="preserve">Business Management </t>
  </si>
  <si>
    <t>N/A</t>
  </si>
  <si>
    <t>December 2025</t>
  </si>
  <si>
    <t>Word of mouth, Physical signage, On the NCSU site</t>
  </si>
  <si>
    <t xml:space="preserve">I've always wanted to help others in the small business community. My father started his own business with no one to guide him but himself. Since then I've been looking for ways to help small business owners in my area, even if it's as simple as introducing them to each other. With CYC, I can take a more hands on methodology to continue achieving this goal. I am also looking to join CYC as a way to gain experience in the consulting sphere as one of my career aspirations is to be a financial consultant. </t>
  </si>
  <si>
    <t xml:space="preserve">The value I see myself bringing to is two fold. The first is in the fact that I have helped my father both out on labor and on administrative task within his company. So while I may not have much true experience, I do relate and understand what small business owners are challenged with. The second is my affiliation with the hispanic community. I grew up in it and as such not only am I fluent in spanish, but also have an understanding of different customs in hispanic cultures. With this, we can continue to assist and perhaps expand the quantity of people we may consult, even if spanish is their only language.  </t>
  </si>
  <si>
    <t>https://drive.google.com/open?id=1U-_daJlY4ApxeaBoZrk-WYux-y8-VYel</t>
  </si>
  <si>
    <t xml:space="preserve">I'm bilingual, English and Spanish so I can assist in consultations where english may not be the primary language. </t>
  </si>
  <si>
    <t>Chukwunonso</t>
  </si>
  <si>
    <t>Ayalogu</t>
  </si>
  <si>
    <t>Nonso</t>
  </si>
  <si>
    <t>ciayalog@ncsu.edu</t>
  </si>
  <si>
    <t>Accounting, Business Admin- Information Technology</t>
  </si>
  <si>
    <t>n/a</t>
  </si>
  <si>
    <t>At a national case competition I had attended, I was informed about the CYC community at schools across the U.S and thus decided to check if NC State had one, which they fortunately do.</t>
  </si>
  <si>
    <t>I want to join for two major reasons. Firstly, I took up an interest in Consulting lately and would like to explore how the field truly work by working on actual projects rather than reading books and articles about it. The most important reason, however, is impact. It's a rather known fact that businesses, especially small businesses, are declining due to the destructive impact of COVID-19. They suffer from decreased profits, low customer retention, being out-phased by technological advancements to which some can't keep up with, and many more challenges. My cousin actually has a small business, and he suffers from some of these factors stated above, and I understand how COVID has affected his means of livelihood, which I'd assume is the case for a lot of small business owners. I want to help solve these problems while utilizing the skillset I develop in the classroom while also working with a group of highly-driven and talented students like myself.</t>
  </si>
  <si>
    <t>I believe I have a lot to offer. I'll bring high effort and drive, firstly. I will always put forth my best hand to contribute positively to assigned engagements. Whether this means learning something new to benefit a client involved in an engagement, I'll try my extreme best to do so. I'll bring good communication and teamwork skills. My experiences working in retail and fast food jobs actually emphasized the importance of teamwork and communication to achieve the desired goals, and I truly believe that the same holds true in engagements. Being able to communicate effectively with teammates and clients will only serve to help achieve the desired task, which is to help the client. Lastly, a new perspective. I will be able to bring different and hopefully, unique, perspectives into finding solutions to difficult issues, and this will be enabled by the fact that I have a different background and view of the world, having being raised in Nigeria.</t>
  </si>
  <si>
    <t>https://drive.google.com/open?id=1dV6CjjEMRlAlDGPB2C9a_-48hDT-do9-gj_9Dza8F1w</t>
  </si>
  <si>
    <t>Black or African American: A person having origins in any of the black racial groups of Africa.</t>
  </si>
  <si>
    <t>Daniel</t>
  </si>
  <si>
    <t>Harty</t>
  </si>
  <si>
    <t>dhharty@ncsu.edu</t>
  </si>
  <si>
    <t>Business Administration with a concentration in Finance</t>
  </si>
  <si>
    <t>Potential Accounting or Economics minor</t>
  </si>
  <si>
    <t>I heard about this club through my sister who works as a consultant for EY. She met various colleagues from NCSU that were in this club and described its impact.</t>
  </si>
  <si>
    <t>As the youngest of five children, curiosity was instilled in me from a young age. As I watched my four older role models make decisions and choose the choices they did, it quickly became second nature to wonder why they made the decisions they did, for the good and the bad; the word “why?” became a staple in my vocabulary. I’ve found that this inquisitive habit has guided my own choices and encouraged me to continually find new ways to challenge any decisions already made and find ways to continuously find better solutions, leading me to pursue an undergraduate business degree so I can develop the necessary skills to go into consulting post-grad. As president of the Teen Board of the Ronald McDonald House of Charlotte, I was able to connect with numerous organizations in my community to set up fundraisers and events such as the annual Holiday House. I believe this experience has helped me with not only more leadership roles but also with building new relationships with additional organizations. I hope that I can transfer these skills that I have learned in my to this club and eventually to a consulting company so I can further help my community.</t>
  </si>
  <si>
    <t xml:space="preserve">Throughout my high school career, I made it a priority to become involved in teaming opportunities that gave back to the community wherever I could. Having served on the Ronald McDonald House of Charlotte Teen Board for three years, holding executive positions as Secretary my junior year and President my senior year, I understand the value of teaming and have had experience working with diverse groups of people to solve issues. My passion for community service, evidenced by the Ronald McDonald House and serving as a camp counselor at Camp Sour for four years, I experienced first-hand the impact that serving our community can create. As a member of the CYC, I will continue to drive forward the mission to create an impact in the Community and continue to ask questions that will then lead to the answers needed to benefit the businesses we serve. 
</t>
  </si>
  <si>
    <t>https://drive.google.com/open?id=1BdRJwQ-1bjaSpyFAHsKBTFzpT4i7BqY-</t>
  </si>
  <si>
    <t>My passion for team opportunities and dynamic nature of problem-solving has led me to develop a  very strong interest in Consulting and led me to pursue a business degree in the Poole College of Management for this reason to learn the necessary skills and practices to prepare myself as a business professional. The values of Consult your Community align directly with the skills and values I plan on further developing throughout my career at NC State. Thank you so much in advance for your consideration and please feel free to reach out for any additional information. I am excited to hear back from the team and am happy to provide an further information that could be useful in aiding your decision.</t>
  </si>
  <si>
    <t>Dhwani</t>
  </si>
  <si>
    <t>Shah</t>
  </si>
  <si>
    <t>dhshah2@ncsu.edu</t>
  </si>
  <si>
    <t>919-793-8786</t>
  </si>
  <si>
    <t>Accounting- Financial Concentration</t>
  </si>
  <si>
    <t>Journalism</t>
  </si>
  <si>
    <t>Current member (detail in "Other" option), Rucheer Dave</t>
  </si>
  <si>
    <t xml:space="preserve">When I volunteered for the blood drive at the American Red Cross I could directly see how my service was impacting the community. I remember feeling just as ecstatic as the donor whenever we got the notification that their blood has been used in a certain hospital. As I work through a CYC engagement, I’ll be able to see how my efforts are making a difference. I want to establish a strong connection with the owners and take my time with the team to walk through issues they are having. It will be heartwarming to see small businesses grow from the team’s efforts and see how they implemented solutions we designed. 
I value teamwork, and a large portion of CYC is working together to brainstorm solutions. I believe I can bring my unique skill set to CYC, and utilize my strengths to make the team stronger. I will also benefit from interacting with a team from diverse backgrounds and fields of studies. With this, I can also build upon skills that I’m not very familiar with. Specifically within the roles of strategy and finance, as they go hand-in-hand with my accounting degree. This is a great opportunity for me to step outside of my comfort zone and gain real-world experience that could be used towards my professional goals.
</t>
  </si>
  <si>
    <t xml:space="preserve">My communication skills are the most powerful component I can bring to a CYC engagement. Being a correspondent for the Technician and Agromeck Yearbook, I’ve developed strong interviewing skills that can be utilized towards speaking with clients. I can gain the client’s trust and better understand their business issues. By establishing a strong bond with the clients and the engagement team, operations will run smoothly and it will be easier to keep contact with them in the future.
In addition, working at Starbucks has helped me learn how to resolve a wide range of issues. From crafting 150+ drinks a day to resolving customer concerns in the drive-thru, I have gained significant customer service experience. I’ve learned how to actively listen and respond to a situation calmly and respectfully. 
Building off this, working in a fast-paced, high pressure environment at Starbucks has taught me to adapt quickly to situations and problem-solve. A way I’ve utilized this expertise is by participating in a mask project for WakeMed Cary and Raleigh hospital over quarantine. I created fit-frames for KN-95 masks, which would allow people to have a tight fit to their mask. I was given beads, string, and a small platform with holes in a ziploc bag. Through experimentation, I discovered a way to connect these pieces and mass assemble fit frames. I don’t exactly have an engineering mind, but I enjoyed accepting this challenge and contributing to my community in a positive way.
</t>
  </si>
  <si>
    <t>https://drive.google.com/open?id=1nGBoPbQc5WeMb8CqOibsQohWlVYE9dUY</t>
  </si>
  <si>
    <t xml:space="preserve">I recently accepted an internship at the American Red Cross as a Fundraising Marketing Intern. This opportunity is virtual from February to May. My main responsibility is to review fundraising materials, and update content specifically around the usage of statistics and photos. Through this, I will also provide support to the Internal Communications officer and work closely with the content manager to conduct quality control reviews. 
I accepted a position on the Marketing and Logistics team for TEDxNCSU. I will also be in charge of budgeting for future events and raising money from sponsors. I will also be responsible for maintaining a strong presence of TEDx, by promoting events occurring on campus and communicating our purpose to others. 
Along with my current commitments, I will be able to balance responsibilities and commit time to CYC tasks. I am excited to apply!
</t>
  </si>
  <si>
    <t>Dylan</t>
  </si>
  <si>
    <t>Snarr</t>
  </si>
  <si>
    <t>dmsnarr@ncsu.edu</t>
  </si>
  <si>
    <t>828-514-4581</t>
  </si>
  <si>
    <t>Aerospace Engineering</t>
  </si>
  <si>
    <t>Business Administration, Renewable Energy Assessment, Graphic Communications</t>
  </si>
  <si>
    <t>May 2023</t>
  </si>
  <si>
    <t>Email, Get Involved (list of student organizations)</t>
  </si>
  <si>
    <t xml:space="preserve">As a woman, I have always struggled to find my place in the engineering world. Surrounded by what seems like a never ending supply of selfish cohorts and little guidance on ethically driven, sustainable practices, I have had to work hard to be confident in my abilities and realistic with my dreams. I often do not fit the stereotype for an aerospace engineer and am looked down upon because of my realistic approach to the industry. My passion for creating ethically driven, sustainable practices extends into my life as an aspiring business woman who is dedicated to making a change in her community. 
I grew up in a rural town, often where small businesses were the go to option. Growing up in this type of community, you get to know the people around you very well. Multiple family friends own their own businesses and have shared their journey through the business world with me. I currently work at a startup engineering company, held an internship at another aerospace company at home, and worked in a local boba shop. From these experiences I understand the importance of giving back to your community with service, and how far supporting a small business goes. I have learned so much in these settings and honestly just want to give back in any way I can. 
I want to join CYC to make an impact on the Raleigh community. My quest to create a more inclusive space and increase accessibility to information for all is the number one driver towards my career aspirations. Giving back and volunteering your time is an invaluable experience. I truly believe that dreams are made for everyone, so when I am given the opportunity to help others, I never say no. 
</t>
  </si>
  <si>
    <t xml:space="preserve">I am a strong willed, senior aerospace engineering student. Throughout my time at NC State I have help numerous leadership positions, joined various student organizations, and dedicated my time to impacting the world around me. I have worked hard to be proud of my accomplishments in the face of ongoing challenges, and stand up for others being met with opposition. 
By nature, I am a dreamer who thinks past normal. Everyone deserves to go to to the stars and reach their dreams. Kindness is everything and I always strive to give back to my community. As a member of CYC, I hope to bring a lighthearted, supportive presence to the organization. I want to show others the support I have been grateful to experience. Supporting local businesses is extremely important, and I would love to support my community working with CYC. </t>
  </si>
  <si>
    <t>https://drive.google.com/open?id=1tmN1jSrsKAOkliiAYlXwdK3OdEtAtv2I</t>
  </si>
  <si>
    <t xml:space="preserve">I am currently an engineering intern at an aerospace company in North Raleigh working part time this semester. I work all day Tuesday and Friday, and am only available before 9am and after 5pm on these days. </t>
  </si>
  <si>
    <t>Elaine</t>
  </si>
  <si>
    <t>Wolochuk</t>
  </si>
  <si>
    <t>eawoloch@ncsu.edu</t>
  </si>
  <si>
    <t>609-619-2948</t>
  </si>
  <si>
    <t>International Studies with a concentration in Global Relations and Business Administration with a concentration in Human Resource Management</t>
  </si>
  <si>
    <t>Spanish and Music with a concentration in Piano Performance</t>
  </si>
  <si>
    <t>College of Humanities and Social Sciences</t>
  </si>
  <si>
    <t>Student Involvement Fair (Virtual), Poole Party (Virtual)</t>
  </si>
  <si>
    <t xml:space="preserve">I want to join CYC to be a contributing member to the Raleigh community all while gaining meaningful and worthwhile professional experience. 
First, I strongly admire CYC’s mission and I would love to be a part of the good it produces. I think there is such an importance to give back to small business and nonprofits. I am from a small town in New Jersey, where I have been a part of organizations dedicated towards helping the community such as Girl Scouts. However, I wish to make a difference beyond my small town. Now a freshman at NC State, I want to take advantage of every opportunity to become a contributing community member in Raleigh. I hope to make a significant impact on Raleigh’s small business and nonprofit organizations. CYC excites me with the opportunity to improve the lives of others.
I am interested in a career in consulting as well. Being a part of CYC would help me cultivate the requisite skills that I may need for any career path I choose. For example, I want to gain real experience in the field of consulting. I also want to continue to develop my critical thinking and problems solving skills. Moreover, CYC has extraordinary connections, and I would appreciate the chance to learn from professional and network. 
Lastly, I truly love being part of a team and working with and for others. CYC fosters such a positive atmosphere; it is the perfect opportunity to work with like minded individuals to better the world. I cannot wait to get to know the members of CYC and the companies they serve. I know that CYC will provide me with a chance to grow as both an individual and professional. I would highly appreciate and honor the chance to join CYC. </t>
  </si>
  <si>
    <t xml:space="preserve">As a passionate and personable individual, I see myself bringing significant value to a CYC engagement. 
First, I have a very strong work ethic. I put my all into everything I do and never give up. I’ve developed time management and organizational skills to complement this, and will continue to improve these abilities throughout my involvement in CYC. Additionally, I am a strong communicator, a team player, and a confident leader. I work well with others and am a positive thinker, which will allow me to work effectively with business owners. 
Furthermore, I have had copious leadership roles in the past that have prepared me to take on any challenge. In high school, I was my school’s Drum Major, Executive Vice President, and I was the captain of our girls’ lacrosse team. I have also worked as an assistant music director and piano teacher. At NC State, I am a part of the Student Government Department of Wellness as well as Alpha Kappa Psi, the premier business fraternity. All of my involvement throughout the years has made me a well-rounded individual, where I feel confident in my ability to apply all I have learned to CYC.
I also bring the experience of working with multiple small businesses, such as family-owned restaurants. Thus, I already have an established understanding on the perspective of a small business juggling their operations throughout a global pandemic. 
Lastly, I recognize that as a freshman, I may not have copious experience with consulting. However, I possess a willingness to learn and grow. I know that I may not be perfect at the position at first, but I have a consistent determination to improve. Thus, I will bring notable value to CYC and only wish to improve from here. </t>
  </si>
  <si>
    <t>https://drive.google.com/open?id=1Tggg7aj2KL-SQLVHCSRgl4hPGnJHDiGk</t>
  </si>
  <si>
    <t xml:space="preserve">I am very excited to begin the recruitment process and explore this opportunity! Thank you for your time. </t>
  </si>
  <si>
    <t>Ethan</t>
  </si>
  <si>
    <t>Spence</t>
  </si>
  <si>
    <t>ebspence@ncsu.edu</t>
  </si>
  <si>
    <t>704-340-0451</t>
  </si>
  <si>
    <t>Finance</t>
  </si>
  <si>
    <t xml:space="preserve">Consult your Community at NC State interests me because I want the opportunity to make a difference in my community. I love the NC State community and have become involved within it through multiple different facets. I now want to continue that involvement and push the boundaries to be involved in the surrounding Raleigh community. One of the things that I have wanted to do since I came to Raleigh was to become a contributing member of the Raleigh community. Being involved with CYC would provide a medium to explore and meet new people and businesses in Raleigh. I would hope to be able to leave my mark on the community. I also know how important small businesses are to a community. Through the impacts of the pandemic, I have had family and friends’ small businesses struggle. Being able to step in and work with a team of fellow peers to help these people in our community sounds amazing to me. I also want to be a part of a team that solves real-world problems at NC State. The idea of working with my peers and using our skills and strengths to better the surrounding community sounds like something that I would love to do. I also think this program will help me develop as a student, a member of the workforce, and as a member of the Raleigh community. Being put in real-world situations and getting to see your solutions have an impact is something that I am interested in. I could see myself doing some sort of consulting when I am entering the work field, and this seems like the perfect start. </t>
  </si>
  <si>
    <t>I feel that my prior experience in my hometown of Charlotte NC exemplifies the possible value that I could bring to CYC. Throughout High school, I was involved in many different nonprofit organizations. This included Freedom School where I mentored elementary-aged students’ afterschool and helped them to stay caught in school. Additionally, I served at my Church’s homeless overnight program called Room in the Inn” with my family since I was a small child. I also participated in my school's IB program where community service hours were a required portion of the curriculum. These experiences have given me a connection to the Charlotte community. That type of connection is what I feel like I am missing in Raleigh. I know that I would push myself to be as helpful as possible to benefit the team and the people that we are working with. I also see myself bringing value from my knowledge and experience from working with a financial advisor in Raleigh. I currently work at a Financial Advising company in Charlotte that provides financial services to families, individuals, and businesses. I have learned a wide variety of important skills through this experience. I can understand financial planning, investments, and insurance and can apply that in real-world situations. I have also had experience with working on projects with small businesses finances in the Charlotte area. This includes running reports of group work life insurance policies, to running reports on company retirement accounts. I feel that this exposure creates a niche of value that I can provide to the businesses that we work with. The CYC mission sounds like something that I would love to be a part of and I will provide the drive and the energy to help others in the Raleigh community.</t>
  </si>
  <si>
    <t>https://drive.google.com/open?id=1CFuNo9-XZiwhwP7NX3eyznPdxKd_tiT2</t>
  </si>
  <si>
    <t>Evyn</t>
  </si>
  <si>
    <t>Goldstein</t>
  </si>
  <si>
    <t>emgolds2@ncsu.edu</t>
  </si>
  <si>
    <t>215-815-3896</t>
  </si>
  <si>
    <t xml:space="preserve">Business Marketing </t>
  </si>
  <si>
    <t>Biology, potential Chinese Foreign Language</t>
  </si>
  <si>
    <t>College of Agriculture and Life Sciences</t>
  </si>
  <si>
    <t>Word of mouth</t>
  </si>
  <si>
    <t xml:space="preserve">After speaking with one of the members of Consult Your Community, I was really interested in all of the work students put in to help small local businesses. Independent businesses are what run America’s economy, so making sure these owners are secure is very important. As someone who comes from a family who owns a small business, I know that are many challenges, and whether you are a sole proprietor or in a partnership, making decisions can be really challenging and intimidating. Sometimes having someone with you and on your side can help take the weight and pressure off of making these hard choices. That being said, I want to join CYC to help these owners make decisions and solve problems knowing that they have multiple viewpoints without any bias. I feel like advice from a diverse group of people will eliminate or at least lessen the bias that can happen when people close to you share input. Additionally, I love that CYC predominately focuses on under-resourced women, minority groups, and non-profit organizations. These communities really need the support, and I would be honored to be a part of this effort. 
Overall, I really want to join CYC to give back to the community. As a student, we are given so many resources and advice on how to do well in school, but small businesses do not receive the same in the business world unless it’s for a cost. By joining this team, I feel as though I could really make a difference in someone’s life and in the community which offers me so much. </t>
  </si>
  <si>
    <t xml:space="preserve">I am currently a sophomore majoring biochemistry in the agriculture and life sciences college. I have taken many classes in mathematics, biology, chemistry, and physics. I have done well in all of my classes and feel that I have a good background in these courses. Recently, I have decided to switch majors into business marketing due a change in future goals. This semester I am taking many business related courses including Introduction to Business Processes, Accounting, Interpersonal Communication, Microeconomics, and Statistics. I feel with such a diverse curriculum, I am well rounded for almost any type of business. With this background, I know a little about a lot and I feel that I could be an asset in many conversations. In addition to that, I grew up listening to conversations of my family members who are all self-employed.  Through listening, I’ve gained a lot of valuable knowledge that could help me to assist others in ways to grow and market their businesses. This excites me since I am eager to get hands on experience while helping others achieve their goals.  In conclusion, I feel as though I will be able to give valuable insight to each engagement regarding the situation at hand. </t>
  </si>
  <si>
    <t>https://drive.google.com/open?id=16pKK136733xTRDPkCuPSS21df2APP9B6</t>
  </si>
  <si>
    <t>I thank you in advance for any consideration for this position.</t>
  </si>
  <si>
    <t>Krupa</t>
  </si>
  <si>
    <t>Bharodiya</t>
  </si>
  <si>
    <t>kabharod@ncsu.edu</t>
  </si>
  <si>
    <t>919-434-1728</t>
  </si>
  <si>
    <t>Business Administration - Marketing Concentration</t>
  </si>
  <si>
    <t>Environmental Science</t>
  </si>
  <si>
    <t>Email</t>
  </si>
  <si>
    <t>I want to join CYC to immerse myself in my community and help local business owners. As a business major, this is a wonderful opportunity for me to get hands-on experience in the business world. I am super stoked about CYC's cause as it is personally important to me because my mom is local POC-business owner in Chapel Hill and growing up I was able to learn the ins and outs of local business from her and think an experience like this is helpful for students as well as business owners, it can have a huge impact. I also want to engage with other students interested in consulting or business that want to use their skills for non-profits due to my interest in government and non-profit organizations. My previous experience at CORRAL Riding Academy has sparked an interest in non-profits for me and I would like to further develop my interests and create a career.</t>
  </si>
  <si>
    <t xml:space="preserve">I envision myself bringing my analytical skills to a CYC engagement and teamwork skills to problem-solve. I easily able to immerse myself in a group and get the swing of things quickly. My business administration degree requires me to learn all aspects of business from HR to accounting to supply chain operations. Knowing a little bit of everything makes me well-qualified to assess the needs of a business but knowing more about marketing specifically due to my concentration allows me to bring in knowledge about pricing, sales, consumer behavior, and brand. </t>
  </si>
  <si>
    <t>https://drive.google.com/open?id=1fpI5RWNRtbXBzGurW2CMbTOerEWUa-Ss</t>
  </si>
  <si>
    <t>Matthew</t>
  </si>
  <si>
    <t>Kehn</t>
  </si>
  <si>
    <t>mkehn@ncsu.edu</t>
  </si>
  <si>
    <t>Landscape Architecture, Business Entrepreneurship</t>
  </si>
  <si>
    <t>College of Natural Resources</t>
  </si>
  <si>
    <t>Physical signage</t>
  </si>
  <si>
    <t xml:space="preserve">I want to use my passions to help other people pursue their passions. As a landscape architect, I will work on projects in affordable housing, mixed use developments, and urban green spaces. Broadly, this means creating a stronger, more vibrant community. Of course, I can’t tackle this huge task all at once–it has to be done site by site, project by project. CYC functions in a very similar way, which is why I want to be a part of the organization and help the small business owners in my own backyard. My lifelong goal is to establish my own firm, and I hope to gain insights in entrepreneurship through CYC engagements. Consulting is a crucial part of community building and I’m excited to improve my professional skills that I can use in my future career.  
CYC is a unique opportunity to elevate the people in my community while honing my skills and connecting with like-minded peers. In my work and personal projects, I love identifying and correcting inefficiencies. I’m always looking for ways to improve myself and the world around me, and I want to channel that energy into real-world business projects.
Although the worst of the pandemic-induced recession is behind us, many businesses are still struggling to adapt to this dynamic market. COVID is still contributing to inflation and economic uncertainty, and I want to help our city’s small business owners adapt to and overcome these challenges. On the other hand, the pandemic has actually benefited certain industries and even created new ones, and I’m excited to work with these businesses so that they can continue to enjoy their newfound success. </t>
  </si>
  <si>
    <t xml:space="preserve">My profession is the perfect combination of art and science. My goal is to bring both of these values to my CYC engagements so that my business solutions are both data-driven and creative. Landscape architecture is also incredibly multidisciplinary, which means that I can adapt to any CYC engagement and concentrate my efforts where I’m needed most. 
In terms of technical skills, I’m capable of reading and interpreting financial statements and I’m also proficient in Excel and statistical analysis. I’m a fast, independent learner and I’m not afraid to ask when I don’t know the answer. Although I’m not a business major, I can speak the language of business and I enjoy breaking down complex problems. I don’t consider myself strictly an analyst or a people person because I'm an ideal balance of both. I understand that being on an engagement team doesn’t just mean working with a business, it means working with a person and their livelihood. By starting with this sense of empathy in mind, I believe that I can stay focused on the client’s needs and deliver the maximum amount of benefit. I love to face challenges, and the more I’m challenged, the more enthusiasm I bring and the more determined I become. I aim to bring value to CYC through my previous leadership experience, willingness to learn, and holistic approach to consulting. </t>
  </si>
  <si>
    <t>https://drive.google.com/open?id=125qTfy7GyGvu7ClKKxvGkJMH9-332CKo</t>
  </si>
  <si>
    <t>Nikhil</t>
  </si>
  <si>
    <t>Chintalapudi</t>
  </si>
  <si>
    <t>nchinta3@ncsu.edu</t>
  </si>
  <si>
    <t>Business Administration finance concentration</t>
  </si>
  <si>
    <t>undecided</t>
  </si>
  <si>
    <t>Word of mouth, Current member (detail in "Other" option), A friend of mine that is a member of the club mentioned that It would be a good chance for me to join this club as it is very helpful and also teaches a lot.</t>
  </si>
  <si>
    <t xml:space="preserve">Clubs are everywhere. Clubs are important. However, I personally have never been intrigued by the reason for joining clubs. CYC is the first club, after months of searching,  that appealed to me at NC state, and the first club that I am fully interested in joining. The thought of consulting smaller businesses and helping businesses is an action that I have always enjoyed. To me, I have been lucky to have some sort of helping hand come along with me ever since I started high school. Helping people or even organizations was my motivation to become happy. Seeing organizations or people thrive due to my help and actions is what made me who I am today as an open-minded, out-going individual. With hands-on experience at the hospital or volunteering at events, I have always had some sort of base at using my time to help others. The goal of CYC helping small business owners and doing their best to help the community really is something that I would love to be a part of. With my dad being a software consultant, I have learned many new aspects of consulting, understood consulting in real-world scenarios, and even shadowed my dad through his works and many projects to gain some sort of expertise in consulting. The resources and experiences available with CYC will help me gain more exposure and experience in a future career, hopefully, a career in the business and financial concentration preparing me for whatever my future holds. CYC is the perfect place for me to explore and use the skills, experience, and knowledge I have learned over the years. </t>
  </si>
  <si>
    <t xml:space="preserve">I personally see myself bringing a lot of value to the CYC environment some of which are communication skills. By having lead positions at summer camps and a lead position at the hospital, communication skills are something that I just naturally came with and improved throughout the years. For me, being able to make everybody feel inclusive is something I have always been passionate about. When I was younger, I always felt excluded from whatever activities I was involved in such as basketball games, classroom activities, or a group of friends. The thought of being excluded from whatever activities or events has always scared me and I would never want to watch any member or person feel that way while participating in activities. My most important value that I see myself bringing to the CYC environment is inclusion and doing my best to help all members of the club feel welcome, included, and involved no matter what race, background, etc. I also hope to bring some my knowledge to the table learned from my dad’s job to the small businesses that would benefit from consulting. With the involvement in this club, I will be more proactive and engaged in the community by finding ways to improve smaller businesses and ways to improve my skill sets. </t>
  </si>
  <si>
    <t>https://drive.google.com/open?id=1f0NIw9Fm-H2hHR9GVo6WH4zgawbIb_N2</t>
  </si>
  <si>
    <t>Nitin</t>
  </si>
  <si>
    <t>Chitrala</t>
  </si>
  <si>
    <t>nachitra@ncsu.edu</t>
  </si>
  <si>
    <t>Aerospace Engineering, Economics</t>
  </si>
  <si>
    <t>College of Engineering, Poole College of Management</t>
  </si>
  <si>
    <t>Word of mouth, Physical signage</t>
  </si>
  <si>
    <t>I grew up watching a show called "The Profit," which followed uber-successful multi-millionaire and CEO of Camping World, Marcus Lemonis, put in work with small business owners to improve and scale their operation. The shows would depict the struggles of the small-business owners before Lemonis would step in and retool their entire business plan, often starting from the ground up. He focused on his so-called 3 p's of any business: people, process, and product. And with that, he would go and fix exactly as stated: the product, the process, and sometimes even the people running the business.
It was this show that matured my love of business, and has made me yearn to open my own business in the future. While I can't achieve this goal just yet, CYC offers me the chance to work with current business owners and help them achieve their goals. I believe that this experience will give me everything that I need to open my own business in the future. Working through the problems of business will leave me well-prepared to tackle these challenges when I encounter them in the future.
Furthermore, with the impact that Covid has had on many small businesses, I feel that it is the perfect time to give back to the community in any way. If I am able to help a small-business owner recoup some of their losses during Covid, all while gaining business acumen, and making personal connections with business owners as well as my teammates, joining CYC seems like a no-brainer.</t>
  </si>
  <si>
    <t>As I laid out in the earlier question, I am well attuned with a business strategy that circles around Marcus Lemonis’ 3 p’s: people, process, and product. People are taken care of in this scenario, as all these business owners are hand-picked by CYC, and are all in need of help with their small business. Where I think I could help is the process and product aspect of business. Bringing problem-solving, quick-thinking, and a great work ethic into the equation, I think that I can work with teammates to effectively solve any problems with the existing product and process. 
A lot of the time, making the product more appealing to the consumer, or making the process in which the product more efficient, will solve a lot of the issues with profit margins, and the monetary aspect of business.
Besides that, I am very trustworthy, reliable, and a good communicator, which makes me an ideal team member, and guarantees that CYC will be a priority to me. WIth that, I look forward to joining CYC and working with the small business owners to satisfy their needs. I look forward to getting uncomfortable and tackling challenging problems with my teammates. And most importantly, I look forward to giving back to the community during a time period where COVID has taken so much from so many of us.</t>
  </si>
  <si>
    <t>https://drive.google.com/open?id=1mucAtVjoA-bd_gtCqYWCWf9z9qQYOt1l</t>
  </si>
  <si>
    <t>Pietro Alvise</t>
  </si>
  <si>
    <t>Coro</t>
  </si>
  <si>
    <t>pcoro@ncsu.edu</t>
  </si>
  <si>
    <t>(919)432-2163</t>
  </si>
  <si>
    <t>International Business Administration</t>
  </si>
  <si>
    <t>Arts Entrepreneurship</t>
  </si>
  <si>
    <t>Word of mouth, Email, Poole Party (Virtual)</t>
  </si>
  <si>
    <t xml:space="preserve">During my latest job experience at an operations consulting company, I have truly gained knowledge of what it means to help someone in a useful and timely manner, leaving both parties better off: the client with a better cash flow, efficiency of production, or other; I achieved a great sense of accomplishment. Moreover, I had the chance to study a lot of useful subjects related to a vast array of disciplines, some linked to business administration (e.g., supply chain, finance, and marketing), and others covering the production processes of arts-related goods. This combination gave me a good preparation in a broad context, and a deeper knowledge in specific fields. during my studies, I have always wanted to strengthen my gained knowledge through working in environments where I could exploit what I had previously studied. This is the reason why I chose to find the jobs I got during the years: all of these positions made me reinforce what I studied theoretically, and made me learn new skills. When I was still studying in Italy, there wasn't a student-run "consulting company"; however, when I arrived here, I immediately came across CYC ads, and I searched for it online.  As soon as I found out what it was all about, I wanted to join this community. By joining this amazing organization, to continue supporting small business owners, bring my knowledge and skills to the community, and get to know more people who share some of my interests! </t>
  </si>
  <si>
    <t xml:space="preserve">One of the most apparent things about me, is the broad set of interests that I carry and try to maintain, in spite of its difficulty. As I started university, I have always enjoyed taking the most diverse classes, and I am still trying to diversify my knowledge, in order to keep refining my well-rounded skills. This ability makes me able to smoothly adapt to new environments, quickly getting over a barrier caused by lack of experience. 
Moreover, I love working with other people, and I always put them on the first place in terms of understanding their needs, and making sure that we are fixing the right problem. With other team members, likewise, I always make sure to work with and listen to everybody, making the most out of everybody's savviness, which ultimately makes me develop my own knowledge. 
In addition, during team works I usually am recognized as the "creative-thinking one", as I tend to always find solutions to every problem that comes up, and the more difficult the issue, the more satisfying it is to find a solution. Sometimes I tend to spend a lot of time for fixing minor issues, but in this way I always make sure that nothing is left to chance. </t>
  </si>
  <si>
    <t>https://drive.google.com/open?id=1-tgnVPCK9XH29ps16teZPy51xEKsbp3D</t>
  </si>
  <si>
    <t>Pragya</t>
  </si>
  <si>
    <t>Haravu</t>
  </si>
  <si>
    <t>pharavu@ncsu.edu</t>
  </si>
  <si>
    <t xml:space="preserve">Intended - Statistics and Math </t>
  </si>
  <si>
    <t xml:space="preserve">Maybe economics </t>
  </si>
  <si>
    <t xml:space="preserve">Email, Service Involvement Fair in person </t>
  </si>
  <si>
    <t xml:space="preserve">The mission of CYC aligns with my interests and goals. I look forward to having the opportunity to apply what I have learned in courses towards solving problems, while also helping and supporting ideas of minority-owned and small businesses. I hope to have a positive impact on other individuals and the community. The idea of working alongside other individuals from various backgrounds and experiences who share this passion for service excites me. I believe that through working together on solving problems, unique and wonderful solutions can be created, due to the variety of perspectives, ideas, and discussions. I also find the opportunity to form long-term relationships with clients and businesses in the community to be neat.  As I enjoy problem solving and am eager to apply my creativity, I feel that I would enjoy consulting and would therefore like to explore it further. I see CYC as providing me with further opportunities to grow as a leader and individual as well from increased exposure to new problems and teamwork in approaching these. 
My interest in understanding our current economic system, with the hopes of working towards finding solutions and changing the flaws that have allowed for the inequity and wealth gap in our society. CYC is addressing this problem in our society and it provides me the opportunity to begin having a positive and direct impact on my community now, through consulting for local businesses who are under resourced and can’t afford to pay large consulting firms. I know that helping a local business and seeing the difference and impact it has will be very fulfilling for me. It is humbling to know that I can support an individual and their business, which can have a ripple effect in helping so many other individuals and improving places and communities, beginning with my own community.
</t>
  </si>
  <si>
    <t xml:space="preserve">I believe my listening skills would be helpful towards understanding the problems clients may be facing as well as grasping applicable details. This would also be beneficial when working together in groups with other students. In group discussion environments I listen to and welcome other thoughts and perspectives, accounting for this in making decisions. I have experience with learning new materials and quickly familiarizing myself with new tools and concepts through research. I would be comfortable and interested in learning any new tools that could be helpful for a CYC engagement. I find it neat how certain concepts can be expressed and understood in different ways. When I am tutoring math or statistics courses, I attempt to explain concepts so that I can convey them effectively. I could translate these communication skills in the presentation stage of a CYC engagement. </t>
  </si>
  <si>
    <t>https://drive.google.com/open?id=15VlN3ZJtuvHWIeFzZ-eam--2bAdveVHe</t>
  </si>
  <si>
    <t>Sean</t>
  </si>
  <si>
    <t>Thornton</t>
  </si>
  <si>
    <t>srthorn4@ncsu.edu</t>
  </si>
  <si>
    <t>Business Admin. IT concentration</t>
  </si>
  <si>
    <t>Mandarin Chinese</t>
  </si>
  <si>
    <t>Word of mouth, Professor</t>
  </si>
  <si>
    <t>I look forward to the opportunity to work with like-minded individuals in a professional environment while bettering my community and gaining valuable experience in consulting. I have always been fascinated with business, the idea of building something out of an idea and will-power is quintessential to the American dream and the common bond that ties us all together. I enjoy studying trends that successful businesses share and ways to predict their viability and scalability. I hope to gain a deeper understanding of these areas at CYC and contribute to implementing them. I believe in the CYC mission, to empower small businesses and drive change in our community while fostering inclusivity. Last summer I had the chance to attend a TiE Access pitch competition for women and minority owned businesses. This was an eye opener for me, and I was able to see the great things that can happen when professionals come together to build each other up and promote inclusivity and diversity. I will strive to recreate this atmosphere in my work, and I understand that this vision is shared by CYC. The way business brings out the best in people and brings us all together in pursuit of bettering our surroundings is a vision that I want to take part in and something that I am very passionate about. Being born and raised in Raleigh, nothing excites me more than the idea that I might be able to give back to my community while pursuing this passion simultaneously. I know CYC is at the tip of the spear for helping our small businesses grow at NCSU, this is why I want to join.</t>
  </si>
  <si>
    <t xml:space="preserve">I bring a professional attitude, work ethic, and drive, along with leadership skills and experience working in teams for clients. I take my work very seriously and strive to do the best in everything I take part in, this is something that I have heard is the standard in CYC. My drive will push me to work long hours if necessary in order to complete work at a high standard of quality. I am excited for the chance to contribute to an organization whose culture requires drive and willingness to work hard from all its members. I developed extensive leadership skills from my two years in the NCSU Army ROTC program where I completed training that pushed me past my physical and mental limits in order to build me up a stronger person. In that training, I spent a considerable amount of time working in teams to accomplish difficult tasks under high amounts of stress. The training is designed to imbue one with the ability to work at a high level of focus on the task at hand while taking outside factors into account at the same time. For the past year I’ve been working at Simpliworks, a programmatic advertising company started by NCSU alumni, that provides software and consulting services to Amazon sellers. This has given me experience working on systems design in a fast paced agile scrum environment. I’ve had experience in copywriting, sales, marketing, management strategy, and overall prolonged exposure to business professionals. I hope to channel all the experience and care Simpliworks has given me into CYC and help other businesses in the process. </t>
  </si>
  <si>
    <t>https://drive.google.com/open?id=1CfSUzi6KE8QIci8qgPWbA6XWrd1syPf-</t>
  </si>
  <si>
    <t>I look forward to this opportunity, thank you so much for your consideration!</t>
  </si>
  <si>
    <t>Vignitha</t>
  </si>
  <si>
    <t>Ampally</t>
  </si>
  <si>
    <t>vampall@ncsu.edu</t>
  </si>
  <si>
    <t>415-684-0548</t>
  </si>
  <si>
    <t>Business Administration with a concentration in Information Technology</t>
  </si>
  <si>
    <t>Computer Programming</t>
  </si>
  <si>
    <t>The stories about how the NC State Consult Your Community team provides assistance to help "solve problems for local business owners" inspire me to a great extent. My decision to be part of your team was made after reading the "Redefined Courage" success story. As an individual who loves her mother unconditionally, I was deeply connected with Ms.Speer's story regarding her promise made to her mother. One of my major life goals is to give back to the community in a way where my knowledge is useful. To accomplish this goal, I believe the NC State CYC is a great platform for me to learn and develop new leadership, technical, and analytical skills. In fact, I want to inspire others the same way as CYC inspires me, which is to be passionate about service!</t>
  </si>
  <si>
    <t>The value that I see myself bringing to a CYC engagement is my passion and commitment towards my work. I was the Executive President for the Impact Leadership Village during my sophomore year. A huge part of being with this village was community service. Similar to CYC, we created a service action proposal where we connect with a non-profit organization to help them accomplish goals. I strongly believe that my experience with this proposal would be an asset to your organization.</t>
  </si>
  <si>
    <t>https://drive.google.com/open?id=1A4o9Rq9zvSSROhPn-0NzWh0RiQkyqTWb</t>
  </si>
  <si>
    <t>Yireth</t>
  </si>
  <si>
    <t>Villaverde</t>
  </si>
  <si>
    <t>yvvillav@ncsu.edu</t>
  </si>
  <si>
    <t>+52 222-474-1883</t>
  </si>
  <si>
    <t>International Business</t>
  </si>
  <si>
    <t>December 2022</t>
  </si>
  <si>
    <t>I see CYC as a tremendous opportunity to contribute to an exciting project while gaining experience in the business world. I would be proud to be part of an organization that has a strong example of leadership, innovation, and empathicalism, and continue creating new ways of helping businesses with these values. Being someone who volunteers has always been a significant part of my values, it called my attention to be part of CYC because it’s an excellent way of gaining professional experience while giving back to the community. Also, it is a great space to learn from other people's work and experiences, gain new skills, and share my own. I believe my skills are well-suited to this organization’s purpose, and thanks to the combination of my knowledge, experience, and eagerness to learn, I'm confident I can bring value to the team. Also, I strongly identify myself and my work with the main course values of this organization, and as I’ve learned through my professional journey, being aligned with the objectives and values of the project you work on mean all the difference in your daily work. I would love to be part of a team that is collaborative, committed, and hardworking, just like CYC, and to work with people that are engaged towards a common goal is one of the things I’m most excited about being part of this organization.</t>
  </si>
  <si>
    <t xml:space="preserve">In my previous role as a marketing and administrative assistant, I learned and practiced important values that now I carry with me into every life situation. First, being a team player but an independent thinker, working as a team is as important as letting your own ideas and creativity show, which is also part of being a leader, having the initiative, and coming up with solutions that can be developed and worked as a team. Also, two of my strengths that will bring value into the organization is my initiative and resolutive skills, I strongly believe in the “get things done” attitude, when working on any task or project it is extremely important to commit and don’t settle, this vision has helped me through my professional experience to always find a way to solve any problem that is presented to me, coming up with solutions that pursue excellent results. Based on my skills and what you’re looking for to be part of the CYC team, I am confident I could contribute positively to this organization. </t>
  </si>
  <si>
    <t>https://drive.google.com/open?id=1-nedzTZnsINIjins69FqDcBrGt3iKmxI</t>
  </si>
  <si>
    <t xml:space="preserve">I’m an international student from Mexico and I believe having a multicultural team would contribute to generating new ideas, innovation, and different points of view, all with the same goal of helping solve business problems.  </t>
  </si>
  <si>
    <t>First Name</t>
  </si>
  <si>
    <t>Preferred Name</t>
  </si>
  <si>
    <t>Resume</t>
  </si>
  <si>
    <t>Notes</t>
  </si>
  <si>
    <t>Recommendation 1</t>
  </si>
  <si>
    <t>Recommendation 2</t>
  </si>
  <si>
    <t>Score 1</t>
  </si>
  <si>
    <t>Score 2</t>
  </si>
  <si>
    <t>Difference</t>
  </si>
  <si>
    <t>Average</t>
  </si>
  <si>
    <t>Decision</t>
  </si>
  <si>
    <t>Rosa</t>
  </si>
  <si>
    <t>Stancil</t>
  </si>
  <si>
    <t>rlstanc2@ncsu.edu</t>
  </si>
  <si>
    <t xml:space="preserve">Fashion &amp; Textile Management </t>
  </si>
  <si>
    <t>Wilson College of Textiles</t>
  </si>
  <si>
    <t>https://drive.google.com/open?id=1vh_dCHMsoWjbiqKv-FKE7PWK8W6hZAXD</t>
  </si>
  <si>
    <t xml:space="preserve">Rosa Stancil </t>
  </si>
  <si>
    <t>Strongly Recommend</t>
  </si>
  <si>
    <t>Ashley</t>
  </si>
  <si>
    <t>John</t>
  </si>
  <si>
    <t>asjohn@ncsu.edu</t>
  </si>
  <si>
    <t>Computer Science</t>
  </si>
  <si>
    <t>https://drive.google.com/open?id=16NOC_APTSmyRUwNElveVfJkJKDB1obzA</t>
  </si>
  <si>
    <t>Ashley John</t>
  </si>
  <si>
    <t>Recommend</t>
  </si>
  <si>
    <t>Jonathan</t>
  </si>
  <si>
    <t>Buck</t>
  </si>
  <si>
    <t>Jon</t>
  </si>
  <si>
    <t>jmbuck4@ncsu.edu</t>
  </si>
  <si>
    <t>Computer Science, Philosophy</t>
  </si>
  <si>
    <t>College of Engineering, College of Humanities and Social Sciences</t>
  </si>
  <si>
    <t>December 2023</t>
  </si>
  <si>
    <t>https://drive.google.com/open?id=1XKMCsR8cI7o8nOiIkbOWG8wL-aqt_Lnq</t>
  </si>
  <si>
    <t>Jon Buck</t>
  </si>
  <si>
    <t>Lila</t>
  </si>
  <si>
    <t>Carroll</t>
  </si>
  <si>
    <t>lhcarrol@ncsu.edu</t>
  </si>
  <si>
    <t>Psychology</t>
  </si>
  <si>
    <t>https://drive.google.com/open?id=1-CBni_iduhidd3MAko2IzFqWnfqxS9RG</t>
  </si>
  <si>
    <t>Lila Carroll</t>
  </si>
  <si>
    <t>Timothy</t>
  </si>
  <si>
    <t>Reid</t>
  </si>
  <si>
    <t>tlreid4@ncsu.edu</t>
  </si>
  <si>
    <t>Business Administration (Finance concentration)</t>
  </si>
  <si>
    <t>https://drive.google.com/open?id=1U8JBYOWanWOqkivHfS9ieDx2B4aUEOLz</t>
  </si>
  <si>
    <t>Tomothy Reid</t>
  </si>
  <si>
    <t>Andrew</t>
  </si>
  <si>
    <t>Beckert</t>
  </si>
  <si>
    <t>agbecke2@ncsu.edu</t>
  </si>
  <si>
    <t xml:space="preserve">Business Administration </t>
  </si>
  <si>
    <t>https://drive.google.com/open?id=1ZVimkx6hIgHcV2Lwj0Wqeo4npQd8_auL</t>
  </si>
  <si>
    <t>Andrew Beckert</t>
  </si>
  <si>
    <t>Tahiat</t>
  </si>
  <si>
    <t>Nawal</t>
  </si>
  <si>
    <t>tnawal@ncsu.edu</t>
  </si>
  <si>
    <t>https://drive.google.com/open?id=101EwmAMYIQYxpu9YGmRnE2zDuC9MBzHR</t>
  </si>
  <si>
    <t>Tahiat Nawal</t>
  </si>
  <si>
    <t>Saahit</t>
  </si>
  <si>
    <t>Kambham</t>
  </si>
  <si>
    <t>srkambha@ncsu.edu</t>
  </si>
  <si>
    <t>May 2022</t>
  </si>
  <si>
    <t>https://drive.google.com/open?id=1GMiuJLRgm6MR-zng-ls-nKlm2EAvIO00</t>
  </si>
  <si>
    <t>Saahit Kambham</t>
  </si>
  <si>
    <t>Abisha</t>
  </si>
  <si>
    <t>Fenn</t>
  </si>
  <si>
    <t>arfenn@ncsu.edu</t>
  </si>
  <si>
    <t>Electrical Engineering</t>
  </si>
  <si>
    <t>https://drive.google.com/open?id=1LMvpvv1IyES2PXB1ttkeHlVSCoLA2fBJ</t>
  </si>
  <si>
    <t>Abisha Fenn</t>
  </si>
  <si>
    <t>Hilton missed the interview</t>
  </si>
  <si>
    <t>Rubina Najmuddin</t>
  </si>
  <si>
    <t>Wadhwania</t>
  </si>
  <si>
    <t>Rubina</t>
  </si>
  <si>
    <t>rwadhwa@ncsu.edu</t>
  </si>
  <si>
    <t>Poole College of Management, Graduate School</t>
  </si>
  <si>
    <t>https://drive.google.com/open?id=1pGOafr0WDMLvOaPq0owDW-S16zaxQ9Wr</t>
  </si>
  <si>
    <t>Rubina Wadhwania</t>
  </si>
  <si>
    <t>Recommend With Hesitation</t>
  </si>
  <si>
    <t>Elijah</t>
  </si>
  <si>
    <t>Maze</t>
  </si>
  <si>
    <t>ejmaze@ncsu.edu</t>
  </si>
  <si>
    <t>https://drive.google.com/open?id=1Bc_rOq-3kMlNl0ybGf0R1ZLRRuYfr0wg</t>
  </si>
  <si>
    <t>Elijah Maze</t>
  </si>
  <si>
    <t>Do Not Recommend</t>
  </si>
  <si>
    <t>Zuhare</t>
  </si>
  <si>
    <t>Ali</t>
  </si>
  <si>
    <t>zsali@ncsu.edu</t>
  </si>
  <si>
    <t>Computer Science &amp; Economics</t>
  </si>
  <si>
    <t>https://drive.google.com/open?id=1FVMhY0xaNNr5k6MLKbqXsAUEFY6hMlKn</t>
  </si>
  <si>
    <t>Zuhare Ali</t>
  </si>
  <si>
    <t>Bashir</t>
  </si>
  <si>
    <t>Jabbour</t>
  </si>
  <si>
    <t>bjjabbou@ncsu.edu</t>
  </si>
  <si>
    <t>Accounting</t>
  </si>
  <si>
    <t>https://drive.google.com/open?id=15kPTj3VcDZulo-QwnUPQgqeqWlbGbgao</t>
  </si>
  <si>
    <t>Bashir Jabbour</t>
  </si>
  <si>
    <t>Caroline</t>
  </si>
  <si>
    <t>Breedijk</t>
  </si>
  <si>
    <t>cebreedi@ncsu.edu</t>
  </si>
  <si>
    <t>https://drive.google.com/open?id=1j9rowSxCkfyJdJgPo8jTOWvnTKWOf7_S</t>
  </si>
  <si>
    <t>Caroline Breedijk</t>
  </si>
  <si>
    <t>https://drive.google.com/open?id=14MQ5ZCqAy-SE5fWK0GCsSilLSUdR5xNg</t>
  </si>
  <si>
    <t>Matthew Kehn</t>
  </si>
  <si>
    <t>Wilson</t>
  </si>
  <si>
    <t>McNeary</t>
  </si>
  <si>
    <t>wrmcnear@ncsu.edu</t>
  </si>
  <si>
    <t>Business Administration- Marketing Concentration</t>
  </si>
  <si>
    <t>https://drive.google.com/open?id=1QcQcyfkbRNqUM4OCnMWrhwq5Yd3efs6w</t>
  </si>
  <si>
    <t>Wilson McNeary</t>
  </si>
  <si>
    <t>Riya</t>
  </si>
  <si>
    <t>Desai</t>
  </si>
  <si>
    <t>radesai3@ncsu.edu</t>
  </si>
  <si>
    <t xml:space="preserve">Management </t>
  </si>
  <si>
    <t>https://drive.google.com/open?id=1KSNNVGlV1W1F0ms92rXfeN3rrrxtjPHB</t>
  </si>
  <si>
    <t>Riya Desai</t>
  </si>
  <si>
    <t>Bhavana</t>
  </si>
  <si>
    <t>Veeravalli</t>
  </si>
  <si>
    <t xml:space="preserve">Bhavana </t>
  </si>
  <si>
    <t>brveerav@ncsu.edu</t>
  </si>
  <si>
    <t>Graphic Design</t>
  </si>
  <si>
    <t>College of Design</t>
  </si>
  <si>
    <t>https://drive.google.com/open?id=12-y59NBTxeLBdhXf1m3Vhi-CXiHlavIG</t>
  </si>
  <si>
    <t>Bhavana Veeravalli</t>
  </si>
  <si>
    <t>Brian</t>
  </si>
  <si>
    <t>Poirier</t>
  </si>
  <si>
    <t>bjpoirie@ncsu.edu</t>
  </si>
  <si>
    <t>Business and Communications</t>
  </si>
  <si>
    <t>College of Humanities and Social Sciences, Poole College of Management</t>
  </si>
  <si>
    <t>https://drive.google.com/open?id=1VIyylm8w_zC_WwmOdu2Wt3K3EVK6WUGfXxkCB3RClHM</t>
  </si>
  <si>
    <t>Brian Poirier</t>
  </si>
  <si>
    <t>Annapaola</t>
  </si>
  <si>
    <t>Boreatti</t>
  </si>
  <si>
    <t>Anna</t>
  </si>
  <si>
    <t>aboreat@ncsu.edu</t>
  </si>
  <si>
    <t>https://drive.google.com/open?id=1IcMmlYiJSt3OOZPAyAienlFxZj3vlwe4</t>
  </si>
  <si>
    <t>Anna Boreatti</t>
  </si>
  <si>
    <t>Karina</t>
  </si>
  <si>
    <t>Bhatia</t>
  </si>
  <si>
    <t>kdbhatia@ncsu.edu</t>
  </si>
  <si>
    <t>Textile Technology</t>
  </si>
  <si>
    <t>https://drive.google.com/open?id=1N_23WaBmqKWiTKQHeTQAuukoJw5ORpRi</t>
  </si>
  <si>
    <t>Karina Bhatia</t>
  </si>
  <si>
    <t>Krishi</t>
  </si>
  <si>
    <t>kmdesai@ncsu.edu</t>
  </si>
  <si>
    <t>https://drive.google.com/open?id=11lCkUTBCgVYYmUMfRDv_8vQd5TTTPgmc</t>
  </si>
  <si>
    <t>Krishi Desai</t>
  </si>
  <si>
    <t>Hida</t>
  </si>
  <si>
    <t>amhida2@ncsu.edu</t>
  </si>
  <si>
    <t>https://drive.google.com/open?id=1-0alGHSUYBLWWJL-76yE1aQ4yNTCcopO</t>
  </si>
  <si>
    <t>Ali Hida</t>
  </si>
  <si>
    <t xml:space="preserve">Sean </t>
  </si>
  <si>
    <t>Business Administration-BS- Marketing Concentration</t>
  </si>
  <si>
    <t>https://drive.google.com/open?id=1ho-z0KlToh_RRUP5KT7a86KQDz7vI352</t>
  </si>
  <si>
    <t>Sean Thornton</t>
  </si>
  <si>
    <t>Sybil</t>
  </si>
  <si>
    <t>Sides</t>
  </si>
  <si>
    <t>sgsides@ncsu.edu</t>
  </si>
  <si>
    <t>Business with a concentration in Administration, Psychology</t>
  </si>
  <si>
    <t>https://drive.google.com/open?id=1ouY25Vhd79A0YPmTJu8cv3dT337lAJmq</t>
  </si>
  <si>
    <t>Sybil Sides</t>
  </si>
  <si>
    <t>Federica</t>
  </si>
  <si>
    <t xml:space="preserve">Lenti </t>
  </si>
  <si>
    <t xml:space="preserve">Federica </t>
  </si>
  <si>
    <t>flenti@ncsu.edu</t>
  </si>
  <si>
    <t>https://drive.google.com/open?id=1jEwkjLG9i7NHECHKhwACGBVI6xQoHECm</t>
  </si>
  <si>
    <t>Federica Lenti</t>
  </si>
  <si>
    <t>Alisha</t>
  </si>
  <si>
    <t>Naidu</t>
  </si>
  <si>
    <t>anaidu2@ncsu.edu</t>
  </si>
  <si>
    <t>Business - Finance concentration</t>
  </si>
  <si>
    <t>https://drive.google.com/open?id=1vPNNBOJ6qLnaRoRYIOGpFFejkVnwRr5O</t>
  </si>
  <si>
    <t>Alisha Naidu</t>
  </si>
  <si>
    <t>Jaiden</t>
  </si>
  <si>
    <t>Howard</t>
  </si>
  <si>
    <t>jchowar5@ncsu.edu</t>
  </si>
  <si>
    <t xml:space="preserve">animal science pre vet, and psychology </t>
  </si>
  <si>
    <t>College of Agriculture and Life Sciences, College of Humanities and Social Sciences</t>
  </si>
  <si>
    <t>https://drive.google.com/open?id=1YOcR10ozSXTPCBRIvkDf8ZD1dR_aYUeN</t>
  </si>
  <si>
    <t>Jaiden Howard</t>
  </si>
  <si>
    <t xml:space="preserve">Raiford </t>
  </si>
  <si>
    <t>Turner</t>
  </si>
  <si>
    <t>Raif</t>
  </si>
  <si>
    <t>returne5@ncsu.edu</t>
  </si>
  <si>
    <t>https://drive.google.com/open?id=1YsMYENvok_t2-UhIMIIPoII7CF6i3S_l</t>
  </si>
  <si>
    <t>Raif Turner</t>
  </si>
  <si>
    <t>Jessica</t>
  </si>
  <si>
    <t>Levis</t>
  </si>
  <si>
    <t>jlevis@ncsu.edu</t>
  </si>
  <si>
    <t xml:space="preserve">B.S. Economics </t>
  </si>
  <si>
    <t>https://drive.google.com/open?id=1Oqyct77J79pytjmsgb5DWWy_gli1NQLn</t>
  </si>
  <si>
    <t>Jessica Levis</t>
  </si>
  <si>
    <t>David</t>
  </si>
  <si>
    <t>Neil</t>
  </si>
  <si>
    <t>djneil@ncsu.edu</t>
  </si>
  <si>
    <t>Business Administration (Finance)</t>
  </si>
  <si>
    <t>https://drive.google.com/open?id=1OR614nYRvv1ulXahOG16THviQe1KE7i2</t>
  </si>
  <si>
    <t>David Neil</t>
  </si>
  <si>
    <t>Didnt sign up</t>
  </si>
  <si>
    <t>Parker</t>
  </si>
  <si>
    <t>Willett</t>
  </si>
  <si>
    <t>pdwillet@ncsu.edu</t>
  </si>
  <si>
    <t>https://drive.google.com/open?id=1CL_ZyBrBHdO7E3hwjpoBVh7xJT0c2Lyj</t>
  </si>
  <si>
    <t>Parker Willett</t>
  </si>
  <si>
    <t xml:space="preserve">Janice </t>
  </si>
  <si>
    <t xml:space="preserve">Aguillon </t>
  </si>
  <si>
    <t>jaguill2@ncsu.edu</t>
  </si>
  <si>
    <t>https://drive.google.com/open?id=1tIeNJ_dQL7LHsOsGIuBneoZLWMeZMOlp</t>
  </si>
  <si>
    <t>Janice Aguillon</t>
  </si>
  <si>
    <t>Shayma</t>
  </si>
  <si>
    <t>Ouazzani</t>
  </si>
  <si>
    <t>scouazza@ncsu.edu</t>
  </si>
  <si>
    <t>Political Science and Government</t>
  </si>
  <si>
    <t>https://drive.google.com/open?id=1VDWaED6KHi0qyzWUrSAP5ZO_3hf1S7MD</t>
  </si>
  <si>
    <t>Shayma Ouazzani</t>
  </si>
  <si>
    <t>Zenab</t>
  </si>
  <si>
    <t>Konate</t>
  </si>
  <si>
    <t>zrkonate@ncsu.edu</t>
  </si>
  <si>
    <t>Business Administration- Entrepreneurship</t>
  </si>
  <si>
    <t>https://drive.google.com/open?id=1Qp5Q1iDYONHcL6x5S4uqZNTBPF3IXEs5</t>
  </si>
  <si>
    <t>Zenab Konate</t>
  </si>
  <si>
    <t>Shreya</t>
  </si>
  <si>
    <t>Vegesana</t>
  </si>
  <si>
    <t>svegesa@ncsu.edu</t>
  </si>
  <si>
    <t xml:space="preserve">Economics </t>
  </si>
  <si>
    <t>https://drive.google.com/open?id=1JodJoi7rghsuU5EL7oOqUF7PyoVZD2uU</t>
  </si>
  <si>
    <t>Shreya Vegesana</t>
  </si>
  <si>
    <t>Peter</t>
  </si>
  <si>
    <t>Chryst</t>
  </si>
  <si>
    <t>pachryst@ncsu.edu</t>
  </si>
  <si>
    <t xml:space="preserve">Industrial Engineering </t>
  </si>
  <si>
    <t>https://drive.google.com/open?id=1C0PXXO6TkaewEt22d_m2eFgAX170aq3q</t>
  </si>
  <si>
    <t>Peter Chryst</t>
  </si>
  <si>
    <t>Camille</t>
  </si>
  <si>
    <t>Touche</t>
  </si>
  <si>
    <t>ctouche@ncsu.edu</t>
  </si>
  <si>
    <t>Business Administration- Marketing concentration</t>
  </si>
  <si>
    <t>https://drive.google.com/open?id=1fcEGn3sN_r1RURet_gdaLV2nzX45ptd7</t>
  </si>
  <si>
    <t>Camille Touche</t>
  </si>
  <si>
    <t>Marine</t>
  </si>
  <si>
    <t>Discepoli</t>
  </si>
  <si>
    <t>mdiscep@ncsu.edu</t>
  </si>
  <si>
    <t>International Business &amp; Strategy</t>
  </si>
  <si>
    <t>Graduate School</t>
  </si>
  <si>
    <t>https://drive.google.com/open?id=1Ii0xNjlXpLQxNBBrARS_x5HR8Ofj3NTd</t>
  </si>
  <si>
    <t>Marine Discepoli</t>
  </si>
  <si>
    <t>shubham</t>
  </si>
  <si>
    <t>singh</t>
  </si>
  <si>
    <t>ssingh55@ncsu.edu</t>
  </si>
  <si>
    <t>https://drive.google.com/open?id=1IufXvj3pvdTaxw8R_5qz1zFAIIzNXRdo</t>
  </si>
  <si>
    <t>Shubham Singh</t>
  </si>
  <si>
    <t>Emilli</t>
  </si>
  <si>
    <t>Crouch</t>
  </si>
  <si>
    <t>Milli</t>
  </si>
  <si>
    <t>escrouch@ncsu.edu</t>
  </si>
  <si>
    <t>Politics</t>
  </si>
  <si>
    <t>https://drive.google.com/open?id=1YhRs4R9xyk3Bqh3J-qIwo2EmPbPF-dWcK4UBf70I64U</t>
  </si>
  <si>
    <t>Milli Crouch</t>
  </si>
  <si>
    <t>Jackson</t>
  </si>
  <si>
    <t>Engle</t>
  </si>
  <si>
    <t>jrengle2@ncsu.edu</t>
  </si>
  <si>
    <t>Entrepreneurship</t>
  </si>
  <si>
    <t>https://drive.google.com/open?id=1tCbdfcS05oQtlFXfOrGB2xX7PoFLDKr2</t>
  </si>
  <si>
    <t>Jackson Engle</t>
  </si>
  <si>
    <t>Davis</t>
  </si>
  <si>
    <t>Hoover</t>
  </si>
  <si>
    <t>dbhoover@ncsu.edu</t>
  </si>
  <si>
    <t>Industrial Systems Engineering</t>
  </si>
  <si>
    <t>https://drive.google.com/open?id=11vvTMjnG2ceRpUGWtMYqcxkaUxJR3kEA</t>
  </si>
  <si>
    <t>Davis Hoover</t>
  </si>
  <si>
    <t>Irin</t>
  </si>
  <si>
    <t>Dileep</t>
  </si>
  <si>
    <t>idileep@ncsu.edu</t>
  </si>
  <si>
    <t xml:space="preserve">Business Administration with an IT concentration </t>
  </si>
  <si>
    <t>https://drive.google.com/open?id=11H6lKQbfPMRK_QrLAd2v4WDxYJVw2wyh</t>
  </si>
  <si>
    <t>Irin Dileep</t>
  </si>
  <si>
    <t>Saketh</t>
  </si>
  <si>
    <t>Ruddarraju</t>
  </si>
  <si>
    <t>svruddar@ncsu.edu</t>
  </si>
  <si>
    <t>https://drive.google.com/open?id=1RNzA1umaTjII2Rxfqr8ehDSkoQ28fBBr</t>
  </si>
  <si>
    <t>Saketh Ruddarraju</t>
  </si>
  <si>
    <t>Business Administration/Finance</t>
  </si>
  <si>
    <t>https://drive.google.com/open?id=1YC2GSDp0XmI8C49jmlOhFoenEUti_AkE</t>
  </si>
  <si>
    <t>Daniel Harty</t>
  </si>
  <si>
    <t>Shawn</t>
  </si>
  <si>
    <t>Maxon</t>
  </si>
  <si>
    <t>Smmaxon@ncsu.edu</t>
  </si>
  <si>
    <t>Chemical Engineering</t>
  </si>
  <si>
    <t>https://drive.google.com/open?id=19OxrkEbUv8rYWsx1ewGmUnlPXwn7C_LV</t>
  </si>
  <si>
    <t>Shawn Maxon</t>
  </si>
  <si>
    <t>Anant</t>
  </si>
  <si>
    <t>Gadodia</t>
  </si>
  <si>
    <t>agadodi@ncsu.edu</t>
  </si>
  <si>
    <t>Computer science</t>
  </si>
  <si>
    <t>College of Engineering, Graduate School</t>
  </si>
  <si>
    <t>https://drive.google.com/open?id=1BWs7I_Zw_QAhEeEgP0k31_TWQ3_OtezR</t>
  </si>
  <si>
    <t>Anant Gadodia</t>
  </si>
  <si>
    <t xml:space="preserve">Ria </t>
  </si>
  <si>
    <t xml:space="preserve">Kapuria </t>
  </si>
  <si>
    <t>rkapuri@ncsu.edu</t>
  </si>
  <si>
    <t>https://drive.google.com/open?id=10Ypp8Bw3mwxX24IWJEyV9qbTwNijbg6r</t>
  </si>
  <si>
    <t>Ria Kapuria</t>
  </si>
  <si>
    <t>Kristine</t>
  </si>
  <si>
    <t>Huynh</t>
  </si>
  <si>
    <t>kphuynh@ncsu.edu</t>
  </si>
  <si>
    <t>https://drive.google.com/open?id=1u0tasr3UD0tmi3rPZkoSONNFhM951-1n</t>
  </si>
  <si>
    <t>Kristine Huynh</t>
  </si>
  <si>
    <t xml:space="preserve">Canceled </t>
  </si>
  <si>
    <t>Canceled</t>
  </si>
  <si>
    <t>Anaïs</t>
  </si>
  <si>
    <t>KAMDEM</t>
  </si>
  <si>
    <t>akamdem@ncsu.edu</t>
  </si>
  <si>
    <t>https://drive.google.com/open?id=1wyBn9JJrbo7qVgXwpyzunZaU7Ud_q0ER</t>
  </si>
  <si>
    <t>Anais Kamdem</t>
  </si>
  <si>
    <t>https://drive.google.com/open?id=1etZqogIN1ITLW-Z3_LMkRF3H5Iyx96LH</t>
  </si>
  <si>
    <t>Nitin Chitrala</t>
  </si>
  <si>
    <t xml:space="preserve">John </t>
  </si>
  <si>
    <t>Rogers</t>
  </si>
  <si>
    <t xml:space="preserve">Henry </t>
  </si>
  <si>
    <t>Jrogers7@ncsu.edu</t>
  </si>
  <si>
    <t xml:space="preserve">Business Administration concentration in finance, Horticultural Science concentration in small scale farming management  </t>
  </si>
  <si>
    <t>College of Agriculture and Life Sciences, Poole College of Management</t>
  </si>
  <si>
    <t>https://drive.google.com/open?id=1-DOUjh1PzPRGkn16b_InGGxjU2iKg-rT</t>
  </si>
  <si>
    <t>Henry Rogers</t>
  </si>
  <si>
    <t>Vineet</t>
  </si>
  <si>
    <t>Krishna</t>
  </si>
  <si>
    <t>vkrishn6@ncsu.edu</t>
  </si>
  <si>
    <t>Physics, Mathematics</t>
  </si>
  <si>
    <t>https://drive.google.com/open?id=1lEhMyXjvBID3Q4Q3hqXy-ONZ8zKUIWBs</t>
  </si>
  <si>
    <t>Vineet Krishna</t>
  </si>
  <si>
    <t>Jacopo</t>
  </si>
  <si>
    <t>Lombatti</t>
  </si>
  <si>
    <t>jlombat@ncsu.edu</t>
  </si>
  <si>
    <t>https://drive.google.com/open?id=1z3SFxTV8i24vb5gV0eF2FM4zeOKMmIiR</t>
  </si>
  <si>
    <t>Jacopo Lombatti</t>
  </si>
  <si>
    <t>Mikayla</t>
  </si>
  <si>
    <t>Ardus</t>
  </si>
  <si>
    <t>mkardus@ncsu.edu</t>
  </si>
  <si>
    <t>Business Administration / Concentration in HR</t>
  </si>
  <si>
    <t>Poole College</t>
  </si>
  <si>
    <t>https://drive.google.com/file/d/1NjNd5_9Y07sUcU8AgsgE_wQRH2X4BpGd/view?usp=sharing</t>
  </si>
  <si>
    <t>Mikayla Ardus</t>
  </si>
  <si>
    <t>Review scoring instructions in the behavioral interview procedural guide.</t>
  </si>
  <si>
    <t>Interviewer</t>
  </si>
  <si>
    <t>Avital</t>
  </si>
  <si>
    <t xml:space="preserve">Annapaola </t>
  </si>
  <si>
    <t xml:space="preserve">Angelina </t>
  </si>
  <si>
    <t>Natalie Y</t>
  </si>
  <si>
    <t xml:space="preserve">Beckett </t>
  </si>
  <si>
    <t>Angelina</t>
  </si>
  <si>
    <t xml:space="preserve">Avital </t>
  </si>
  <si>
    <t>Karis</t>
  </si>
  <si>
    <t>Lital</t>
  </si>
  <si>
    <t>Namrata</t>
  </si>
  <si>
    <t>Iustina</t>
  </si>
  <si>
    <t>Jonathan Lanes</t>
  </si>
  <si>
    <t>Rucheer</t>
  </si>
  <si>
    <t>Jonathan Buck</t>
  </si>
  <si>
    <t xml:space="preserve">Rithika </t>
  </si>
  <si>
    <t>Brian P</t>
  </si>
  <si>
    <t>Andrew B</t>
  </si>
  <si>
    <t>Harshita</t>
  </si>
  <si>
    <t>Parker W</t>
  </si>
  <si>
    <t>Rithika</t>
  </si>
  <si>
    <t>Hilton</t>
  </si>
  <si>
    <t>Interviewee</t>
  </si>
  <si>
    <t>Annika Pillutla</t>
  </si>
  <si>
    <t>Bailey Hall</t>
  </si>
  <si>
    <t>Krupa Bharodiya</t>
  </si>
  <si>
    <t>Dhwani Shah</t>
  </si>
  <si>
    <t>Chukwunonso Ayalogu</t>
  </si>
  <si>
    <t>Vignitha Ampally</t>
  </si>
  <si>
    <t>Ethan Spence</t>
  </si>
  <si>
    <t>Benjamin Guadarrama</t>
  </si>
  <si>
    <t>Akul Gupta</t>
  </si>
  <si>
    <t>Evyn Goldstein</t>
  </si>
  <si>
    <t>Nikhil Chintalapudi</t>
  </si>
  <si>
    <t>Andrea Zamudio</t>
  </si>
  <si>
    <t>Pietro Alvise Coro</t>
  </si>
  <si>
    <t>Elaine Wolochuk</t>
  </si>
  <si>
    <t>Yireth Viridiana Villaverde Ferrusca</t>
  </si>
  <si>
    <t>Pragya Haravu</t>
  </si>
  <si>
    <t>Anisha Gautam</t>
  </si>
  <si>
    <t>Dylan Snarr</t>
  </si>
  <si>
    <t>Behavioral Interview Procedural Guide</t>
  </si>
  <si>
    <t>Creating a Positive Impact on a Team</t>
  </si>
  <si>
    <t>Demonstrates versatility and a drive to learn new things</t>
  </si>
  <si>
    <t>Demonstrates self-awareness and humility</t>
  </si>
  <si>
    <t>Demonstrates an ability to work well with a diverse team</t>
  </si>
  <si>
    <t>Demonstrates clear and concise communication</t>
  </si>
  <si>
    <t>Total Numerical Score</t>
  </si>
  <si>
    <t>Total Contribution To Overall Score</t>
  </si>
  <si>
    <t>Creating a Positive Impact on CYC</t>
  </si>
  <si>
    <t>Demonstrates an ability to represent CYC well</t>
  </si>
  <si>
    <t>Demonstrates high achievement (academically and nonacademically)</t>
  </si>
  <si>
    <t>Demonstrates a willingness and ability to commit significant time and effort to CYC</t>
  </si>
  <si>
    <t>Demonstrates leadership abilities</t>
  </si>
  <si>
    <t>Total</t>
  </si>
  <si>
    <t>Creating a Positive Impact on the Community</t>
  </si>
  <si>
    <t>Demonstrates care for their community</t>
  </si>
  <si>
    <t>Demonstrates an understanding of challenges to local businesses</t>
  </si>
  <si>
    <t>Demonstrates an understanding of how CYC's mission addresses challenges of local businesses</t>
  </si>
  <si>
    <t>Summary</t>
  </si>
  <si>
    <t>Without knowing about the other candidates, would you recommend that this applicant advance to the final interview round?</t>
  </si>
  <si>
    <t>Explain your answer to the previous question.</t>
  </si>
  <si>
    <t xml:space="preserve">Spoke confidently, clearly, and concisely. Understands the importance of giving back to the community and working to uplift minorities. Did not talk a lot about specific experiences other than working in a restaurant. </t>
  </si>
  <si>
    <t>I believe the candidate is prepared both professionally and personally for the position. Her initiatives with the community show interest and passion, while her studies and academic standing make her a good fit on the consulting/ analytics side. She did however remain more generic on our questions and didn't provide specifics to the examples</t>
  </si>
  <si>
    <t>another case of a lack of professional experience, but nice n wholesome answers. all examples were from restaurant work and high school, but sophomore so won't judge her too harshly. she was self-aware and she had decent answers, but nothing really blew me out of the water-- but her answers were enough to make me want to see how she works with people in the case.</t>
  </si>
  <si>
    <t>I believe that she could do well working with others to create a good solution; I would look to see if she could also demonstrate technical/analytical skills.</t>
  </si>
  <si>
    <t>Nitin demonstrates compassion and awareness of the role that small businesses have on our community as well as a drive to help the community through his previous experiences. He also presents himself as a team-player that is knowledgeable about his strengths and what he needs from his team members to be successful. He was not clear on his weaknesses (could have been that he forgot that part of the question, didn't listen to the whole question)  despite him saying that it's important to play on each other's strengths and adapt as a team. Overall, I believe he has the experience and knowledge to understand issues of small businesses but may see this as more of a resume booster. While he did mention his experience growing up as a POC when asked about CYC's diversity and inclusion, he didn't tie it back to CYC clearly. He also never mentioned our focus on minority and women owned businesses.</t>
  </si>
  <si>
    <t xml:space="preserve">The candidate seems to truly care about his community and also displayed characteristics that would contribute a positive impact to CYC. He has experience as a team player and seems to be a versatile individual. </t>
  </si>
  <si>
    <t>Krupa is a very strong candidate with proven abilities in helping small businesses and recognizing the specific need to support women of color in the community. She shows drive and passion as well as self-awareness when it comes to team settings. She seems like she would do well as both a leader and a team-member and is very much a team-player that recognizes the need for community within the team to be successful. I strongly recommend that she moves on because she has a clear understanding of what we do and the unique value CYC has as a group of students volunteering to make an impact locally.</t>
  </si>
  <si>
    <t>Overall, the candidate demonstrated a lot of interest in non-profit and community oriented work, so I think they are well-aligned with CYC's mission. Additionally, they shared impressive evidence of an ability to problem-solve and work in a team setting through their past volunteering and internship experience. As the interview went along, more and more of her personality and passion shone through. She seems to have a drive to make an impact in whatever setting she is in. I think Krupa would make an excellent addition to an engagement team.</t>
  </si>
  <si>
    <t>Sean is a really great potential canidate for CYC. He came in very professionally and handled all of the questions in a respecteble and humble manner. He asked several different questions and was curious to learn about the structure and the work that we do in CYC. I think he would be a great addition and fits the characteristics necessary to be a part of the organization.</t>
  </si>
  <si>
    <t>His resume is very impressive and he asked lots of questions about CYC, he seemed very interested and aligned with CYC values, but I am hesitant because he didn't give many examples and wasn't super talkative. it was hard to get information and specific examples in his answers</t>
  </si>
  <si>
    <t>This guy may need to go back in the oven. He spoke well for a freshman and has great experience being involved with his community. However, he talked little about his specific role in the examples he gave so it was hard to gauge his value add.</t>
  </si>
  <si>
    <t>very clear communication and clearly driven by values and community involvement, i think he would be a great addition to any engagement and gave good examples although sometimes his involvement was unclear</t>
  </si>
  <si>
    <t xml:space="preserve">I was really impressed with this interview. for a freshman she had great communication skills and several specific examples form a variety of experiences that show that she could be a great fit. I would like to see her problem solving skills in action at the case. </t>
  </si>
  <si>
    <t>Nonso was a great candidate to interview. He showed genuine interest in CYC and being part of it and gave very thoughful answers to all of our questions.</t>
  </si>
  <si>
    <t>Chukwunonso (Nonso) demonstrates a passion and commitment to his community and the work he completes. He seems interested in consulting and wants to make an impact as part of a diverse team.</t>
  </si>
  <si>
    <t>Nice person. Compelling personal stories. Lack of professional experience was concerning, as was lack of teamwork stories, but tbf we didn't try to dig deeper on that front. i'd like to see how she operates within a team in the case.</t>
  </si>
  <si>
    <t>She seemed very passionate and had genuine intrrest in CYC and seemed to have a lot to bring to the table</t>
  </si>
  <si>
    <t xml:space="preserve">Ethan did a great job presenting himself with humility and demonstrating strong characteristics that we look for in CYC members. He was interested in the goal and mission behind CYC and seems like he would be a good addition and would contribute to the organization as a whole. I would definitely reccomend that he moves forward in the process. </t>
  </si>
  <si>
    <t>Despite being very aware of the benefits he would receive from joining this organizaiton and the personal interests that he would have met, he also had a drive and passion for the work that CYC does. He has a large amount of experience within business/financial fields and working with businesses and has enough philanthropic work and community work to make me comfortable that he is truly passionate about it.</t>
  </si>
  <si>
    <t xml:space="preserve">Candidate emphasized the important of service and sustainability, well articulated, Eagle Scout and talked about his Scouting career a little and that is great experience which is a plus for CYC. </t>
  </si>
  <si>
    <t>Because of his intrest in sustainible community design/landscaping he has a bit of a unique perspective based on his background. He has taken active leadership roles in organizations throughout his life (BSA, Epsilon Eta Iota, among others). He specifically mentioned the importance of building opportunity as a critical part of sustainible communities.</t>
  </si>
  <si>
    <t xml:space="preserve">Demonstrates volunteerism, very concise answers, understands what small businesses need. I would be curious if he is moldable. </t>
  </si>
  <si>
    <t xml:space="preserve">Good candidate, unique experiences, potential for leadership and a constructive team member, Wish he elaborated on his answers more. </t>
  </si>
  <si>
    <t>Has ok experience. Talked way too much abotu one thing, but I also think that shows his passion for an organization and willingness to put effort into it. Seems moldable, has potential. Has some knowledge he let slip through in other questions. Didn't love the $1000 part</t>
  </si>
  <si>
    <t xml:space="preserve">A lot of examples were related just to cricket. Did not see his understanding of CYC but I do love how he cares about the community he is part of. Wish i saw more from him in terms of RA experience </t>
  </si>
  <si>
    <t>Easy recommend. Very humble, had a lot to contribute about community aspect and a drive to learn. High growth potential. Almost a strongly recommend but I would have liked to see a bit more technical achievement</t>
  </si>
  <si>
    <t>Showed a strong desire to learn new things and adapt. I would be curious to see how she interacts in a team, whether or not she can assert herself and her ideas. She did show a strong commitment to community and service.</t>
  </si>
  <si>
    <t xml:space="preserve">This interview went well overall. This guy has a ton of fantastic experience for a freshman. clearly driven to help the community. he was not very concise at times and does not fully understand small business struggles but there is a lot of potential w this kid. </t>
  </si>
  <si>
    <t xml:space="preserve">I think that his ability to articulate himself is something that should be worked on since his kept on drawing himself to the same experience. I believe that he has a true passion for business regardless. </t>
  </si>
  <si>
    <t xml:space="preserve">She is amazing. Completely mission driven and her main reason to join CYC is because she wants to create an impact. I can see how she will fit in CYC. She had very good answers and you can see how passionate she is about helping the community! </t>
  </si>
  <si>
    <t xml:space="preserve">Her communication/interpersonal skills seem to be very good and based on her degree she has a lot of technical abilities as well. I think she would excel in the case and add a lot of value to CYC. </t>
  </si>
  <si>
    <t>Pietro was a very enthusiastic and genuine canidate coming into the interview. He looked really excited to be interviewing and seemed very interested in joining CYC and becoming involved with the whole process. His answers were very long winded though and did not have any concrete examples that directly answered the question. He seemed really nervous and that caused him to ramble for a long time on each question and did not demonstrate any specific applicable examples. I definitely think his passion and interest in CYC could drive him through but I think the real test for him would be how he fares in the case interview round in terms of technical skill.</t>
  </si>
  <si>
    <t>seemed ambitious and eager to learn but pretty cocky and had zero understanding of cyc's mission</t>
  </si>
  <si>
    <t>Interviewee had good communication but could elaborate more on some answers, especially diversity question. Has potential for leadership as per some activities. Great confidence. Liked the SPEAK intiative she started</t>
  </si>
  <si>
    <t>Elaine demonstrated extremely high achievement and seems like she would be willing to put her all in CYC. She is extremely well spoken and would represent CYC well.</t>
  </si>
  <si>
    <t xml:space="preserve">For a junior, she was not very good at articulating her answers and getting to the point. Her examples were not the best. Could tell she was very nervous but for someone who is re-applying, i thought she would be better. Definitely needs to re-apply. </t>
  </si>
  <si>
    <t>I would reccomend her to move on to the case interview round. Her communication skills are kind of off putting because she kind of speaks in a way that seems a little choppy and hyper. However, she seems really intelligent and seems as if she really does care about her community. I think we should give her a shot to test out her technical skills and see how she does in the case interview. Lots of people get nervous and jumpy during the behavioral interviw phase.</t>
  </si>
  <si>
    <t>Did you fill out every box?</t>
  </si>
  <si>
    <t xml:space="preserve">Total </t>
  </si>
  <si>
    <t>Averaged % Score</t>
  </si>
  <si>
    <t>At the end of the interview, score candidate using the next sheet called "Matrix".</t>
  </si>
  <si>
    <t>Interviewer 1 name:</t>
  </si>
  <si>
    <t>Avital Politi</t>
  </si>
  <si>
    <t>Notes on Q1</t>
  </si>
  <si>
    <t>Notes on Q2</t>
  </si>
  <si>
    <t>Notes on Q3</t>
  </si>
  <si>
    <t>Miscellaneous Notes</t>
  </si>
  <si>
    <t xml:space="preserve">sophmore stat major. worked at restaurant over covid. Faced many restrictions, laws changing a lot. spoke very well. Worked with many diff types of people and communicated w them all. worked as a waitress at the time, and had to keep everyone safe. masks, separated tables, sanitazion, </t>
  </si>
  <si>
    <t xml:space="preserve">2 things. is a strong team player. reliable, adaptable, assist others. a lot of experience with communication. open communicator. </t>
  </si>
  <si>
    <t xml:space="preserve">improved fundraiser towards younger people and more diverse group. raised almost $22,000. emailed director saying they want to help people their age get more involved in politics. suggested that they help with fall fundraiser. assisted with planning and structring the event. </t>
  </si>
  <si>
    <t xml:space="preserve">no shame in asking others for help. analytical and open minded. good with conflict. 
really cool that we help local community. businesses with work with are minority owned. important to uplift those who are economicqlly disadvantaged. promoting equity. loves that NC state gives back to the local community.
passion is when you work towards somethng you care about. passionate about working with others and impact on the community. 
vegetarian. plant based diet.  </t>
  </si>
  <si>
    <t>Interviewer 2 name:</t>
  </si>
  <si>
    <t>Annapaola Boreatti</t>
  </si>
  <si>
    <t xml:space="preserve">She worked in a restaurant during the pandemic , which gave her a chance to work with a diverse team as far as background, communication and work ethics go. Some of her tasks included client safety and communication with the house.  She learned to be flexible during challenging times and adapt. </t>
  </si>
  <si>
    <t xml:space="preserve">Strong team player who is reliable and adaptable. She believes to be a strong communicator and has experience assisting both manager and peers in professional, academics and social situations. However , when asked to provide more specific examples of this preparation , she failed to go into detail about what she had actually done. 
</t>
  </si>
  <si>
    <t>She went to the Wake County Democratic Party to increase engagement in the community through a fundraiser and barbecue. The experience sounded interesting so we asked more questions about her tasks and she did say that she helped with structuring events and calling for donations, but was still fairly general in her response.</t>
  </si>
  <si>
    <t xml:space="preserve">One note before I give my final thoughts about the candidate: I am new to CYC and this is my first interview, interpret accordingly. 
Well spoken and communicative, engaged in the conversation and asked us questions as well. We asked three more questions from the general list and I found a candidate to be well prepared to answer why the work of CYC is important and while she was passionate about. However, when asked about her conflict management skills by showing us an example she remained fairly superficial. That being said, I like the candidate and find her a good potential candidate. </t>
  </si>
  <si>
    <t>Namrata Rajaraman</t>
  </si>
  <si>
    <t>only 1 mnager at restaurant, all thebhostesses had to play a lot of different roles, but it was abonding experience</t>
  </si>
  <si>
    <t xml:space="preserve">being a server taught her to adapt to a lot of people </t>
  </si>
  <si>
    <t>highland school, students are very hardworking, students all struggled, freshman year adjusting, had t learn to go out of their way to work together to adjust, work together to identify that they all felt alone</t>
  </si>
  <si>
    <t xml:space="preserve">did not see eye to eye with old manager, talked to him, realized he wanted to help them. she's organized and task-oriented. needs people around her with different skill sets. need people to ground her. extroverts. building network is important for new businesses. good answer. university with a lot of resources, could provide them with that.  </t>
  </si>
  <si>
    <t xml:space="preserve">She was working at her restaurant on a busy night with only one manager. Her team had to juggle more tasks and roles than normal, but she adapted and they served their guests well. </t>
  </si>
  <si>
    <t xml:space="preserve">Being a server allowed her to interact with a lot of poeple and she learned adaptability and good communication skills. </t>
  </si>
  <si>
    <t xml:space="preserve">She realized that a lot of kids in her high school lacked friendships so she went out and built community within her school. </t>
  </si>
  <si>
    <t>Natalie Yeung</t>
  </si>
  <si>
    <t>played soccer during high school, being on a team, one time a player got injuried during the game and he was an MVP, the backup had to come on, making sure the backup was ready, playing toward's the back-up's trengths and adapting as a team</t>
  </si>
  <si>
    <t>poc, important to include everyone and give everyone the same opportunities, growing up as a POC ties into experience and insight into what not having access is like</t>
  </si>
  <si>
    <t xml:space="preserve">during a summer in high school, heard that local YMCA was getting shut down because of staffing issues, felt that the YMCA was very important to the community, reached out to see how he could help maintain the program, helped find staff members to work there on the program untill full-time employees came
</t>
  </si>
  <si>
    <t xml:space="preserve">creative about work: works for a company called Wild Earth, marketing role, different events require different marketing tactics, getting new pictures from each event is a challenge, recognizes the need to have different angles and aspects
strengths: team-player, self-aware of abilities and what he needs, could defer or lead, most important part is being a supportive team member and playing towards others strengths
weakness: forgot to tell us this part, might have not listened to the whole question
not from resume: versatile, filling any team role, willing to go out of comfort zone, and even if it's not his best work willing to give all effort
why is CYC work important? working with the community is the most important, small businesses are the backbone, tough time during covid, working on a team is important to personal and professional development 
asked if the business list was out, I explained that it's confidential </t>
  </si>
  <si>
    <t xml:space="preserve">Soccer-played in HS. Star player injuried he helped to talk the team through the changes they need to make for the less experiened substitute player. Demonstrated he knows how to work with a team and was a team player. Also mentioned self-aware of aspects he doesn't excel, never mentioned weaknesses only strengths. </t>
  </si>
  <si>
    <t xml:space="preserve">POC able to see other expierences. </t>
  </si>
  <si>
    <t xml:space="preserve">Volunteer with local neighborhood community YMCA for kids and got friends to help work and volunteer. Seems passionate about his local community in his previous experiences. </t>
  </si>
  <si>
    <t>Creative with his current work. Has to apply that creative in marketing and come up with new ideas so there isn't repitition. Other question: why do you think CYC is important. Expressed how he is aware of small business struggles and how they are a vital aspect of the community.</t>
  </si>
  <si>
    <t>past summer as intern at CORRAL, worked with supervisor and her collegaue, her supervisor was on vacation during her internship so she had to look up stuff herself and network with other collegauges, allowed her to not only rely on her supervisor but be more of a self-starter</t>
  </si>
  <si>
    <t>past leadership experience as vice president as FBLA, had a vision for the club including inclusion, recognizes diversity of school due to triangle location, recognizes different economic and education backgrounds of club members</t>
  </si>
  <si>
    <t>com intern at CORRAL (local non-profit in Cary that deals with girls in the school to prison pipeline), they didn't have a clear goal of what numbers to bring in through social media and how to get there, brought up bringing key performance indicator sheets, lead to creating a schedule for posting and targeting the audience accurately, analystical and business mindset, seems confident in presenting new ideas</t>
  </si>
  <si>
    <t>strength: organization, recognizes when organization can be overbearing for other, knowing when to step back to give people the time/grace period to get things together, maintaining community within the team, recognizes when to step back 
weakness: can be a push-over and doesn't always speak-up about something the first time it comes up, typically just does things for others if they are slacking, has gotten better on this through class experience
passion: things that give you a reason to live and keep going, spark in life, sustainabiliy, technology, art, businesses, enviornmental science
why is CYC important: volunteer-basis, helping women of color in the area, mom was small-business owner and was able to see first-hand the effect COVID had, if CYC was able to help her mom she might not have needed to sell it, the impact we can have as students 
non-resume: really enjoys traveling, outdoors, really likes knowing everything about everyone she meets, passionate about connecting with people and networking, creative thinking and balance can shape you to be better in your work-life balance</t>
  </si>
  <si>
    <t>Beckett Stillman</t>
  </si>
  <si>
    <t>when she was a marketing and comm intern, a key person was on vacation so she solved this issue of absence bby working closely with more people and trying to answer questions on her own. Allowed her an o</t>
  </si>
  <si>
    <t>VP of FBLA in high school. diversity and inclusion were big topics that they focused on in that organization. wanted everyone to feel included and welcome. diverse high schoolbut not everyone had resources to compete in fbla conferences, tried to mitigate this</t>
  </si>
  <si>
    <t xml:space="preserve">issue in community with this group not having a clear count/goal of what numbers of donations they wanted to bring in and how to get there. Came up with the idea of key performance indicator sheets to track progress and it resulted in them creating a schedule for posting </t>
  </si>
  <si>
    <t>strengths: organization and good at recognizing when things are overbearing for a team, knowing when to step back on organization in a group and when to be more hands on, weaknesses: can be a bit of a pushover and has a bit of a hard time expressing her opinion sometimes and will do things for others if they get it wrong, has been improving in this—passion question: things that give you a reason to live and the spark in you, sustainability, tech, art, business, env sci, cyc importance q: volunteering, helping women of color, closing question: spoke very passionately and seems  very interested in connection</t>
  </si>
  <si>
    <t>Angelina Marreddy</t>
  </si>
  <si>
    <t xml:space="preserve">Was in the ROTC which had challenging times. Had to do challenging courses outdoors and had to figure out knots on a rope course. Through teamwork was able to figure it out. </t>
  </si>
  <si>
    <t>Recently attended a minority women in business conference which helped him change his outlook on women in the workforce.</t>
  </si>
  <si>
    <t>Worked on a lot of projects in school and volunteered at WedMed hospital. Helped hospital patients feel comfortable and worked with them to make them feel better.</t>
  </si>
  <si>
    <t>Believes adaptability is important as a leader. Came up with a tool to help with key performance words to help solve an issue. Thinks that it is important for students to take accountability in college and take the steps to help the community.</t>
  </si>
  <si>
    <t>ROTC stepping up evven when not team leader - crossing a bridge? understanding the situation</t>
  </si>
  <si>
    <t>pitch competition for women and minority owned businesses, changed his outlook on what it means to be a minority</t>
  </si>
  <si>
    <t>projects around school adressing a need of loneliness in hospital</t>
  </si>
  <si>
    <t>adaptability and trusting in your team and teamwork, rope bridge example and constantly in ROTC. important for students to take accountability and do what we can for our community. building a team person with a background related to topic, wants different perspective and diverse team. would be a leader in the team and make sure everyone's voice is heard. you're always adapting in a team, lots of good questions for us clearly interested and curious about it</t>
  </si>
  <si>
    <t xml:space="preserve">freshman in business. volunteering in mcdonald house. was on board to help organize volunteer events. help place w kids in hospitals. put on event. was co president. was touch working with his other co president to find solutions to make best event possible. year before covid put on the same event, so had to find a way to do it differently as copresident.  </t>
  </si>
  <si>
    <t xml:space="preserve">growing up youngest of 5. siblings that are all very diff. interact w siblings for inclusion. helped him learn more about diversity. they are all diff personality traits. </t>
  </si>
  <si>
    <t xml:space="preserve">camp for kids and adults with special needs. lack of volunteers. in 7th grade decided he needs to step in and help. </t>
  </si>
  <si>
    <t xml:space="preserve">why CYC is important? interacting with the community. big believer in community aspect. gain? meet new mebeers, grow relationships, wants to do consultinng. help out community. loves sports which helps him have common ground with people. grow relationships, diversity and inclusion, helps learn more about </t>
  </si>
  <si>
    <t>volunteering at ronald mcdonald house, board of teens, organised volunteer events, tough during covid, good specific examples challenge faced covid, finding solutions best for kids</t>
  </si>
  <si>
    <t>youngest of 5 looking at siblings as role models, learn more about compatibility with different personality types</t>
  </si>
  <si>
    <t>stepping in to help, whole community came in to fix a need</t>
  </si>
  <si>
    <t xml:space="preserve">freshman in accounting, minoring in journalism. passion for writing. 
worked as starbucks barista. one time after closing, whole dance team walked in 5 minutes before closing. figured out how to make all drinks in 10 minutes. </t>
  </si>
  <si>
    <t xml:space="preserve">writing for technician. interviews people from diff backhorunds and cultures. interesting to see different pasisons. articles are more interesting w more diversity. </t>
  </si>
  <si>
    <t>volunteered for wake med hospital when covid started. running out of masks. project to cover gaps in mask. asked around and got youtube ideas to figure out the mask situation. figure out a solution after experiementing w the mask.</t>
  </si>
  <si>
    <t xml:space="preserve">strength: communication and active listening. multitasking. admits she was not great about it before but starbucks helped. weakness: a bit quiet, more observant. 2 important qualities of a leader: detemination.  communication. 
working on a dual author book. started writing a fantasy book. </t>
  </si>
  <si>
    <t xml:space="preserve">Freshman (accounting, finance concentration), minor in journalism (passion for reading and writing). Likee to write for newspaper. Six of crows. Works are barista. Near closing, it was her and her shift manager (two people during closing time), whole dance team walked in 5 minutes before close. She took ordered and manager got sizes for drinks. She did cold bars, manager did hot bar. within 10 minutes they got all drinks. People were satisfied </t>
  </si>
  <si>
    <t xml:space="preserve">started in Fall semester is writing for Technician and yearbook. Interviews people from different backgrounds and cultures (traditional events, club profiles), likes to see different passions and opinions. Different opinions on ideas make the articles more interesting, open mindedness. Good to bring new points of view to the table. </t>
  </si>
  <si>
    <t xml:space="preserve">When covid hit, she was volunteering for wakemed hostpital. They were running out of masks, they did a fit frame project, tried to cover the gaps in masks. They had to make fit frames to cover their faces. She was given a platforma nd beads and string (technology lack), asking aroudn in engineering, and her brother with lego passion, got ideas. Connected the pieces together. Stick the string on both holes in platform and put the bead around (three holes), came up with three different sizes. Considering different sizes of faces, made over 200 fit frames. </t>
  </si>
  <si>
    <t xml:space="preserve">Strengths within team: 1. communication and active listening (availability, progress,etc.), missing. Integrate the ideas. 2. Multitasking - handling different things at once. Weakness: a little quiet, likes to listen to others. Takes her time to think. Qualities of a leader: 1. determination - not give up on anything. Setting an example. Did this through accounting - bombed the first exam, passionate about this topic, liked reading about finance, met with her professor, pushed through. 2. communication - tell team members on progress in past and what to do in present. Closing: working on a dual author book with her best friend. Started when covid happened - young adult genre. Dystopian novel - her friend does graphics, she creates the story. Characters are based on her and her friend, switching perspectives. Reached chapter 11, 21 chapters. </t>
  </si>
  <si>
    <t>Lital Stroebel</t>
  </si>
  <si>
    <t>- walmart, getting the job done, were understaffed -&gt; main challenge as a group. getting everyone to work effectively, no supervision, people tended to slack off, friend of his wasn't getting the work done, had a conversation with, team only effective when everyone is, role: was truthful with him, confronted him, mediator, disciplin</t>
  </si>
  <si>
    <t>Nigerian, came to the US 3 and half years ago, had to integrate , be a better person and leader</t>
  </si>
  <si>
    <t xml:space="preserve">student leader with Trio, did a survey, looked at engagement, difficulties, 51% had internships -&gt; need and struggle for organization, freshmen very hard to get internship, proposed mentorship program with Cisco, deloitte, reached out to them, one has been paired with a mentor  </t>
  </si>
  <si>
    <t xml:space="preserve">team constellation: in every team 4-5 people, one has to be numbers person, one creative (because of presentations), one research area, diversity in team is crucial, different perspectives, likes looking into data, what he wants to gain from being at CYC: problem-solving skills, CYC is client-based, sees it as a great opportunity, want to make an impact, want to help someone, making impact, impact someone to get an internship, being the best person he can be </t>
  </si>
  <si>
    <t>Raiford Turner</t>
  </si>
  <si>
    <t>Past work experience at Wal-Mart over the summer, being understaffed and still having to complete the work of a full team. Lack of supervision, when one person under-performs the whole team suffers. Having conversations with other team members about their role, being truthful with co-workers and holding them accountable. Setting a good example as well</t>
  </si>
  <si>
    <t>How has your background and experience prepared you to be an effective leader in an organization that holds diversity and inclusion as core to our mission and values?  Being Nigerian, had to integrate self into new system. About having multiple views of the world, navigating worldly perspective and accounting for everyone's values</t>
  </si>
  <si>
    <t xml:space="preserve">TRIO support services, took a survey of TRIO students within PCOM, see engagement level, tracking internships, difficulty of classes, analyzing results and seeing room for improvement. Identified a need for creating internship opportunities for TRIO students. Proposed mentorship program to develop interviewing skills etc. Sharing program with students and securing opportunities with leading firms. </t>
  </si>
  <si>
    <t>Each semester, our leadership team places CYC members on teams that we believe will drive the most value for clients. If you were to build a small project team around yourself, what would the makeup of the team be, what role do you think you would play, and why? Four to five people, including a numbers person, a creative person, research-oriented, presentation, all handling the problems as a team and not as individuals.  Diversity of perspective within a team. Emphasize different ideas on how to approackh a problem.  ersonally likes looking into financial data and identifying ways to improve something. RegardingCYC, heard about consulting, teaches how to solve problems, client-based and real world problems, making an impact, want to be able to say 1)made an impact 2) and be best person possible</t>
  </si>
  <si>
    <t xml:space="preserve">Had a co-worker in ILV who tired to move in on her leadership turf. </t>
  </si>
  <si>
    <t xml:space="preserve">new to the US, adjustments, india for 10 years, knowledge and insights gained made her appreciate diversity more, passionate about DEI, ILV explaine leaderhsip model, wanted to mke a difference, was there for other villagers </t>
  </si>
  <si>
    <t xml:space="preserve">LMAO INDIAN COMPETITION. deCeased. took community colleges in high school, go with what you like, served as a guide for younger sibling, go for what you're passionate about. wholesome story about guiding younger sibling to follow his passions after taking additional classes outside of school to explore her major. </t>
  </si>
  <si>
    <t xml:space="preserve">non-academic something good and made it better-- trained herself as a runner by joining xc team. #shearunnersheatrackstar but wasn't a huge fan of this answer. tried to sus out professional experience but much of it is from high school. </t>
  </si>
  <si>
    <t>Iustina Banerji</t>
  </si>
  <si>
    <t>Executive in Impact leadership village. The official leader left so there was no sense of direction and all of leadership had to learn how to do stuff for themselves. Another student was trying to take over her responsibilites and was being very dominating. She was patient but it continued so she decided to take the girl out to lunch and discuss her issues and what their expected roles were and after that their commnication was good.</t>
  </si>
  <si>
    <t>Originally from India. Everything was new and different. Living in both India and here helped her understand and appreacite diversity and inclusion.</t>
  </si>
  <si>
    <t>Noticed that a lot of students only take classes for their resume and GPA and not actually for hings they are interested in. She started taking community college classes on stuff she is interested in and has convinced her brother to do the same.</t>
  </si>
  <si>
    <t xml:space="preserve">Sophmore year of college joined the Investors Association and felt overwhelmed by the workload. Had to do a portfolio on a certain stock, worked together to try to create the portfolio. Learned the importance of collaboration and building others up in a team. </t>
  </si>
  <si>
    <t>Worked as an intern as a Financial Advisor and became a leader in his group where he lead a diverse team. Worked with a lot of small businesses through the internship and the exposure of those businesses broadened his perspective.</t>
  </si>
  <si>
    <t xml:space="preserve">Was involved in an after school in high school where he volunteered at an elementary school helping with literacy skills. Identified the need that kids were falling behind in school and helped build a curriculum which still is used at the school today. </t>
  </si>
  <si>
    <t xml:space="preserve">One of the projects at his internship role was to create a new process of analysis for a client. The manager did not like the work that he did but he came together with his group to collaborate and think of a new idea and showed his manager who liked it eventually. Humility is a really important characteristic in a leader and has shown that in the work environment by instilling an attitude of humility to the new workers. Another quality is commitment, wants to see a leader who is passionate and driven to the project they are working on. </t>
  </si>
  <si>
    <t>Sophmore year investors association, created and led group to learn necessary information and be best prepared later on down the line.</t>
  </si>
  <si>
    <t>Intern as financial advisor, part of new intern class, first to arrive, decided to take leadership role and lead by example, interactions with more diverse group of clients, Working with small businesses within the charlotte area</t>
  </si>
  <si>
    <t>After school program at elementary school and to create own community service project, Established program for after school tutoring to help increase literacy and establish curriculum and pass down program for future times</t>
  </si>
  <si>
    <t>1) Time as leader you faced disagreement; Supervisor wanted him and another team member to individualise the presentations for clients, each offered their own solution but later on came together to create one product. 2) Two skills of a leader: Humility - people oriented approach, Commitment 3) Consulting is an interesting opportunity to him because it offers work with others and more change</t>
  </si>
  <si>
    <t xml:space="preserve">Professional dev officer for Epsilon Eta, VP of finance having issues with venmo (associated with former members phone), need to accept dues for events coming up. VP needed to focus on fixing venmo and bank account, Matthew organized fundraiser for VP of finance and organized bake sale to raise funds while bank is having issues and take some work off of VP of Finance's plate. VPF has helped him in the past. True collaberation instead of siloed </t>
  </si>
  <si>
    <t>Boy Scout Senior Patrol Leader (President) in charge of 50 kids ranging in age and maturity. Difficult to manage and create an enviornment where older and younger members all enjoy activities. Team track captain in Highschool diverse track class. Some focused on academics, some focused on track. Been in multiple leadership roles with older and younger people all from different backgrounds.</t>
  </si>
  <si>
    <t>Eagle scout project, wanted to do something for hospitals, was getting blocked at all directions, saw how broken down the Sunday School playground was at his church one Sunday. Talked to church leaders they said there was a need there. He realized he was focusing on what he wanted to do and not what needed to be done. He ended up working to revamp the playground and realized that he did something impactful even if it wasn't what he had been searching to do.</t>
  </si>
  <si>
    <t>What do you hope to gain from CYC? Want to work in landscape architecure (working with clients meeting their needs), wants to focus on community building via the landscape and the combination of these to make CYC a logical choice. Wants to improve his business chops. Strong relationship between sustainible business and sustainible communities. Important part of sustainible communities is economic opportunity. |||||| What would we not know from your resume? Scuba certifies wants to dive on NC shipwreck</t>
  </si>
  <si>
    <t>Rucheer Dave</t>
  </si>
  <si>
    <t>Professional development officer for Co-ed service fraternity. Organizing events for professinoal and career development, reached out to dairy facility for tour, workshops, VP of Finance having trouble with Venmo account that is associated with phone of person no longer at this school. Helped VP figure out issues and took iniative on organizing fundraising events. Strives for a balance in teamwork, always available to help and collaborate. Will do his own work and is trustworthy to lean on for help</t>
  </si>
  <si>
    <t xml:space="preserve">Senior Patrol Leader during Boy Scouts and lead scouts from all age ranges and backgrounds. Needed unique perspective for conlfict resolution and making sure everyone feels included in scout trips and activities and everyone is able to participate. Team captain for a relay, had team members that was an orphan, been in multiple leadership roles where he has experience with people from different backgrounds. SPL of Boy Scout Troop and Eagle Scout. Significant accomplishments.  </t>
  </si>
  <si>
    <t xml:space="preserve">Eagle Scout project. Church Sunday school building looked dilapidated. Took on project to support Church community and added benches and other things for kids. Originally wanted to do project for a hospital since he was pre-med. Realized he was looking for something he wanted to do for the project but should be looking for something the community needed. </t>
  </si>
  <si>
    <t xml:space="preserve">What he wants to do with career is not much different than what CYC does. Landscape architecutre requires working with clients, consulting in different forms, leading projects. Wants to focus on affordable housing and sustainable commnuities that is similar to CYC dedicatino to service. Entreprenueship, wants to lead his own firm in the future. Strong relatinoship between sustainable business and sustainable communities.  </t>
  </si>
  <si>
    <t xml:space="preserve">freshman. Firefighter. Dispatched to housefire - they have to command main firetruck to firehydrant. Two people from other dept fell through (wrong equipment) he went over, took over for them, helped them out. Without that, there could have been people killed. </t>
  </si>
  <si>
    <t xml:space="preserve">All organization he's been with (firefighting, army) inclusivity is a strength and thought. Low echo chamber limits you. His place to recognize diversity and welcome it. New challenges and new answer. Not picky or choosy. </t>
  </si>
  <si>
    <t xml:space="preserve">A need is more engagement - civic engagement. Firefighting, volunteer hours. Nationwide. Volunteer firefighter. Donate blood, encourage people to do the same. Gaston county team court. Environment team court. spanish club - was president. Open to new cultures and new experiences. </t>
  </si>
  <si>
    <t xml:space="preserve">frehsman - pivoting from entrepreneurship. Managerial experience, under capitalized, not enough to get them through (accounting help), marketing. Foot traffic from college students. Finance is an interest. Strengths in a team setting: influential role (not just leadership), influencing - try to redirect and show main goal, get to think of problem in a new light. Conversational - outgoing, connnecitng with team. </t>
  </si>
  <si>
    <t>Used to be firefighter, two team members picked up wrong equipment and parts, was able to coordinate and solve the issue quickly</t>
  </si>
  <si>
    <t xml:space="preserve">Inclusivity is a strength, race and gender but also thouguht, at the end of the day we are here to do a job, its our jobs to say you have different perspectives and new answers, we are not here to be picking or choosing. </t>
  </si>
  <si>
    <t xml:space="preserve">more civic engagement ni commnuity, volunteering, fire fighting, became volunteer firefighter, donated blood, held with recruitment efforts with organizations and clubs at school, foreign language club president so people can be more open to new cultures languges and experiences.  </t>
  </si>
  <si>
    <t xml:space="preserve">Hillsborough street. low capital, managerial problems, accouting help, marketing, unique ideas for bringing in customers. Strenghts in a team setting, influential role, if team is moving in direction that is not aligned with goal, or losing morale, he can bring team together, conversational. </t>
  </si>
  <si>
    <t xml:space="preserve">Research assistant at UNC Hospitals - collect and analyze data on premature babies. At EO term, make ppt with team. "WE". Said it wasnt quantitivative enough. Said they had to do it again, so he took the lead on making the new ppt. Understood to get the project in, took responsibility. Looked at old ppts and analyzed the feedback they were given in their preliminary </t>
  </si>
  <si>
    <t xml:space="preserve">Took a minute - i like. Ethnic background - played cricket. Observe different culturaes and ethnicities from a young age. Diversity and different perspectives helps a team achieve their goals. Connecting ----- is he reading??? Specifically, Guyana they did an all star game. Choose players - he got to see a different brand of cricket. </t>
  </si>
  <si>
    <t xml:space="preserve">In cricket league, they've had a growing population of girls - he likes that to be inclusive. He was a coach. They had 13 girls but they couldn't be together because 11 year olds couldn't play against 18 year old girls. He helped create a rule to where people can play within two yeras. They have over 250 girls in this sport. </t>
  </si>
  <si>
    <t xml:space="preserve">Business concentration in IT. Plugging Triangle Cricket. Creative with your work -- referencinc cricket again. Organizing tournament before college. U14 kids tournament between triangle cricket league. Let him lead it. had over 70 kids - had kids from all over -- he created a new format called 15 overs. Allowed all teams to play against each other and determine a winner. Could facilitate games for all 70 players. Sans resume: taking a minute. Trades crypto and stocks. Financial things. Given $1000 from his dad lmao - his dad wanted him to learn more about it. Key aspect of financial freedom is learning. His brother created a bot where he gives it x amount of money and the bot. Him and his brother want to commercialize the bot. Riding his brother's wave? </t>
  </si>
  <si>
    <t>Last summer worked as RA in UNC hospital. Researched on premature babies, for the final deliverable, got feedback that it wasnt quantitative. 2 days before deadline, had to redo the presentation. Decided to take the lead on creating the ppt. Took the responsibility on himself. Used old ppt and analyzed the feedbaclk</t>
  </si>
  <si>
    <t xml:space="preserve">Took a min before answering.... liked that. Comes from ethnic background. Played cricket. Diversion and inclusion plays a big role in any organization. Spoke about why diversity is good. Later spoke about how he played in a diverse league for cricket. </t>
  </si>
  <si>
    <t>Spoke about cricket league. More girls wanted to play which is great. Was a coach for U16, had 13 girls under 1 U18 team, so divided into different age groups. Over 150 girls play cricket now. Triangle cricket league</t>
  </si>
  <si>
    <t>Sophomore, business concentration and stats minor. Transfer. Needed to see his leadership skills. Spoke about cricket. Organizing a tournament for cricket. teams from different states to play for a weekend. Created a new format to allow everyone to play over 1 weekend. Really into crypto or stocks. Very into finances. Got $1000 from his dad and has started looking into how to invest it. Brother created a bot and increased investment by 33%</t>
  </si>
  <si>
    <t xml:space="preserve">WOrked as cmp couselor. Counceled with a girl older than her. They had problematic kids. They had differnt views on how to discipline them Wanted to understand the other view. They talked and came to an agreement. Came to a compromise. </t>
  </si>
  <si>
    <t xml:space="preserve">Nervous. Grown up as a minority. Understands how that feels and the pressure. Groups you are affiliated with because of your nationality. In business it's a lot to overcome these pressures. Can bring diverse. can communicate well to push through those challenges. </t>
  </si>
  <si>
    <t xml:space="preserve">Home town Penn. Smalled communities outside the main town that struggle with food and job security. Volunteered at the food pantry. Taking in donations, labeling them, stocking shelves, cook thanksgiving turkeys, cook meals for them during the winter. Gives her opportunity to fulfill needs as a person -- likes to help others. </t>
  </si>
  <si>
    <t xml:space="preserve">Very nice. switching to business. Strengths: looking at bigger picture, listen to all info from all parties and take her bias out of it. Loves communicating with others. Pretty level headed to decision making and giving advice. Weakness: leadership style. Likes to take charge, but as she grows she knows collaboration is more useful and leads to better outcomes. Is shifting to really listen to others and collaborate. Leadership qualities: 1. taking step back and seeing if there's a problem, introspection. Looking at herself. Was a dance coach/student teacher. The kids were not really picking up on how she was talking to them and guiding them. Realized it was probably her approach. she changed her ways and have more activities for them. 2. feedback. Like to listen to other people's feedback. Always want to improve herself. Wants to make people feel more comfortable. Likes to take a step back in group projects to see more collaboration. Knows she is saying that a lot. 'self aware'. Gain from being a part of CYC: community that stimulates growth and helps others. Wants to help minorities in business succeed and gain experience in business. Wants a different learning experience. Not everything in life is by the book. Wants to experience that before she enters the real world. feels she has a lot to offer. Knows she isn't perfect. Wouldn't know: loves to do nails. Is her hobby. Trying to start a small business to do college nails at a lesser price. To be put together and doing anything in the professional world,  thinks nails are important. Wants to give men and women the opportunity to get pampered a little without breaking the bank. Likes to do designs and pulls from pinterest. Likes doing tips, acrylics. Anything that is asked of her. Not afraid to get out of her comfort zone. </t>
  </si>
  <si>
    <t>Camp counselor; Worked with another counselor to solve problem between eachother, differing leadership styles</t>
  </si>
  <si>
    <t>Grown up a minority, understands pressure. Understands it alot to overcome. Diverse background that will enable her to push through challenges</t>
  </si>
  <si>
    <t>Worked at food pantry to help underserved community in home town</t>
  </si>
  <si>
    <t xml:space="preserve">Strong at looking at bigger picture, communicating others, level headed, weakness needs to work.  on listening with teamates rather than taking charge. Understands when to change approach to collaborative styles, open to criticsm, seems self-aware. Wants to be apart of a community that impacts her community, apply her school knowledge. Loves nails, trying to start her own small business. Seems creative adaptive. </t>
  </si>
  <si>
    <t xml:space="preserve">freshman. business major. maybe economics as double. one time volunteered at hospital in highschool. hectic to catch up w all patients. did two jobs in one. didn't take any break and worked hard and tried to be as efficient as he could. good problem solver and can always back up for anyone that . volunteered at the hospital for two years. started by volunteering, then got a job as an actual discharger. always interested in helping people, so hospitle was good place for him to start. made great network at the hospital. </t>
  </si>
  <si>
    <t xml:space="preserve">in hs spent most of his time volunteering and was exposed to vast community. inclusive community. 
communication is not super concise but hes a freshie so it's okay. </t>
  </si>
  <si>
    <t xml:space="preserve">annoying pothole in his neighborhood that was not great so he reported it to make a change in the neighborhood cuz he noticed it causing issues.
important qualities of a leader: listening. listening will make everyone excel and understand what's going on. no listening = miscommunicaiton = issues. he has always been the one who wants to take initiative so his listening and communication skills are something he pays a lot of attnetion.
communication: if u don't communicate, it's a solo project. without communication there will be people that are confused. 
whenever he is under stress, works out. it improved so much for him. makes him more productive. 
time committment: involved in research... shadowing about financial datta. </t>
  </si>
  <si>
    <t xml:space="preserve">his biggest gain would be exposure. also helping othe rbusinesses will expose him to unique real life experience. 
why is the work CYC does is important: it stuck out to him that we help small businesses. 
talked about school project and you should always be considerate of the limitations of others, there is always a way to make it work. found a way when ppl didn't have computer so went to the library to work on it. </t>
  </si>
  <si>
    <t xml:space="preserve">One time in high school, volunteering at the hospital, only discharger available. It was a hectic day to catch up with the patients (had to do two jobs in one). 
Constant work for the next 5 hours, and tried to be as efficient as possible so he could fill in on the other people that were missing. 
Good problem solver → will take care of others and take any role if need be. 
Volunteered at the hospital for two years (started off) and then got a promotion to work as an actual discharger. 
Was interested in helping people 
Gained communication skills and learned a lot from the hospital 
</t>
  </si>
  <si>
    <t xml:space="preserve">Volunteering and experience affected all of this.
Worked with a lot of people (big community) and inclusive community was a perk of working at the hospital. 
CYC is an inclusive club because he used to the inclusivity
</t>
  </si>
  <si>
    <t xml:space="preserve">Last month there was a pothole in the neighborhood and he contacted a place to fix the pothole.
Felt nice to do something for a change in the community.
</t>
  </si>
  <si>
    <t xml:space="preserve">Exposure and network and gaining the same mindset from the same type of people that you are with. Gain a lot of exposure and helping other businesses in consulting (getting real-life solutions and problems) 
The work that CYC does is important is because the impact that CYC has for small businesses and the area around. (Consulting services and fundraising services). 
Good for club members to be exposed for real-life problems. 
Describe with an experience when your background is different than your own: 
School project in which some people didn’t have wifi but made it work by going to the library. 
Learned that you should be considerate and that there are always ways to make it work despite there being different circumstances. 
Qualities that are important for a leader:
Listening: the one thing that is important for what is happening and it shows that a good leader always have. 
Communication skills: When you’re part of the group, communication is key, and a group will fail. Making sure everyone knows what task is delegated and how that task is to be accomplished. 
Share something about yourself: 
Whenever he is under stress, Nikhil would always go to the gym
Has constantly worked out for a year (feels more productive after going)
Shadowing professor about financial data and learning about software. 
</t>
  </si>
  <si>
    <t xml:space="preserve">Currently working on a lot of team projoects. Spoke about ISE 215 wokring on CAd. Working on a 3D graphics software. Team member went back and changed things without telling the team. Took a step back, spoke to the team member and resolve the conflict. Took the lead on speaking to him. Had different ideas than the team but didnt want to disagree. She handled the situation correctly. </t>
  </si>
  <si>
    <t xml:space="preserve">Does a lot of work with diversity. Being from a hispanic society and a woman in science, in clubs that help people from her background. Lead of the club. </t>
  </si>
  <si>
    <t>Loves doing stuff for the community. Loves seeing direct impact on the community. In school, she wanted to go to a school and teach students  about scientific research.</t>
  </si>
  <si>
    <t>Studying IE. strengths- listening to team ideas, hear everyone out, be accepting of all ideas. Weakness- could be a bit more assertive, not let yourself being pushed aisde. Making an impact drives her a lot, reason to join CYC</t>
  </si>
  <si>
    <t xml:space="preserve">She had a difficult team member that wasn't communicating well. She went to the team member privately and asked for his thoughts on the project and they came to a solution together. Good conflict management. </t>
  </si>
  <si>
    <t xml:space="preserve">Engaged with multiple diversity oriented orginizations. On the executive team for SHIP which is an engineering organization for hispanic women I believe. </t>
  </si>
  <si>
    <t>In high school she created this citizen science class for elementary school kids. Every Friday after school she would teach these kids about science and hang out with them.</t>
  </si>
  <si>
    <t xml:space="preserve">She's a very good listener and communicator. She wants to be more assertive. She's driven to make an impact. </t>
  </si>
  <si>
    <t xml:space="preserve">An issue came up internally to an organization that he was a part of. Had an internship at an operations firm where his tasks involved preparing decks for clients. Revisited a lot of excel files and helped solve an issue that his manager told him to figure out. </t>
  </si>
  <si>
    <t>In a marketing class that has a semester long project that is related to marketing research. In his group they never discussed who has to be the leader and he stepped up to become the leader in the group. Enjoys working in a diverse group or team.</t>
  </si>
  <si>
    <t xml:space="preserve">In high school had volunteering projects where he was able to solve a need as a volunteer and ended up generating a lot of revenue from the project that he completed. </t>
  </si>
  <si>
    <t xml:space="preserve">He would like to be in CYC to grow his soft skills and practice the hard skills that he learning in the business school. He also wants to practice English and meet new people that are from diverse backgrounds. </t>
  </si>
  <si>
    <t>Harshita Gupta</t>
  </si>
  <si>
    <t xml:space="preserve">had an internship in operations consulting firm, assistant consultant, first person to be hired w/o a master degree, issue w the selection process of an excel prcoess, company didnt have an hr, issue of efficiency in the sleection process, had to do a role that wasnt in his job description so teamed w two other consultants and decided to make changes in the situation, had a chance to work w the partner of the company to presnt these changes, made the process more uniform  </t>
  </si>
  <si>
    <t>leadership- participatedin projects that made him a leader, in a marketing class and is the group leader in his group, being in a minority can bring power, its a win win relationship to work w minorities</t>
  </si>
  <si>
    <t>volunteering in high school, addressed a problem in the way they addressed the issue of an illness, tried to change the way easter eggs were sold , did 4 to 5 times the revenue than they did before, is in the process of developing 2 business ideas rn and thats also why he wants to join cyc</t>
  </si>
  <si>
    <t xml:space="preserve">learning soft skills, talking to more people, likes to be in a diverse and inclusive env, putting hard skills to practice. thinks the work that cyc does is important because its run by young people and students and the small businesses need the help </t>
  </si>
  <si>
    <t xml:space="preserve">Rucheer </t>
  </si>
  <si>
    <t>Senior year of high school, drummer in marching band, covid times, setbacks with Board of Education, still needed to practice for competitions. Took initiative to start student led rehearsals, taught importance of working with leaders to find effective solutions, great end to season.</t>
  </si>
  <si>
    <t xml:space="preserve">Grew up in diverse community, participates in various community cultural events, worked with various groups of people thorugh jobs and extra currcular acitivites, strongly values diversity and inclusion. Answer was pretty straight forward and bland, not much to substaintiate claims. </t>
  </si>
  <si>
    <t xml:space="preserve">Start of pandemic, wanted to do something for community, met with school board, district superintendent, started program called SPEAK, taught communication skills to Girl Scout troops and held other clinics for students and other youth organizations. </t>
  </si>
  <si>
    <t xml:space="preserve">Asked her about opening a business on Hillsborugh. She said it is very important to get assistance and guideance from students because we are primary audience. Would like to help create initiatives to connect student body to businesses on hilllsborough street. Would face problems like students would be reluctant to spend a lot of money, maybe their main audience is more narrow, pandemic issues might still be affecting business. How to handle audience during tail end of the pandemic. Strenghts and weaknesses, devoted, positive attitude, posses strong responsibility and organizational skills, listening, could work on time management stretches self out and maybe not as productive, definately can improve. </t>
  </si>
  <si>
    <t>Candidate described a tough situation with organizing band rehersals during the during the pandemic. She spoke of going to parks and basements to organizing band practices.</t>
  </si>
  <si>
    <t xml:space="preserve">Grew up in a diverse community, had many diverse jobs, described a passion for diversity and inclusion. Answer was pretty straight forward and bland, not much to substaintiate claims. </t>
  </si>
  <si>
    <t xml:space="preserve">Created virtual program called Speak. Fostered communication skills in the community for girl scouts and other members in the community. Helped with soft skills like introduction and professional dress.  </t>
  </si>
  <si>
    <t xml:space="preserve">q4: Hillsborough street businsees are heavily reliant on NC State Students for their sale. Spoke about initiates between students and the business. Spoke about financial problems with a business on Hillsborough. Elaine spoke about her weaknesses in time management, but said she was confident she would be able to improve.  </t>
  </si>
  <si>
    <t xml:space="preserve">Participated in a hackathon, come up with a project in a weeks duration, problem was everyone was from different backgrounds and experince. Creating a juipter notebook. educational resource. kind of missed the point of the question. Can tell she was very nervous.....New to computing which was one of her challenges. VERY LONG ANSWER and did not get to the point. Especially as a junior..... not sure </t>
  </si>
  <si>
    <t xml:space="preserve">Part of best buddies organization. Same mission as CYC in terms of diversity and inclusion. As a leader on the board, would be helpful in cyc. Event director in the organization to ensure the event runs smoothly. Challenge was during covid. again not answering to the point. Very hesitant. Back in the oven for sure..... </t>
  </si>
  <si>
    <t>Became a tutor to bridge the gap. Really needs to go back in the oven. Not impressed at all with her answers especially with a junior status. No work experince. Very LONG answers.</t>
  </si>
  <si>
    <t>stats major. interested in math. problem solving is her passion. Enjoy the outdoors and likes nature</t>
  </si>
  <si>
    <t xml:space="preserve">She worked on a hackathon and had to come up with a project within a week duration. They had a lot of different backgrounds and interests so they were able to all learn and grow together.  She also shared resources with others and listened to what others had to say. She welcomed everyone's ideas as well as sharing her own. </t>
  </si>
  <si>
    <t xml:space="preserve">She has experience as a leader and through these experiences has learned how to adapt to various situations.Cares about public safety  and looks out for her team. </t>
  </si>
  <si>
    <t>She saw a need for an increase of tutors in her field of study and tried to give back to her community.  So she became a tutor for the trio program here at nscu to help out the undeserved population.</t>
  </si>
  <si>
    <t>She wants to have a positive impact on her community while at the same time utilizing skills that she's using. She believes that being able to connect with her community through the modem of consulting would be really fun for her to do. She also really likes problem solving. She also wants to work with students of other backgrounds.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</si>
</sst>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0.000"/>
  </numFmts>
  <fonts count="48">
    <font>
      <sz val="10.0"/>
      <color rgb="FF000000"/>
      <name val="Arial"/>
    </font>
    <font>
      <b/>
      <name val="Arial"/>
    </font>
    <font>
      <b/>
      <u/>
      <color rgb="FF0000FF"/>
      <name val="Arial"/>
    </font>
    <font/>
    <font>
      <name val="Arial"/>
    </font>
    <font>
      <u/>
      <color rgb="FF1155CC"/>
      <name val="Arial"/>
    </font>
    <font>
      <u/>
      <color rgb="FF1155CC"/>
      <name val="Arial"/>
    </font>
    <font>
      <color rgb="FF000000"/>
      <name val="Arial"/>
    </font>
    <font>
      <u/>
      <color rgb="FF1155CC"/>
      <name val="Arial"/>
    </font>
    <font>
      <u/>
      <color rgb="FF1155CC"/>
      <name val="Arial"/>
    </font>
    <font>
      <color rgb="FF202124"/>
      <name val="Arial"/>
    </font>
    <font>
      <sz val="11.0"/>
      <color rgb="FF555555"/>
      <name val="Arial"/>
    </font>
    <font>
      <u/>
      <color rgb="FF1155CC"/>
      <name val="Arial"/>
    </font>
    <font>
      <u/>
      <sz val="10.0"/>
      <color rgb="FF1155CC"/>
      <name val="Arial"/>
    </font>
    <font>
      <color rgb="FF000000"/>
    </font>
    <font>
      <u/>
      <color rgb="FF1155CC"/>
      <name val="Arial"/>
    </font>
    <font>
      <u/>
      <sz val="10.0"/>
      <color rgb="FF1155CC"/>
      <name val="Arial"/>
    </font>
    <font>
      <u/>
      <sz val="10.0"/>
      <color rgb="FF000000"/>
      <name val="Arial"/>
    </font>
    <font>
      <strike/>
      <color rgb="FF000000"/>
    </font>
    <font>
      <u/>
      <sz val="10.0"/>
      <color rgb="FF000000"/>
      <name val="Arial"/>
    </font>
    <font>
      <u/>
      <color rgb="FF1155CC"/>
      <name val="Arial"/>
    </font>
    <font>
      <u/>
      <color rgb="FF0000FF"/>
      <name val="Arial"/>
    </font>
    <font>
      <u/>
      <sz val="10.0"/>
      <color rgb="FF1155CC"/>
      <name val="Arial"/>
    </font>
    <font>
      <i/>
      <sz val="11.0"/>
      <color rgb="FF000000"/>
      <name val="Arial"/>
    </font>
    <font>
      <b/>
      <color rgb="FF000000"/>
    </font>
    <font>
      <u/>
      <sz val="10.0"/>
      <color rgb="FF1155CC"/>
      <name val="Arial"/>
    </font>
    <font>
      <u/>
      <sz val="10.0"/>
      <color rgb="FF1155CC"/>
      <name val="Arial"/>
    </font>
    <font>
      <u/>
      <sz val="10.0"/>
      <color rgb="FF1155CC"/>
      <name val="Arial"/>
    </font>
    <font>
      <b/>
      <u/>
      <sz val="9.0"/>
      <color rgb="FF000000"/>
    </font>
    <font>
      <u/>
      <color rgb="FF1155CC"/>
    </font>
    <font>
      <b/>
      <color rgb="FF202124"/>
    </font>
    <font>
      <u/>
      <color rgb="FF1155CC"/>
    </font>
    <font>
      <u/>
      <color rgb="FF1155CC"/>
    </font>
    <font>
      <b/>
      <sz val="11.0"/>
      <color rgb="FF000000"/>
    </font>
    <font>
      <color rgb="FFFFFFFF"/>
    </font>
    <font>
      <b/>
      <color rgb="FFFFFFFF"/>
    </font>
    <font>
      <sz val="12.0"/>
      <color rgb="FF000000"/>
    </font>
    <font>
      <sz val="12.0"/>
      <color rgb="FFFFFFFF"/>
    </font>
    <font>
      <sz val="10.0"/>
      <color rgb="FF000000"/>
    </font>
    <font>
      <color rgb="FFFFFFFF"/>
      <name val="Roboto"/>
    </font>
    <font>
      <color rgb="FF202124"/>
    </font>
    <font>
      <color rgb="FFFFFFFF"/>
      <name val="Arial"/>
    </font>
    <font>
      <i/>
      <sz val="11.0"/>
    </font>
    <font>
      <b/>
      <sz val="18.0"/>
    </font>
    <font>
      <sz val="12.0"/>
    </font>
    <font>
      <b/>
      <sz val="11.0"/>
    </font>
    <font>
      <name val="&quot;Helvetica Neue&quot;"/>
    </font>
    <font>
      <sz val="11.0"/>
      <color rgb="FFFFFFFF"/>
      <name val="Roboto"/>
    </font>
  </fonts>
  <fills count="18">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BDBDBD"/>
        <bgColor rgb="FFBDBDBD"/>
      </patternFill>
    </fill>
    <fill>
      <patternFill patternType="solid">
        <fgColor rgb="FFD9EAD3"/>
        <bgColor rgb="FFD9EAD3"/>
      </patternFill>
    </fill>
    <fill>
      <patternFill patternType="solid">
        <fgColor rgb="FFEA9999"/>
        <bgColor rgb="FFEA9999"/>
      </patternFill>
    </fill>
    <fill>
      <patternFill patternType="solid">
        <fgColor rgb="FFF3F3F3"/>
        <bgColor rgb="FFF3F3F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E06666"/>
        <bgColor rgb="FFE06666"/>
      </patternFill>
    </fill>
    <fill>
      <patternFill patternType="solid">
        <fgColor rgb="FFFFFF00"/>
        <bgColor rgb="FFFFFF00"/>
      </patternFill>
    </fill>
    <fill>
      <patternFill patternType="solid">
        <fgColor rgb="FFD9D9D9"/>
        <bgColor rgb="FFD9D9D9"/>
      </patternFill>
    </fill>
    <fill>
      <patternFill patternType="solid">
        <fgColor rgb="FFB7E1CD"/>
        <bgColor rgb="FFB7E1CD"/>
      </patternFill>
    </fill>
    <fill>
      <patternFill patternType="solid">
        <fgColor rgb="FFF4C7C3"/>
        <bgColor rgb="FFF4C7C3"/>
      </patternFill>
    </fill>
    <fill>
      <patternFill patternType="solid">
        <fgColor rgb="FF434343"/>
        <bgColor rgb="FF434343"/>
      </patternFill>
    </fill>
    <fill>
      <patternFill patternType="solid">
        <fgColor rgb="FF000000"/>
        <bgColor rgb="FF000000"/>
      </patternFill>
    </fill>
  </fills>
  <borders count="7">
    <border/>
    <border>
      <right style="medium">
        <color rgb="FF000000"/>
      </right>
    </border>
    <border>
      <left style="medium">
        <color rgb="FF000000"/>
      </left>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top style="medium">
        <color rgb="FF000000"/>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2" fontId="1" numFmtId="0" xfId="0" applyAlignment="1" applyFont="1">
      <alignment vertical="bottom"/>
    </xf>
    <xf borderId="0" fillId="0" fontId="3" numFmtId="0" xfId="0" applyAlignment="1" applyFont="1">
      <alignment vertical="center"/>
    </xf>
    <xf borderId="0" fillId="0" fontId="4" numFmtId="0" xfId="0" applyAlignment="1" applyFont="1">
      <alignment vertical="bottom"/>
    </xf>
    <xf borderId="0" fillId="0" fontId="4" numFmtId="0" xfId="0" applyAlignment="1" applyFont="1">
      <alignment vertical="bottom"/>
    </xf>
    <xf quotePrefix="1" borderId="0" fillId="0" fontId="4" numFmtId="0" xfId="0" applyAlignment="1" applyFont="1">
      <alignment vertical="bottom"/>
    </xf>
    <xf borderId="0" fillId="0" fontId="5" numFmtId="0" xfId="0" applyAlignment="1" applyFont="1">
      <alignment shrinkToFit="0" vertical="bottom" wrapText="1"/>
    </xf>
    <xf borderId="0" fillId="0" fontId="3" numFmtId="0" xfId="0" applyAlignment="1" applyFont="1">
      <alignment readingOrder="0"/>
    </xf>
    <xf borderId="0" fillId="0" fontId="6" numFmtId="0" xfId="0" applyAlignment="1" applyFont="1">
      <alignment readingOrder="0" shrinkToFit="0" vertical="bottom" wrapText="1"/>
    </xf>
    <xf quotePrefix="1" borderId="0" fillId="0" fontId="4" numFmtId="0" xfId="0" applyAlignment="1" applyFont="1">
      <alignment vertical="bottom"/>
    </xf>
    <xf borderId="0" fillId="0" fontId="7" numFmtId="0" xfId="0" applyAlignment="1" applyFont="1">
      <alignment readingOrder="0" vertical="bottom"/>
    </xf>
    <xf borderId="0" fillId="0" fontId="8" numFmtId="0" xfId="0" applyAlignment="1" applyFont="1">
      <alignment vertical="bottom"/>
    </xf>
    <xf borderId="0" fillId="0" fontId="9" numFmtId="0" xfId="0" applyAlignment="1" applyFont="1">
      <alignment readingOrder="0" vertical="bottom"/>
    </xf>
    <xf borderId="0" fillId="0" fontId="4" numFmtId="0" xfId="0" applyAlignment="1" applyFont="1">
      <alignment readingOrder="0" vertical="bottom"/>
    </xf>
    <xf borderId="0" fillId="3" fontId="10" numFmtId="0" xfId="0" applyAlignment="1" applyFill="1" applyFont="1">
      <alignment vertical="bottom"/>
    </xf>
    <xf borderId="0" fillId="3" fontId="11" numFmtId="0" xfId="0" applyAlignment="1" applyFont="1">
      <alignment shrinkToFit="0" vertical="bottom" wrapText="0"/>
    </xf>
    <xf borderId="0" fillId="0" fontId="4" numFmtId="164" xfId="0" applyAlignment="1" applyFont="1" applyNumberFormat="1">
      <alignment horizontal="right" vertical="bottom"/>
    </xf>
    <xf borderId="0" fillId="3" fontId="4" numFmtId="0" xfId="0" applyAlignment="1" applyFont="1">
      <alignment vertical="bottom"/>
    </xf>
    <xf borderId="0" fillId="0" fontId="4" numFmtId="0" xfId="0" applyAlignment="1" applyFont="1">
      <alignment readingOrder="0" shrinkToFit="0" vertical="bottom" wrapText="0"/>
    </xf>
    <xf borderId="0" fillId="0" fontId="3" numFmtId="0" xfId="0" applyAlignment="1" applyFont="1">
      <alignment horizontal="center"/>
    </xf>
    <xf borderId="0" fillId="0" fontId="3" numFmtId="0" xfId="0" applyAlignment="1" applyFont="1">
      <alignment shrinkToFit="0" wrapText="1"/>
    </xf>
    <xf borderId="0" fillId="4" fontId="1" numFmtId="0" xfId="0" applyAlignment="1" applyFill="1" applyFont="1">
      <alignment readingOrder="0" vertical="bottom"/>
    </xf>
    <xf borderId="0" fillId="4" fontId="1" numFmtId="0" xfId="0" applyAlignment="1" applyFont="1">
      <alignment vertical="bottom"/>
    </xf>
    <xf borderId="0" fillId="3" fontId="4" numFmtId="0" xfId="0" applyAlignment="1" applyFont="1">
      <alignment horizontal="left" shrinkToFit="0" vertical="bottom" wrapText="0"/>
    </xf>
    <xf borderId="0" fillId="3" fontId="4" numFmtId="0" xfId="0" applyAlignment="1" applyFont="1">
      <alignment horizontal="left" shrinkToFit="0" vertical="bottom" wrapText="0"/>
    </xf>
    <xf quotePrefix="1" borderId="0" fillId="3" fontId="4" numFmtId="0" xfId="0" applyAlignment="1" applyFont="1">
      <alignment horizontal="left" shrinkToFit="0" vertical="bottom" wrapText="0"/>
    </xf>
    <xf borderId="0" fillId="3" fontId="12" numFmtId="0" xfId="0" applyAlignment="1" applyFont="1">
      <alignment horizontal="left" shrinkToFit="0" vertical="bottom" wrapText="0"/>
    </xf>
    <xf borderId="0" fillId="3" fontId="13" numFmtId="0" xfId="0" applyAlignment="1" applyFont="1">
      <alignment horizontal="left" readingOrder="0" shrinkToFit="0" wrapText="0"/>
    </xf>
    <xf borderId="0" fillId="5" fontId="14" numFmtId="0" xfId="0" applyAlignment="1" applyFill="1" applyFont="1">
      <alignment horizontal="left" readingOrder="0" shrinkToFit="0" wrapText="0"/>
    </xf>
    <xf borderId="0" fillId="3" fontId="14" numFmtId="1" xfId="0" applyAlignment="1" applyFont="1" applyNumberFormat="1">
      <alignment horizontal="left"/>
    </xf>
    <xf borderId="0" fillId="6" fontId="14" numFmtId="1" xfId="0" applyAlignment="1" applyFill="1" applyFont="1" applyNumberFormat="1">
      <alignment horizontal="left" readingOrder="0"/>
    </xf>
    <xf borderId="0" fillId="3" fontId="14" numFmtId="1" xfId="0" applyAlignment="1" applyFont="1" applyNumberFormat="1">
      <alignment horizontal="left" readingOrder="0"/>
    </xf>
    <xf borderId="0" fillId="7" fontId="4" numFmtId="0" xfId="0" applyAlignment="1" applyFill="1" applyFont="1">
      <alignment horizontal="left" shrinkToFit="0" vertical="bottom" wrapText="0"/>
    </xf>
    <xf borderId="0" fillId="7" fontId="4" numFmtId="0" xfId="0" applyAlignment="1" applyFont="1">
      <alignment horizontal="left" shrinkToFit="0" vertical="bottom" wrapText="0"/>
    </xf>
    <xf quotePrefix="1" borderId="0" fillId="7" fontId="4" numFmtId="0" xfId="0" applyAlignment="1" applyFont="1">
      <alignment horizontal="left" shrinkToFit="0" vertical="bottom" wrapText="0"/>
    </xf>
    <xf borderId="0" fillId="7" fontId="15" numFmtId="0" xfId="0" applyAlignment="1" applyFont="1">
      <alignment horizontal="left" shrinkToFit="0" vertical="bottom" wrapText="0"/>
    </xf>
    <xf borderId="0" fillId="7" fontId="16" numFmtId="0" xfId="0" applyAlignment="1" applyFont="1">
      <alignment horizontal="left" readingOrder="0" shrinkToFit="0" wrapText="0"/>
    </xf>
    <xf borderId="0" fillId="8" fontId="14" numFmtId="0" xfId="0" applyAlignment="1" applyFill="1" applyFont="1">
      <alignment horizontal="left" readingOrder="0" shrinkToFit="0" wrapText="0"/>
    </xf>
    <xf borderId="0" fillId="7" fontId="14" numFmtId="1" xfId="0" applyAlignment="1" applyFont="1" applyNumberFormat="1">
      <alignment horizontal="left" shrinkToFit="0" wrapText="0"/>
    </xf>
    <xf borderId="0" fillId="9" fontId="14" numFmtId="1" xfId="0" applyAlignment="1" applyFill="1" applyFont="1" applyNumberFormat="1">
      <alignment horizontal="left" readingOrder="0"/>
    </xf>
    <xf borderId="0" fillId="7" fontId="14" numFmtId="1" xfId="0" applyAlignment="1" applyFont="1" applyNumberFormat="1">
      <alignment horizontal="left" readingOrder="0"/>
    </xf>
    <xf borderId="0" fillId="3" fontId="14" numFmtId="1" xfId="0" applyAlignment="1" applyFont="1" applyNumberFormat="1">
      <alignment horizontal="left" shrinkToFit="0" wrapText="0"/>
    </xf>
    <xf borderId="0" fillId="7" fontId="4" numFmtId="0" xfId="0" applyAlignment="1" applyFont="1">
      <alignment horizontal="left" readingOrder="0" shrinkToFit="0" vertical="bottom" wrapText="0"/>
    </xf>
    <xf borderId="0" fillId="3" fontId="17" numFmtId="0" xfId="0" applyAlignment="1" applyFont="1">
      <alignment horizontal="left" readingOrder="0" shrinkToFit="0" wrapText="0"/>
    </xf>
    <xf borderId="0" fillId="3" fontId="0" numFmtId="1" xfId="0" applyAlignment="1" applyFont="1" applyNumberFormat="1">
      <alignment horizontal="left" shrinkToFit="0" wrapText="0"/>
    </xf>
    <xf borderId="0" fillId="3" fontId="0" numFmtId="1" xfId="0" applyAlignment="1" applyFont="1" applyNumberFormat="1">
      <alignment horizontal="left" readingOrder="0" shrinkToFit="0" wrapText="0"/>
    </xf>
    <xf borderId="0" fillId="3" fontId="18" numFmtId="1" xfId="0" applyAlignment="1" applyFont="1" applyNumberFormat="1">
      <alignment horizontal="left" readingOrder="0"/>
    </xf>
    <xf quotePrefix="1" borderId="0" fillId="7" fontId="4" numFmtId="0" xfId="0" applyAlignment="1" applyFont="1">
      <alignment horizontal="left" shrinkToFit="0" vertical="bottom" wrapText="0"/>
    </xf>
    <xf borderId="0" fillId="10" fontId="14" numFmtId="0" xfId="0" applyAlignment="1" applyFill="1" applyFont="1">
      <alignment horizontal="left" readingOrder="0" shrinkToFit="0" wrapText="0"/>
    </xf>
    <xf borderId="0" fillId="7" fontId="0" numFmtId="1" xfId="0" applyAlignment="1" applyFont="1" applyNumberFormat="1">
      <alignment horizontal="left"/>
    </xf>
    <xf borderId="0" fillId="9" fontId="14" numFmtId="0" xfId="0" applyAlignment="1" applyFont="1">
      <alignment horizontal="left" readingOrder="0" shrinkToFit="0" wrapText="0"/>
    </xf>
    <xf borderId="0" fillId="7" fontId="14" numFmtId="1" xfId="0" applyAlignment="1" applyFont="1" applyNumberFormat="1">
      <alignment horizontal="left"/>
    </xf>
    <xf borderId="0" fillId="3" fontId="4" numFmtId="0" xfId="0" applyAlignment="1" applyFont="1">
      <alignment horizontal="left" readingOrder="0" shrinkToFit="0" vertical="bottom" wrapText="0"/>
    </xf>
    <xf borderId="0" fillId="7" fontId="19" numFmtId="0" xfId="0" applyAlignment="1" applyFont="1">
      <alignment horizontal="left" readingOrder="0" shrinkToFit="0" wrapText="0"/>
    </xf>
    <xf borderId="0" fillId="7" fontId="0" numFmtId="1" xfId="0" applyAlignment="1" applyFont="1" applyNumberFormat="1">
      <alignment horizontal="left" readingOrder="0"/>
    </xf>
    <xf borderId="0" fillId="3" fontId="0" numFmtId="1" xfId="0" applyAlignment="1" applyFont="1" applyNumberFormat="1">
      <alignment horizontal="left"/>
    </xf>
    <xf borderId="0" fillId="3" fontId="0" numFmtId="1" xfId="0" applyAlignment="1" applyFont="1" applyNumberFormat="1">
      <alignment horizontal="left" readingOrder="0"/>
    </xf>
    <xf borderId="0" fillId="3" fontId="20" numFmtId="0" xfId="0" applyAlignment="1" applyFont="1">
      <alignment horizontal="left" readingOrder="0" shrinkToFit="0" vertical="bottom" wrapText="0"/>
    </xf>
    <xf borderId="0" fillId="11" fontId="14" numFmtId="1" xfId="0" applyAlignment="1" applyFill="1" applyFont="1" applyNumberFormat="1">
      <alignment horizontal="left" readingOrder="0"/>
    </xf>
    <xf borderId="0" fillId="3" fontId="10" numFmtId="0" xfId="0" applyAlignment="1" applyFont="1">
      <alignment horizontal="left" shrinkToFit="0" vertical="bottom" wrapText="0"/>
    </xf>
    <xf borderId="0" fillId="3" fontId="11" numFmtId="0" xfId="0" applyAlignment="1" applyFont="1">
      <alignment horizontal="left" shrinkToFit="0" vertical="bottom" wrapText="0"/>
    </xf>
    <xf borderId="0" fillId="7" fontId="4" numFmtId="164" xfId="0" applyAlignment="1" applyFont="1" applyNumberFormat="1">
      <alignment horizontal="left" shrinkToFit="0" vertical="bottom" wrapText="0"/>
    </xf>
    <xf borderId="0" fillId="7" fontId="21" numFmtId="0" xfId="0" applyAlignment="1" applyFont="1">
      <alignment horizontal="left" readingOrder="0" shrinkToFit="0" vertical="bottom" wrapText="0"/>
    </xf>
    <xf borderId="0" fillId="3" fontId="22" numFmtId="0" xfId="0" applyAlignment="1" applyFont="1">
      <alignment horizontal="center" readingOrder="0"/>
    </xf>
    <xf borderId="0" fillId="0" fontId="14" numFmtId="0" xfId="0" applyFont="1"/>
    <xf borderId="0" fillId="0" fontId="23" numFmtId="0" xfId="0" applyAlignment="1" applyFont="1">
      <alignment horizontal="center" readingOrder="0" shrinkToFit="0" vertical="center" wrapText="1"/>
    </xf>
    <xf borderId="0" fillId="0" fontId="24" numFmtId="0" xfId="0" applyAlignment="1" applyFont="1">
      <alignment horizontal="center" readingOrder="0" shrinkToFit="0" wrapText="1"/>
    </xf>
    <xf borderId="0" fillId="12" fontId="0" numFmtId="0" xfId="0" applyAlignment="1" applyFill="1" applyFont="1">
      <alignment horizontal="center" readingOrder="0"/>
    </xf>
    <xf borderId="1" fillId="12" fontId="0" numFmtId="0" xfId="0" applyAlignment="1" applyBorder="1" applyFont="1">
      <alignment horizontal="center" readingOrder="0"/>
    </xf>
    <xf borderId="2" fillId="12" fontId="0" numFmtId="0" xfId="0" applyAlignment="1" applyBorder="1" applyFont="1">
      <alignment horizontal="center" readingOrder="0"/>
    </xf>
    <xf borderId="1" fillId="0" fontId="0" numFmtId="0" xfId="0" applyAlignment="1" applyBorder="1" applyFont="1">
      <alignment horizontal="center" readingOrder="0"/>
    </xf>
    <xf borderId="3" fillId="12" fontId="14" numFmtId="0" xfId="0" applyAlignment="1" applyBorder="1" applyFont="1">
      <alignment readingOrder="0"/>
    </xf>
    <xf borderId="3" fillId="12" fontId="14" numFmtId="0" xfId="0" applyAlignment="1" applyBorder="1" applyFont="1">
      <alignment horizontal="center" readingOrder="0"/>
    </xf>
    <xf borderId="2" fillId="0" fontId="25" numFmtId="0" xfId="0" applyAlignment="1" applyBorder="1" applyFont="1">
      <alignment horizontal="center" readingOrder="0"/>
    </xf>
    <xf borderId="1" fillId="0" fontId="3" numFmtId="0" xfId="0" applyBorder="1" applyFont="1"/>
    <xf borderId="2" fillId="3" fontId="26" numFmtId="0" xfId="0" applyAlignment="1" applyBorder="1" applyFont="1">
      <alignment horizontal="center" readingOrder="0"/>
    </xf>
    <xf borderId="0" fillId="0" fontId="27" numFmtId="0" xfId="0" applyAlignment="1" applyFont="1">
      <alignment horizontal="center" readingOrder="0"/>
    </xf>
    <xf borderId="0" fillId="3" fontId="28" numFmtId="0" xfId="0" applyAlignment="1" applyFont="1">
      <alignment readingOrder="0" shrinkToFit="0" vertical="center" wrapText="1"/>
    </xf>
    <xf borderId="0" fillId="3" fontId="14" numFmtId="0" xfId="0" applyAlignment="1" applyFont="1">
      <alignment horizontal="center" readingOrder="0" shrinkToFit="0" wrapText="1"/>
    </xf>
    <xf borderId="2" fillId="3" fontId="29" numFmtId="0" xfId="0" applyAlignment="1" applyBorder="1" applyFont="1">
      <alignment horizontal="center" readingOrder="0"/>
    </xf>
    <xf borderId="2" fillId="0" fontId="30" numFmtId="0" xfId="0" applyAlignment="1" applyBorder="1" applyFont="1">
      <alignment horizontal="center" readingOrder="0"/>
    </xf>
    <xf borderId="0" fillId="0" fontId="31" numFmtId="0" xfId="0" applyAlignment="1" applyFont="1">
      <alignment horizontal="center" readingOrder="0"/>
    </xf>
    <xf borderId="0" fillId="3" fontId="32" numFmtId="0" xfId="0" applyAlignment="1" applyFont="1">
      <alignment horizontal="center" readingOrder="0"/>
    </xf>
    <xf borderId="0" fillId="13" fontId="33" numFmtId="0" xfId="0" applyAlignment="1" applyFill="1" applyFont="1">
      <alignment readingOrder="0" shrinkToFit="0" vertical="center" wrapText="1"/>
    </xf>
    <xf borderId="0" fillId="13" fontId="14" numFmtId="0" xfId="0" applyAlignment="1" applyFont="1">
      <alignment horizontal="center" readingOrder="0" shrinkToFit="0" wrapText="1"/>
    </xf>
    <xf borderId="0" fillId="13" fontId="14" numFmtId="0" xfId="0" applyFont="1"/>
    <xf borderId="0" fillId="13" fontId="14" numFmtId="0" xfId="0" applyAlignment="1" applyFont="1">
      <alignment readingOrder="0"/>
    </xf>
    <xf borderId="0" fillId="0" fontId="14" numFmtId="0" xfId="0" applyAlignment="1" applyFont="1">
      <alignment readingOrder="0" shrinkToFit="0" vertical="center" wrapText="1"/>
    </xf>
    <xf borderId="0" fillId="0" fontId="14" numFmtId="0" xfId="0" applyAlignment="1" applyFont="1">
      <alignment horizontal="center" readingOrder="0" shrinkToFit="0" vertical="center" wrapText="1"/>
    </xf>
    <xf borderId="0" fillId="0" fontId="34" numFmtId="0" xfId="0" applyAlignment="1" applyFont="1">
      <alignment horizontal="center" readingOrder="0" vertical="center"/>
    </xf>
    <xf borderId="1" fillId="0" fontId="34" numFmtId="0" xfId="0" applyAlignment="1" applyBorder="1" applyFont="1">
      <alignment horizontal="center" readingOrder="0" vertical="center"/>
    </xf>
    <xf borderId="2" fillId="0" fontId="34" numFmtId="0" xfId="0" applyAlignment="1" applyBorder="1" applyFont="1">
      <alignment horizontal="center" readingOrder="0" vertical="center"/>
    </xf>
    <xf borderId="0" fillId="0" fontId="34" numFmtId="0" xfId="0" applyAlignment="1" applyFont="1">
      <alignment readingOrder="0"/>
    </xf>
    <xf borderId="0" fillId="0" fontId="24" numFmtId="0" xfId="0" applyAlignment="1" applyFont="1">
      <alignment readingOrder="0" shrinkToFit="0" vertical="center" wrapText="1"/>
    </xf>
    <xf borderId="0" fillId="0" fontId="24" numFmtId="0" xfId="0" applyAlignment="1" applyFont="1">
      <alignment horizontal="center" shrinkToFit="0" wrapText="1"/>
    </xf>
    <xf borderId="0" fillId="0" fontId="35" numFmtId="0" xfId="0" applyAlignment="1" applyFont="1">
      <alignment horizontal="center" shrinkToFit="0" vertical="center" wrapText="1"/>
    </xf>
    <xf borderId="0" fillId="0" fontId="35" numFmtId="0" xfId="0" applyAlignment="1" applyFont="1">
      <alignment horizontal="center" readingOrder="0" shrinkToFit="0" vertical="center" wrapText="1"/>
    </xf>
    <xf borderId="0" fillId="0" fontId="24" numFmtId="165" xfId="0" applyAlignment="1" applyFont="1" applyNumberFormat="1">
      <alignment horizontal="center" shrinkToFit="0" wrapText="1"/>
    </xf>
    <xf borderId="0" fillId="0" fontId="35" numFmtId="165" xfId="0" applyAlignment="1" applyFont="1" applyNumberFormat="1">
      <alignment horizontal="center" shrinkToFit="0" vertical="center" wrapText="1"/>
    </xf>
    <xf borderId="0" fillId="0" fontId="35" numFmtId="165" xfId="0" applyAlignment="1" applyFont="1" applyNumberFormat="1">
      <alignment horizontal="center" readingOrder="0" shrinkToFit="0" vertical="center" wrapText="1"/>
    </xf>
    <xf borderId="0" fillId="13" fontId="36" numFmtId="0" xfId="0" applyAlignment="1" applyFont="1">
      <alignment horizontal="center" shrinkToFit="0" vertical="center" wrapText="1"/>
    </xf>
    <xf borderId="0" fillId="13" fontId="37" numFmtId="0" xfId="0" applyAlignment="1" applyFont="1">
      <alignment horizontal="center" readingOrder="0" vertical="center"/>
    </xf>
    <xf borderId="1" fillId="13" fontId="37" numFmtId="0" xfId="0" applyAlignment="1" applyBorder="1" applyFont="1">
      <alignment horizontal="center" readingOrder="0" vertical="center"/>
    </xf>
    <xf borderId="0" fillId="0" fontId="14" numFmtId="0" xfId="0" applyAlignment="1" applyFont="1">
      <alignment horizontal="center" readingOrder="0" shrinkToFit="0" wrapText="1"/>
    </xf>
    <xf borderId="0" fillId="13" fontId="37" numFmtId="0" xfId="0" applyAlignment="1" applyFont="1">
      <alignment horizontal="center" vertical="center"/>
    </xf>
    <xf borderId="0" fillId="0" fontId="35" numFmtId="0" xfId="0" applyAlignment="1" applyFont="1">
      <alignment horizontal="center" shrinkToFit="0" wrapText="1"/>
    </xf>
    <xf borderId="0" fillId="0" fontId="35" numFmtId="0" xfId="0" applyAlignment="1" applyFont="1">
      <alignment horizontal="center" readingOrder="0" shrinkToFit="0" wrapText="1"/>
    </xf>
    <xf borderId="0" fillId="0" fontId="35" numFmtId="165" xfId="0" applyAlignment="1" applyFont="1" applyNumberFormat="1">
      <alignment horizontal="center" shrinkToFit="0" wrapText="1"/>
    </xf>
    <xf borderId="0" fillId="0" fontId="35" numFmtId="165" xfId="0" applyAlignment="1" applyFont="1" applyNumberFormat="1">
      <alignment horizontal="center" readingOrder="0" shrinkToFit="0" wrapText="1"/>
    </xf>
    <xf borderId="1" fillId="13" fontId="14" numFmtId="0" xfId="0" applyBorder="1" applyFont="1"/>
    <xf borderId="0" fillId="3" fontId="38" numFmtId="0" xfId="0" applyAlignment="1" applyFont="1">
      <alignment readingOrder="0" shrinkToFit="0" vertical="center" wrapText="1"/>
    </xf>
    <xf borderId="0" fillId="0" fontId="34" numFmtId="0" xfId="0" applyAlignment="1" applyFont="1">
      <alignment horizontal="center" readingOrder="0"/>
    </xf>
    <xf borderId="1" fillId="0" fontId="34" numFmtId="0" xfId="0" applyAlignment="1" applyBorder="1" applyFont="1">
      <alignment horizontal="center" readingOrder="0"/>
    </xf>
    <xf borderId="1" fillId="3" fontId="34" numFmtId="0" xfId="0" applyAlignment="1" applyBorder="1" applyFont="1">
      <alignment horizontal="center" readingOrder="0"/>
    </xf>
    <xf borderId="2" fillId="0" fontId="34" numFmtId="0" xfId="0" applyAlignment="1" applyBorder="1" applyFont="1">
      <alignment horizontal="center" readingOrder="0"/>
    </xf>
    <xf borderId="0" fillId="0" fontId="34" numFmtId="0" xfId="0" applyAlignment="1" applyFont="1">
      <alignment horizontal="center" readingOrder="0" shrinkToFit="0" wrapText="1"/>
    </xf>
    <xf borderId="0" fillId="0" fontId="34" numFmtId="0" xfId="0" applyAlignment="1" applyFont="1">
      <alignment readingOrder="0" shrinkToFit="0" wrapText="0"/>
    </xf>
    <xf borderId="0" fillId="3" fontId="39" numFmtId="0" xfId="0" applyAlignment="1" applyFont="1">
      <alignment readingOrder="0"/>
    </xf>
    <xf borderId="1" fillId="0" fontId="40" numFmtId="0" xfId="0" applyAlignment="1" applyBorder="1" applyFont="1">
      <alignment horizontal="center" readingOrder="0"/>
    </xf>
    <xf borderId="0" fillId="3" fontId="39" numFmtId="0" xfId="0" applyAlignment="1" applyFont="1">
      <alignment readingOrder="0" shrinkToFit="0" wrapText="1"/>
    </xf>
    <xf borderId="0" fillId="0" fontId="34" numFmtId="0" xfId="0" applyAlignment="1" applyFont="1">
      <alignment readingOrder="0" shrinkToFit="0" wrapText="1"/>
    </xf>
    <xf borderId="0" fillId="3" fontId="41" numFmtId="0" xfId="0" applyAlignment="1" applyFont="1">
      <alignment horizontal="left" readingOrder="0" shrinkToFit="0" wrapText="1"/>
    </xf>
    <xf borderId="0" fillId="3" fontId="39" numFmtId="0" xfId="0" applyAlignment="1" applyFont="1">
      <alignment readingOrder="0" shrinkToFit="0" wrapText="0"/>
    </xf>
    <xf borderId="0" fillId="14" fontId="14" numFmtId="0" xfId="0" applyAlignment="1" applyFill="1" applyFont="1">
      <alignment horizontal="center" readingOrder="0" shrinkToFit="0" vertical="center" wrapText="1"/>
    </xf>
    <xf borderId="0" fillId="15" fontId="14" numFmtId="0" xfId="0" applyAlignment="1" applyFill="1" applyFont="1">
      <alignment horizontal="center" readingOrder="0" shrinkToFit="0" vertical="center" wrapText="1"/>
    </xf>
    <xf borderId="0" fillId="16" fontId="14" numFmtId="0" xfId="0" applyAlignment="1" applyFill="1" applyFont="1">
      <alignment shrinkToFit="0" vertical="center" wrapText="1"/>
    </xf>
    <xf borderId="0" fillId="16" fontId="14" numFmtId="0" xfId="0" applyAlignment="1" applyFont="1">
      <alignment horizontal="center" shrinkToFit="0" wrapText="1"/>
    </xf>
    <xf borderId="0" fillId="16" fontId="14" numFmtId="0" xfId="0" applyFont="1"/>
    <xf borderId="1" fillId="16" fontId="14" numFmtId="0" xfId="0" applyBorder="1" applyFont="1"/>
    <xf borderId="0" fillId="16" fontId="14" numFmtId="0" xfId="0" applyAlignment="1" applyFont="1">
      <alignment readingOrder="0"/>
    </xf>
    <xf borderId="1" fillId="16" fontId="14" numFmtId="0" xfId="0" applyAlignment="1" applyBorder="1" applyFont="1">
      <alignment readingOrder="0"/>
    </xf>
    <xf borderId="2" fillId="16" fontId="14" numFmtId="0" xfId="0" applyAlignment="1" applyBorder="1" applyFont="1">
      <alignment readingOrder="0"/>
    </xf>
    <xf borderId="0" fillId="0" fontId="24" numFmtId="10" xfId="0" applyAlignment="1" applyFont="1" applyNumberFormat="1">
      <alignment horizontal="center" shrinkToFit="0" wrapText="1"/>
    </xf>
    <xf borderId="0" fillId="0" fontId="35" numFmtId="1" xfId="0" applyAlignment="1" applyFont="1" applyNumberFormat="1">
      <alignment horizontal="center" shrinkToFit="0" wrapText="1"/>
    </xf>
    <xf borderId="0" fillId="0" fontId="42" numFmtId="0" xfId="0" applyAlignment="1" applyFont="1">
      <alignment horizontal="center" readingOrder="0" shrinkToFit="0" vertical="center" wrapText="1"/>
    </xf>
    <xf borderId="0" fillId="0" fontId="43" numFmtId="0" xfId="0" applyAlignment="1" applyFont="1">
      <alignment horizontal="center" readingOrder="0" vertical="center"/>
    </xf>
    <xf borderId="4" fillId="0" fontId="44" numFmtId="0" xfId="0" applyAlignment="1" applyBorder="1" applyFont="1">
      <alignment readingOrder="0" vertical="center"/>
    </xf>
    <xf borderId="3" fillId="0" fontId="3" numFmtId="0" xfId="0" applyAlignment="1" applyBorder="1" applyFont="1">
      <alignment readingOrder="0"/>
    </xf>
    <xf borderId="4" fillId="13" fontId="45" numFmtId="0" xfId="0" applyAlignment="1" applyBorder="1" applyFont="1">
      <alignment horizontal="center" readingOrder="0" vertical="center"/>
    </xf>
    <xf borderId="2" fillId="17" fontId="3" numFmtId="0" xfId="0" applyBorder="1" applyFill="1" applyFont="1"/>
    <xf borderId="5" fillId="0" fontId="34" numFmtId="0" xfId="0" applyAlignment="1" applyBorder="1" applyFont="1">
      <alignment readingOrder="0" shrinkToFit="0" wrapText="1"/>
    </xf>
    <xf borderId="0" fillId="17" fontId="3" numFmtId="0" xfId="0" applyFont="1"/>
    <xf borderId="6" fillId="0" fontId="34" numFmtId="0" xfId="0" applyAlignment="1" applyBorder="1" applyFont="1">
      <alignment readingOrder="0" shrinkToFit="0" wrapText="1"/>
    </xf>
    <xf borderId="0" fillId="0" fontId="46" numFmtId="0" xfId="0" applyAlignment="1" applyFont="1">
      <alignment readingOrder="0" shrinkToFit="0" wrapText="1"/>
    </xf>
    <xf borderId="0" fillId="0" fontId="46" numFmtId="0" xfId="0" applyAlignment="1" applyFont="1">
      <alignment shrinkToFit="0" wrapText="1"/>
    </xf>
    <xf borderId="0" fillId="0" fontId="47" numFmtId="0" xfId="0" applyAlignment="1" applyFont="1">
      <alignment readingOrder="0" shrinkToFit="0" wrapText="1"/>
    </xf>
    <xf borderId="0" fillId="0" fontId="47" numFmtId="0" xfId="0" applyAlignment="1" applyFont="1">
      <alignment readingOrder="0"/>
    </xf>
    <xf borderId="5" fillId="3" fontId="34" numFmtId="0" xfId="0" applyAlignment="1" applyBorder="1" applyFont="1">
      <alignment readingOrder="0" shrinkToFit="0" wrapText="1"/>
    </xf>
    <xf borderId="2" fillId="0" fontId="3" numFmtId="0" xfId="0" applyAlignment="1" applyBorder="1" applyFont="1">
      <alignment readingOrder="0"/>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s>
  <tableStyles count="1">
    <tableStyle count="3" pivot="0" name="Applica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57" displayName="Table_1" id="1">
  <tableColumns count="14">
    <tableColumn name="First Name " id="1"/>
    <tableColumn name="Last Name" id="2"/>
    <tableColumn name="Preferred Name " id="3"/>
    <tableColumn name="NCSU Email Address" id="4"/>
    <tableColumn name="Phone Number (Format: XXX-XXX-XXXX)" id="5"/>
    <tableColumn name="Major(s)" id="6"/>
    <tableColumn name="Minor(s)" id="7"/>
    <tableColumn name="College" id="8"/>
    <tableColumn name="Expected Graduation" id="9"/>
    <tableColumn name="Cumulative GPA" id="10"/>
    <tableColumn name="How did you hear about CYC?" id="11"/>
    <tableColumn name="Why do you want to join CYC?" id="12"/>
    <tableColumn name="What value do you see yourself bringing to a CYC engagement?" id="13"/>
    <tableColumn name="Upload your resume here." id="14"/>
  </tableColumns>
  <tableStyleInfo name="Applications-style" showColumnStripes="0" showFirstColumn="1" showLastColumn="1" showRowStripes="1"/>
</table>
</file>

<file path=xl/worksheets/_rels/sheet1.xml.rels><?xml version="1.0" encoding="UTF-8" standalone="yes"?><Relationships xmlns="http://schemas.openxmlformats.org/package/2006/relationships"><Relationship Id="rId20" Type="http://schemas.openxmlformats.org/officeDocument/2006/relationships/hyperlink" Target="https://drive.google.com/open?id=15VlN3ZJtuvHWIeFzZ-eam--2bAdveVHe" TargetMode="External"/><Relationship Id="rId22" Type="http://schemas.openxmlformats.org/officeDocument/2006/relationships/hyperlink" Target="https://drive.google.com/open?id=1A4o9Rq9zvSSROhPn-0NzWh0RiQkyqTWb" TargetMode="External"/><Relationship Id="rId21" Type="http://schemas.openxmlformats.org/officeDocument/2006/relationships/hyperlink" Target="https://drive.google.com/open?id=1CfSUzi6KE8QIci8qgPWbA6XWrd1syPf-" TargetMode="External"/><Relationship Id="rId24" Type="http://schemas.openxmlformats.org/officeDocument/2006/relationships/drawing" Target="../drawings/drawing1.xml"/><Relationship Id="rId23" Type="http://schemas.openxmlformats.org/officeDocument/2006/relationships/hyperlink" Target="https://drive.google.com/open?id=1-nedzTZnsINIjins69FqDcBrGt3iKmxI" TargetMode="External"/><Relationship Id="rId1" Type="http://schemas.openxmlformats.org/officeDocument/2006/relationships/hyperlink" Target="https://drive.google.com/open?id=1tIJQ3tCs71KnRerbFHZ8-eVBIv9i4r-w" TargetMode="External"/><Relationship Id="rId2" Type="http://schemas.openxmlformats.org/officeDocument/2006/relationships/hyperlink" Target="https://drive.google.com/open?id=1kBpqNpZItgYxZ69yGL-IFm0izVwvylrM" TargetMode="External"/><Relationship Id="rId3" Type="http://schemas.openxmlformats.org/officeDocument/2006/relationships/hyperlink" Target="https://drive.google.com/open?id=15pTjGmvSdfueFvu3ogbdZEsJC-kuasjc" TargetMode="External"/><Relationship Id="rId4" Type="http://schemas.openxmlformats.org/officeDocument/2006/relationships/hyperlink" Target="https://drive.google.com/open?id=1KkNhsV0myurHwAFxL-ZoT5Y0DJMHrXK8" TargetMode="External"/><Relationship Id="rId9" Type="http://schemas.openxmlformats.org/officeDocument/2006/relationships/hyperlink" Target="https://drive.google.com/open?id=1BdRJwQ-1bjaSpyFAHsKBTFzpT4i7BqY-" TargetMode="External"/><Relationship Id="rId26" Type="http://schemas.openxmlformats.org/officeDocument/2006/relationships/table" Target="../tables/table1.xml"/><Relationship Id="rId5" Type="http://schemas.openxmlformats.org/officeDocument/2006/relationships/hyperlink" Target="https://drive.google.com/open?id=1IFYc7RIEgcoKdGJqkT7dZ8iaAHlQUMpa" TargetMode="External"/><Relationship Id="rId6" Type="http://schemas.openxmlformats.org/officeDocument/2006/relationships/hyperlink" Target="https://drive.google.com/open?id=16cWwyhTTecCxzL3Y6NVW1J5qM6SGdd4v" TargetMode="External"/><Relationship Id="rId7" Type="http://schemas.openxmlformats.org/officeDocument/2006/relationships/hyperlink" Target="https://drive.google.com/open?id=1U-_daJlY4ApxeaBoZrk-WYux-y8-VYel" TargetMode="External"/><Relationship Id="rId8" Type="http://schemas.openxmlformats.org/officeDocument/2006/relationships/hyperlink" Target="https://drive.google.com/open?id=1dV6CjjEMRlAlDGPB2C9a_-48hDT-do9-gj_9Dza8F1w" TargetMode="External"/><Relationship Id="rId11" Type="http://schemas.openxmlformats.org/officeDocument/2006/relationships/hyperlink" Target="https://drive.google.com/open?id=1tmN1jSrsKAOkliiAYlXwdK3OdEtAtv2I" TargetMode="External"/><Relationship Id="rId10" Type="http://schemas.openxmlformats.org/officeDocument/2006/relationships/hyperlink" Target="https://drive.google.com/open?id=1nGBoPbQc5WeMb8CqOibsQohWlVYE9dUY" TargetMode="External"/><Relationship Id="rId13" Type="http://schemas.openxmlformats.org/officeDocument/2006/relationships/hyperlink" Target="https://drive.google.com/open?id=1CFuNo9-XZiwhwP7NX3eyznPdxKd_tiT2" TargetMode="External"/><Relationship Id="rId12" Type="http://schemas.openxmlformats.org/officeDocument/2006/relationships/hyperlink" Target="https://drive.google.com/open?id=1Tggg7aj2KL-SQLVHCSRgl4hPGnJHDiGk" TargetMode="External"/><Relationship Id="rId15" Type="http://schemas.openxmlformats.org/officeDocument/2006/relationships/hyperlink" Target="https://drive.google.com/open?id=1fpI5RWNRtbXBzGurW2CMbTOerEWUa-Ss" TargetMode="External"/><Relationship Id="rId14" Type="http://schemas.openxmlformats.org/officeDocument/2006/relationships/hyperlink" Target="https://drive.google.com/open?id=16pKK136733xTRDPkCuPSS21df2APP9B6" TargetMode="External"/><Relationship Id="rId17" Type="http://schemas.openxmlformats.org/officeDocument/2006/relationships/hyperlink" Target="https://drive.google.com/open?id=1f0NIw9Fm-H2hHR9GVo6WH4zgawbIb_N2" TargetMode="External"/><Relationship Id="rId16" Type="http://schemas.openxmlformats.org/officeDocument/2006/relationships/hyperlink" Target="https://drive.google.com/open?id=125qTfy7GyGvu7ClKKxvGkJMH9-332CKo" TargetMode="External"/><Relationship Id="rId19" Type="http://schemas.openxmlformats.org/officeDocument/2006/relationships/hyperlink" Target="https://drive.google.com/open?id=1-tgnVPCK9XH29ps16teZPy51xEKsbp3D" TargetMode="External"/><Relationship Id="rId18" Type="http://schemas.openxmlformats.org/officeDocument/2006/relationships/hyperlink" Target="https://drive.google.com/open?id=1mucAtVjoA-bd_gtCqYWCWf9z9qQYOt1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IufXvj3pvdTaxw8R_5qz1zFAIIzNXRdo" TargetMode="External"/><Relationship Id="rId42" Type="http://schemas.openxmlformats.org/officeDocument/2006/relationships/hyperlink" Target="https://drive.google.com/open?id=1tCbdfcS05oQtlFXfOrGB2xX7PoFLDKr2" TargetMode="External"/><Relationship Id="rId41" Type="http://schemas.openxmlformats.org/officeDocument/2006/relationships/hyperlink" Target="https://drive.google.com/open?id=1YhRs4R9xyk3Bqh3J-qIwo2EmPbPF-dWcK4UBf70I64U" TargetMode="External"/><Relationship Id="rId44" Type="http://schemas.openxmlformats.org/officeDocument/2006/relationships/hyperlink" Target="https://drive.google.com/open?id=11H6lKQbfPMRK_QrLAd2v4WDxYJVw2wyh" TargetMode="External"/><Relationship Id="rId43" Type="http://schemas.openxmlformats.org/officeDocument/2006/relationships/hyperlink" Target="https://drive.google.com/open?id=11vvTMjnG2ceRpUGWtMYqcxkaUxJR3kEA" TargetMode="External"/><Relationship Id="rId46" Type="http://schemas.openxmlformats.org/officeDocument/2006/relationships/hyperlink" Target="https://drive.google.com/open?id=1YC2GSDp0XmI8C49jmlOhFoenEUti_AkE" TargetMode="External"/><Relationship Id="rId45" Type="http://schemas.openxmlformats.org/officeDocument/2006/relationships/hyperlink" Target="https://drive.google.com/open?id=1RNzA1umaTjII2Rxfqr8ehDSkoQ28fBBr" TargetMode="External"/><Relationship Id="rId1" Type="http://schemas.openxmlformats.org/officeDocument/2006/relationships/hyperlink" Target="https://drive.google.com/open?id=1vh_dCHMsoWjbiqKv-FKE7PWK8W6hZAXD" TargetMode="External"/><Relationship Id="rId2" Type="http://schemas.openxmlformats.org/officeDocument/2006/relationships/hyperlink" Target="https://drive.google.com/open?id=16NOC_APTSmyRUwNElveVfJkJKDB1obzA" TargetMode="External"/><Relationship Id="rId3" Type="http://schemas.openxmlformats.org/officeDocument/2006/relationships/hyperlink" Target="https://drive.google.com/open?id=1XKMCsR8cI7o8nOiIkbOWG8wL-aqt_Lnq" TargetMode="External"/><Relationship Id="rId4" Type="http://schemas.openxmlformats.org/officeDocument/2006/relationships/hyperlink" Target="https://drive.google.com/open?id=1-CBni_iduhidd3MAko2IzFqWnfqxS9RG" TargetMode="External"/><Relationship Id="rId9" Type="http://schemas.openxmlformats.org/officeDocument/2006/relationships/hyperlink" Target="https://drive.google.com/open?id=1LMvpvv1IyES2PXB1ttkeHlVSCoLA2fBJ" TargetMode="External"/><Relationship Id="rId48" Type="http://schemas.openxmlformats.org/officeDocument/2006/relationships/hyperlink" Target="https://drive.google.com/open?id=1BWs7I_Zw_QAhEeEgP0k31_TWQ3_OtezR" TargetMode="External"/><Relationship Id="rId47" Type="http://schemas.openxmlformats.org/officeDocument/2006/relationships/hyperlink" Target="https://drive.google.com/open?id=19OxrkEbUv8rYWsx1ewGmUnlPXwn7C_LV" TargetMode="External"/><Relationship Id="rId49" Type="http://schemas.openxmlformats.org/officeDocument/2006/relationships/hyperlink" Target="https://drive.google.com/open?id=10Ypp8Bw3mwxX24IWJEyV9qbTwNijbg6r" TargetMode="External"/><Relationship Id="rId5" Type="http://schemas.openxmlformats.org/officeDocument/2006/relationships/hyperlink" Target="https://drive.google.com/open?id=1U8JBYOWanWOqkivHfS9ieDx2B4aUEOLz" TargetMode="External"/><Relationship Id="rId6" Type="http://schemas.openxmlformats.org/officeDocument/2006/relationships/hyperlink" Target="https://drive.google.com/open?id=1ZVimkx6hIgHcV2Lwj0Wqeo4npQd8_auL" TargetMode="External"/><Relationship Id="rId7" Type="http://schemas.openxmlformats.org/officeDocument/2006/relationships/hyperlink" Target="https://drive.google.com/open?id=101EwmAMYIQYxpu9YGmRnE2zDuC9MBzHR" TargetMode="External"/><Relationship Id="rId8" Type="http://schemas.openxmlformats.org/officeDocument/2006/relationships/hyperlink" Target="https://drive.google.com/open?id=1GMiuJLRgm6MR-zng-ls-nKlm2EAvIO00" TargetMode="External"/><Relationship Id="rId31" Type="http://schemas.openxmlformats.org/officeDocument/2006/relationships/hyperlink" Target="https://drive.google.com/open?id=1OR614nYRvv1ulXahOG16THviQe1KE7i2" TargetMode="External"/><Relationship Id="rId30" Type="http://schemas.openxmlformats.org/officeDocument/2006/relationships/hyperlink" Target="https://drive.google.com/open?id=1Oqyct77J79pytjmsgb5DWWy_gli1NQLn" TargetMode="External"/><Relationship Id="rId33" Type="http://schemas.openxmlformats.org/officeDocument/2006/relationships/hyperlink" Target="https://drive.google.com/open?id=1tIeNJ_dQL7LHsOsGIuBneoZLWMeZMOlp" TargetMode="External"/><Relationship Id="rId32" Type="http://schemas.openxmlformats.org/officeDocument/2006/relationships/hyperlink" Target="https://drive.google.com/open?id=1CL_ZyBrBHdO7E3hwjpoBVh7xJT0c2Lyj" TargetMode="External"/><Relationship Id="rId35" Type="http://schemas.openxmlformats.org/officeDocument/2006/relationships/hyperlink" Target="https://drive.google.com/open?id=1Qp5Q1iDYONHcL6x5S4uqZNTBPF3IXEs5" TargetMode="External"/><Relationship Id="rId34" Type="http://schemas.openxmlformats.org/officeDocument/2006/relationships/hyperlink" Target="https://drive.google.com/open?id=1VDWaED6KHi0qyzWUrSAP5ZO_3hf1S7MD" TargetMode="External"/><Relationship Id="rId37" Type="http://schemas.openxmlformats.org/officeDocument/2006/relationships/hyperlink" Target="https://drive.google.com/open?id=1C0PXXO6TkaewEt22d_m2eFgAX170aq3q" TargetMode="External"/><Relationship Id="rId36" Type="http://schemas.openxmlformats.org/officeDocument/2006/relationships/hyperlink" Target="https://drive.google.com/open?id=1JodJoi7rghsuU5EL7oOqUF7PyoVZD2uU" TargetMode="External"/><Relationship Id="rId39" Type="http://schemas.openxmlformats.org/officeDocument/2006/relationships/hyperlink" Target="https://drive.google.com/open?id=1Ii0xNjlXpLQxNBBrARS_x5HR8Ofj3NTd" TargetMode="External"/><Relationship Id="rId38" Type="http://schemas.openxmlformats.org/officeDocument/2006/relationships/hyperlink" Target="https://drive.google.com/open?id=1fcEGn3sN_r1RURet_gdaLV2nzX45ptd7" TargetMode="External"/><Relationship Id="rId20" Type="http://schemas.openxmlformats.org/officeDocument/2006/relationships/hyperlink" Target="https://drive.google.com/open?id=1IcMmlYiJSt3OOZPAyAienlFxZj3vlwe4" TargetMode="External"/><Relationship Id="rId22" Type="http://schemas.openxmlformats.org/officeDocument/2006/relationships/hyperlink" Target="https://drive.google.com/open?id=11lCkUTBCgVYYmUMfRDv_8vQd5TTTPgmc" TargetMode="External"/><Relationship Id="rId21" Type="http://schemas.openxmlformats.org/officeDocument/2006/relationships/hyperlink" Target="https://drive.google.com/open?id=1N_23WaBmqKWiTKQHeTQAuukoJw5ORpRi" TargetMode="External"/><Relationship Id="rId24" Type="http://schemas.openxmlformats.org/officeDocument/2006/relationships/hyperlink" Target="https://drive.google.com/open?id=1ho-z0KlToh_RRUP5KT7a86KQDz7vI352" TargetMode="External"/><Relationship Id="rId23" Type="http://schemas.openxmlformats.org/officeDocument/2006/relationships/hyperlink" Target="https://drive.google.com/open?id=1-0alGHSUYBLWWJL-76yE1aQ4yNTCcopO" TargetMode="External"/><Relationship Id="rId26" Type="http://schemas.openxmlformats.org/officeDocument/2006/relationships/hyperlink" Target="https://drive.google.com/open?id=1jEwkjLG9i7NHECHKhwACGBVI6xQoHECm" TargetMode="External"/><Relationship Id="rId25" Type="http://schemas.openxmlformats.org/officeDocument/2006/relationships/hyperlink" Target="https://drive.google.com/open?id=1ouY25Vhd79A0YPmTJu8cv3dT337lAJmq" TargetMode="External"/><Relationship Id="rId28" Type="http://schemas.openxmlformats.org/officeDocument/2006/relationships/hyperlink" Target="https://drive.google.com/open?id=1YOcR10ozSXTPCBRIvkDf8ZD1dR_aYUeN" TargetMode="External"/><Relationship Id="rId27" Type="http://schemas.openxmlformats.org/officeDocument/2006/relationships/hyperlink" Target="https://drive.google.com/open?id=1vPNNBOJ6qLnaRoRYIOGpFFejkVnwRr5O" TargetMode="External"/><Relationship Id="rId29" Type="http://schemas.openxmlformats.org/officeDocument/2006/relationships/hyperlink" Target="https://drive.google.com/open?id=1YsMYENvok_t2-UhIMIIPoII7CF6i3S_l" TargetMode="External"/><Relationship Id="rId51" Type="http://schemas.openxmlformats.org/officeDocument/2006/relationships/hyperlink" Target="https://drive.google.com/open?id=1wyBn9JJrbo7qVgXwpyzunZaU7Ud_q0ER" TargetMode="External"/><Relationship Id="rId50" Type="http://schemas.openxmlformats.org/officeDocument/2006/relationships/hyperlink" Target="https://drive.google.com/open?id=1u0tasr3UD0tmi3rPZkoSONNFhM951-1n" TargetMode="External"/><Relationship Id="rId53" Type="http://schemas.openxmlformats.org/officeDocument/2006/relationships/hyperlink" Target="https://drive.google.com/open?id=1-DOUjh1PzPRGkn16b_InGGxjU2iKg-rT" TargetMode="External"/><Relationship Id="rId52" Type="http://schemas.openxmlformats.org/officeDocument/2006/relationships/hyperlink" Target="https://drive.google.com/open?id=1etZqogIN1ITLW-Z3_LMkRF3H5Iyx96LH" TargetMode="External"/><Relationship Id="rId11" Type="http://schemas.openxmlformats.org/officeDocument/2006/relationships/hyperlink" Target="https://drive.google.com/open?id=1Bc_rOq-3kMlNl0ybGf0R1ZLRRuYfr0wg" TargetMode="External"/><Relationship Id="rId55" Type="http://schemas.openxmlformats.org/officeDocument/2006/relationships/hyperlink" Target="https://drive.google.com/open?id=1z3SFxTV8i24vb5gV0eF2FM4zeOKMmIiR" TargetMode="External"/><Relationship Id="rId10" Type="http://schemas.openxmlformats.org/officeDocument/2006/relationships/hyperlink" Target="https://drive.google.com/open?id=1pGOafr0WDMLvOaPq0owDW-S16zaxQ9Wr" TargetMode="External"/><Relationship Id="rId54" Type="http://schemas.openxmlformats.org/officeDocument/2006/relationships/hyperlink" Target="https://drive.google.com/open?id=1lEhMyXjvBID3Q4Q3hqXy-ONZ8zKUIWBs" TargetMode="External"/><Relationship Id="rId13" Type="http://schemas.openxmlformats.org/officeDocument/2006/relationships/hyperlink" Target="https://drive.google.com/open?id=15kPTj3VcDZulo-QwnUPQgqeqWlbGbgao" TargetMode="External"/><Relationship Id="rId57" Type="http://schemas.openxmlformats.org/officeDocument/2006/relationships/drawing" Target="../drawings/drawing2.xml"/><Relationship Id="rId12" Type="http://schemas.openxmlformats.org/officeDocument/2006/relationships/hyperlink" Target="https://drive.google.com/open?id=1FVMhY0xaNNr5k6MLKbqXsAUEFY6hMlKn" TargetMode="External"/><Relationship Id="rId56" Type="http://schemas.openxmlformats.org/officeDocument/2006/relationships/hyperlink" Target="https://drive.google.com/file/d/1NjNd5_9Y07sUcU8AgsgE_wQRH2X4BpGd/view?usp=sharing" TargetMode="External"/><Relationship Id="rId15" Type="http://schemas.openxmlformats.org/officeDocument/2006/relationships/hyperlink" Target="https://drive.google.com/open?id=14MQ5ZCqAy-SE5fWK0GCsSilLSUdR5xNg" TargetMode="External"/><Relationship Id="rId14" Type="http://schemas.openxmlformats.org/officeDocument/2006/relationships/hyperlink" Target="https://drive.google.com/open?id=1j9rowSxCkfyJdJgPo8jTOWvnTKWOf7_S" TargetMode="External"/><Relationship Id="rId17" Type="http://schemas.openxmlformats.org/officeDocument/2006/relationships/hyperlink" Target="https://drive.google.com/open?id=1KSNNVGlV1W1F0ms92rXfeN3rrrxtjPHB" TargetMode="External"/><Relationship Id="rId16" Type="http://schemas.openxmlformats.org/officeDocument/2006/relationships/hyperlink" Target="https://drive.google.com/open?id=1QcQcyfkbRNqUM4OCnMWrhwq5Yd3efs6w" TargetMode="External"/><Relationship Id="rId19" Type="http://schemas.openxmlformats.org/officeDocument/2006/relationships/hyperlink" Target="https://drive.google.com/open?id=1VIyylm8w_zC_WwmOdu2Wt3K3EVK6WUGfXxkCB3RClHM" TargetMode="External"/><Relationship Id="rId18" Type="http://schemas.openxmlformats.org/officeDocument/2006/relationships/hyperlink" Target="https://drive.google.com/open?id=12-y59NBTxeLBdhXf1m3Vhi-CXiHlavIG"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open?id=1IFYc7RIEgcoKdGJqkT7dZ8iaAHlQUMpa" TargetMode="External"/><Relationship Id="rId2" Type="http://schemas.openxmlformats.org/officeDocument/2006/relationships/hyperlink" Target="https://drive.google.com/open?id=16cWwyhTTecCxzL3Y6NVW1J5qM6SGdd4v" TargetMode="External"/><Relationship Id="rId3" Type="http://schemas.openxmlformats.org/officeDocument/2006/relationships/hyperlink" Target="https://drive.google.com/open?id=1mucAtVjoA-bd_gtCqYWCWf9z9qQYOt1l" TargetMode="External"/><Relationship Id="rId4" Type="http://schemas.openxmlformats.org/officeDocument/2006/relationships/hyperlink" Target="https://drive.google.com/open?id=1fpI5RWNRtbXBzGurW2CMbTOerEWUa-Ss" TargetMode="External"/><Relationship Id="rId9" Type="http://schemas.openxmlformats.org/officeDocument/2006/relationships/hyperlink" Target="https://drive.google.com/open?id=1A4o9Rq9zvSSROhPn-0NzWh0RiQkyqTWb" TargetMode="External"/><Relationship Id="rId5" Type="http://schemas.openxmlformats.org/officeDocument/2006/relationships/hyperlink" Target="https://drive.google.com/open?id=1CfSUzi6KE8QIci8qgPWbA6XWrd1syPf-" TargetMode="External"/><Relationship Id="rId6" Type="http://schemas.openxmlformats.org/officeDocument/2006/relationships/hyperlink" Target="https://drive.google.com/open?id=1BdRJwQ-1bjaSpyFAHsKBTFzpT4i7BqY-" TargetMode="External"/><Relationship Id="rId7" Type="http://schemas.openxmlformats.org/officeDocument/2006/relationships/hyperlink" Target="https://drive.google.com/open?id=1nGBoPbQc5WeMb8CqOibsQohWlVYE9dUY" TargetMode="External"/><Relationship Id="rId8" Type="http://schemas.openxmlformats.org/officeDocument/2006/relationships/hyperlink" Target="https://drive.google.com/open?id=1dV6CjjEMRlAlDGPB2C9a_-48hDT-do9-gj_9Dza8F1w" TargetMode="External"/><Relationship Id="rId20" Type="http://schemas.openxmlformats.org/officeDocument/2006/relationships/hyperlink" Target="https://drive.google.com/open?id=15VlN3ZJtuvHWIeFzZ-eam--2bAdveVHe" TargetMode="External"/><Relationship Id="rId22" Type="http://schemas.openxmlformats.org/officeDocument/2006/relationships/drawing" Target="../drawings/drawing3.xml"/><Relationship Id="rId21" Type="http://schemas.openxmlformats.org/officeDocument/2006/relationships/hyperlink" Target="https://docs.google.com/document/d/1rYzrbv36NtOa7rBYlddmn8uI3JE0A1oT_PjDyeJ36LM/edit" TargetMode="External"/><Relationship Id="rId11" Type="http://schemas.openxmlformats.org/officeDocument/2006/relationships/hyperlink" Target="https://drive.google.com/open?id=125qTfy7GyGvu7ClKKxvGkJMH9-332CKo" TargetMode="External"/><Relationship Id="rId10" Type="http://schemas.openxmlformats.org/officeDocument/2006/relationships/hyperlink" Target="https://drive.google.com/open?id=1CFuNo9-XZiwhwP7NX3eyznPdxKd_tiT2" TargetMode="External"/><Relationship Id="rId13" Type="http://schemas.openxmlformats.org/officeDocument/2006/relationships/hyperlink" Target="https://drive.google.com/open?id=1kBpqNpZItgYxZ69yGL-IFm0izVwvylrM" TargetMode="External"/><Relationship Id="rId12" Type="http://schemas.openxmlformats.org/officeDocument/2006/relationships/hyperlink" Target="https://drive.google.com/open?id=1U-_daJlY4ApxeaBoZrk-WYux-y8-VYel" TargetMode="External"/><Relationship Id="rId15" Type="http://schemas.openxmlformats.org/officeDocument/2006/relationships/hyperlink" Target="https://drive.google.com/open?id=1f0NIw9Fm-H2hHR9GVo6WH4zgawbIb_N2" TargetMode="External"/><Relationship Id="rId14" Type="http://schemas.openxmlformats.org/officeDocument/2006/relationships/hyperlink" Target="https://drive.google.com/open?id=16pKK136733xTRDPkCuPSS21df2APP9B6" TargetMode="External"/><Relationship Id="rId17" Type="http://schemas.openxmlformats.org/officeDocument/2006/relationships/hyperlink" Target="https://drive.google.com/open?id=1-tgnVPCK9XH29ps16teZPy51xEKsbp3D" TargetMode="External"/><Relationship Id="rId16" Type="http://schemas.openxmlformats.org/officeDocument/2006/relationships/hyperlink" Target="https://drive.google.com/open?id=15pTjGmvSdfueFvu3ogbdZEsJC-kuasjc" TargetMode="External"/><Relationship Id="rId19" Type="http://schemas.openxmlformats.org/officeDocument/2006/relationships/hyperlink" Target="https://drive.google.com/open?id=1-nedzTZnsINIjins69FqDcBrGt3iKmxI" TargetMode="External"/><Relationship Id="rId18" Type="http://schemas.openxmlformats.org/officeDocument/2006/relationships/hyperlink" Target="https://drive.google.com/open?id=1Tggg7aj2KL-SQLVHCSRgl4hPGnJHDiG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3.38"/>
    <col customWidth="1" min="2" max="4" width="12.63"/>
    <col customWidth="1" min="5" max="5" width="32.38"/>
    <col customWidth="1" min="6" max="6" width="12.88"/>
    <col customWidth="1" min="7" max="7" width="25.63"/>
    <col customWidth="1" min="8" max="8" width="22.25"/>
    <col customWidth="1" min="9" max="9" width="10.88"/>
    <col customWidth="1" min="10" max="11" width="28.25"/>
    <col customWidth="1" min="12" max="12" width="32.63"/>
  </cols>
  <sheetData>
    <row r="1" ht="32.25" customHeight="1">
      <c r="A1" s="1" t="s">
        <v>0</v>
      </c>
      <c r="B1" s="2" t="s">
        <v>1</v>
      </c>
      <c r="C1" s="2" t="s">
        <v>2</v>
      </c>
      <c r="D1" s="2" t="s">
        <v>3</v>
      </c>
      <c r="E1" s="3" t="s">
        <v>4</v>
      </c>
      <c r="F1" s="2" t="s">
        <v>5</v>
      </c>
      <c r="G1" s="2" t="s">
        <v>6</v>
      </c>
      <c r="H1" s="2" t="s">
        <v>7</v>
      </c>
      <c r="I1" s="2" t="s">
        <v>8</v>
      </c>
      <c r="J1" s="2" t="s">
        <v>9</v>
      </c>
      <c r="K1" s="2" t="s">
        <v>10</v>
      </c>
      <c r="L1" s="2" t="s">
        <v>11</v>
      </c>
      <c r="M1" s="2" t="s">
        <v>12</v>
      </c>
      <c r="N1" s="4" t="s">
        <v>13</v>
      </c>
      <c r="O1" s="2" t="s">
        <v>14</v>
      </c>
      <c r="P1" s="2" t="s">
        <v>15</v>
      </c>
      <c r="Q1" s="2" t="s">
        <v>16</v>
      </c>
      <c r="R1" s="2" t="s">
        <v>17</v>
      </c>
      <c r="S1" s="5"/>
      <c r="T1" s="5"/>
      <c r="U1" s="5"/>
    </row>
    <row r="2" ht="22.5" customHeight="1">
      <c r="A2" s="6" t="s">
        <v>18</v>
      </c>
      <c r="B2" s="7" t="s">
        <v>19</v>
      </c>
      <c r="C2" s="7" t="s">
        <v>20</v>
      </c>
      <c r="D2" s="7" t="s">
        <v>21</v>
      </c>
      <c r="E2" s="7" t="s">
        <v>22</v>
      </c>
      <c r="F2" s="7" t="s">
        <v>23</v>
      </c>
      <c r="G2" s="7" t="s">
        <v>24</v>
      </c>
      <c r="H2" s="7" t="s">
        <v>25</v>
      </c>
      <c r="I2" s="8" t="s">
        <v>26</v>
      </c>
      <c r="J2" s="7">
        <v>0.0</v>
      </c>
      <c r="K2" s="7" t="s">
        <v>27</v>
      </c>
      <c r="L2" s="7" t="s">
        <v>28</v>
      </c>
      <c r="M2" s="7" t="s">
        <v>29</v>
      </c>
      <c r="N2" s="9" t="s">
        <v>30</v>
      </c>
      <c r="O2" s="7" t="s">
        <v>31</v>
      </c>
      <c r="P2" s="7"/>
      <c r="Q2" s="7" t="s">
        <v>32</v>
      </c>
      <c r="R2" s="7" t="s">
        <v>33</v>
      </c>
    </row>
    <row r="3" ht="22.5" customHeight="1">
      <c r="A3" s="6" t="s">
        <v>34</v>
      </c>
      <c r="B3" s="7" t="s">
        <v>35</v>
      </c>
      <c r="C3" s="7"/>
      <c r="D3" s="7" t="s">
        <v>36</v>
      </c>
      <c r="E3" s="7" t="s">
        <v>37</v>
      </c>
      <c r="F3" s="7" t="s">
        <v>38</v>
      </c>
      <c r="G3" s="7" t="s">
        <v>39</v>
      </c>
      <c r="H3" s="7" t="s">
        <v>40</v>
      </c>
      <c r="I3" s="8" t="s">
        <v>26</v>
      </c>
      <c r="J3" s="7">
        <v>4.0</v>
      </c>
      <c r="K3" s="7" t="s">
        <v>41</v>
      </c>
      <c r="L3" s="7" t="s">
        <v>42</v>
      </c>
      <c r="M3" s="7" t="s">
        <v>43</v>
      </c>
      <c r="N3" s="9" t="s">
        <v>44</v>
      </c>
      <c r="O3" s="7" t="s">
        <v>31</v>
      </c>
      <c r="P3" s="7"/>
      <c r="Q3" s="7" t="s">
        <v>45</v>
      </c>
      <c r="R3" s="7" t="s">
        <v>46</v>
      </c>
    </row>
    <row r="4" ht="22.5" customHeight="1">
      <c r="A4" s="6" t="s">
        <v>47</v>
      </c>
      <c r="B4" s="7" t="s">
        <v>48</v>
      </c>
      <c r="C4" s="7"/>
      <c r="D4" s="7" t="s">
        <v>49</v>
      </c>
      <c r="E4" s="7">
        <v>9.196066739E9</v>
      </c>
      <c r="F4" s="7" t="s">
        <v>50</v>
      </c>
      <c r="G4" s="7" t="s">
        <v>51</v>
      </c>
      <c r="H4" s="7" t="s">
        <v>52</v>
      </c>
      <c r="I4" s="8" t="s">
        <v>53</v>
      </c>
      <c r="J4" s="7">
        <v>3.902</v>
      </c>
      <c r="K4" s="7" t="s">
        <v>54</v>
      </c>
      <c r="L4" s="7" t="s">
        <v>55</v>
      </c>
      <c r="M4" s="7" t="s">
        <v>56</v>
      </c>
      <c r="N4" s="9" t="s">
        <v>57</v>
      </c>
      <c r="O4" s="7" t="s">
        <v>31</v>
      </c>
      <c r="P4" s="7"/>
      <c r="Q4" s="7" t="s">
        <v>32</v>
      </c>
      <c r="R4" s="7" t="s">
        <v>46</v>
      </c>
    </row>
    <row r="5" ht="22.5" customHeight="1">
      <c r="A5" s="6" t="s">
        <v>58</v>
      </c>
      <c r="B5" s="7" t="s">
        <v>59</v>
      </c>
      <c r="C5" s="7"/>
      <c r="D5" s="7" t="s">
        <v>60</v>
      </c>
      <c r="E5" s="7">
        <v>9.199358862E9</v>
      </c>
      <c r="F5" s="7" t="s">
        <v>24</v>
      </c>
      <c r="G5" s="7" t="s">
        <v>61</v>
      </c>
      <c r="H5" s="7" t="s">
        <v>62</v>
      </c>
      <c r="I5" s="8" t="s">
        <v>26</v>
      </c>
      <c r="J5" s="7">
        <v>3.7</v>
      </c>
      <c r="K5" s="7" t="s">
        <v>63</v>
      </c>
      <c r="L5" s="7" t="s">
        <v>64</v>
      </c>
      <c r="M5" s="7" t="s">
        <v>65</v>
      </c>
      <c r="N5" s="9" t="s">
        <v>66</v>
      </c>
      <c r="O5" s="7" t="s">
        <v>31</v>
      </c>
      <c r="P5" s="7" t="s">
        <v>67</v>
      </c>
      <c r="Q5" s="7" t="s">
        <v>32</v>
      </c>
      <c r="R5" s="7" t="s">
        <v>46</v>
      </c>
    </row>
    <row r="6" ht="22.5" customHeight="1">
      <c r="A6" s="6" t="s">
        <v>68</v>
      </c>
      <c r="B6" s="7" t="s">
        <v>69</v>
      </c>
      <c r="C6" s="7"/>
      <c r="D6" s="7" t="s">
        <v>70</v>
      </c>
      <c r="E6" s="7">
        <v>7.046481094E9</v>
      </c>
      <c r="F6" s="7" t="s">
        <v>71</v>
      </c>
      <c r="G6" s="7" t="s">
        <v>72</v>
      </c>
      <c r="H6" s="7" t="s">
        <v>25</v>
      </c>
      <c r="I6" s="8" t="s">
        <v>73</v>
      </c>
      <c r="J6" s="7">
        <v>3.8</v>
      </c>
      <c r="K6" s="7" t="s">
        <v>74</v>
      </c>
      <c r="L6" s="7" t="s">
        <v>75</v>
      </c>
      <c r="M6" s="7" t="s">
        <v>76</v>
      </c>
      <c r="N6" s="9" t="s">
        <v>77</v>
      </c>
      <c r="O6" s="7" t="s">
        <v>31</v>
      </c>
      <c r="P6" s="7"/>
      <c r="Q6" s="7" t="s">
        <v>78</v>
      </c>
      <c r="R6" s="7" t="s">
        <v>46</v>
      </c>
      <c r="S6" s="10" t="s">
        <v>79</v>
      </c>
    </row>
    <row r="7" ht="22.5" customHeight="1">
      <c r="A7" s="6" t="s">
        <v>80</v>
      </c>
      <c r="B7" s="7" t="s">
        <v>81</v>
      </c>
      <c r="C7" s="7"/>
      <c r="D7" s="6" t="s">
        <v>82</v>
      </c>
      <c r="E7" s="7" t="s">
        <v>83</v>
      </c>
      <c r="F7" s="7" t="s">
        <v>84</v>
      </c>
      <c r="G7" s="7" t="s">
        <v>85</v>
      </c>
      <c r="H7" s="7" t="s">
        <v>25</v>
      </c>
      <c r="I7" s="8" t="s">
        <v>86</v>
      </c>
      <c r="J7" s="7">
        <v>0.0</v>
      </c>
      <c r="K7" s="7" t="s">
        <v>87</v>
      </c>
      <c r="L7" s="7" t="s">
        <v>88</v>
      </c>
      <c r="M7" s="7" t="s">
        <v>89</v>
      </c>
      <c r="N7" s="9" t="s">
        <v>90</v>
      </c>
      <c r="O7" s="7" t="s">
        <v>31</v>
      </c>
      <c r="P7" s="7" t="s">
        <v>91</v>
      </c>
      <c r="Q7" s="7" t="s">
        <v>45</v>
      </c>
      <c r="R7" s="7" t="s">
        <v>33</v>
      </c>
    </row>
    <row r="8" ht="22.5" customHeight="1">
      <c r="A8" s="6" t="s">
        <v>92</v>
      </c>
      <c r="B8" s="7" t="s">
        <v>93</v>
      </c>
      <c r="C8" s="7" t="s">
        <v>94</v>
      </c>
      <c r="D8" s="7" t="s">
        <v>95</v>
      </c>
      <c r="E8" s="7">
        <v>9.196417938E9</v>
      </c>
      <c r="F8" s="7" t="s">
        <v>96</v>
      </c>
      <c r="G8" s="7" t="s">
        <v>97</v>
      </c>
      <c r="H8" s="7" t="s">
        <v>25</v>
      </c>
      <c r="I8" s="8" t="s">
        <v>26</v>
      </c>
      <c r="J8" s="7">
        <v>3.97</v>
      </c>
      <c r="K8" s="7" t="s">
        <v>98</v>
      </c>
      <c r="L8" s="7" t="s">
        <v>99</v>
      </c>
      <c r="M8" s="7" t="s">
        <v>100</v>
      </c>
      <c r="N8" s="11" t="s">
        <v>101</v>
      </c>
      <c r="O8" s="7" t="s">
        <v>31</v>
      </c>
      <c r="P8" s="7"/>
      <c r="Q8" s="7" t="s">
        <v>102</v>
      </c>
      <c r="R8" s="7" t="s">
        <v>33</v>
      </c>
    </row>
    <row r="9" ht="22.5" customHeight="1">
      <c r="A9" s="6" t="s">
        <v>103</v>
      </c>
      <c r="B9" s="7" t="s">
        <v>104</v>
      </c>
      <c r="C9" s="7" t="s">
        <v>103</v>
      </c>
      <c r="D9" s="7" t="s">
        <v>105</v>
      </c>
      <c r="E9" s="7">
        <v>7.049988926E9</v>
      </c>
      <c r="F9" s="7" t="s">
        <v>106</v>
      </c>
      <c r="G9" s="7" t="s">
        <v>107</v>
      </c>
      <c r="H9" s="7" t="s">
        <v>25</v>
      </c>
      <c r="I9" s="8" t="s">
        <v>53</v>
      </c>
      <c r="J9" s="7">
        <v>3.688</v>
      </c>
      <c r="K9" s="7" t="s">
        <v>108</v>
      </c>
      <c r="L9" s="7" t="s">
        <v>109</v>
      </c>
      <c r="M9" s="7" t="s">
        <v>110</v>
      </c>
      <c r="N9" s="9" t="s">
        <v>111</v>
      </c>
      <c r="O9" s="7" t="s">
        <v>31</v>
      </c>
      <c r="P9" s="7" t="s">
        <v>112</v>
      </c>
      <c r="Q9" s="7" t="s">
        <v>78</v>
      </c>
      <c r="R9" s="7" t="s">
        <v>33</v>
      </c>
    </row>
    <row r="10" ht="22.5" customHeight="1">
      <c r="A10" s="6" t="s">
        <v>113</v>
      </c>
      <c r="B10" s="7" t="s">
        <v>114</v>
      </c>
      <c r="C10" s="7"/>
      <c r="D10" s="7" t="s">
        <v>115</v>
      </c>
      <c r="E10" s="7" t="s">
        <v>116</v>
      </c>
      <c r="F10" s="7" t="s">
        <v>117</v>
      </c>
      <c r="G10" s="7" t="s">
        <v>118</v>
      </c>
      <c r="H10" s="7" t="s">
        <v>25</v>
      </c>
      <c r="I10" s="8" t="s">
        <v>53</v>
      </c>
      <c r="J10" s="7">
        <v>3.7</v>
      </c>
      <c r="K10" s="7" t="s">
        <v>119</v>
      </c>
      <c r="L10" s="7" t="s">
        <v>120</v>
      </c>
      <c r="M10" s="7" t="s">
        <v>121</v>
      </c>
      <c r="N10" s="9" t="s">
        <v>122</v>
      </c>
      <c r="O10" s="7" t="s">
        <v>31</v>
      </c>
      <c r="P10" s="7" t="s">
        <v>123</v>
      </c>
      <c r="Q10" s="7" t="s">
        <v>32</v>
      </c>
      <c r="R10" s="7" t="s">
        <v>46</v>
      </c>
    </row>
    <row r="11" ht="22.5" customHeight="1">
      <c r="A11" s="6" t="s">
        <v>124</v>
      </c>
      <c r="B11" s="6" t="s">
        <v>125</v>
      </c>
      <c r="C11" s="6"/>
      <c r="D11" s="6" t="s">
        <v>126</v>
      </c>
      <c r="E11" s="6" t="s">
        <v>127</v>
      </c>
      <c r="F11" s="7" t="s">
        <v>128</v>
      </c>
      <c r="G11" s="6" t="s">
        <v>129</v>
      </c>
      <c r="H11" s="6" t="s">
        <v>40</v>
      </c>
      <c r="I11" s="12" t="s">
        <v>130</v>
      </c>
      <c r="J11" s="7">
        <v>3.399</v>
      </c>
      <c r="K11" s="7" t="s">
        <v>131</v>
      </c>
      <c r="L11" s="7" t="s">
        <v>132</v>
      </c>
      <c r="M11" s="7" t="s">
        <v>133</v>
      </c>
      <c r="N11" s="9" t="s">
        <v>134</v>
      </c>
      <c r="O11" s="7" t="s">
        <v>31</v>
      </c>
      <c r="P11" s="7" t="s">
        <v>135</v>
      </c>
      <c r="Q11" s="7" t="s">
        <v>78</v>
      </c>
      <c r="R11" s="7" t="s">
        <v>46</v>
      </c>
    </row>
    <row r="12" ht="22.5" customHeight="1">
      <c r="A12" s="6" t="s">
        <v>136</v>
      </c>
      <c r="B12" s="7" t="s">
        <v>137</v>
      </c>
      <c r="C12" s="7"/>
      <c r="D12" s="7" t="s">
        <v>138</v>
      </c>
      <c r="E12" s="7" t="s">
        <v>139</v>
      </c>
      <c r="F12" s="7" t="s">
        <v>140</v>
      </c>
      <c r="G12" s="7" t="s">
        <v>141</v>
      </c>
      <c r="H12" s="7" t="s">
        <v>142</v>
      </c>
      <c r="I12" s="8" t="s">
        <v>53</v>
      </c>
      <c r="J12" s="7">
        <v>4.0</v>
      </c>
      <c r="K12" s="7" t="s">
        <v>143</v>
      </c>
      <c r="L12" s="7" t="s">
        <v>144</v>
      </c>
      <c r="M12" s="7" t="s">
        <v>145</v>
      </c>
      <c r="N12" s="9" t="s">
        <v>146</v>
      </c>
      <c r="O12" s="7" t="s">
        <v>31</v>
      </c>
      <c r="P12" s="7" t="s">
        <v>147</v>
      </c>
      <c r="Q12" s="7" t="s">
        <v>78</v>
      </c>
      <c r="R12" s="7" t="s">
        <v>46</v>
      </c>
    </row>
    <row r="13" ht="22.5" customHeight="1">
      <c r="A13" s="6" t="s">
        <v>148</v>
      </c>
      <c r="B13" s="7" t="s">
        <v>149</v>
      </c>
      <c r="C13" s="7"/>
      <c r="D13" s="7" t="s">
        <v>150</v>
      </c>
      <c r="E13" s="7" t="s">
        <v>151</v>
      </c>
      <c r="F13" s="7" t="s">
        <v>152</v>
      </c>
      <c r="G13" s="7" t="s">
        <v>85</v>
      </c>
      <c r="H13" s="7" t="s">
        <v>25</v>
      </c>
      <c r="I13" s="8" t="s">
        <v>130</v>
      </c>
      <c r="J13" s="7">
        <v>3.62</v>
      </c>
      <c r="K13" s="7" t="s">
        <v>54</v>
      </c>
      <c r="L13" s="7" t="s">
        <v>153</v>
      </c>
      <c r="M13" s="6" t="s">
        <v>154</v>
      </c>
      <c r="N13" s="9" t="s">
        <v>155</v>
      </c>
      <c r="O13" s="7" t="s">
        <v>31</v>
      </c>
      <c r="P13" s="7"/>
      <c r="Q13" s="7" t="s">
        <v>78</v>
      </c>
      <c r="R13" s="7" t="s">
        <v>33</v>
      </c>
    </row>
    <row r="14" ht="22.5" customHeight="1">
      <c r="A14" s="6" t="s">
        <v>156</v>
      </c>
      <c r="B14" s="7" t="s">
        <v>157</v>
      </c>
      <c r="C14" s="7" t="s">
        <v>156</v>
      </c>
      <c r="D14" s="7" t="s">
        <v>158</v>
      </c>
      <c r="E14" s="7" t="s">
        <v>159</v>
      </c>
      <c r="F14" s="7" t="s">
        <v>160</v>
      </c>
      <c r="G14" s="7" t="s">
        <v>161</v>
      </c>
      <c r="H14" s="7" t="s">
        <v>162</v>
      </c>
      <c r="I14" s="8" t="s">
        <v>26</v>
      </c>
      <c r="J14" s="7">
        <v>3.4</v>
      </c>
      <c r="K14" s="7" t="s">
        <v>163</v>
      </c>
      <c r="L14" s="7" t="s">
        <v>164</v>
      </c>
      <c r="M14" s="7" t="s">
        <v>165</v>
      </c>
      <c r="N14" s="9" t="s">
        <v>166</v>
      </c>
      <c r="O14" s="7" t="s">
        <v>31</v>
      </c>
      <c r="P14" s="7" t="s">
        <v>167</v>
      </c>
      <c r="Q14" s="7" t="s">
        <v>32</v>
      </c>
      <c r="R14" s="7" t="s">
        <v>46</v>
      </c>
    </row>
    <row r="15" ht="22.5" customHeight="1">
      <c r="A15" s="6" t="s">
        <v>168</v>
      </c>
      <c r="B15" s="7" t="s">
        <v>169</v>
      </c>
      <c r="C15" s="7"/>
      <c r="D15" s="7" t="s">
        <v>170</v>
      </c>
      <c r="E15" s="7" t="s">
        <v>171</v>
      </c>
      <c r="F15" s="7" t="s">
        <v>172</v>
      </c>
      <c r="G15" s="7" t="s">
        <v>173</v>
      </c>
      <c r="H15" s="7" t="s">
        <v>25</v>
      </c>
      <c r="I15" s="8" t="s">
        <v>26</v>
      </c>
      <c r="J15" s="7">
        <v>3.889</v>
      </c>
      <c r="K15" s="7" t="s">
        <v>174</v>
      </c>
      <c r="L15" s="7" t="s">
        <v>175</v>
      </c>
      <c r="M15" s="7" t="s">
        <v>176</v>
      </c>
      <c r="N15" s="9" t="s">
        <v>177</v>
      </c>
      <c r="O15" s="7" t="s">
        <v>31</v>
      </c>
      <c r="P15" s="7"/>
      <c r="Q15" s="7" t="s">
        <v>32</v>
      </c>
      <c r="R15" s="7" t="s">
        <v>46</v>
      </c>
    </row>
    <row r="16" ht="22.5" customHeight="1">
      <c r="A16" s="6" t="s">
        <v>178</v>
      </c>
      <c r="B16" s="7" t="s">
        <v>179</v>
      </c>
      <c r="C16" s="7"/>
      <c r="D16" s="6" t="s">
        <v>180</v>
      </c>
      <c r="E16" s="7">
        <v>9.19600367E9</v>
      </c>
      <c r="F16" s="7" t="s">
        <v>173</v>
      </c>
      <c r="G16" s="7" t="s">
        <v>181</v>
      </c>
      <c r="H16" s="7" t="s">
        <v>182</v>
      </c>
      <c r="I16" s="8" t="s">
        <v>130</v>
      </c>
      <c r="J16" s="7">
        <v>4.0</v>
      </c>
      <c r="K16" s="7" t="s">
        <v>183</v>
      </c>
      <c r="L16" s="7" t="s">
        <v>184</v>
      </c>
      <c r="M16" s="7" t="s">
        <v>185</v>
      </c>
      <c r="N16" s="9" t="s">
        <v>186</v>
      </c>
      <c r="O16" s="7" t="s">
        <v>31</v>
      </c>
      <c r="P16" s="7"/>
      <c r="Q16" s="7" t="s">
        <v>78</v>
      </c>
      <c r="R16" s="7" t="s">
        <v>33</v>
      </c>
    </row>
    <row r="17" ht="22.5" customHeight="1">
      <c r="A17" s="6" t="s">
        <v>187</v>
      </c>
      <c r="B17" s="7" t="s">
        <v>188</v>
      </c>
      <c r="C17" s="7"/>
      <c r="D17" s="7" t="s">
        <v>189</v>
      </c>
      <c r="E17" s="7">
        <v>9.842188624E9</v>
      </c>
      <c r="F17" s="7" t="s">
        <v>190</v>
      </c>
      <c r="G17" s="7" t="s">
        <v>191</v>
      </c>
      <c r="H17" s="7" t="s">
        <v>25</v>
      </c>
      <c r="I17" s="8" t="s">
        <v>53</v>
      </c>
      <c r="J17" s="7">
        <v>3.8</v>
      </c>
      <c r="K17" s="7" t="s">
        <v>192</v>
      </c>
      <c r="L17" s="7" t="s">
        <v>193</v>
      </c>
      <c r="M17" s="7" t="s">
        <v>194</v>
      </c>
      <c r="N17" s="9" t="s">
        <v>195</v>
      </c>
      <c r="O17" s="7" t="s">
        <v>31</v>
      </c>
      <c r="P17" s="7"/>
      <c r="Q17" s="7" t="s">
        <v>32</v>
      </c>
      <c r="R17" s="7" t="s">
        <v>33</v>
      </c>
    </row>
    <row r="18" ht="22.5" customHeight="1">
      <c r="A18" s="6" t="s">
        <v>196</v>
      </c>
      <c r="B18" s="7" t="s">
        <v>197</v>
      </c>
      <c r="C18" s="7"/>
      <c r="D18" s="7" t="s">
        <v>198</v>
      </c>
      <c r="E18" s="7">
        <v>7.323827972E9</v>
      </c>
      <c r="F18" s="7" t="s">
        <v>199</v>
      </c>
      <c r="G18" s="7" t="s">
        <v>85</v>
      </c>
      <c r="H18" s="7" t="s">
        <v>200</v>
      </c>
      <c r="I18" s="8" t="s">
        <v>53</v>
      </c>
      <c r="J18" s="7">
        <v>4.0</v>
      </c>
      <c r="K18" s="7" t="s">
        <v>201</v>
      </c>
      <c r="L18" s="7" t="s">
        <v>202</v>
      </c>
      <c r="M18" s="7" t="s">
        <v>203</v>
      </c>
      <c r="N18" s="9" t="s">
        <v>204</v>
      </c>
      <c r="O18" s="7" t="s">
        <v>31</v>
      </c>
      <c r="P18" s="7"/>
      <c r="Q18" s="7" t="s">
        <v>32</v>
      </c>
      <c r="R18" s="7" t="s">
        <v>33</v>
      </c>
    </row>
    <row r="19" ht="22.5" customHeight="1">
      <c r="A19" s="6" t="s">
        <v>205</v>
      </c>
      <c r="B19" s="7" t="s">
        <v>206</v>
      </c>
      <c r="C19" s="7"/>
      <c r="D19" s="7" t="s">
        <v>207</v>
      </c>
      <c r="E19" s="7" t="s">
        <v>208</v>
      </c>
      <c r="F19" s="7" t="s">
        <v>209</v>
      </c>
      <c r="G19" s="7" t="s">
        <v>210</v>
      </c>
      <c r="H19" s="7" t="s">
        <v>25</v>
      </c>
      <c r="I19" s="8" t="s">
        <v>130</v>
      </c>
      <c r="J19" s="7">
        <v>4.0</v>
      </c>
      <c r="K19" s="7" t="s">
        <v>211</v>
      </c>
      <c r="L19" s="7" t="s">
        <v>212</v>
      </c>
      <c r="M19" s="7" t="s">
        <v>213</v>
      </c>
      <c r="N19" s="9" t="s">
        <v>214</v>
      </c>
      <c r="O19" s="7" t="s">
        <v>31</v>
      </c>
      <c r="P19" s="7"/>
      <c r="Q19" s="7" t="s">
        <v>78</v>
      </c>
      <c r="R19" s="7" t="s">
        <v>33</v>
      </c>
    </row>
    <row r="20" ht="22.5" customHeight="1">
      <c r="A20" s="6" t="s">
        <v>215</v>
      </c>
      <c r="B20" s="7" t="s">
        <v>216</v>
      </c>
      <c r="C20" s="7"/>
      <c r="D20" s="7" t="s">
        <v>217</v>
      </c>
      <c r="E20" s="7">
        <v>9.196274472E9</v>
      </c>
      <c r="F20" s="7" t="s">
        <v>218</v>
      </c>
      <c r="G20" s="7" t="s">
        <v>219</v>
      </c>
      <c r="H20" s="7" t="s">
        <v>62</v>
      </c>
      <c r="I20" s="8" t="s">
        <v>130</v>
      </c>
      <c r="J20" s="7">
        <v>3.139</v>
      </c>
      <c r="K20" s="7" t="s">
        <v>220</v>
      </c>
      <c r="L20" s="7" t="s">
        <v>221</v>
      </c>
      <c r="M20" s="7" t="s">
        <v>222</v>
      </c>
      <c r="N20" s="9" t="s">
        <v>223</v>
      </c>
      <c r="O20" s="7" t="s">
        <v>31</v>
      </c>
      <c r="P20" s="7"/>
      <c r="Q20" s="7" t="s">
        <v>32</v>
      </c>
      <c r="R20" s="7" t="s">
        <v>46</v>
      </c>
    </row>
    <row r="21" ht="22.5" customHeight="1">
      <c r="A21" s="6" t="s">
        <v>224</v>
      </c>
      <c r="B21" s="7" t="s">
        <v>225</v>
      </c>
      <c r="C21" s="7"/>
      <c r="D21" s="7" t="s">
        <v>226</v>
      </c>
      <c r="E21" s="7">
        <v>9.192052574E9</v>
      </c>
      <c r="F21" s="7" t="s">
        <v>227</v>
      </c>
      <c r="G21" s="7" t="s">
        <v>228</v>
      </c>
      <c r="H21" s="7" t="s">
        <v>25</v>
      </c>
      <c r="I21" s="8" t="s">
        <v>130</v>
      </c>
      <c r="J21" s="7">
        <v>3.577</v>
      </c>
      <c r="K21" s="7" t="s">
        <v>229</v>
      </c>
      <c r="L21" s="7" t="s">
        <v>230</v>
      </c>
      <c r="M21" s="7" t="s">
        <v>231</v>
      </c>
      <c r="N21" s="9" t="s">
        <v>232</v>
      </c>
      <c r="O21" s="7" t="s">
        <v>31</v>
      </c>
      <c r="P21" s="7" t="s">
        <v>233</v>
      </c>
      <c r="Q21" s="7" t="s">
        <v>78</v>
      </c>
      <c r="R21" s="7" t="s">
        <v>33</v>
      </c>
    </row>
    <row r="22" ht="22.5" customHeight="1">
      <c r="A22" s="6" t="s">
        <v>234</v>
      </c>
      <c r="B22" s="7" t="s">
        <v>235</v>
      </c>
      <c r="C22" s="7"/>
      <c r="D22" s="7" t="s">
        <v>236</v>
      </c>
      <c r="E22" s="7" t="s">
        <v>237</v>
      </c>
      <c r="F22" s="7" t="s">
        <v>238</v>
      </c>
      <c r="G22" s="7" t="s">
        <v>239</v>
      </c>
      <c r="H22" s="7" t="s">
        <v>25</v>
      </c>
      <c r="I22" s="8" t="s">
        <v>130</v>
      </c>
      <c r="J22" s="7">
        <v>3.85</v>
      </c>
      <c r="K22" s="7" t="s">
        <v>163</v>
      </c>
      <c r="L22" s="7" t="s">
        <v>240</v>
      </c>
      <c r="M22" s="6" t="s">
        <v>241</v>
      </c>
      <c r="N22" s="9" t="s">
        <v>242</v>
      </c>
      <c r="O22" s="7" t="s">
        <v>31</v>
      </c>
      <c r="P22" s="7"/>
      <c r="Q22" s="7" t="s">
        <v>32</v>
      </c>
      <c r="R22" s="7" t="s">
        <v>46</v>
      </c>
    </row>
    <row r="23" ht="22.5" customHeight="1">
      <c r="A23" s="6" t="s">
        <v>243</v>
      </c>
      <c r="B23" s="7" t="s">
        <v>244</v>
      </c>
      <c r="C23" s="7"/>
      <c r="D23" s="7" t="s">
        <v>245</v>
      </c>
      <c r="E23" s="7" t="s">
        <v>246</v>
      </c>
      <c r="F23" s="7" t="s">
        <v>247</v>
      </c>
      <c r="G23" s="7" t="s">
        <v>84</v>
      </c>
      <c r="H23" s="7" t="s">
        <v>25</v>
      </c>
      <c r="I23" s="8" t="s">
        <v>248</v>
      </c>
      <c r="J23" s="7">
        <v>3.7</v>
      </c>
      <c r="K23" s="7" t="s">
        <v>183</v>
      </c>
      <c r="L23" s="7" t="s">
        <v>249</v>
      </c>
      <c r="M23" s="7" t="s">
        <v>250</v>
      </c>
      <c r="N23" s="9" t="s">
        <v>251</v>
      </c>
      <c r="O23" s="7" t="s">
        <v>31</v>
      </c>
      <c r="P23" s="7" t="s">
        <v>252</v>
      </c>
      <c r="Q23" s="7" t="s">
        <v>45</v>
      </c>
      <c r="R23" s="7" t="s">
        <v>46</v>
      </c>
    </row>
    <row r="24" ht="22.5" customHeight="1">
      <c r="A24" s="6"/>
      <c r="B24" s="7"/>
      <c r="C24" s="7"/>
      <c r="D24" s="7"/>
      <c r="E24" s="7"/>
      <c r="F24" s="7"/>
      <c r="G24" s="7"/>
      <c r="H24" s="7"/>
      <c r="I24" s="7"/>
      <c r="J24" s="7"/>
      <c r="K24" s="7"/>
      <c r="L24" s="7"/>
      <c r="M24" s="13"/>
      <c r="N24" s="14"/>
      <c r="O24" s="7"/>
      <c r="P24" s="7"/>
      <c r="Q24" s="7"/>
      <c r="R24" s="7"/>
    </row>
    <row r="25" ht="22.5" customHeight="1">
      <c r="A25" s="6"/>
      <c r="B25" s="7"/>
      <c r="C25" s="7"/>
      <c r="D25" s="7"/>
      <c r="E25" s="7"/>
      <c r="F25" s="7"/>
      <c r="G25" s="7"/>
      <c r="H25" s="7"/>
      <c r="I25" s="7"/>
      <c r="J25" s="7"/>
      <c r="K25" s="7"/>
      <c r="L25" s="7"/>
      <c r="M25" s="7"/>
      <c r="N25" s="14"/>
      <c r="O25" s="7"/>
      <c r="P25" s="7"/>
      <c r="Q25" s="7"/>
      <c r="R25" s="7"/>
    </row>
    <row r="26" ht="22.5" customHeight="1">
      <c r="A26" s="6"/>
      <c r="B26" s="7"/>
      <c r="C26" s="7"/>
      <c r="D26" s="7"/>
      <c r="E26" s="7"/>
      <c r="F26" s="7"/>
      <c r="G26" s="7"/>
      <c r="H26" s="7"/>
      <c r="I26" s="7"/>
      <c r="J26" s="7"/>
      <c r="K26" s="7"/>
      <c r="L26" s="7"/>
      <c r="M26" s="7"/>
      <c r="N26" s="15"/>
      <c r="O26" s="7"/>
      <c r="P26" s="7"/>
      <c r="Q26" s="7"/>
      <c r="R26" s="7"/>
    </row>
    <row r="27" ht="22.5" customHeight="1">
      <c r="A27" s="6"/>
      <c r="B27" s="7"/>
      <c r="C27" s="7"/>
      <c r="D27" s="7"/>
      <c r="E27" s="7"/>
      <c r="F27" s="7"/>
      <c r="G27" s="7"/>
      <c r="H27" s="7"/>
      <c r="I27" s="7"/>
      <c r="J27" s="6"/>
      <c r="K27" s="7"/>
      <c r="L27" s="7"/>
      <c r="M27" s="7"/>
      <c r="N27" s="14"/>
      <c r="O27" s="7"/>
      <c r="P27" s="7"/>
      <c r="Q27" s="7"/>
      <c r="R27" s="7"/>
    </row>
    <row r="28" ht="22.5" customHeight="1">
      <c r="A28" s="6"/>
      <c r="B28" s="7"/>
      <c r="C28" s="7"/>
      <c r="D28" s="7"/>
      <c r="E28" s="7"/>
      <c r="F28" s="7"/>
      <c r="G28" s="7"/>
      <c r="H28" s="7"/>
      <c r="I28" s="7"/>
      <c r="J28" s="7"/>
      <c r="K28" s="7"/>
      <c r="L28" s="7"/>
      <c r="M28" s="7"/>
      <c r="N28" s="14"/>
      <c r="O28" s="7"/>
      <c r="P28" s="7"/>
      <c r="Q28" s="7"/>
      <c r="R28" s="7"/>
    </row>
    <row r="29" ht="22.5" customHeight="1">
      <c r="A29" s="6"/>
      <c r="B29" s="7"/>
      <c r="C29" s="7"/>
      <c r="D29" s="7"/>
      <c r="E29" s="7"/>
      <c r="F29" s="7"/>
      <c r="G29" s="7"/>
      <c r="H29" s="7"/>
      <c r="I29" s="7"/>
      <c r="J29" s="7"/>
      <c r="K29" s="7"/>
      <c r="L29" s="7"/>
      <c r="M29" s="13"/>
      <c r="N29" s="14"/>
      <c r="O29" s="7"/>
      <c r="P29" s="7"/>
      <c r="Q29" s="7"/>
      <c r="R29" s="7"/>
    </row>
    <row r="30" ht="22.5" customHeight="1">
      <c r="A30" s="6"/>
      <c r="B30" s="7"/>
      <c r="C30" s="7"/>
      <c r="D30" s="7"/>
      <c r="E30" s="7"/>
      <c r="F30" s="7"/>
      <c r="G30" s="7"/>
      <c r="H30" s="7"/>
      <c r="I30" s="7"/>
      <c r="J30" s="7"/>
      <c r="K30" s="7"/>
      <c r="L30" s="7"/>
      <c r="M30" s="7"/>
      <c r="N30" s="14"/>
      <c r="O30" s="7"/>
      <c r="P30" s="7"/>
      <c r="Q30" s="7"/>
      <c r="R30" s="7"/>
    </row>
    <row r="31" ht="22.5" customHeight="1">
      <c r="A31" s="6"/>
      <c r="B31" s="7"/>
      <c r="C31" s="7"/>
      <c r="D31" s="7"/>
      <c r="E31" s="7"/>
      <c r="F31" s="7"/>
      <c r="G31" s="7"/>
      <c r="H31" s="7"/>
      <c r="I31" s="7"/>
      <c r="J31" s="7"/>
      <c r="K31" s="7"/>
      <c r="L31" s="7"/>
      <c r="M31" s="7"/>
      <c r="N31" s="14"/>
      <c r="O31" s="7"/>
      <c r="P31" s="7"/>
      <c r="Q31" s="7"/>
      <c r="R31" s="7"/>
    </row>
    <row r="32" ht="22.5" customHeight="1">
      <c r="A32" s="6"/>
      <c r="B32" s="7"/>
      <c r="C32" s="7"/>
      <c r="D32" s="7"/>
      <c r="E32" s="7"/>
      <c r="F32" s="7"/>
      <c r="G32" s="7"/>
      <c r="H32" s="7"/>
      <c r="I32" s="7"/>
      <c r="J32" s="7"/>
      <c r="K32" s="7"/>
      <c r="L32" s="7"/>
      <c r="M32" s="7"/>
      <c r="N32" s="14"/>
      <c r="O32" s="7"/>
      <c r="P32" s="7"/>
      <c r="Q32" s="7"/>
      <c r="R32" s="7"/>
    </row>
    <row r="33" ht="22.5" customHeight="1">
      <c r="A33" s="6"/>
      <c r="B33" s="7"/>
      <c r="C33" s="7"/>
      <c r="D33" s="7"/>
      <c r="E33" s="7"/>
      <c r="F33" s="7"/>
      <c r="G33" s="7"/>
      <c r="H33" s="7"/>
      <c r="I33" s="7"/>
      <c r="J33" s="7"/>
      <c r="K33" s="7"/>
      <c r="L33" s="7"/>
      <c r="M33" s="7"/>
      <c r="N33" s="14"/>
      <c r="O33" s="7"/>
      <c r="P33" s="7"/>
      <c r="Q33" s="7"/>
      <c r="R33" s="7"/>
    </row>
    <row r="34" ht="22.5" customHeight="1">
      <c r="A34" s="6"/>
      <c r="B34" s="7"/>
      <c r="C34" s="7"/>
      <c r="D34" s="7"/>
      <c r="E34" s="7"/>
      <c r="F34" s="7"/>
      <c r="G34" s="7"/>
      <c r="H34" s="7"/>
      <c r="I34" s="7"/>
      <c r="J34" s="7"/>
      <c r="K34" s="7"/>
      <c r="L34" s="7"/>
      <c r="M34" s="7"/>
      <c r="N34" s="14"/>
      <c r="O34" s="7"/>
      <c r="P34" s="7"/>
      <c r="Q34" s="7"/>
      <c r="R34" s="7"/>
    </row>
    <row r="35" ht="22.5" customHeight="1">
      <c r="A35" s="6"/>
      <c r="B35" s="7"/>
      <c r="C35" s="7"/>
      <c r="D35" s="7"/>
      <c r="E35" s="7"/>
      <c r="F35" s="7"/>
      <c r="G35" s="7"/>
      <c r="H35" s="7"/>
      <c r="I35" s="7"/>
      <c r="J35" s="7"/>
      <c r="K35" s="7"/>
      <c r="L35" s="7"/>
      <c r="M35" s="7"/>
      <c r="N35" s="14"/>
      <c r="O35" s="7"/>
      <c r="P35" s="7"/>
      <c r="Q35" s="7"/>
      <c r="R35" s="7"/>
    </row>
    <row r="36" ht="22.5" customHeight="1">
      <c r="A36" s="6"/>
      <c r="B36" s="7"/>
      <c r="C36" s="7"/>
      <c r="D36" s="7"/>
      <c r="E36" s="7"/>
      <c r="F36" s="7"/>
      <c r="G36" s="7"/>
      <c r="H36" s="7"/>
      <c r="I36" s="7"/>
      <c r="J36" s="7"/>
      <c r="K36" s="7"/>
      <c r="L36" s="7"/>
      <c r="M36" s="7"/>
      <c r="N36" s="14"/>
      <c r="O36" s="7"/>
      <c r="P36" s="7"/>
      <c r="Q36" s="7"/>
      <c r="R36" s="7"/>
    </row>
    <row r="37" ht="22.5" customHeight="1">
      <c r="A37" s="6"/>
      <c r="B37" s="7"/>
      <c r="C37" s="7"/>
      <c r="D37" s="7"/>
      <c r="E37" s="6"/>
      <c r="F37" s="7"/>
      <c r="G37" s="7"/>
      <c r="H37" s="7"/>
      <c r="I37" s="7"/>
      <c r="J37" s="7"/>
      <c r="K37" s="7"/>
      <c r="L37" s="7"/>
      <c r="M37" s="7"/>
      <c r="N37" s="14"/>
      <c r="O37" s="7"/>
      <c r="P37" s="7"/>
      <c r="Q37" s="7"/>
      <c r="R37" s="7"/>
    </row>
    <row r="38" ht="22.5" customHeight="1">
      <c r="A38" s="6"/>
      <c r="B38" s="7"/>
      <c r="C38" s="7"/>
      <c r="D38" s="7"/>
      <c r="E38" s="7"/>
      <c r="F38" s="7"/>
      <c r="G38" s="7"/>
      <c r="H38" s="7"/>
      <c r="I38" s="7"/>
      <c r="J38" s="7"/>
      <c r="K38" s="7"/>
      <c r="L38" s="7"/>
      <c r="M38" s="7"/>
      <c r="N38" s="14"/>
      <c r="O38" s="7"/>
      <c r="P38" s="7"/>
      <c r="Q38" s="7"/>
      <c r="R38" s="7"/>
    </row>
    <row r="39" ht="22.5" customHeight="1">
      <c r="A39" s="6"/>
      <c r="B39" s="7"/>
      <c r="C39" s="7"/>
      <c r="D39" s="7"/>
      <c r="E39" s="7"/>
      <c r="F39" s="7"/>
      <c r="G39" s="7"/>
      <c r="H39" s="7"/>
      <c r="I39" s="7"/>
      <c r="J39" s="7"/>
      <c r="K39" s="7"/>
      <c r="L39" s="7"/>
      <c r="M39" s="7"/>
      <c r="N39" s="14"/>
      <c r="O39" s="7"/>
      <c r="P39" s="7"/>
      <c r="Q39" s="7"/>
      <c r="R39" s="7"/>
    </row>
    <row r="40" ht="22.5" customHeight="1">
      <c r="A40" s="6"/>
      <c r="B40" s="7"/>
      <c r="C40" s="7"/>
      <c r="D40" s="7"/>
      <c r="E40" s="7"/>
      <c r="F40" s="7"/>
      <c r="G40" s="7"/>
      <c r="H40" s="7"/>
      <c r="I40" s="7"/>
      <c r="J40" s="7"/>
      <c r="K40" s="7"/>
      <c r="L40" s="7"/>
      <c r="M40" s="7"/>
      <c r="N40" s="14"/>
      <c r="O40" s="7"/>
      <c r="P40" s="7"/>
      <c r="Q40" s="7"/>
      <c r="R40" s="7"/>
    </row>
    <row r="41" ht="22.5" customHeight="1">
      <c r="A41" s="6"/>
      <c r="B41" s="7"/>
      <c r="C41" s="7"/>
      <c r="D41" s="7"/>
      <c r="E41" s="7"/>
      <c r="F41" s="7"/>
      <c r="G41" s="7"/>
      <c r="H41" s="7"/>
      <c r="I41" s="7"/>
      <c r="J41" s="7"/>
      <c r="K41" s="7"/>
      <c r="L41" s="7"/>
      <c r="M41" s="7"/>
      <c r="N41" s="14"/>
      <c r="O41" s="7"/>
      <c r="P41" s="7"/>
      <c r="Q41" s="7"/>
      <c r="R41" s="7"/>
    </row>
    <row r="42" ht="22.5" customHeight="1">
      <c r="A42" s="6"/>
      <c r="B42" s="7"/>
      <c r="C42" s="7"/>
      <c r="D42" s="7"/>
      <c r="E42" s="7"/>
      <c r="F42" s="7"/>
      <c r="G42" s="7"/>
      <c r="H42" s="7"/>
      <c r="I42" s="7"/>
      <c r="J42" s="7"/>
      <c r="K42" s="7"/>
      <c r="L42" s="7"/>
      <c r="M42" s="7"/>
      <c r="N42" s="14"/>
      <c r="O42" s="7"/>
      <c r="P42" s="7"/>
      <c r="Q42" s="7"/>
      <c r="R42" s="7"/>
    </row>
    <row r="43" ht="22.5" customHeight="1">
      <c r="A43" s="6"/>
      <c r="B43" s="7"/>
      <c r="C43" s="7"/>
      <c r="D43" s="7"/>
      <c r="E43" s="7"/>
      <c r="F43" s="7"/>
      <c r="G43" s="7"/>
      <c r="H43" s="7"/>
      <c r="I43" s="7"/>
      <c r="J43" s="7"/>
      <c r="K43" s="7"/>
      <c r="L43" s="7"/>
      <c r="M43" s="7"/>
      <c r="N43" s="14"/>
      <c r="O43" s="7"/>
      <c r="P43" s="7"/>
      <c r="Q43" s="7"/>
      <c r="R43" s="7"/>
    </row>
    <row r="44" ht="22.5" customHeight="1">
      <c r="A44" s="6"/>
      <c r="B44" s="7"/>
      <c r="C44" s="7"/>
      <c r="D44" s="16"/>
      <c r="E44" s="7"/>
      <c r="F44" s="7"/>
      <c r="G44" s="7"/>
      <c r="H44" s="7"/>
      <c r="I44" s="7"/>
      <c r="J44" s="7"/>
      <c r="K44" s="7"/>
      <c r="L44" s="7"/>
      <c r="M44" s="7"/>
      <c r="N44" s="14"/>
      <c r="O44" s="7"/>
      <c r="P44" s="7"/>
      <c r="Q44" s="7"/>
      <c r="R44" s="7"/>
    </row>
    <row r="45" ht="22.5" customHeight="1">
      <c r="A45" s="6"/>
      <c r="B45" s="7"/>
      <c r="C45" s="7"/>
      <c r="D45" s="7"/>
      <c r="E45" s="7"/>
      <c r="F45" s="7"/>
      <c r="G45" s="7"/>
      <c r="H45" s="7"/>
      <c r="I45" s="7"/>
      <c r="J45" s="7"/>
      <c r="K45" s="7"/>
      <c r="L45" s="7"/>
      <c r="M45" s="7"/>
      <c r="N45" s="14"/>
      <c r="O45" s="7"/>
      <c r="P45" s="7"/>
      <c r="Q45" s="7"/>
      <c r="R45" s="7"/>
    </row>
    <row r="46" ht="22.5" customHeight="1">
      <c r="A46" s="6"/>
      <c r="B46" s="7"/>
      <c r="C46" s="7"/>
      <c r="D46" s="7"/>
      <c r="E46" s="7"/>
      <c r="F46" s="7"/>
      <c r="G46" s="7"/>
      <c r="H46" s="7"/>
      <c r="I46" s="7"/>
      <c r="J46" s="7"/>
      <c r="K46" s="7"/>
      <c r="L46" s="7"/>
      <c r="M46" s="7"/>
      <c r="N46" s="14"/>
      <c r="O46" s="7"/>
      <c r="P46" s="7"/>
      <c r="Q46" s="7"/>
      <c r="R46" s="7"/>
    </row>
    <row r="47" ht="22.5" customHeight="1">
      <c r="A47" s="6"/>
      <c r="B47" s="7"/>
      <c r="C47" s="7"/>
      <c r="D47" s="7"/>
      <c r="E47" s="7"/>
      <c r="F47" s="7"/>
      <c r="G47" s="7"/>
      <c r="H47" s="7"/>
      <c r="I47" s="7"/>
      <c r="J47" s="7"/>
      <c r="K47" s="7"/>
      <c r="L47" s="7"/>
      <c r="M47" s="7"/>
      <c r="N47" s="14"/>
      <c r="O47" s="7"/>
      <c r="P47" s="7"/>
      <c r="Q47" s="7"/>
      <c r="R47" s="7"/>
    </row>
    <row r="48" ht="22.5" customHeight="1">
      <c r="A48" s="6"/>
      <c r="B48" s="7"/>
      <c r="C48" s="7"/>
      <c r="D48" s="7"/>
      <c r="E48" s="7"/>
      <c r="F48" s="7"/>
      <c r="G48" s="7"/>
      <c r="H48" s="7"/>
      <c r="I48" s="7"/>
      <c r="J48" s="7"/>
      <c r="K48" s="7"/>
      <c r="L48" s="7"/>
      <c r="M48" s="7"/>
      <c r="N48" s="14"/>
      <c r="O48" s="7"/>
      <c r="P48" s="7"/>
      <c r="Q48" s="7"/>
      <c r="R48" s="7"/>
    </row>
    <row r="49" ht="22.5" customHeight="1">
      <c r="A49" s="6"/>
      <c r="B49" s="7"/>
      <c r="C49" s="7"/>
      <c r="D49" s="7"/>
      <c r="E49" s="7"/>
      <c r="F49" s="7"/>
      <c r="G49" s="7"/>
      <c r="H49" s="7"/>
      <c r="I49" s="7"/>
      <c r="J49" s="7"/>
      <c r="K49" s="7"/>
      <c r="L49" s="7"/>
      <c r="M49" s="7"/>
      <c r="N49" s="14"/>
      <c r="O49" s="7"/>
      <c r="P49" s="7"/>
      <c r="Q49" s="7"/>
      <c r="R49" s="7"/>
    </row>
    <row r="50" ht="22.5" customHeight="1">
      <c r="A50" s="6"/>
      <c r="B50" s="7"/>
      <c r="C50" s="7"/>
      <c r="D50" s="7"/>
      <c r="E50" s="7"/>
      <c r="F50" s="7"/>
      <c r="G50" s="7"/>
      <c r="H50" s="7"/>
      <c r="I50" s="7"/>
      <c r="J50" s="7"/>
      <c r="K50" s="7"/>
      <c r="L50" s="7"/>
      <c r="M50" s="7"/>
      <c r="N50" s="14"/>
      <c r="O50" s="7"/>
      <c r="P50" s="7"/>
      <c r="Q50" s="7"/>
      <c r="R50" s="7"/>
    </row>
    <row r="51" ht="22.5" customHeight="1">
      <c r="A51" s="6"/>
      <c r="B51" s="7"/>
      <c r="C51" s="7"/>
      <c r="D51" s="7"/>
      <c r="E51" s="7"/>
      <c r="F51" s="7"/>
      <c r="G51" s="7"/>
      <c r="H51" s="7"/>
      <c r="I51" s="7"/>
      <c r="J51" s="7"/>
      <c r="K51" s="7"/>
      <c r="L51" s="7"/>
      <c r="M51" s="7"/>
      <c r="N51" s="14"/>
      <c r="O51" s="7"/>
      <c r="P51" s="7"/>
      <c r="Q51" s="7"/>
      <c r="R51" s="7"/>
    </row>
    <row r="52" ht="22.5" customHeight="1">
      <c r="A52" s="6"/>
      <c r="B52" s="7"/>
      <c r="C52" s="7"/>
      <c r="D52" s="7"/>
      <c r="E52" s="7"/>
      <c r="F52" s="7"/>
      <c r="G52" s="7"/>
      <c r="H52" s="7"/>
      <c r="I52" s="7"/>
      <c r="J52" s="7"/>
      <c r="K52" s="7"/>
      <c r="L52" s="7"/>
      <c r="M52" s="7"/>
      <c r="N52" s="14"/>
      <c r="O52" s="7"/>
      <c r="P52" s="7"/>
      <c r="Q52" s="7"/>
      <c r="R52" s="7"/>
    </row>
    <row r="53">
      <c r="A53" s="7"/>
      <c r="B53" s="7"/>
      <c r="C53" s="7"/>
      <c r="D53" s="7"/>
      <c r="E53" s="7"/>
      <c r="F53" s="7"/>
      <c r="G53" s="7"/>
      <c r="H53" s="7"/>
      <c r="I53" s="7"/>
      <c r="J53" s="7"/>
      <c r="K53" s="7"/>
      <c r="L53" s="7"/>
      <c r="M53" s="7"/>
      <c r="N53" s="14"/>
      <c r="O53" s="7"/>
      <c r="P53" s="7"/>
      <c r="Q53" s="7"/>
      <c r="R53" s="7"/>
    </row>
    <row r="54">
      <c r="A54" s="7"/>
      <c r="B54" s="7"/>
      <c r="C54" s="7"/>
      <c r="D54" s="7"/>
      <c r="E54" s="7"/>
      <c r="F54" s="7"/>
      <c r="G54" s="7"/>
      <c r="H54" s="7"/>
      <c r="I54" s="7"/>
      <c r="J54" s="7"/>
      <c r="K54" s="7"/>
      <c r="L54" s="7"/>
      <c r="M54" s="7"/>
      <c r="N54" s="14"/>
      <c r="O54" s="7"/>
      <c r="P54" s="7"/>
      <c r="Q54" s="7"/>
      <c r="R54" s="7"/>
    </row>
    <row r="55" ht="24.75" customHeight="1">
      <c r="A55" s="7"/>
      <c r="B55" s="7"/>
      <c r="C55" s="7"/>
      <c r="D55" s="7"/>
      <c r="E55" s="7"/>
      <c r="F55" s="7"/>
      <c r="G55" s="7"/>
      <c r="H55" s="7"/>
      <c r="I55" s="7"/>
      <c r="J55" s="7"/>
      <c r="K55" s="7"/>
      <c r="L55" s="7"/>
      <c r="M55" s="7"/>
      <c r="N55" s="14"/>
      <c r="O55" s="7"/>
      <c r="P55" s="7"/>
      <c r="Q55" s="7"/>
      <c r="R55" s="7"/>
    </row>
    <row r="56" ht="25.5" customHeight="1">
      <c r="A56" s="7"/>
      <c r="B56" s="7"/>
      <c r="C56" s="7"/>
      <c r="D56" s="7"/>
      <c r="E56" s="7"/>
      <c r="F56" s="7"/>
      <c r="G56" s="7"/>
      <c r="H56" s="7"/>
      <c r="I56" s="7"/>
      <c r="J56" s="7"/>
      <c r="K56" s="7"/>
      <c r="L56" s="7"/>
      <c r="M56" s="7"/>
      <c r="N56" s="14"/>
      <c r="O56" s="7"/>
      <c r="P56" s="7"/>
      <c r="Q56" s="7"/>
      <c r="R56" s="7"/>
    </row>
    <row r="57" ht="24.75" customHeight="1">
      <c r="A57" s="17"/>
      <c r="B57" s="17"/>
      <c r="C57" s="7"/>
      <c r="D57" s="18"/>
      <c r="E57" s="7"/>
      <c r="F57" s="7"/>
      <c r="G57" s="7"/>
      <c r="H57" s="7"/>
      <c r="I57" s="19"/>
      <c r="J57" s="7"/>
      <c r="K57" s="20"/>
      <c r="L57" s="20"/>
      <c r="M57" s="20"/>
      <c r="N57" s="21"/>
      <c r="O57" s="7"/>
      <c r="P57" s="7"/>
      <c r="Q57" s="7"/>
      <c r="R57" s="7"/>
    </row>
    <row r="58">
      <c r="A58" s="22"/>
      <c r="B58" s="22"/>
      <c r="C58" s="22"/>
      <c r="M58" s="23"/>
    </row>
    <row r="59">
      <c r="A59" s="22"/>
      <c r="B59" s="22"/>
      <c r="C59" s="22"/>
      <c r="M59" s="23"/>
    </row>
    <row r="60">
      <c r="A60" s="22"/>
      <c r="B60" s="22"/>
      <c r="C60" s="22"/>
      <c r="M60" s="23"/>
    </row>
    <row r="61">
      <c r="A61" s="22"/>
      <c r="B61" s="22"/>
      <c r="C61" s="22"/>
      <c r="M61" s="23"/>
    </row>
    <row r="62">
      <c r="A62" s="22"/>
      <c r="B62" s="22"/>
      <c r="C62" s="22"/>
      <c r="M62" s="23"/>
    </row>
    <row r="63">
      <c r="A63" s="22"/>
      <c r="B63" s="22"/>
      <c r="C63" s="22"/>
      <c r="M63" s="23"/>
    </row>
    <row r="64">
      <c r="A64" s="22"/>
      <c r="B64" s="22"/>
      <c r="C64" s="22"/>
      <c r="M64" s="23"/>
    </row>
    <row r="65">
      <c r="A65" s="22"/>
      <c r="B65" s="22"/>
      <c r="C65" s="22"/>
      <c r="M65" s="23"/>
    </row>
    <row r="66">
      <c r="A66" s="22"/>
      <c r="B66" s="22"/>
      <c r="C66" s="22"/>
      <c r="M66" s="23"/>
    </row>
    <row r="67">
      <c r="A67" s="22"/>
      <c r="B67" s="22"/>
      <c r="C67" s="22"/>
      <c r="M67" s="23"/>
    </row>
    <row r="68">
      <c r="A68" s="22"/>
      <c r="B68" s="22"/>
      <c r="C68" s="22"/>
      <c r="M68" s="23"/>
    </row>
    <row r="69">
      <c r="A69" s="22"/>
      <c r="B69" s="22"/>
      <c r="C69" s="22"/>
      <c r="M69" s="23"/>
    </row>
    <row r="70">
      <c r="A70" s="22"/>
      <c r="B70" s="22"/>
      <c r="C70" s="22"/>
      <c r="M70" s="23"/>
    </row>
    <row r="71">
      <c r="A71" s="22"/>
      <c r="B71" s="22"/>
      <c r="C71" s="22"/>
      <c r="M71" s="23"/>
    </row>
    <row r="72">
      <c r="A72" s="22"/>
      <c r="B72" s="22"/>
      <c r="C72" s="22"/>
      <c r="M72" s="23"/>
    </row>
    <row r="73">
      <c r="A73" s="22"/>
      <c r="B73" s="22"/>
      <c r="C73" s="22"/>
      <c r="M73" s="23"/>
    </row>
    <row r="74">
      <c r="A74" s="22"/>
      <c r="B74" s="22"/>
      <c r="C74" s="22"/>
      <c r="M74" s="23"/>
    </row>
    <row r="75">
      <c r="A75" s="22"/>
      <c r="B75" s="22"/>
      <c r="C75" s="22"/>
      <c r="M75" s="23"/>
    </row>
    <row r="76">
      <c r="A76" s="22"/>
      <c r="B76" s="22"/>
      <c r="C76" s="22"/>
      <c r="M76" s="23"/>
    </row>
    <row r="77">
      <c r="A77" s="22"/>
      <c r="B77" s="22"/>
      <c r="C77" s="22"/>
      <c r="M77" s="23"/>
    </row>
    <row r="78">
      <c r="A78" s="22"/>
      <c r="B78" s="22"/>
      <c r="C78" s="22"/>
      <c r="M78" s="23"/>
    </row>
    <row r="79">
      <c r="A79" s="22"/>
      <c r="B79" s="22"/>
      <c r="C79" s="22"/>
      <c r="M79" s="23"/>
    </row>
    <row r="80">
      <c r="A80" s="22"/>
      <c r="B80" s="22"/>
      <c r="C80" s="22"/>
      <c r="M80" s="23"/>
    </row>
    <row r="81">
      <c r="A81" s="22"/>
      <c r="B81" s="22"/>
      <c r="C81" s="22"/>
      <c r="M81" s="23"/>
    </row>
    <row r="82">
      <c r="A82" s="22"/>
      <c r="B82" s="22"/>
      <c r="C82" s="22"/>
      <c r="M82" s="23"/>
    </row>
    <row r="83">
      <c r="A83" s="22"/>
      <c r="B83" s="22"/>
      <c r="C83" s="22"/>
      <c r="M83" s="23"/>
    </row>
    <row r="84">
      <c r="A84" s="22"/>
      <c r="B84" s="22"/>
      <c r="C84" s="22"/>
      <c r="M84" s="23"/>
    </row>
    <row r="85">
      <c r="A85" s="22"/>
      <c r="B85" s="22"/>
      <c r="C85" s="22"/>
      <c r="M85" s="23"/>
    </row>
    <row r="86">
      <c r="A86" s="22"/>
      <c r="B86" s="22"/>
      <c r="C86" s="22"/>
      <c r="M86" s="23"/>
    </row>
    <row r="87">
      <c r="A87" s="22"/>
      <c r="B87" s="22"/>
      <c r="C87" s="22"/>
      <c r="M87" s="23"/>
    </row>
    <row r="88">
      <c r="A88" s="22"/>
      <c r="B88" s="22"/>
      <c r="C88" s="22"/>
      <c r="M88" s="23"/>
    </row>
    <row r="89">
      <c r="A89" s="22"/>
      <c r="B89" s="22"/>
      <c r="C89" s="22"/>
      <c r="M89" s="23"/>
    </row>
    <row r="90">
      <c r="A90" s="22"/>
      <c r="B90" s="22"/>
      <c r="C90" s="22"/>
      <c r="M90" s="23"/>
    </row>
    <row r="91">
      <c r="A91" s="22"/>
      <c r="B91" s="22"/>
      <c r="C91" s="22"/>
      <c r="M91" s="23"/>
    </row>
    <row r="92">
      <c r="A92" s="22"/>
      <c r="B92" s="22"/>
      <c r="C92" s="22"/>
      <c r="M92" s="23"/>
    </row>
    <row r="93">
      <c r="A93" s="22"/>
      <c r="B93" s="22"/>
      <c r="C93" s="22"/>
      <c r="M93" s="23"/>
    </row>
    <row r="94">
      <c r="A94" s="22"/>
      <c r="B94" s="22"/>
      <c r="C94" s="22"/>
      <c r="M94" s="23"/>
    </row>
    <row r="95">
      <c r="A95" s="22"/>
      <c r="B95" s="22"/>
      <c r="C95" s="22"/>
      <c r="M95" s="23"/>
    </row>
    <row r="96">
      <c r="A96" s="22"/>
      <c r="B96" s="22"/>
      <c r="C96" s="22"/>
      <c r="M96" s="23"/>
    </row>
    <row r="97">
      <c r="A97" s="22"/>
      <c r="B97" s="22"/>
      <c r="C97" s="22"/>
      <c r="M97" s="23"/>
    </row>
    <row r="98">
      <c r="A98" s="22"/>
      <c r="B98" s="22"/>
      <c r="C98" s="22"/>
      <c r="M98" s="23"/>
    </row>
    <row r="99">
      <c r="A99" s="22"/>
      <c r="B99" s="22"/>
      <c r="C99" s="22"/>
      <c r="M99" s="23"/>
    </row>
    <row r="100">
      <c r="A100" s="22"/>
      <c r="B100" s="22"/>
      <c r="C100" s="22"/>
      <c r="M100" s="23"/>
    </row>
    <row r="101">
      <c r="A101" s="22"/>
      <c r="B101" s="22"/>
      <c r="C101" s="22"/>
      <c r="M101" s="23"/>
    </row>
    <row r="102">
      <c r="A102" s="22"/>
      <c r="B102" s="22"/>
      <c r="C102" s="22"/>
      <c r="M102" s="23"/>
    </row>
    <row r="103">
      <c r="A103" s="22"/>
      <c r="B103" s="22"/>
      <c r="C103" s="22"/>
      <c r="M103" s="23"/>
    </row>
    <row r="104">
      <c r="A104" s="22"/>
      <c r="B104" s="22"/>
      <c r="C104" s="22"/>
      <c r="M104" s="23"/>
    </row>
    <row r="105">
      <c r="A105" s="22"/>
      <c r="B105" s="22"/>
      <c r="C105" s="22"/>
      <c r="M105" s="23"/>
    </row>
    <row r="106">
      <c r="A106" s="22"/>
      <c r="B106" s="22"/>
      <c r="C106" s="22"/>
      <c r="M106" s="23"/>
    </row>
    <row r="107">
      <c r="A107" s="22"/>
      <c r="B107" s="22"/>
      <c r="C107" s="22"/>
      <c r="M107" s="23"/>
    </row>
    <row r="108">
      <c r="A108" s="22"/>
      <c r="B108" s="22"/>
      <c r="C108" s="22"/>
      <c r="M108" s="23"/>
    </row>
    <row r="109">
      <c r="A109" s="22"/>
      <c r="B109" s="22"/>
      <c r="C109" s="22"/>
      <c r="M109" s="23"/>
    </row>
    <row r="110">
      <c r="A110" s="22"/>
      <c r="B110" s="22"/>
      <c r="C110" s="22"/>
      <c r="M110" s="23"/>
    </row>
    <row r="111">
      <c r="A111" s="22"/>
      <c r="B111" s="22"/>
      <c r="C111" s="22"/>
      <c r="M111" s="23"/>
    </row>
    <row r="112">
      <c r="A112" s="22"/>
      <c r="B112" s="22"/>
      <c r="C112" s="22"/>
      <c r="M112" s="23"/>
    </row>
    <row r="113">
      <c r="A113" s="22"/>
      <c r="B113" s="22"/>
      <c r="C113" s="22"/>
      <c r="M113" s="23"/>
    </row>
    <row r="114">
      <c r="A114" s="22"/>
      <c r="B114" s="22"/>
      <c r="C114" s="22"/>
      <c r="M114" s="23"/>
    </row>
    <row r="115">
      <c r="A115" s="22"/>
      <c r="B115" s="22"/>
      <c r="C115" s="22"/>
      <c r="M115" s="23"/>
    </row>
    <row r="116">
      <c r="A116" s="22"/>
      <c r="B116" s="22"/>
      <c r="C116" s="22"/>
      <c r="M116" s="23"/>
    </row>
    <row r="117">
      <c r="A117" s="22"/>
      <c r="B117" s="22"/>
      <c r="C117" s="22"/>
      <c r="M117" s="23"/>
    </row>
    <row r="118">
      <c r="A118" s="22"/>
      <c r="B118" s="22"/>
      <c r="C118" s="22"/>
      <c r="M118" s="23"/>
    </row>
    <row r="119">
      <c r="A119" s="22"/>
      <c r="B119" s="22"/>
      <c r="C119" s="22"/>
      <c r="M119" s="23"/>
    </row>
    <row r="120">
      <c r="A120" s="22"/>
      <c r="B120" s="22"/>
      <c r="C120" s="22"/>
      <c r="M120" s="23"/>
    </row>
    <row r="121">
      <c r="A121" s="22"/>
      <c r="B121" s="22"/>
      <c r="C121" s="22"/>
      <c r="M121" s="23"/>
    </row>
    <row r="122">
      <c r="A122" s="22"/>
      <c r="B122" s="22"/>
      <c r="C122" s="22"/>
      <c r="M122" s="23"/>
    </row>
    <row r="123">
      <c r="A123" s="22"/>
      <c r="B123" s="22"/>
      <c r="C123" s="22"/>
      <c r="M123" s="23"/>
    </row>
    <row r="124">
      <c r="A124" s="22"/>
      <c r="B124" s="22"/>
      <c r="C124" s="22"/>
      <c r="M124" s="23"/>
    </row>
    <row r="125">
      <c r="A125" s="22"/>
      <c r="B125" s="22"/>
      <c r="C125" s="22"/>
      <c r="M125" s="23"/>
    </row>
    <row r="126">
      <c r="A126" s="22"/>
      <c r="B126" s="22"/>
      <c r="C126" s="22"/>
      <c r="M126" s="23"/>
    </row>
    <row r="127">
      <c r="A127" s="22"/>
      <c r="B127" s="22"/>
      <c r="C127" s="22"/>
      <c r="M127" s="23"/>
    </row>
    <row r="128">
      <c r="A128" s="22"/>
      <c r="B128" s="22"/>
      <c r="C128" s="22"/>
      <c r="M128" s="23"/>
    </row>
    <row r="129">
      <c r="A129" s="22"/>
      <c r="B129" s="22"/>
      <c r="C129" s="22"/>
      <c r="M129" s="23"/>
    </row>
    <row r="130">
      <c r="A130" s="22"/>
      <c r="B130" s="22"/>
      <c r="C130" s="22"/>
      <c r="M130" s="23"/>
    </row>
    <row r="131">
      <c r="A131" s="22"/>
      <c r="B131" s="22"/>
      <c r="C131" s="22"/>
      <c r="M131" s="23"/>
    </row>
    <row r="132">
      <c r="A132" s="22"/>
      <c r="B132" s="22"/>
      <c r="C132" s="22"/>
      <c r="M132" s="23"/>
    </row>
    <row r="133">
      <c r="A133" s="22"/>
      <c r="B133" s="22"/>
      <c r="C133" s="22"/>
      <c r="M133" s="23"/>
    </row>
    <row r="134">
      <c r="A134" s="22"/>
      <c r="B134" s="22"/>
      <c r="C134" s="22"/>
      <c r="M134" s="23"/>
    </row>
    <row r="135">
      <c r="A135" s="22"/>
      <c r="B135" s="22"/>
      <c r="C135" s="22"/>
      <c r="M135" s="23"/>
    </row>
    <row r="136">
      <c r="A136" s="22"/>
      <c r="B136" s="22"/>
      <c r="C136" s="22"/>
      <c r="M136" s="23"/>
    </row>
    <row r="137">
      <c r="A137" s="22"/>
      <c r="B137" s="22"/>
      <c r="C137" s="22"/>
      <c r="M137" s="23"/>
    </row>
    <row r="138">
      <c r="A138" s="22"/>
      <c r="B138" s="22"/>
      <c r="C138" s="22"/>
      <c r="M138" s="23"/>
    </row>
    <row r="139">
      <c r="A139" s="22"/>
      <c r="B139" s="22"/>
      <c r="C139" s="22"/>
      <c r="M139" s="23"/>
    </row>
    <row r="140">
      <c r="A140" s="22"/>
      <c r="B140" s="22"/>
      <c r="C140" s="22"/>
      <c r="M140" s="23"/>
    </row>
    <row r="141">
      <c r="A141" s="22"/>
      <c r="B141" s="22"/>
      <c r="C141" s="22"/>
      <c r="M141" s="23"/>
    </row>
    <row r="142">
      <c r="A142" s="22"/>
      <c r="B142" s="22"/>
      <c r="C142" s="22"/>
      <c r="M142" s="23"/>
    </row>
    <row r="143">
      <c r="A143" s="22"/>
      <c r="B143" s="22"/>
      <c r="C143" s="22"/>
      <c r="M143" s="23"/>
    </row>
    <row r="144">
      <c r="A144" s="22"/>
      <c r="B144" s="22"/>
      <c r="C144" s="22"/>
      <c r="M144" s="23"/>
    </row>
    <row r="145">
      <c r="A145" s="22"/>
      <c r="B145" s="22"/>
      <c r="C145" s="22"/>
      <c r="M145" s="23"/>
    </row>
    <row r="146">
      <c r="A146" s="22"/>
      <c r="B146" s="22"/>
      <c r="C146" s="22"/>
      <c r="M146" s="23"/>
    </row>
    <row r="147">
      <c r="A147" s="22"/>
      <c r="B147" s="22"/>
      <c r="C147" s="22"/>
      <c r="M147" s="23"/>
    </row>
    <row r="148">
      <c r="A148" s="22"/>
      <c r="B148" s="22"/>
      <c r="C148" s="22"/>
      <c r="M148" s="23"/>
    </row>
    <row r="149">
      <c r="A149" s="22"/>
      <c r="B149" s="22"/>
      <c r="C149" s="22"/>
      <c r="M149" s="23"/>
    </row>
    <row r="150">
      <c r="A150" s="22"/>
      <c r="B150" s="22"/>
      <c r="C150" s="22"/>
      <c r="M150" s="23"/>
    </row>
    <row r="151">
      <c r="A151" s="22"/>
      <c r="B151" s="22"/>
      <c r="C151" s="22"/>
      <c r="M151" s="23"/>
    </row>
    <row r="152">
      <c r="A152" s="22"/>
      <c r="B152" s="22"/>
      <c r="C152" s="22"/>
      <c r="M152" s="23"/>
    </row>
    <row r="153">
      <c r="A153" s="22"/>
      <c r="B153" s="22"/>
      <c r="C153" s="22"/>
      <c r="M153" s="23"/>
    </row>
    <row r="154">
      <c r="A154" s="22"/>
      <c r="B154" s="22"/>
      <c r="C154" s="22"/>
      <c r="M154" s="23"/>
    </row>
    <row r="155">
      <c r="A155" s="22"/>
      <c r="B155" s="22"/>
      <c r="C155" s="22"/>
      <c r="M155" s="23"/>
    </row>
    <row r="156">
      <c r="A156" s="22"/>
      <c r="B156" s="22"/>
      <c r="C156" s="22"/>
      <c r="M156" s="23"/>
    </row>
    <row r="157">
      <c r="A157" s="22"/>
      <c r="B157" s="22"/>
      <c r="C157" s="22"/>
      <c r="M157" s="23"/>
    </row>
    <row r="158">
      <c r="A158" s="22"/>
      <c r="B158" s="22"/>
      <c r="C158" s="22"/>
      <c r="M158" s="23"/>
    </row>
    <row r="159">
      <c r="A159" s="22"/>
      <c r="B159" s="22"/>
      <c r="C159" s="22"/>
      <c r="M159" s="23"/>
    </row>
    <row r="160">
      <c r="A160" s="22"/>
      <c r="B160" s="22"/>
      <c r="C160" s="22"/>
      <c r="M160" s="23"/>
    </row>
    <row r="161">
      <c r="A161" s="22"/>
      <c r="B161" s="22"/>
      <c r="C161" s="22"/>
      <c r="M161" s="23"/>
    </row>
    <row r="162">
      <c r="A162" s="22"/>
      <c r="B162" s="22"/>
      <c r="C162" s="22"/>
      <c r="M162" s="23"/>
    </row>
    <row r="163">
      <c r="A163" s="22"/>
      <c r="B163" s="22"/>
      <c r="C163" s="22"/>
      <c r="M163" s="23"/>
    </row>
    <row r="164">
      <c r="A164" s="22"/>
      <c r="B164" s="22"/>
      <c r="C164" s="22"/>
      <c r="M164" s="23"/>
    </row>
    <row r="165">
      <c r="A165" s="22"/>
      <c r="B165" s="22"/>
      <c r="C165" s="22"/>
      <c r="M165" s="23"/>
    </row>
    <row r="166">
      <c r="A166" s="22"/>
      <c r="B166" s="22"/>
      <c r="C166" s="22"/>
      <c r="M166" s="23"/>
    </row>
    <row r="167">
      <c r="A167" s="22"/>
      <c r="B167" s="22"/>
      <c r="C167" s="22"/>
      <c r="M167" s="23"/>
    </row>
    <row r="168">
      <c r="A168" s="22"/>
      <c r="B168" s="22"/>
      <c r="C168" s="22"/>
      <c r="M168" s="23"/>
    </row>
    <row r="169">
      <c r="A169" s="22"/>
      <c r="B169" s="22"/>
      <c r="C169" s="22"/>
      <c r="M169" s="23"/>
    </row>
    <row r="170">
      <c r="A170" s="22"/>
      <c r="B170" s="22"/>
      <c r="C170" s="22"/>
      <c r="M170" s="23"/>
    </row>
    <row r="171">
      <c r="A171" s="22"/>
      <c r="B171" s="22"/>
      <c r="C171" s="22"/>
      <c r="M171" s="23"/>
    </row>
    <row r="172">
      <c r="A172" s="22"/>
      <c r="B172" s="22"/>
      <c r="C172" s="22"/>
      <c r="M172" s="23"/>
    </row>
    <row r="173">
      <c r="A173" s="22"/>
      <c r="B173" s="22"/>
      <c r="C173" s="22"/>
      <c r="M173" s="23"/>
    </row>
    <row r="174">
      <c r="A174" s="22"/>
      <c r="B174" s="22"/>
      <c r="C174" s="22"/>
      <c r="M174" s="23"/>
    </row>
    <row r="175">
      <c r="A175" s="22"/>
      <c r="B175" s="22"/>
      <c r="C175" s="22"/>
      <c r="M175" s="23"/>
    </row>
    <row r="176">
      <c r="A176" s="22"/>
      <c r="B176" s="22"/>
      <c r="C176" s="22"/>
      <c r="M176" s="23"/>
    </row>
    <row r="177">
      <c r="A177" s="22"/>
      <c r="B177" s="22"/>
      <c r="C177" s="22"/>
      <c r="M177" s="23"/>
    </row>
    <row r="178">
      <c r="A178" s="22"/>
      <c r="B178" s="22"/>
      <c r="C178" s="22"/>
      <c r="M178" s="23"/>
    </row>
    <row r="179">
      <c r="A179" s="22"/>
      <c r="B179" s="22"/>
      <c r="C179" s="22"/>
      <c r="M179" s="23"/>
    </row>
    <row r="180">
      <c r="A180" s="22"/>
      <c r="B180" s="22"/>
      <c r="C180" s="22"/>
      <c r="M180" s="23"/>
    </row>
    <row r="181">
      <c r="A181" s="22"/>
      <c r="B181" s="22"/>
      <c r="C181" s="22"/>
      <c r="M181" s="23"/>
    </row>
    <row r="182">
      <c r="A182" s="22"/>
      <c r="B182" s="22"/>
      <c r="C182" s="22"/>
      <c r="M182" s="23"/>
    </row>
    <row r="183">
      <c r="A183" s="22"/>
      <c r="B183" s="22"/>
      <c r="C183" s="22"/>
      <c r="M183" s="23"/>
    </row>
    <row r="184">
      <c r="A184" s="22"/>
      <c r="B184" s="22"/>
      <c r="C184" s="22"/>
      <c r="M184" s="23"/>
    </row>
    <row r="185">
      <c r="A185" s="22"/>
      <c r="B185" s="22"/>
      <c r="C185" s="22"/>
      <c r="M185" s="23"/>
    </row>
    <row r="186">
      <c r="A186" s="22"/>
      <c r="B186" s="22"/>
      <c r="C186" s="22"/>
      <c r="M186" s="23"/>
    </row>
    <row r="187">
      <c r="A187" s="22"/>
      <c r="B187" s="22"/>
      <c r="C187" s="22"/>
      <c r="M187" s="23"/>
    </row>
    <row r="188">
      <c r="A188" s="22"/>
      <c r="B188" s="22"/>
      <c r="C188" s="22"/>
      <c r="M188" s="23"/>
    </row>
    <row r="189">
      <c r="A189" s="22"/>
      <c r="B189" s="22"/>
      <c r="C189" s="22"/>
      <c r="M189" s="23"/>
    </row>
    <row r="190">
      <c r="A190" s="22"/>
      <c r="B190" s="22"/>
      <c r="C190" s="22"/>
      <c r="M190" s="23"/>
    </row>
    <row r="191">
      <c r="A191" s="22"/>
      <c r="B191" s="22"/>
      <c r="C191" s="22"/>
      <c r="M191" s="23"/>
    </row>
    <row r="192">
      <c r="A192" s="22"/>
      <c r="B192" s="22"/>
      <c r="C192" s="22"/>
      <c r="M192" s="23"/>
    </row>
    <row r="193">
      <c r="A193" s="22"/>
      <c r="B193" s="22"/>
      <c r="C193" s="22"/>
      <c r="M193" s="23"/>
    </row>
    <row r="194">
      <c r="A194" s="22"/>
      <c r="B194" s="22"/>
      <c r="C194" s="22"/>
      <c r="M194" s="23"/>
    </row>
    <row r="195">
      <c r="A195" s="22"/>
      <c r="B195" s="22"/>
      <c r="C195" s="22"/>
      <c r="M195" s="23"/>
    </row>
    <row r="196">
      <c r="A196" s="22"/>
      <c r="B196" s="22"/>
      <c r="C196" s="22"/>
      <c r="M196" s="23"/>
    </row>
    <row r="197">
      <c r="A197" s="22"/>
      <c r="B197" s="22"/>
      <c r="C197" s="22"/>
      <c r="M197" s="23"/>
    </row>
    <row r="198">
      <c r="A198" s="22"/>
      <c r="B198" s="22"/>
      <c r="C198" s="22"/>
      <c r="M198" s="23"/>
    </row>
    <row r="199">
      <c r="A199" s="22"/>
      <c r="B199" s="22"/>
      <c r="C199" s="22"/>
      <c r="M199" s="23"/>
    </row>
    <row r="200">
      <c r="A200" s="22"/>
      <c r="B200" s="22"/>
      <c r="C200" s="22"/>
      <c r="M200" s="23"/>
    </row>
    <row r="201">
      <c r="A201" s="22"/>
      <c r="B201" s="22"/>
      <c r="C201" s="22"/>
      <c r="M201" s="23"/>
    </row>
    <row r="202">
      <c r="A202" s="22"/>
      <c r="B202" s="22"/>
      <c r="C202" s="22"/>
      <c r="M202" s="23"/>
    </row>
    <row r="203">
      <c r="A203" s="22"/>
      <c r="B203" s="22"/>
      <c r="C203" s="22"/>
      <c r="M203" s="23"/>
    </row>
    <row r="204">
      <c r="A204" s="22"/>
      <c r="B204" s="22"/>
      <c r="C204" s="22"/>
      <c r="M204" s="23"/>
    </row>
    <row r="205">
      <c r="A205" s="22"/>
      <c r="B205" s="22"/>
      <c r="C205" s="22"/>
      <c r="M205" s="23"/>
    </row>
    <row r="206">
      <c r="A206" s="22"/>
      <c r="B206" s="22"/>
      <c r="C206" s="22"/>
      <c r="M206" s="23"/>
    </row>
    <row r="207">
      <c r="A207" s="22"/>
      <c r="B207" s="22"/>
      <c r="C207" s="22"/>
      <c r="M207" s="23"/>
    </row>
    <row r="208">
      <c r="A208" s="22"/>
      <c r="B208" s="22"/>
      <c r="C208" s="22"/>
      <c r="M208" s="23"/>
    </row>
    <row r="209">
      <c r="A209" s="22"/>
      <c r="B209" s="22"/>
      <c r="C209" s="22"/>
      <c r="M209" s="23"/>
    </row>
    <row r="210">
      <c r="A210" s="22"/>
      <c r="B210" s="22"/>
      <c r="C210" s="22"/>
      <c r="M210" s="23"/>
    </row>
    <row r="211">
      <c r="A211" s="22"/>
      <c r="B211" s="22"/>
      <c r="C211" s="22"/>
      <c r="M211" s="23"/>
    </row>
    <row r="212">
      <c r="A212" s="22"/>
      <c r="B212" s="22"/>
      <c r="C212" s="22"/>
      <c r="M212" s="23"/>
    </row>
    <row r="213">
      <c r="A213" s="22"/>
      <c r="B213" s="22"/>
      <c r="C213" s="22"/>
      <c r="M213" s="23"/>
    </row>
    <row r="214">
      <c r="A214" s="22"/>
      <c r="B214" s="22"/>
      <c r="C214" s="22"/>
      <c r="M214" s="23"/>
    </row>
    <row r="215">
      <c r="A215" s="22"/>
      <c r="B215" s="22"/>
      <c r="C215" s="22"/>
      <c r="M215" s="23"/>
    </row>
    <row r="216">
      <c r="A216" s="22"/>
      <c r="B216" s="22"/>
      <c r="C216" s="22"/>
      <c r="M216" s="23"/>
    </row>
    <row r="217">
      <c r="A217" s="22"/>
      <c r="B217" s="22"/>
      <c r="C217" s="22"/>
      <c r="M217" s="23"/>
    </row>
    <row r="218">
      <c r="A218" s="22"/>
      <c r="B218" s="22"/>
      <c r="C218" s="22"/>
      <c r="M218" s="23"/>
    </row>
    <row r="219">
      <c r="A219" s="22"/>
      <c r="B219" s="22"/>
      <c r="C219" s="22"/>
      <c r="M219" s="23"/>
    </row>
    <row r="220">
      <c r="A220" s="22"/>
      <c r="B220" s="22"/>
      <c r="C220" s="22"/>
      <c r="M220" s="23"/>
    </row>
    <row r="221">
      <c r="A221" s="22"/>
      <c r="B221" s="22"/>
      <c r="C221" s="22"/>
      <c r="M221" s="23"/>
    </row>
    <row r="222">
      <c r="A222" s="22"/>
      <c r="B222" s="22"/>
      <c r="C222" s="22"/>
      <c r="M222" s="23"/>
    </row>
    <row r="223">
      <c r="A223" s="22"/>
      <c r="B223" s="22"/>
      <c r="C223" s="22"/>
      <c r="M223" s="23"/>
    </row>
    <row r="224">
      <c r="A224" s="22"/>
      <c r="B224" s="22"/>
      <c r="C224" s="22"/>
      <c r="M224" s="23"/>
    </row>
    <row r="225">
      <c r="A225" s="22"/>
      <c r="B225" s="22"/>
      <c r="C225" s="22"/>
      <c r="M225" s="23"/>
    </row>
    <row r="226">
      <c r="A226" s="22"/>
      <c r="B226" s="22"/>
      <c r="C226" s="22"/>
      <c r="M226" s="23"/>
    </row>
    <row r="227">
      <c r="A227" s="22"/>
      <c r="B227" s="22"/>
      <c r="C227" s="22"/>
      <c r="M227" s="23"/>
    </row>
    <row r="228">
      <c r="A228" s="22"/>
      <c r="B228" s="22"/>
      <c r="C228" s="22"/>
      <c r="M228" s="23"/>
    </row>
    <row r="229">
      <c r="A229" s="22"/>
      <c r="B229" s="22"/>
      <c r="C229" s="22"/>
      <c r="M229" s="23"/>
    </row>
    <row r="230">
      <c r="A230" s="22"/>
      <c r="B230" s="22"/>
      <c r="C230" s="22"/>
      <c r="M230" s="23"/>
    </row>
    <row r="231">
      <c r="A231" s="22"/>
      <c r="B231" s="22"/>
      <c r="C231" s="22"/>
      <c r="M231" s="23"/>
    </row>
    <row r="232">
      <c r="A232" s="22"/>
      <c r="B232" s="22"/>
      <c r="C232" s="22"/>
      <c r="M232" s="23"/>
    </row>
    <row r="233">
      <c r="A233" s="22"/>
      <c r="B233" s="22"/>
      <c r="C233" s="22"/>
      <c r="M233" s="23"/>
    </row>
    <row r="234">
      <c r="A234" s="22"/>
      <c r="B234" s="22"/>
      <c r="C234" s="22"/>
      <c r="M234" s="23"/>
    </row>
    <row r="235">
      <c r="A235" s="22"/>
      <c r="B235" s="22"/>
      <c r="C235" s="22"/>
      <c r="M235" s="23"/>
    </row>
    <row r="236">
      <c r="A236" s="22"/>
      <c r="B236" s="22"/>
      <c r="C236" s="22"/>
      <c r="M236" s="23"/>
    </row>
    <row r="237">
      <c r="A237" s="22"/>
      <c r="B237" s="22"/>
      <c r="C237" s="22"/>
      <c r="M237" s="23"/>
    </row>
    <row r="238">
      <c r="A238" s="22"/>
      <c r="B238" s="22"/>
      <c r="C238" s="22"/>
      <c r="M238" s="23"/>
    </row>
    <row r="239">
      <c r="A239" s="22"/>
      <c r="B239" s="22"/>
      <c r="C239" s="22"/>
      <c r="M239" s="23"/>
    </row>
    <row r="240">
      <c r="A240" s="22"/>
      <c r="B240" s="22"/>
      <c r="C240" s="22"/>
      <c r="M240" s="23"/>
    </row>
    <row r="241">
      <c r="A241" s="22"/>
      <c r="B241" s="22"/>
      <c r="C241" s="22"/>
      <c r="M241" s="23"/>
    </row>
    <row r="242">
      <c r="A242" s="22"/>
      <c r="B242" s="22"/>
      <c r="C242" s="22"/>
      <c r="M242" s="23"/>
    </row>
    <row r="243">
      <c r="A243" s="22"/>
      <c r="B243" s="22"/>
      <c r="C243" s="22"/>
      <c r="M243" s="23"/>
    </row>
    <row r="244">
      <c r="A244" s="22"/>
      <c r="B244" s="22"/>
      <c r="C244" s="22"/>
      <c r="M244" s="23"/>
    </row>
    <row r="245">
      <c r="A245" s="22"/>
      <c r="B245" s="22"/>
      <c r="C245" s="22"/>
      <c r="M245" s="23"/>
    </row>
    <row r="246">
      <c r="A246" s="22"/>
      <c r="B246" s="22"/>
      <c r="C246" s="22"/>
      <c r="M246" s="23"/>
    </row>
    <row r="247">
      <c r="A247" s="22"/>
      <c r="B247" s="22"/>
      <c r="C247" s="22"/>
      <c r="M247" s="23"/>
    </row>
    <row r="248">
      <c r="A248" s="22"/>
      <c r="B248" s="22"/>
      <c r="C248" s="22"/>
      <c r="M248" s="23"/>
    </row>
    <row r="249">
      <c r="A249" s="22"/>
      <c r="B249" s="22"/>
      <c r="C249" s="22"/>
      <c r="M249" s="23"/>
    </row>
    <row r="250">
      <c r="A250" s="22"/>
      <c r="B250" s="22"/>
      <c r="C250" s="22"/>
      <c r="M250" s="23"/>
    </row>
    <row r="251">
      <c r="A251" s="22"/>
      <c r="B251" s="22"/>
      <c r="C251" s="22"/>
      <c r="M251" s="23"/>
    </row>
    <row r="252">
      <c r="A252" s="22"/>
      <c r="B252" s="22"/>
      <c r="C252" s="22"/>
      <c r="M252" s="23"/>
    </row>
    <row r="253">
      <c r="A253" s="22"/>
      <c r="B253" s="22"/>
      <c r="C253" s="22"/>
      <c r="M253" s="23"/>
    </row>
    <row r="254">
      <c r="A254" s="22"/>
      <c r="B254" s="22"/>
      <c r="C254" s="22"/>
      <c r="M254" s="23"/>
    </row>
    <row r="255">
      <c r="A255" s="22"/>
      <c r="B255" s="22"/>
      <c r="C255" s="22"/>
      <c r="M255" s="23"/>
    </row>
    <row r="256">
      <c r="A256" s="22"/>
      <c r="B256" s="22"/>
      <c r="C256" s="22"/>
      <c r="M256" s="23"/>
    </row>
    <row r="257">
      <c r="A257" s="22"/>
      <c r="B257" s="22"/>
      <c r="C257" s="22"/>
      <c r="M257" s="23"/>
    </row>
    <row r="258">
      <c r="A258" s="22"/>
      <c r="B258" s="22"/>
      <c r="C258" s="22"/>
      <c r="M258" s="23"/>
    </row>
    <row r="259">
      <c r="A259" s="22"/>
      <c r="B259" s="22"/>
      <c r="C259" s="22"/>
      <c r="M259" s="23"/>
    </row>
    <row r="260">
      <c r="A260" s="22"/>
      <c r="B260" s="22"/>
      <c r="C260" s="22"/>
      <c r="M260" s="23"/>
    </row>
    <row r="261">
      <c r="A261" s="22"/>
      <c r="B261" s="22"/>
      <c r="C261" s="22"/>
      <c r="M261" s="23"/>
    </row>
    <row r="262">
      <c r="A262" s="22"/>
      <c r="B262" s="22"/>
      <c r="C262" s="22"/>
      <c r="M262" s="23"/>
    </row>
    <row r="263">
      <c r="A263" s="22"/>
      <c r="B263" s="22"/>
      <c r="C263" s="22"/>
      <c r="M263" s="23"/>
    </row>
    <row r="264">
      <c r="A264" s="22"/>
      <c r="B264" s="22"/>
      <c r="C264" s="22"/>
      <c r="M264" s="23"/>
    </row>
    <row r="265">
      <c r="A265" s="22"/>
      <c r="B265" s="22"/>
      <c r="C265" s="22"/>
      <c r="M265" s="23"/>
    </row>
    <row r="266">
      <c r="A266" s="22"/>
      <c r="B266" s="22"/>
      <c r="C266" s="22"/>
      <c r="M266" s="23"/>
    </row>
    <row r="267">
      <c r="A267" s="22"/>
      <c r="B267" s="22"/>
      <c r="C267" s="22"/>
      <c r="M267" s="23"/>
    </row>
    <row r="268">
      <c r="A268" s="22"/>
      <c r="B268" s="22"/>
      <c r="C268" s="22"/>
      <c r="M268" s="23"/>
    </row>
    <row r="269">
      <c r="A269" s="22"/>
      <c r="B269" s="22"/>
      <c r="C269" s="22"/>
      <c r="M269" s="23"/>
    </row>
    <row r="270">
      <c r="A270" s="22"/>
      <c r="B270" s="22"/>
      <c r="C270" s="22"/>
      <c r="M270" s="23"/>
    </row>
    <row r="271">
      <c r="A271" s="22"/>
      <c r="B271" s="22"/>
      <c r="C271" s="22"/>
      <c r="M271" s="23"/>
    </row>
    <row r="272">
      <c r="A272" s="22"/>
      <c r="B272" s="22"/>
      <c r="C272" s="22"/>
      <c r="M272" s="23"/>
    </row>
    <row r="273">
      <c r="A273" s="22"/>
      <c r="B273" s="22"/>
      <c r="C273" s="22"/>
      <c r="M273" s="23"/>
    </row>
    <row r="274">
      <c r="A274" s="22"/>
      <c r="B274" s="22"/>
      <c r="C274" s="22"/>
      <c r="M274" s="23"/>
    </row>
    <row r="275">
      <c r="A275" s="22"/>
      <c r="B275" s="22"/>
      <c r="C275" s="22"/>
      <c r="M275" s="23"/>
    </row>
    <row r="276">
      <c r="A276" s="22"/>
      <c r="B276" s="22"/>
      <c r="C276" s="22"/>
      <c r="M276" s="23"/>
    </row>
    <row r="277">
      <c r="A277" s="22"/>
      <c r="B277" s="22"/>
      <c r="C277" s="22"/>
      <c r="M277" s="23"/>
    </row>
    <row r="278">
      <c r="A278" s="22"/>
      <c r="B278" s="22"/>
      <c r="C278" s="22"/>
      <c r="M278" s="23"/>
    </row>
    <row r="279">
      <c r="A279" s="22"/>
      <c r="B279" s="22"/>
      <c r="C279" s="22"/>
      <c r="M279" s="23"/>
    </row>
    <row r="280">
      <c r="A280" s="22"/>
      <c r="B280" s="22"/>
      <c r="C280" s="22"/>
      <c r="M280" s="23"/>
    </row>
    <row r="281">
      <c r="A281" s="22"/>
      <c r="B281" s="22"/>
      <c r="C281" s="22"/>
      <c r="M281" s="23"/>
    </row>
    <row r="282">
      <c r="A282" s="22"/>
      <c r="B282" s="22"/>
      <c r="C282" s="22"/>
      <c r="M282" s="23"/>
    </row>
    <row r="283">
      <c r="A283" s="22"/>
      <c r="B283" s="22"/>
      <c r="C283" s="22"/>
      <c r="M283" s="23"/>
    </row>
    <row r="284">
      <c r="A284" s="22"/>
      <c r="B284" s="22"/>
      <c r="C284" s="22"/>
      <c r="M284" s="23"/>
    </row>
    <row r="285">
      <c r="A285" s="22"/>
      <c r="B285" s="22"/>
      <c r="C285" s="22"/>
      <c r="M285" s="23"/>
    </row>
    <row r="286">
      <c r="A286" s="22"/>
      <c r="B286" s="22"/>
      <c r="C286" s="22"/>
      <c r="M286" s="23"/>
    </row>
    <row r="287">
      <c r="A287" s="22"/>
      <c r="B287" s="22"/>
      <c r="C287" s="22"/>
      <c r="M287" s="23"/>
    </row>
    <row r="288">
      <c r="A288" s="22"/>
      <c r="B288" s="22"/>
      <c r="C288" s="22"/>
      <c r="M288" s="23"/>
    </row>
    <row r="289">
      <c r="A289" s="22"/>
      <c r="B289" s="22"/>
      <c r="C289" s="22"/>
      <c r="M289" s="23"/>
    </row>
    <row r="290">
      <c r="A290" s="22"/>
      <c r="B290" s="22"/>
      <c r="C290" s="22"/>
      <c r="M290" s="23"/>
    </row>
    <row r="291">
      <c r="A291" s="22"/>
      <c r="B291" s="22"/>
      <c r="C291" s="22"/>
      <c r="M291" s="23"/>
    </row>
    <row r="292">
      <c r="A292" s="22"/>
      <c r="B292" s="22"/>
      <c r="C292" s="22"/>
      <c r="M292" s="23"/>
    </row>
    <row r="293">
      <c r="A293" s="22"/>
      <c r="B293" s="22"/>
      <c r="C293" s="22"/>
      <c r="M293" s="23"/>
    </row>
    <row r="294">
      <c r="A294" s="22"/>
      <c r="B294" s="22"/>
      <c r="C294" s="22"/>
      <c r="M294" s="23"/>
    </row>
    <row r="295">
      <c r="A295" s="22"/>
      <c r="B295" s="22"/>
      <c r="C295" s="22"/>
      <c r="M295" s="23"/>
    </row>
    <row r="296">
      <c r="A296" s="22"/>
      <c r="B296" s="22"/>
      <c r="C296" s="22"/>
      <c r="M296" s="23"/>
    </row>
    <row r="297">
      <c r="A297" s="22"/>
      <c r="B297" s="22"/>
      <c r="C297" s="22"/>
      <c r="M297" s="23"/>
    </row>
    <row r="298">
      <c r="A298" s="22"/>
      <c r="B298" s="22"/>
      <c r="C298" s="22"/>
      <c r="M298" s="23"/>
    </row>
    <row r="299">
      <c r="A299" s="22"/>
      <c r="B299" s="22"/>
      <c r="C299" s="22"/>
      <c r="M299" s="23"/>
    </row>
    <row r="300">
      <c r="A300" s="22"/>
      <c r="B300" s="22"/>
      <c r="C300" s="22"/>
      <c r="M300" s="23"/>
    </row>
    <row r="301">
      <c r="A301" s="22"/>
      <c r="B301" s="22"/>
      <c r="C301" s="22"/>
      <c r="M301" s="23"/>
    </row>
    <row r="302">
      <c r="A302" s="22"/>
      <c r="B302" s="22"/>
      <c r="C302" s="22"/>
      <c r="M302" s="23"/>
    </row>
    <row r="303">
      <c r="A303" s="22"/>
      <c r="B303" s="22"/>
      <c r="C303" s="22"/>
      <c r="M303" s="23"/>
    </row>
    <row r="304">
      <c r="A304" s="22"/>
      <c r="B304" s="22"/>
      <c r="C304" s="22"/>
      <c r="M304" s="23"/>
    </row>
    <row r="305">
      <c r="A305" s="22"/>
      <c r="B305" s="22"/>
      <c r="C305" s="22"/>
      <c r="M305" s="23"/>
    </row>
    <row r="306">
      <c r="A306" s="22"/>
      <c r="B306" s="22"/>
      <c r="C306" s="22"/>
      <c r="M306" s="23"/>
    </row>
    <row r="307">
      <c r="A307" s="22"/>
      <c r="B307" s="22"/>
      <c r="C307" s="22"/>
      <c r="M307" s="23"/>
    </row>
    <row r="308">
      <c r="A308" s="22"/>
      <c r="B308" s="22"/>
      <c r="C308" s="22"/>
      <c r="M308" s="23"/>
    </row>
    <row r="309">
      <c r="A309" s="22"/>
      <c r="B309" s="22"/>
      <c r="C309" s="22"/>
      <c r="M309" s="23"/>
    </row>
    <row r="310">
      <c r="A310" s="22"/>
      <c r="B310" s="22"/>
      <c r="C310" s="22"/>
      <c r="M310" s="23"/>
    </row>
    <row r="311">
      <c r="A311" s="22"/>
      <c r="B311" s="22"/>
      <c r="C311" s="22"/>
      <c r="M311" s="23"/>
    </row>
    <row r="312">
      <c r="A312" s="22"/>
      <c r="B312" s="22"/>
      <c r="C312" s="22"/>
      <c r="M312" s="23"/>
    </row>
    <row r="313">
      <c r="A313" s="22"/>
      <c r="B313" s="22"/>
      <c r="C313" s="22"/>
      <c r="M313" s="23"/>
    </row>
    <row r="314">
      <c r="A314" s="22"/>
      <c r="B314" s="22"/>
      <c r="C314" s="22"/>
      <c r="M314" s="23"/>
    </row>
    <row r="315">
      <c r="A315" s="22"/>
      <c r="B315" s="22"/>
      <c r="C315" s="22"/>
      <c r="M315" s="23"/>
    </row>
    <row r="316">
      <c r="A316" s="22"/>
      <c r="B316" s="22"/>
      <c r="C316" s="22"/>
      <c r="M316" s="23"/>
    </row>
    <row r="317">
      <c r="A317" s="22"/>
      <c r="B317" s="22"/>
      <c r="C317" s="22"/>
      <c r="M317" s="23"/>
    </row>
    <row r="318">
      <c r="A318" s="22"/>
      <c r="B318" s="22"/>
      <c r="C318" s="22"/>
      <c r="M318" s="23"/>
    </row>
    <row r="319">
      <c r="A319" s="22"/>
      <c r="B319" s="22"/>
      <c r="C319" s="22"/>
      <c r="M319" s="23"/>
    </row>
    <row r="320">
      <c r="A320" s="22"/>
      <c r="B320" s="22"/>
      <c r="C320" s="22"/>
      <c r="M320" s="23"/>
    </row>
    <row r="321">
      <c r="A321" s="22"/>
      <c r="B321" s="22"/>
      <c r="C321" s="22"/>
      <c r="M321" s="23"/>
    </row>
    <row r="322">
      <c r="A322" s="22"/>
      <c r="B322" s="22"/>
      <c r="C322" s="22"/>
      <c r="M322" s="23"/>
    </row>
    <row r="323">
      <c r="A323" s="22"/>
      <c r="B323" s="22"/>
      <c r="C323" s="22"/>
      <c r="M323" s="23"/>
    </row>
    <row r="324">
      <c r="A324" s="22"/>
      <c r="B324" s="22"/>
      <c r="C324" s="22"/>
      <c r="M324" s="23"/>
    </row>
    <row r="325">
      <c r="A325" s="22"/>
      <c r="B325" s="22"/>
      <c r="C325" s="22"/>
      <c r="M325" s="23"/>
    </row>
    <row r="326">
      <c r="A326" s="22"/>
      <c r="B326" s="22"/>
      <c r="C326" s="22"/>
      <c r="M326" s="23"/>
    </row>
    <row r="327">
      <c r="A327" s="22"/>
      <c r="B327" s="22"/>
      <c r="C327" s="22"/>
      <c r="M327" s="23"/>
    </row>
    <row r="328">
      <c r="A328" s="22"/>
      <c r="B328" s="22"/>
      <c r="C328" s="22"/>
      <c r="M328" s="23"/>
    </row>
    <row r="329">
      <c r="A329" s="22"/>
      <c r="B329" s="22"/>
      <c r="C329" s="22"/>
      <c r="M329" s="23"/>
    </row>
    <row r="330">
      <c r="A330" s="22"/>
      <c r="B330" s="22"/>
      <c r="C330" s="22"/>
      <c r="M330" s="23"/>
    </row>
    <row r="331">
      <c r="A331" s="22"/>
      <c r="B331" s="22"/>
      <c r="C331" s="22"/>
      <c r="M331" s="23"/>
    </row>
    <row r="332">
      <c r="A332" s="22"/>
      <c r="B332" s="22"/>
      <c r="C332" s="22"/>
      <c r="M332" s="23"/>
    </row>
    <row r="333">
      <c r="A333" s="22"/>
      <c r="B333" s="22"/>
      <c r="C333" s="22"/>
      <c r="M333" s="23"/>
    </row>
    <row r="334">
      <c r="A334" s="22"/>
      <c r="B334" s="22"/>
      <c r="C334" s="22"/>
      <c r="M334" s="23"/>
    </row>
    <row r="335">
      <c r="A335" s="22"/>
      <c r="B335" s="22"/>
      <c r="C335" s="22"/>
      <c r="M335" s="23"/>
    </row>
    <row r="336">
      <c r="A336" s="22"/>
      <c r="B336" s="22"/>
      <c r="C336" s="22"/>
      <c r="M336" s="23"/>
    </row>
    <row r="337">
      <c r="A337" s="22"/>
      <c r="B337" s="22"/>
      <c r="C337" s="22"/>
      <c r="M337" s="23"/>
    </row>
    <row r="338">
      <c r="A338" s="22"/>
      <c r="B338" s="22"/>
      <c r="C338" s="22"/>
      <c r="M338" s="23"/>
    </row>
    <row r="339">
      <c r="A339" s="22"/>
      <c r="B339" s="22"/>
      <c r="C339" s="22"/>
      <c r="M339" s="23"/>
    </row>
    <row r="340">
      <c r="A340" s="22"/>
      <c r="B340" s="22"/>
      <c r="C340" s="22"/>
      <c r="M340" s="23"/>
    </row>
    <row r="341">
      <c r="A341" s="22"/>
      <c r="B341" s="22"/>
      <c r="C341" s="22"/>
      <c r="M341" s="23"/>
    </row>
    <row r="342">
      <c r="A342" s="22"/>
      <c r="B342" s="22"/>
      <c r="C342" s="22"/>
      <c r="M342" s="23"/>
    </row>
    <row r="343">
      <c r="A343" s="22"/>
      <c r="B343" s="22"/>
      <c r="C343" s="22"/>
      <c r="M343" s="23"/>
    </row>
    <row r="344">
      <c r="A344" s="22"/>
      <c r="B344" s="22"/>
      <c r="C344" s="22"/>
      <c r="M344" s="23"/>
    </row>
    <row r="345">
      <c r="A345" s="22"/>
      <c r="B345" s="22"/>
      <c r="C345" s="22"/>
      <c r="M345" s="23"/>
    </row>
    <row r="346">
      <c r="A346" s="22"/>
      <c r="B346" s="22"/>
      <c r="C346" s="22"/>
      <c r="M346" s="23"/>
    </row>
    <row r="347">
      <c r="A347" s="22"/>
      <c r="B347" s="22"/>
      <c r="C347" s="22"/>
      <c r="M347" s="23"/>
    </row>
    <row r="348">
      <c r="A348" s="22"/>
      <c r="B348" s="22"/>
      <c r="C348" s="22"/>
      <c r="M348" s="23"/>
    </row>
    <row r="349">
      <c r="A349" s="22"/>
      <c r="B349" s="22"/>
      <c r="C349" s="22"/>
      <c r="M349" s="23"/>
    </row>
    <row r="350">
      <c r="A350" s="22"/>
      <c r="B350" s="22"/>
      <c r="C350" s="22"/>
      <c r="M350" s="23"/>
    </row>
    <row r="351">
      <c r="A351" s="22"/>
      <c r="B351" s="22"/>
      <c r="C351" s="22"/>
      <c r="M351" s="23"/>
    </row>
    <row r="352">
      <c r="A352" s="22"/>
      <c r="B352" s="22"/>
      <c r="C352" s="22"/>
      <c r="M352" s="23"/>
    </row>
    <row r="353">
      <c r="A353" s="22"/>
      <c r="B353" s="22"/>
      <c r="C353" s="22"/>
      <c r="M353" s="23"/>
    </row>
    <row r="354">
      <c r="A354" s="22"/>
      <c r="B354" s="22"/>
      <c r="C354" s="22"/>
      <c r="M354" s="23"/>
    </row>
    <row r="355">
      <c r="A355" s="22"/>
      <c r="B355" s="22"/>
      <c r="C355" s="22"/>
      <c r="M355" s="23"/>
    </row>
    <row r="356">
      <c r="A356" s="22"/>
      <c r="B356" s="22"/>
      <c r="C356" s="22"/>
      <c r="M356" s="23"/>
    </row>
    <row r="357">
      <c r="A357" s="22"/>
      <c r="B357" s="22"/>
      <c r="C357" s="22"/>
      <c r="M357" s="23"/>
    </row>
    <row r="358">
      <c r="A358" s="22"/>
      <c r="B358" s="22"/>
      <c r="C358" s="22"/>
      <c r="M358" s="23"/>
    </row>
    <row r="359">
      <c r="A359" s="22"/>
      <c r="B359" s="22"/>
      <c r="C359" s="22"/>
      <c r="M359" s="23"/>
    </row>
    <row r="360">
      <c r="A360" s="22"/>
      <c r="B360" s="22"/>
      <c r="C360" s="22"/>
      <c r="M360" s="23"/>
    </row>
    <row r="361">
      <c r="A361" s="22"/>
      <c r="B361" s="22"/>
      <c r="C361" s="22"/>
      <c r="M361" s="23"/>
    </row>
    <row r="362">
      <c r="A362" s="22"/>
      <c r="B362" s="22"/>
      <c r="C362" s="22"/>
      <c r="M362" s="23"/>
    </row>
    <row r="363">
      <c r="A363" s="22"/>
      <c r="B363" s="22"/>
      <c r="C363" s="22"/>
      <c r="M363" s="23"/>
    </row>
    <row r="364">
      <c r="A364" s="22"/>
      <c r="B364" s="22"/>
      <c r="C364" s="22"/>
      <c r="M364" s="23"/>
    </row>
    <row r="365">
      <c r="A365" s="22"/>
      <c r="B365" s="22"/>
      <c r="C365" s="22"/>
      <c r="M365" s="23"/>
    </row>
    <row r="366">
      <c r="A366" s="22"/>
      <c r="B366" s="22"/>
      <c r="C366" s="22"/>
      <c r="M366" s="23"/>
    </row>
    <row r="367">
      <c r="A367" s="22"/>
      <c r="B367" s="22"/>
      <c r="C367" s="22"/>
      <c r="M367" s="23"/>
    </row>
    <row r="368">
      <c r="A368" s="22"/>
      <c r="B368" s="22"/>
      <c r="C368" s="22"/>
      <c r="M368" s="23"/>
    </row>
    <row r="369">
      <c r="A369" s="22"/>
      <c r="B369" s="22"/>
      <c r="C369" s="22"/>
      <c r="M369" s="23"/>
    </row>
    <row r="370">
      <c r="A370" s="22"/>
      <c r="B370" s="22"/>
      <c r="C370" s="22"/>
      <c r="M370" s="23"/>
    </row>
    <row r="371">
      <c r="A371" s="22"/>
      <c r="B371" s="22"/>
      <c r="C371" s="22"/>
      <c r="M371" s="23"/>
    </row>
    <row r="372">
      <c r="A372" s="22"/>
      <c r="B372" s="22"/>
      <c r="C372" s="22"/>
      <c r="M372" s="23"/>
    </row>
    <row r="373">
      <c r="A373" s="22"/>
      <c r="B373" s="22"/>
      <c r="C373" s="22"/>
      <c r="M373" s="23"/>
    </row>
    <row r="374">
      <c r="A374" s="22"/>
      <c r="B374" s="22"/>
      <c r="C374" s="22"/>
      <c r="M374" s="23"/>
    </row>
    <row r="375">
      <c r="A375" s="22"/>
      <c r="B375" s="22"/>
      <c r="C375" s="22"/>
      <c r="M375" s="23"/>
    </row>
    <row r="376">
      <c r="A376" s="22"/>
      <c r="B376" s="22"/>
      <c r="C376" s="22"/>
      <c r="M376" s="23"/>
    </row>
    <row r="377">
      <c r="A377" s="22"/>
      <c r="B377" s="22"/>
      <c r="C377" s="22"/>
      <c r="M377" s="23"/>
    </row>
    <row r="378">
      <c r="A378" s="22"/>
      <c r="B378" s="22"/>
      <c r="C378" s="22"/>
      <c r="M378" s="23"/>
    </row>
    <row r="379">
      <c r="A379" s="22"/>
      <c r="B379" s="22"/>
      <c r="C379" s="22"/>
      <c r="M379" s="23"/>
    </row>
    <row r="380">
      <c r="A380" s="22"/>
      <c r="B380" s="22"/>
      <c r="C380" s="22"/>
      <c r="M380" s="23"/>
    </row>
    <row r="381">
      <c r="A381" s="22"/>
      <c r="B381" s="22"/>
      <c r="C381" s="22"/>
      <c r="M381" s="23"/>
    </row>
    <row r="382">
      <c r="A382" s="22"/>
      <c r="B382" s="22"/>
      <c r="C382" s="22"/>
      <c r="M382" s="23"/>
    </row>
    <row r="383">
      <c r="A383" s="22"/>
      <c r="B383" s="22"/>
      <c r="C383" s="22"/>
      <c r="M383" s="23"/>
    </row>
    <row r="384">
      <c r="A384" s="22"/>
      <c r="B384" s="22"/>
      <c r="C384" s="22"/>
      <c r="M384" s="23"/>
    </row>
    <row r="385">
      <c r="A385" s="22"/>
      <c r="B385" s="22"/>
      <c r="C385" s="22"/>
      <c r="M385" s="23"/>
    </row>
    <row r="386">
      <c r="A386" s="22"/>
      <c r="B386" s="22"/>
      <c r="C386" s="22"/>
      <c r="M386" s="23"/>
    </row>
    <row r="387">
      <c r="A387" s="22"/>
      <c r="B387" s="22"/>
      <c r="C387" s="22"/>
      <c r="M387" s="23"/>
    </row>
    <row r="388">
      <c r="A388" s="22"/>
      <c r="B388" s="22"/>
      <c r="C388" s="22"/>
      <c r="M388" s="23"/>
    </row>
    <row r="389">
      <c r="A389" s="22"/>
      <c r="B389" s="22"/>
      <c r="C389" s="22"/>
      <c r="M389" s="23"/>
    </row>
    <row r="390">
      <c r="A390" s="22"/>
      <c r="B390" s="22"/>
      <c r="C390" s="22"/>
      <c r="M390" s="23"/>
    </row>
    <row r="391">
      <c r="A391" s="22"/>
      <c r="B391" s="22"/>
      <c r="C391" s="22"/>
      <c r="M391" s="23"/>
    </row>
    <row r="392">
      <c r="A392" s="22"/>
      <c r="B392" s="22"/>
      <c r="C392" s="22"/>
      <c r="M392" s="23"/>
    </row>
    <row r="393">
      <c r="A393" s="22"/>
      <c r="B393" s="22"/>
      <c r="C393" s="22"/>
      <c r="M393" s="23"/>
    </row>
    <row r="394">
      <c r="A394" s="22"/>
      <c r="B394" s="22"/>
      <c r="C394" s="22"/>
      <c r="M394" s="23"/>
    </row>
    <row r="395">
      <c r="A395" s="22"/>
      <c r="B395" s="22"/>
      <c r="C395" s="22"/>
      <c r="M395" s="23"/>
    </row>
    <row r="396">
      <c r="A396" s="22"/>
      <c r="B396" s="22"/>
      <c r="C396" s="22"/>
      <c r="M396" s="23"/>
    </row>
    <row r="397">
      <c r="A397" s="22"/>
      <c r="B397" s="22"/>
      <c r="C397" s="22"/>
      <c r="M397" s="23"/>
    </row>
    <row r="398">
      <c r="A398" s="22"/>
      <c r="B398" s="22"/>
      <c r="C398" s="22"/>
      <c r="M398" s="23"/>
    </row>
    <row r="399">
      <c r="A399" s="22"/>
      <c r="B399" s="22"/>
      <c r="C399" s="22"/>
      <c r="M399" s="23"/>
    </row>
    <row r="400">
      <c r="A400" s="22"/>
      <c r="B400" s="22"/>
      <c r="C400" s="22"/>
      <c r="M400" s="23"/>
    </row>
    <row r="401">
      <c r="A401" s="22"/>
      <c r="B401" s="22"/>
      <c r="C401" s="22"/>
      <c r="M401" s="23"/>
    </row>
    <row r="402">
      <c r="A402" s="22"/>
      <c r="B402" s="22"/>
      <c r="C402" s="22"/>
      <c r="M402" s="23"/>
    </row>
    <row r="403">
      <c r="A403" s="22"/>
      <c r="B403" s="22"/>
      <c r="C403" s="22"/>
      <c r="M403" s="23"/>
    </row>
    <row r="404">
      <c r="A404" s="22"/>
      <c r="B404" s="22"/>
      <c r="C404" s="22"/>
      <c r="M404" s="23"/>
    </row>
    <row r="405">
      <c r="A405" s="22"/>
      <c r="B405" s="22"/>
      <c r="C405" s="22"/>
      <c r="M405" s="23"/>
    </row>
    <row r="406">
      <c r="A406" s="22"/>
      <c r="B406" s="22"/>
      <c r="C406" s="22"/>
      <c r="M406" s="23"/>
    </row>
    <row r="407">
      <c r="A407" s="22"/>
      <c r="B407" s="22"/>
      <c r="C407" s="22"/>
      <c r="M407" s="23"/>
    </row>
    <row r="408">
      <c r="A408" s="22"/>
      <c r="B408" s="22"/>
      <c r="C408" s="22"/>
      <c r="M408" s="23"/>
    </row>
    <row r="409">
      <c r="A409" s="22"/>
      <c r="B409" s="22"/>
      <c r="C409" s="22"/>
      <c r="M409" s="23"/>
    </row>
    <row r="410">
      <c r="A410" s="22"/>
      <c r="B410" s="22"/>
      <c r="C410" s="22"/>
      <c r="M410" s="23"/>
    </row>
    <row r="411">
      <c r="A411" s="22"/>
      <c r="B411" s="22"/>
      <c r="C411" s="22"/>
      <c r="M411" s="23"/>
    </row>
    <row r="412">
      <c r="A412" s="22"/>
      <c r="B412" s="22"/>
      <c r="C412" s="22"/>
      <c r="M412" s="23"/>
    </row>
    <row r="413">
      <c r="A413" s="22"/>
      <c r="B413" s="22"/>
      <c r="C413" s="22"/>
      <c r="M413" s="23"/>
    </row>
    <row r="414">
      <c r="A414" s="22"/>
      <c r="B414" s="22"/>
      <c r="C414" s="22"/>
      <c r="M414" s="23"/>
    </row>
    <row r="415">
      <c r="A415" s="22"/>
      <c r="B415" s="22"/>
      <c r="C415" s="22"/>
      <c r="M415" s="23"/>
    </row>
    <row r="416">
      <c r="A416" s="22"/>
      <c r="B416" s="22"/>
      <c r="C416" s="22"/>
      <c r="M416" s="23"/>
    </row>
    <row r="417">
      <c r="A417" s="22"/>
      <c r="B417" s="22"/>
      <c r="C417" s="22"/>
      <c r="M417" s="23"/>
    </row>
    <row r="418">
      <c r="A418" s="22"/>
      <c r="B418" s="22"/>
      <c r="C418" s="22"/>
      <c r="M418" s="23"/>
    </row>
    <row r="419">
      <c r="A419" s="22"/>
      <c r="B419" s="22"/>
      <c r="C419" s="22"/>
      <c r="M419" s="23"/>
    </row>
    <row r="420">
      <c r="A420" s="22"/>
      <c r="B420" s="22"/>
      <c r="C420" s="22"/>
      <c r="M420" s="23"/>
    </row>
    <row r="421">
      <c r="A421" s="22"/>
      <c r="B421" s="22"/>
      <c r="C421" s="22"/>
      <c r="M421" s="23"/>
    </row>
    <row r="422">
      <c r="A422" s="22"/>
      <c r="B422" s="22"/>
      <c r="C422" s="22"/>
      <c r="M422" s="23"/>
    </row>
    <row r="423">
      <c r="A423" s="22"/>
      <c r="B423" s="22"/>
      <c r="C423" s="22"/>
      <c r="M423" s="23"/>
    </row>
    <row r="424">
      <c r="A424" s="22"/>
      <c r="B424" s="22"/>
      <c r="C424" s="22"/>
      <c r="M424" s="23"/>
    </row>
    <row r="425">
      <c r="A425" s="22"/>
      <c r="B425" s="22"/>
      <c r="C425" s="22"/>
      <c r="M425" s="23"/>
    </row>
    <row r="426">
      <c r="A426" s="22"/>
      <c r="B426" s="22"/>
      <c r="C426" s="22"/>
      <c r="M426" s="23"/>
    </row>
    <row r="427">
      <c r="A427" s="22"/>
      <c r="B427" s="22"/>
      <c r="C427" s="22"/>
      <c r="M427" s="23"/>
    </row>
    <row r="428">
      <c r="A428" s="22"/>
      <c r="B428" s="22"/>
      <c r="C428" s="22"/>
      <c r="M428" s="23"/>
    </row>
    <row r="429">
      <c r="A429" s="22"/>
      <c r="B429" s="22"/>
      <c r="C429" s="22"/>
      <c r="M429" s="23"/>
    </row>
    <row r="430">
      <c r="A430" s="22"/>
      <c r="B430" s="22"/>
      <c r="C430" s="22"/>
      <c r="M430" s="23"/>
    </row>
    <row r="431">
      <c r="A431" s="22"/>
      <c r="B431" s="22"/>
      <c r="C431" s="22"/>
      <c r="M431" s="23"/>
    </row>
    <row r="432">
      <c r="A432" s="22"/>
      <c r="B432" s="22"/>
      <c r="C432" s="22"/>
      <c r="M432" s="23"/>
    </row>
    <row r="433">
      <c r="A433" s="22"/>
      <c r="B433" s="22"/>
      <c r="C433" s="22"/>
      <c r="M433" s="23"/>
    </row>
    <row r="434">
      <c r="A434" s="22"/>
      <c r="B434" s="22"/>
      <c r="C434" s="22"/>
      <c r="M434" s="23"/>
    </row>
    <row r="435">
      <c r="A435" s="22"/>
      <c r="B435" s="22"/>
      <c r="C435" s="22"/>
      <c r="M435" s="23"/>
    </row>
    <row r="436">
      <c r="A436" s="22"/>
      <c r="B436" s="22"/>
      <c r="C436" s="22"/>
      <c r="M436" s="23"/>
    </row>
    <row r="437">
      <c r="A437" s="22"/>
      <c r="B437" s="22"/>
      <c r="C437" s="22"/>
      <c r="M437" s="23"/>
    </row>
    <row r="438">
      <c r="A438" s="22"/>
      <c r="B438" s="22"/>
      <c r="C438" s="22"/>
      <c r="M438" s="23"/>
    </row>
    <row r="439">
      <c r="A439" s="22"/>
      <c r="B439" s="22"/>
      <c r="C439" s="22"/>
      <c r="M439" s="23"/>
    </row>
    <row r="440">
      <c r="A440" s="22"/>
      <c r="B440" s="22"/>
      <c r="C440" s="22"/>
      <c r="M440" s="23"/>
    </row>
    <row r="441">
      <c r="A441" s="22"/>
      <c r="B441" s="22"/>
      <c r="C441" s="22"/>
      <c r="M441" s="23"/>
    </row>
    <row r="442">
      <c r="A442" s="22"/>
      <c r="B442" s="22"/>
      <c r="C442" s="22"/>
      <c r="M442" s="23"/>
    </row>
    <row r="443">
      <c r="A443" s="22"/>
      <c r="B443" s="22"/>
      <c r="C443" s="22"/>
      <c r="M443" s="23"/>
    </row>
    <row r="444">
      <c r="A444" s="22"/>
      <c r="B444" s="22"/>
      <c r="C444" s="22"/>
      <c r="M444" s="23"/>
    </row>
    <row r="445">
      <c r="A445" s="22"/>
      <c r="B445" s="22"/>
      <c r="C445" s="22"/>
      <c r="M445" s="23"/>
    </row>
    <row r="446">
      <c r="A446" s="22"/>
      <c r="B446" s="22"/>
      <c r="C446" s="22"/>
      <c r="M446" s="23"/>
    </row>
    <row r="447">
      <c r="A447" s="22"/>
      <c r="B447" s="22"/>
      <c r="C447" s="22"/>
      <c r="M447" s="23"/>
    </row>
    <row r="448">
      <c r="A448" s="22"/>
      <c r="B448" s="22"/>
      <c r="C448" s="22"/>
      <c r="M448" s="23"/>
    </row>
    <row r="449">
      <c r="A449" s="22"/>
      <c r="B449" s="22"/>
      <c r="C449" s="22"/>
      <c r="M449" s="23"/>
    </row>
    <row r="450">
      <c r="A450" s="22"/>
      <c r="B450" s="22"/>
      <c r="C450" s="22"/>
      <c r="M450" s="23"/>
    </row>
    <row r="451">
      <c r="A451" s="22"/>
      <c r="B451" s="22"/>
      <c r="C451" s="22"/>
      <c r="M451" s="23"/>
    </row>
    <row r="452">
      <c r="A452" s="22"/>
      <c r="B452" s="22"/>
      <c r="C452" s="22"/>
      <c r="M452" s="23"/>
    </row>
    <row r="453">
      <c r="A453" s="22"/>
      <c r="B453" s="22"/>
      <c r="C453" s="22"/>
      <c r="M453" s="23"/>
    </row>
    <row r="454">
      <c r="A454" s="22"/>
      <c r="B454" s="22"/>
      <c r="C454" s="22"/>
      <c r="M454" s="23"/>
    </row>
    <row r="455">
      <c r="A455" s="22"/>
      <c r="B455" s="22"/>
      <c r="C455" s="22"/>
      <c r="M455" s="23"/>
    </row>
    <row r="456">
      <c r="A456" s="22"/>
      <c r="B456" s="22"/>
      <c r="C456" s="22"/>
      <c r="M456" s="23"/>
    </row>
    <row r="457">
      <c r="A457" s="22"/>
      <c r="B457" s="22"/>
      <c r="C457" s="22"/>
      <c r="M457" s="23"/>
    </row>
    <row r="458">
      <c r="A458" s="22"/>
      <c r="B458" s="22"/>
      <c r="C458" s="22"/>
      <c r="M458" s="23"/>
    </row>
    <row r="459">
      <c r="A459" s="22"/>
      <c r="B459" s="22"/>
      <c r="C459" s="22"/>
      <c r="M459" s="23"/>
    </row>
    <row r="460">
      <c r="A460" s="22"/>
      <c r="B460" s="22"/>
      <c r="C460" s="22"/>
      <c r="M460" s="23"/>
    </row>
    <row r="461">
      <c r="A461" s="22"/>
      <c r="B461" s="22"/>
      <c r="C461" s="22"/>
      <c r="M461" s="23"/>
    </row>
    <row r="462">
      <c r="A462" s="22"/>
      <c r="B462" s="22"/>
      <c r="C462" s="22"/>
      <c r="M462" s="23"/>
    </row>
    <row r="463">
      <c r="A463" s="22"/>
      <c r="B463" s="22"/>
      <c r="C463" s="22"/>
      <c r="M463" s="23"/>
    </row>
    <row r="464">
      <c r="A464" s="22"/>
      <c r="B464" s="22"/>
      <c r="C464" s="22"/>
      <c r="M464" s="23"/>
    </row>
    <row r="465">
      <c r="A465" s="22"/>
      <c r="B465" s="22"/>
      <c r="C465" s="22"/>
      <c r="M465" s="23"/>
    </row>
    <row r="466">
      <c r="A466" s="22"/>
      <c r="B466" s="22"/>
      <c r="C466" s="22"/>
      <c r="M466" s="23"/>
    </row>
    <row r="467">
      <c r="A467" s="22"/>
      <c r="B467" s="22"/>
      <c r="C467" s="22"/>
      <c r="M467" s="23"/>
    </row>
    <row r="468">
      <c r="A468" s="22"/>
      <c r="B468" s="22"/>
      <c r="C468" s="22"/>
      <c r="M468" s="23"/>
    </row>
    <row r="469">
      <c r="A469" s="22"/>
      <c r="B469" s="22"/>
      <c r="C469" s="22"/>
      <c r="M469" s="23"/>
    </row>
    <row r="470">
      <c r="A470" s="22"/>
      <c r="B470" s="22"/>
      <c r="C470" s="22"/>
      <c r="M470" s="23"/>
    </row>
    <row r="471">
      <c r="A471" s="22"/>
      <c r="B471" s="22"/>
      <c r="C471" s="22"/>
      <c r="M471" s="23"/>
    </row>
    <row r="472">
      <c r="A472" s="22"/>
      <c r="B472" s="22"/>
      <c r="C472" s="22"/>
      <c r="M472" s="23"/>
    </row>
    <row r="473">
      <c r="A473" s="22"/>
      <c r="B473" s="22"/>
      <c r="C473" s="22"/>
      <c r="M473" s="23"/>
    </row>
    <row r="474">
      <c r="A474" s="22"/>
      <c r="B474" s="22"/>
      <c r="C474" s="22"/>
      <c r="M474" s="23"/>
    </row>
    <row r="475">
      <c r="A475" s="22"/>
      <c r="B475" s="22"/>
      <c r="C475" s="22"/>
      <c r="M475" s="23"/>
    </row>
    <row r="476">
      <c r="A476" s="22"/>
      <c r="B476" s="22"/>
      <c r="C476" s="22"/>
      <c r="M476" s="23"/>
    </row>
    <row r="477">
      <c r="A477" s="22"/>
      <c r="B477" s="22"/>
      <c r="C477" s="22"/>
      <c r="M477" s="23"/>
    </row>
    <row r="478">
      <c r="A478" s="22"/>
      <c r="B478" s="22"/>
      <c r="C478" s="22"/>
      <c r="M478" s="23"/>
    </row>
    <row r="479">
      <c r="A479" s="22"/>
      <c r="B479" s="22"/>
      <c r="C479" s="22"/>
      <c r="M479" s="23"/>
    </row>
    <row r="480">
      <c r="A480" s="22"/>
      <c r="B480" s="22"/>
      <c r="C480" s="22"/>
      <c r="M480" s="23"/>
    </row>
    <row r="481">
      <c r="A481" s="22"/>
      <c r="B481" s="22"/>
      <c r="C481" s="22"/>
      <c r="M481" s="23"/>
    </row>
    <row r="482">
      <c r="A482" s="22"/>
      <c r="B482" s="22"/>
      <c r="C482" s="22"/>
      <c r="M482" s="23"/>
    </row>
    <row r="483">
      <c r="A483" s="22"/>
      <c r="B483" s="22"/>
      <c r="C483" s="22"/>
      <c r="M483" s="23"/>
    </row>
    <row r="484">
      <c r="A484" s="22"/>
      <c r="B484" s="22"/>
      <c r="C484" s="22"/>
      <c r="M484" s="23"/>
    </row>
    <row r="485">
      <c r="A485" s="22"/>
      <c r="B485" s="22"/>
      <c r="C485" s="22"/>
      <c r="M485" s="23"/>
    </row>
    <row r="486">
      <c r="A486" s="22"/>
      <c r="B486" s="22"/>
      <c r="C486" s="22"/>
      <c r="M486" s="23"/>
    </row>
    <row r="487">
      <c r="A487" s="22"/>
      <c r="B487" s="22"/>
      <c r="C487" s="22"/>
      <c r="M487" s="23"/>
    </row>
    <row r="488">
      <c r="A488" s="22"/>
      <c r="B488" s="22"/>
      <c r="C488" s="22"/>
      <c r="M488" s="23"/>
    </row>
    <row r="489">
      <c r="A489" s="22"/>
      <c r="B489" s="22"/>
      <c r="C489" s="22"/>
      <c r="M489" s="23"/>
    </row>
    <row r="490">
      <c r="A490" s="22"/>
      <c r="B490" s="22"/>
      <c r="C490" s="22"/>
      <c r="M490" s="23"/>
    </row>
    <row r="491">
      <c r="A491" s="22"/>
      <c r="B491" s="22"/>
      <c r="C491" s="22"/>
      <c r="M491" s="23"/>
    </row>
    <row r="492">
      <c r="A492" s="22"/>
      <c r="B492" s="22"/>
      <c r="C492" s="22"/>
      <c r="M492" s="23"/>
    </row>
    <row r="493">
      <c r="A493" s="22"/>
      <c r="B493" s="22"/>
      <c r="C493" s="22"/>
      <c r="M493" s="23"/>
    </row>
    <row r="494">
      <c r="A494" s="22"/>
      <c r="B494" s="22"/>
      <c r="C494" s="22"/>
      <c r="M494" s="23"/>
    </row>
    <row r="495">
      <c r="A495" s="22"/>
      <c r="B495" s="22"/>
      <c r="C495" s="22"/>
      <c r="M495" s="23"/>
    </row>
    <row r="496">
      <c r="A496" s="22"/>
      <c r="B496" s="22"/>
      <c r="C496" s="22"/>
      <c r="M496" s="23"/>
    </row>
    <row r="497">
      <c r="A497" s="22"/>
      <c r="B497" s="22"/>
      <c r="C497" s="22"/>
      <c r="M497" s="23"/>
    </row>
    <row r="498">
      <c r="A498" s="22"/>
      <c r="B498" s="22"/>
      <c r="C498" s="22"/>
      <c r="M498" s="23"/>
    </row>
    <row r="499">
      <c r="A499" s="22"/>
      <c r="B499" s="22"/>
      <c r="C499" s="22"/>
      <c r="M499" s="23"/>
    </row>
    <row r="500">
      <c r="A500" s="22"/>
      <c r="B500" s="22"/>
      <c r="C500" s="22"/>
      <c r="M500" s="23"/>
    </row>
    <row r="501">
      <c r="A501" s="22"/>
      <c r="B501" s="22"/>
      <c r="C501" s="22"/>
      <c r="M501" s="23"/>
    </row>
    <row r="502">
      <c r="A502" s="22"/>
      <c r="B502" s="22"/>
      <c r="C502" s="22"/>
      <c r="M502" s="23"/>
    </row>
    <row r="503">
      <c r="A503" s="22"/>
      <c r="B503" s="22"/>
      <c r="C503" s="22"/>
      <c r="M503" s="23"/>
    </row>
    <row r="504">
      <c r="A504" s="22"/>
      <c r="B504" s="22"/>
      <c r="C504" s="22"/>
      <c r="M504" s="23"/>
    </row>
    <row r="505">
      <c r="A505" s="22"/>
      <c r="B505" s="22"/>
      <c r="C505" s="22"/>
      <c r="M505" s="23"/>
    </row>
    <row r="506">
      <c r="A506" s="22"/>
      <c r="B506" s="22"/>
      <c r="C506" s="22"/>
      <c r="M506" s="23"/>
    </row>
    <row r="507">
      <c r="A507" s="22"/>
      <c r="B507" s="22"/>
      <c r="C507" s="22"/>
      <c r="M507" s="23"/>
    </row>
    <row r="508">
      <c r="A508" s="22"/>
      <c r="B508" s="22"/>
      <c r="C508" s="22"/>
      <c r="M508" s="23"/>
    </row>
    <row r="509">
      <c r="A509" s="22"/>
      <c r="B509" s="22"/>
      <c r="C509" s="22"/>
      <c r="M509" s="23"/>
    </row>
    <row r="510">
      <c r="A510" s="22"/>
      <c r="B510" s="22"/>
      <c r="C510" s="22"/>
      <c r="M510" s="23"/>
    </row>
    <row r="511">
      <c r="A511" s="22"/>
      <c r="B511" s="22"/>
      <c r="C511" s="22"/>
      <c r="M511" s="23"/>
    </row>
    <row r="512">
      <c r="A512" s="22"/>
      <c r="B512" s="22"/>
      <c r="C512" s="22"/>
      <c r="M512" s="23"/>
    </row>
    <row r="513">
      <c r="A513" s="22"/>
      <c r="B513" s="22"/>
      <c r="C513" s="22"/>
      <c r="M513" s="23"/>
    </row>
    <row r="514">
      <c r="A514" s="22"/>
      <c r="B514" s="22"/>
      <c r="C514" s="22"/>
      <c r="M514" s="23"/>
    </row>
    <row r="515">
      <c r="A515" s="22"/>
      <c r="B515" s="22"/>
      <c r="C515" s="22"/>
      <c r="M515" s="23"/>
    </row>
    <row r="516">
      <c r="A516" s="22"/>
      <c r="B516" s="22"/>
      <c r="C516" s="22"/>
      <c r="M516" s="23"/>
    </row>
    <row r="517">
      <c r="A517" s="22"/>
      <c r="B517" s="22"/>
      <c r="C517" s="22"/>
      <c r="M517" s="23"/>
    </row>
    <row r="518">
      <c r="A518" s="22"/>
      <c r="B518" s="22"/>
      <c r="C518" s="22"/>
      <c r="M518" s="23"/>
    </row>
    <row r="519">
      <c r="A519" s="22"/>
      <c r="B519" s="22"/>
      <c r="C519" s="22"/>
      <c r="M519" s="23"/>
    </row>
    <row r="520">
      <c r="A520" s="22"/>
      <c r="B520" s="22"/>
      <c r="C520" s="22"/>
      <c r="M520" s="23"/>
    </row>
    <row r="521">
      <c r="A521" s="22"/>
      <c r="B521" s="22"/>
      <c r="C521" s="22"/>
      <c r="M521" s="23"/>
    </row>
    <row r="522">
      <c r="A522" s="22"/>
      <c r="B522" s="22"/>
      <c r="C522" s="22"/>
      <c r="M522" s="23"/>
    </row>
    <row r="523">
      <c r="A523" s="22"/>
      <c r="B523" s="22"/>
      <c r="C523" s="22"/>
      <c r="M523" s="23"/>
    </row>
    <row r="524">
      <c r="A524" s="22"/>
      <c r="B524" s="22"/>
      <c r="C524" s="22"/>
      <c r="M524" s="23"/>
    </row>
    <row r="525">
      <c r="A525" s="22"/>
      <c r="B525" s="22"/>
      <c r="C525" s="22"/>
      <c r="M525" s="23"/>
    </row>
    <row r="526">
      <c r="A526" s="22"/>
      <c r="B526" s="22"/>
      <c r="C526" s="22"/>
      <c r="M526" s="23"/>
    </row>
    <row r="527">
      <c r="A527" s="22"/>
      <c r="B527" s="22"/>
      <c r="C527" s="22"/>
      <c r="M527" s="23"/>
    </row>
    <row r="528">
      <c r="A528" s="22"/>
      <c r="B528" s="22"/>
      <c r="C528" s="22"/>
      <c r="M528" s="23"/>
    </row>
    <row r="529">
      <c r="A529" s="22"/>
      <c r="B529" s="22"/>
      <c r="C529" s="22"/>
      <c r="M529" s="23"/>
    </row>
    <row r="530">
      <c r="A530" s="22"/>
      <c r="B530" s="22"/>
      <c r="C530" s="22"/>
      <c r="M530" s="23"/>
    </row>
    <row r="531">
      <c r="A531" s="22"/>
      <c r="B531" s="22"/>
      <c r="C531" s="22"/>
      <c r="M531" s="23"/>
    </row>
    <row r="532">
      <c r="A532" s="22"/>
      <c r="B532" s="22"/>
      <c r="C532" s="22"/>
      <c r="M532" s="23"/>
    </row>
    <row r="533">
      <c r="A533" s="22"/>
      <c r="B533" s="22"/>
      <c r="C533" s="22"/>
      <c r="M533" s="23"/>
    </row>
    <row r="534">
      <c r="A534" s="22"/>
      <c r="B534" s="22"/>
      <c r="C534" s="22"/>
      <c r="M534" s="23"/>
    </row>
    <row r="535">
      <c r="A535" s="22"/>
      <c r="B535" s="22"/>
      <c r="C535" s="22"/>
      <c r="M535" s="23"/>
    </row>
    <row r="536">
      <c r="A536" s="22"/>
      <c r="B536" s="22"/>
      <c r="C536" s="22"/>
      <c r="M536" s="23"/>
    </row>
    <row r="537">
      <c r="A537" s="22"/>
      <c r="B537" s="22"/>
      <c r="C537" s="22"/>
      <c r="M537" s="23"/>
    </row>
    <row r="538">
      <c r="A538" s="22"/>
      <c r="B538" s="22"/>
      <c r="C538" s="22"/>
      <c r="M538" s="23"/>
    </row>
    <row r="539">
      <c r="A539" s="22"/>
      <c r="B539" s="22"/>
      <c r="C539" s="22"/>
      <c r="M539" s="23"/>
    </row>
    <row r="540">
      <c r="A540" s="22"/>
      <c r="B540" s="22"/>
      <c r="C540" s="22"/>
      <c r="M540" s="23"/>
    </row>
    <row r="541">
      <c r="A541" s="22"/>
      <c r="B541" s="22"/>
      <c r="C541" s="22"/>
      <c r="M541" s="23"/>
    </row>
    <row r="542">
      <c r="A542" s="22"/>
      <c r="B542" s="22"/>
      <c r="C542" s="22"/>
      <c r="M542" s="23"/>
    </row>
    <row r="543">
      <c r="A543" s="22"/>
      <c r="B543" s="22"/>
      <c r="C543" s="22"/>
      <c r="M543" s="23"/>
    </row>
    <row r="544">
      <c r="A544" s="22"/>
      <c r="B544" s="22"/>
      <c r="C544" s="22"/>
      <c r="M544" s="23"/>
    </row>
    <row r="545">
      <c r="A545" s="22"/>
      <c r="B545" s="22"/>
      <c r="C545" s="22"/>
      <c r="M545" s="23"/>
    </row>
    <row r="546">
      <c r="A546" s="22"/>
      <c r="B546" s="22"/>
      <c r="C546" s="22"/>
      <c r="M546" s="23"/>
    </row>
    <row r="547">
      <c r="A547" s="22"/>
      <c r="B547" s="22"/>
      <c r="C547" s="22"/>
      <c r="M547" s="23"/>
    </row>
    <row r="548">
      <c r="A548" s="22"/>
      <c r="B548" s="22"/>
      <c r="C548" s="22"/>
      <c r="M548" s="23"/>
    </row>
    <row r="549">
      <c r="A549" s="22"/>
      <c r="B549" s="22"/>
      <c r="C549" s="22"/>
      <c r="M549" s="23"/>
    </row>
    <row r="550">
      <c r="A550" s="22"/>
      <c r="B550" s="22"/>
      <c r="C550" s="22"/>
      <c r="M550" s="23"/>
    </row>
    <row r="551">
      <c r="A551" s="22"/>
      <c r="B551" s="22"/>
      <c r="C551" s="22"/>
      <c r="M551" s="23"/>
    </row>
    <row r="552">
      <c r="A552" s="22"/>
      <c r="B552" s="22"/>
      <c r="C552" s="22"/>
      <c r="M552" s="23"/>
    </row>
    <row r="553">
      <c r="A553" s="22"/>
      <c r="B553" s="22"/>
      <c r="C553" s="22"/>
      <c r="M553" s="23"/>
    </row>
    <row r="554">
      <c r="A554" s="22"/>
      <c r="B554" s="22"/>
      <c r="C554" s="22"/>
      <c r="M554" s="23"/>
    </row>
    <row r="555">
      <c r="A555" s="22"/>
      <c r="B555" s="22"/>
      <c r="C555" s="22"/>
      <c r="M555" s="23"/>
    </row>
    <row r="556">
      <c r="A556" s="22"/>
      <c r="B556" s="22"/>
      <c r="C556" s="22"/>
      <c r="M556" s="23"/>
    </row>
    <row r="557">
      <c r="A557" s="22"/>
      <c r="B557" s="22"/>
      <c r="C557" s="22"/>
      <c r="M557" s="23"/>
    </row>
    <row r="558">
      <c r="A558" s="22"/>
      <c r="B558" s="22"/>
      <c r="C558" s="22"/>
      <c r="M558" s="23"/>
    </row>
    <row r="559">
      <c r="A559" s="22"/>
      <c r="B559" s="22"/>
      <c r="C559" s="22"/>
      <c r="M559" s="23"/>
    </row>
    <row r="560">
      <c r="A560" s="22"/>
      <c r="B560" s="22"/>
      <c r="C560" s="22"/>
      <c r="M560" s="23"/>
    </row>
    <row r="561">
      <c r="A561" s="22"/>
      <c r="B561" s="22"/>
      <c r="C561" s="22"/>
      <c r="M561" s="23"/>
    </row>
    <row r="562">
      <c r="A562" s="22"/>
      <c r="B562" s="22"/>
      <c r="C562" s="22"/>
      <c r="M562" s="23"/>
    </row>
    <row r="563">
      <c r="A563" s="22"/>
      <c r="B563" s="22"/>
      <c r="C563" s="22"/>
      <c r="M563" s="23"/>
    </row>
    <row r="564">
      <c r="A564" s="22"/>
      <c r="B564" s="22"/>
      <c r="C564" s="22"/>
      <c r="M564" s="23"/>
    </row>
    <row r="565">
      <c r="A565" s="22"/>
      <c r="B565" s="22"/>
      <c r="C565" s="22"/>
      <c r="M565" s="23"/>
    </row>
    <row r="566">
      <c r="A566" s="22"/>
      <c r="B566" s="22"/>
      <c r="C566" s="22"/>
      <c r="M566" s="23"/>
    </row>
    <row r="567">
      <c r="A567" s="22"/>
      <c r="B567" s="22"/>
      <c r="C567" s="22"/>
      <c r="M567" s="23"/>
    </row>
    <row r="568">
      <c r="A568" s="22"/>
      <c r="B568" s="22"/>
      <c r="C568" s="22"/>
      <c r="M568" s="23"/>
    </row>
    <row r="569">
      <c r="A569" s="22"/>
      <c r="B569" s="22"/>
      <c r="C569" s="22"/>
      <c r="M569" s="23"/>
    </row>
    <row r="570">
      <c r="A570" s="22"/>
      <c r="B570" s="22"/>
      <c r="C570" s="22"/>
      <c r="M570" s="23"/>
    </row>
    <row r="571">
      <c r="A571" s="22"/>
      <c r="B571" s="22"/>
      <c r="C571" s="22"/>
      <c r="M571" s="23"/>
    </row>
    <row r="572">
      <c r="A572" s="22"/>
      <c r="B572" s="22"/>
      <c r="C572" s="22"/>
      <c r="M572" s="23"/>
    </row>
    <row r="573">
      <c r="A573" s="22"/>
      <c r="B573" s="22"/>
      <c r="C573" s="22"/>
      <c r="M573" s="23"/>
    </row>
    <row r="574">
      <c r="A574" s="22"/>
      <c r="B574" s="22"/>
      <c r="C574" s="22"/>
      <c r="M574" s="23"/>
    </row>
    <row r="575">
      <c r="A575" s="22"/>
      <c r="B575" s="22"/>
      <c r="C575" s="22"/>
      <c r="M575" s="23"/>
    </row>
    <row r="576">
      <c r="A576" s="22"/>
      <c r="B576" s="22"/>
      <c r="C576" s="22"/>
      <c r="M576" s="23"/>
    </row>
    <row r="577">
      <c r="A577" s="22"/>
      <c r="B577" s="22"/>
      <c r="C577" s="22"/>
      <c r="M577" s="23"/>
    </row>
    <row r="578">
      <c r="A578" s="22"/>
      <c r="B578" s="22"/>
      <c r="C578" s="22"/>
      <c r="M578" s="23"/>
    </row>
    <row r="579">
      <c r="A579" s="22"/>
      <c r="B579" s="22"/>
      <c r="C579" s="22"/>
      <c r="M579" s="23"/>
    </row>
    <row r="580">
      <c r="A580" s="22"/>
      <c r="B580" s="22"/>
      <c r="C580" s="22"/>
      <c r="M580" s="23"/>
    </row>
    <row r="581">
      <c r="A581" s="22"/>
      <c r="B581" s="22"/>
      <c r="C581" s="22"/>
      <c r="M581" s="23"/>
    </row>
    <row r="582">
      <c r="A582" s="22"/>
      <c r="B582" s="22"/>
      <c r="C582" s="22"/>
      <c r="M582" s="23"/>
    </row>
    <row r="583">
      <c r="A583" s="22"/>
      <c r="B583" s="22"/>
      <c r="C583" s="22"/>
      <c r="M583" s="23"/>
    </row>
    <row r="584">
      <c r="A584" s="22"/>
      <c r="B584" s="22"/>
      <c r="C584" s="22"/>
      <c r="M584" s="23"/>
    </row>
    <row r="585">
      <c r="A585" s="22"/>
      <c r="B585" s="22"/>
      <c r="C585" s="22"/>
      <c r="M585" s="23"/>
    </row>
    <row r="586">
      <c r="A586" s="22"/>
      <c r="B586" s="22"/>
      <c r="C586" s="22"/>
      <c r="M586" s="23"/>
    </row>
    <row r="587">
      <c r="A587" s="22"/>
      <c r="B587" s="22"/>
      <c r="C587" s="22"/>
      <c r="M587" s="23"/>
    </row>
    <row r="588">
      <c r="A588" s="22"/>
      <c r="B588" s="22"/>
      <c r="C588" s="22"/>
      <c r="M588" s="23"/>
    </row>
    <row r="589">
      <c r="A589" s="22"/>
      <c r="B589" s="22"/>
      <c r="C589" s="22"/>
      <c r="M589" s="23"/>
    </row>
    <row r="590">
      <c r="A590" s="22"/>
      <c r="B590" s="22"/>
      <c r="C590" s="22"/>
      <c r="M590" s="23"/>
    </row>
    <row r="591">
      <c r="A591" s="22"/>
      <c r="B591" s="22"/>
      <c r="C591" s="22"/>
      <c r="M591" s="23"/>
    </row>
    <row r="592">
      <c r="A592" s="22"/>
      <c r="B592" s="22"/>
      <c r="C592" s="22"/>
      <c r="M592" s="23"/>
    </row>
    <row r="593">
      <c r="A593" s="22"/>
      <c r="B593" s="22"/>
      <c r="C593" s="22"/>
      <c r="M593" s="23"/>
    </row>
    <row r="594">
      <c r="A594" s="22"/>
      <c r="B594" s="22"/>
      <c r="C594" s="22"/>
      <c r="M594" s="23"/>
    </row>
    <row r="595">
      <c r="A595" s="22"/>
      <c r="B595" s="22"/>
      <c r="C595" s="22"/>
      <c r="M595" s="23"/>
    </row>
    <row r="596">
      <c r="A596" s="22"/>
      <c r="B596" s="22"/>
      <c r="C596" s="22"/>
      <c r="M596" s="23"/>
    </row>
    <row r="597">
      <c r="A597" s="22"/>
      <c r="B597" s="22"/>
      <c r="C597" s="22"/>
      <c r="M597" s="23"/>
    </row>
    <row r="598">
      <c r="A598" s="22"/>
      <c r="B598" s="22"/>
      <c r="C598" s="22"/>
      <c r="M598" s="23"/>
    </row>
    <row r="599">
      <c r="A599" s="22"/>
      <c r="B599" s="22"/>
      <c r="C599" s="22"/>
      <c r="M599" s="23"/>
    </row>
    <row r="600">
      <c r="A600" s="22"/>
      <c r="B600" s="22"/>
      <c r="C600" s="22"/>
      <c r="M600" s="23"/>
    </row>
    <row r="601">
      <c r="A601" s="22"/>
      <c r="B601" s="22"/>
      <c r="C601" s="22"/>
      <c r="M601" s="23"/>
    </row>
    <row r="602">
      <c r="A602" s="22"/>
      <c r="B602" s="22"/>
      <c r="C602" s="22"/>
      <c r="M602" s="23"/>
    </row>
    <row r="603">
      <c r="A603" s="22"/>
      <c r="B603" s="22"/>
      <c r="C603" s="22"/>
      <c r="M603" s="23"/>
    </row>
    <row r="604">
      <c r="A604" s="22"/>
      <c r="B604" s="22"/>
      <c r="C604" s="22"/>
      <c r="M604" s="23"/>
    </row>
    <row r="605">
      <c r="A605" s="22"/>
      <c r="B605" s="22"/>
      <c r="C605" s="22"/>
      <c r="M605" s="23"/>
    </row>
    <row r="606">
      <c r="A606" s="22"/>
      <c r="B606" s="22"/>
      <c r="C606" s="22"/>
      <c r="M606" s="23"/>
    </row>
    <row r="607">
      <c r="A607" s="22"/>
      <c r="B607" s="22"/>
      <c r="C607" s="22"/>
      <c r="M607" s="23"/>
    </row>
    <row r="608">
      <c r="A608" s="22"/>
      <c r="B608" s="22"/>
      <c r="C608" s="22"/>
      <c r="M608" s="23"/>
    </row>
    <row r="609">
      <c r="A609" s="22"/>
      <c r="B609" s="22"/>
      <c r="C609" s="22"/>
      <c r="M609" s="23"/>
    </row>
    <row r="610">
      <c r="A610" s="22"/>
      <c r="B610" s="22"/>
      <c r="C610" s="22"/>
      <c r="M610" s="23"/>
    </row>
    <row r="611">
      <c r="A611" s="22"/>
      <c r="B611" s="22"/>
      <c r="C611" s="22"/>
      <c r="M611" s="23"/>
    </row>
    <row r="612">
      <c r="A612" s="22"/>
      <c r="B612" s="22"/>
      <c r="C612" s="22"/>
      <c r="M612" s="23"/>
    </row>
    <row r="613">
      <c r="A613" s="22"/>
      <c r="B613" s="22"/>
      <c r="C613" s="22"/>
      <c r="M613" s="23"/>
    </row>
    <row r="614">
      <c r="A614" s="22"/>
      <c r="B614" s="22"/>
      <c r="C614" s="22"/>
      <c r="M614" s="23"/>
    </row>
    <row r="615">
      <c r="A615" s="22"/>
      <c r="B615" s="22"/>
      <c r="C615" s="22"/>
      <c r="M615" s="23"/>
    </row>
    <row r="616">
      <c r="A616" s="22"/>
      <c r="B616" s="22"/>
      <c r="C616" s="22"/>
      <c r="M616" s="23"/>
    </row>
    <row r="617">
      <c r="A617" s="22"/>
      <c r="B617" s="22"/>
      <c r="C617" s="22"/>
      <c r="M617" s="23"/>
    </row>
    <row r="618">
      <c r="A618" s="22"/>
      <c r="B618" s="22"/>
      <c r="C618" s="22"/>
      <c r="M618" s="23"/>
    </row>
    <row r="619">
      <c r="A619" s="22"/>
      <c r="B619" s="22"/>
      <c r="C619" s="22"/>
      <c r="M619" s="23"/>
    </row>
    <row r="620">
      <c r="A620" s="22"/>
      <c r="B620" s="22"/>
      <c r="C620" s="22"/>
      <c r="M620" s="23"/>
    </row>
    <row r="621">
      <c r="A621" s="22"/>
      <c r="B621" s="22"/>
      <c r="C621" s="22"/>
      <c r="M621" s="23"/>
    </row>
    <row r="622">
      <c r="A622" s="22"/>
      <c r="B622" s="22"/>
      <c r="C622" s="22"/>
      <c r="M622" s="23"/>
    </row>
    <row r="623">
      <c r="A623" s="22"/>
      <c r="B623" s="22"/>
      <c r="C623" s="22"/>
      <c r="M623" s="23"/>
    </row>
    <row r="624">
      <c r="A624" s="22"/>
      <c r="B624" s="22"/>
      <c r="C624" s="22"/>
      <c r="M624" s="23"/>
    </row>
    <row r="625">
      <c r="A625" s="22"/>
      <c r="B625" s="22"/>
      <c r="C625" s="22"/>
      <c r="M625" s="23"/>
    </row>
    <row r="626">
      <c r="A626" s="22"/>
      <c r="B626" s="22"/>
      <c r="C626" s="22"/>
      <c r="M626" s="23"/>
    </row>
    <row r="627">
      <c r="A627" s="22"/>
      <c r="B627" s="22"/>
      <c r="C627" s="22"/>
      <c r="M627" s="23"/>
    </row>
    <row r="628">
      <c r="A628" s="22"/>
      <c r="B628" s="22"/>
      <c r="C628" s="22"/>
      <c r="M628" s="23"/>
    </row>
    <row r="629">
      <c r="A629" s="22"/>
      <c r="B629" s="22"/>
      <c r="C629" s="22"/>
      <c r="M629" s="23"/>
    </row>
    <row r="630">
      <c r="A630" s="22"/>
      <c r="B630" s="22"/>
      <c r="C630" s="22"/>
      <c r="M630" s="23"/>
    </row>
    <row r="631">
      <c r="A631" s="22"/>
      <c r="B631" s="22"/>
      <c r="C631" s="22"/>
      <c r="M631" s="23"/>
    </row>
    <row r="632">
      <c r="A632" s="22"/>
      <c r="B632" s="22"/>
      <c r="C632" s="22"/>
      <c r="M632" s="23"/>
    </row>
    <row r="633">
      <c r="A633" s="22"/>
      <c r="B633" s="22"/>
      <c r="C633" s="22"/>
      <c r="M633" s="23"/>
    </row>
    <row r="634">
      <c r="A634" s="22"/>
      <c r="B634" s="22"/>
      <c r="C634" s="22"/>
      <c r="M634" s="23"/>
    </row>
    <row r="635">
      <c r="A635" s="22"/>
      <c r="B635" s="22"/>
      <c r="C635" s="22"/>
      <c r="M635" s="23"/>
    </row>
    <row r="636">
      <c r="A636" s="22"/>
      <c r="B636" s="22"/>
      <c r="C636" s="22"/>
      <c r="M636" s="23"/>
    </row>
    <row r="637">
      <c r="A637" s="22"/>
      <c r="B637" s="22"/>
      <c r="C637" s="22"/>
      <c r="M637" s="23"/>
    </row>
    <row r="638">
      <c r="A638" s="22"/>
      <c r="B638" s="22"/>
      <c r="C638" s="22"/>
      <c r="M638" s="23"/>
    </row>
    <row r="639">
      <c r="A639" s="22"/>
      <c r="B639" s="22"/>
      <c r="C639" s="22"/>
      <c r="M639" s="23"/>
    </row>
    <row r="640">
      <c r="A640" s="22"/>
      <c r="B640" s="22"/>
      <c r="C640" s="22"/>
      <c r="M640" s="23"/>
    </row>
    <row r="641">
      <c r="A641" s="22"/>
      <c r="B641" s="22"/>
      <c r="C641" s="22"/>
      <c r="M641" s="23"/>
    </row>
    <row r="642">
      <c r="A642" s="22"/>
      <c r="B642" s="22"/>
      <c r="C642" s="22"/>
      <c r="M642" s="23"/>
    </row>
    <row r="643">
      <c r="A643" s="22"/>
      <c r="B643" s="22"/>
      <c r="C643" s="22"/>
      <c r="M643" s="23"/>
    </row>
    <row r="644">
      <c r="A644" s="22"/>
      <c r="B644" s="22"/>
      <c r="C644" s="22"/>
      <c r="M644" s="23"/>
    </row>
    <row r="645">
      <c r="A645" s="22"/>
      <c r="B645" s="22"/>
      <c r="C645" s="22"/>
      <c r="M645" s="23"/>
    </row>
    <row r="646">
      <c r="A646" s="22"/>
      <c r="B646" s="22"/>
      <c r="C646" s="22"/>
      <c r="M646" s="23"/>
    </row>
    <row r="647">
      <c r="A647" s="22"/>
      <c r="B647" s="22"/>
      <c r="C647" s="22"/>
      <c r="M647" s="23"/>
    </row>
    <row r="648">
      <c r="A648" s="22"/>
      <c r="B648" s="22"/>
      <c r="C648" s="22"/>
      <c r="M648" s="23"/>
    </row>
    <row r="649">
      <c r="A649" s="22"/>
      <c r="B649" s="22"/>
      <c r="C649" s="22"/>
      <c r="M649" s="23"/>
    </row>
    <row r="650">
      <c r="A650" s="22"/>
      <c r="B650" s="22"/>
      <c r="C650" s="22"/>
      <c r="M650" s="23"/>
    </row>
    <row r="651">
      <c r="A651" s="22"/>
      <c r="B651" s="22"/>
      <c r="C651" s="22"/>
      <c r="M651" s="23"/>
    </row>
    <row r="652">
      <c r="A652" s="22"/>
      <c r="B652" s="22"/>
      <c r="C652" s="22"/>
      <c r="M652" s="23"/>
    </row>
    <row r="653">
      <c r="A653" s="22"/>
      <c r="B653" s="22"/>
      <c r="C653" s="22"/>
      <c r="M653" s="23"/>
    </row>
    <row r="654">
      <c r="A654" s="22"/>
      <c r="B654" s="22"/>
      <c r="C654" s="22"/>
      <c r="M654" s="23"/>
    </row>
    <row r="655">
      <c r="A655" s="22"/>
      <c r="B655" s="22"/>
      <c r="C655" s="22"/>
      <c r="M655" s="23"/>
    </row>
    <row r="656">
      <c r="A656" s="22"/>
      <c r="B656" s="22"/>
      <c r="C656" s="22"/>
      <c r="M656" s="23"/>
    </row>
    <row r="657">
      <c r="A657" s="22"/>
      <c r="B657" s="22"/>
      <c r="C657" s="22"/>
      <c r="M657" s="23"/>
    </row>
    <row r="658">
      <c r="A658" s="22"/>
      <c r="B658" s="22"/>
      <c r="C658" s="22"/>
      <c r="M658" s="23"/>
    </row>
    <row r="659">
      <c r="A659" s="22"/>
      <c r="B659" s="22"/>
      <c r="C659" s="22"/>
      <c r="M659" s="23"/>
    </row>
    <row r="660">
      <c r="A660" s="22"/>
      <c r="B660" s="22"/>
      <c r="C660" s="22"/>
      <c r="M660" s="23"/>
    </row>
    <row r="661">
      <c r="A661" s="22"/>
      <c r="B661" s="22"/>
      <c r="C661" s="22"/>
      <c r="M661" s="23"/>
    </row>
    <row r="662">
      <c r="A662" s="22"/>
      <c r="B662" s="22"/>
      <c r="C662" s="22"/>
      <c r="M662" s="23"/>
    </row>
    <row r="663">
      <c r="A663" s="22"/>
      <c r="B663" s="22"/>
      <c r="C663" s="22"/>
      <c r="M663" s="23"/>
    </row>
    <row r="664">
      <c r="A664" s="22"/>
      <c r="B664" s="22"/>
      <c r="C664" s="22"/>
      <c r="M664" s="23"/>
    </row>
    <row r="665">
      <c r="A665" s="22"/>
      <c r="B665" s="22"/>
      <c r="C665" s="22"/>
      <c r="M665" s="23"/>
    </row>
    <row r="666">
      <c r="A666" s="22"/>
      <c r="B666" s="22"/>
      <c r="C666" s="22"/>
      <c r="M666" s="23"/>
    </row>
    <row r="667">
      <c r="A667" s="22"/>
      <c r="B667" s="22"/>
      <c r="C667" s="22"/>
      <c r="M667" s="23"/>
    </row>
    <row r="668">
      <c r="A668" s="22"/>
      <c r="B668" s="22"/>
      <c r="C668" s="22"/>
      <c r="M668" s="23"/>
    </row>
    <row r="669">
      <c r="A669" s="22"/>
      <c r="B669" s="22"/>
      <c r="C669" s="22"/>
      <c r="M669" s="23"/>
    </row>
    <row r="670">
      <c r="A670" s="22"/>
      <c r="B670" s="22"/>
      <c r="C670" s="22"/>
      <c r="M670" s="23"/>
    </row>
    <row r="671">
      <c r="A671" s="22"/>
      <c r="B671" s="22"/>
      <c r="C671" s="22"/>
      <c r="M671" s="23"/>
    </row>
    <row r="672">
      <c r="A672" s="22"/>
      <c r="B672" s="22"/>
      <c r="C672" s="22"/>
      <c r="M672" s="23"/>
    </row>
    <row r="673">
      <c r="A673" s="22"/>
      <c r="B673" s="22"/>
      <c r="C673" s="22"/>
      <c r="M673" s="23"/>
    </row>
    <row r="674">
      <c r="A674" s="22"/>
      <c r="B674" s="22"/>
      <c r="C674" s="22"/>
      <c r="M674" s="23"/>
    </row>
    <row r="675">
      <c r="A675" s="22"/>
      <c r="B675" s="22"/>
      <c r="C675" s="22"/>
      <c r="M675" s="23"/>
    </row>
    <row r="676">
      <c r="A676" s="22"/>
      <c r="B676" s="22"/>
      <c r="C676" s="22"/>
      <c r="M676" s="23"/>
    </row>
    <row r="677">
      <c r="A677" s="22"/>
      <c r="B677" s="22"/>
      <c r="C677" s="22"/>
      <c r="M677" s="23"/>
    </row>
    <row r="678">
      <c r="A678" s="22"/>
      <c r="B678" s="22"/>
      <c r="C678" s="22"/>
      <c r="M678" s="23"/>
    </row>
    <row r="679">
      <c r="A679" s="22"/>
      <c r="B679" s="22"/>
      <c r="C679" s="22"/>
      <c r="M679" s="23"/>
    </row>
    <row r="680">
      <c r="A680" s="22"/>
      <c r="B680" s="22"/>
      <c r="C680" s="22"/>
      <c r="M680" s="23"/>
    </row>
    <row r="681">
      <c r="A681" s="22"/>
      <c r="B681" s="22"/>
      <c r="C681" s="22"/>
      <c r="M681" s="23"/>
    </row>
    <row r="682">
      <c r="A682" s="22"/>
      <c r="B682" s="22"/>
      <c r="C682" s="22"/>
      <c r="M682" s="23"/>
    </row>
    <row r="683">
      <c r="A683" s="22"/>
      <c r="B683" s="22"/>
      <c r="C683" s="22"/>
      <c r="M683" s="23"/>
    </row>
    <row r="684">
      <c r="A684" s="22"/>
      <c r="B684" s="22"/>
      <c r="C684" s="22"/>
      <c r="M684" s="23"/>
    </row>
    <row r="685">
      <c r="A685" s="22"/>
      <c r="B685" s="22"/>
      <c r="C685" s="22"/>
      <c r="M685" s="23"/>
    </row>
    <row r="686">
      <c r="A686" s="22"/>
      <c r="B686" s="22"/>
      <c r="C686" s="22"/>
      <c r="M686" s="23"/>
    </row>
    <row r="687">
      <c r="A687" s="22"/>
      <c r="B687" s="22"/>
      <c r="C687" s="22"/>
      <c r="M687" s="23"/>
    </row>
    <row r="688">
      <c r="A688" s="22"/>
      <c r="B688" s="22"/>
      <c r="C688" s="22"/>
      <c r="M688" s="23"/>
    </row>
    <row r="689">
      <c r="A689" s="22"/>
      <c r="B689" s="22"/>
      <c r="C689" s="22"/>
      <c r="M689" s="23"/>
    </row>
    <row r="690">
      <c r="A690" s="22"/>
      <c r="B690" s="22"/>
      <c r="C690" s="22"/>
      <c r="M690" s="23"/>
    </row>
    <row r="691">
      <c r="A691" s="22"/>
      <c r="B691" s="22"/>
      <c r="C691" s="22"/>
      <c r="M691" s="23"/>
    </row>
    <row r="692">
      <c r="A692" s="22"/>
      <c r="B692" s="22"/>
      <c r="C692" s="22"/>
      <c r="M692" s="23"/>
    </row>
    <row r="693">
      <c r="A693" s="22"/>
      <c r="B693" s="22"/>
      <c r="C693" s="22"/>
      <c r="M693" s="23"/>
    </row>
    <row r="694">
      <c r="A694" s="22"/>
      <c r="B694" s="22"/>
      <c r="C694" s="22"/>
      <c r="M694" s="23"/>
    </row>
    <row r="695">
      <c r="A695" s="22"/>
      <c r="B695" s="22"/>
      <c r="C695" s="22"/>
      <c r="M695" s="23"/>
    </row>
    <row r="696">
      <c r="A696" s="22"/>
      <c r="B696" s="22"/>
      <c r="C696" s="22"/>
      <c r="M696" s="23"/>
    </row>
    <row r="697">
      <c r="A697" s="22"/>
      <c r="B697" s="22"/>
      <c r="C697" s="22"/>
      <c r="M697" s="23"/>
    </row>
    <row r="698">
      <c r="A698" s="22"/>
      <c r="B698" s="22"/>
      <c r="C698" s="22"/>
      <c r="M698" s="23"/>
    </row>
    <row r="699">
      <c r="A699" s="22"/>
      <c r="B699" s="22"/>
      <c r="C699" s="22"/>
      <c r="M699" s="23"/>
    </row>
    <row r="700">
      <c r="A700" s="22"/>
      <c r="B700" s="22"/>
      <c r="C700" s="22"/>
      <c r="M700" s="23"/>
    </row>
    <row r="701">
      <c r="A701" s="22"/>
      <c r="B701" s="22"/>
      <c r="C701" s="22"/>
      <c r="M701" s="23"/>
    </row>
    <row r="702">
      <c r="A702" s="22"/>
      <c r="B702" s="22"/>
      <c r="C702" s="22"/>
      <c r="M702" s="23"/>
    </row>
    <row r="703">
      <c r="A703" s="22"/>
      <c r="B703" s="22"/>
      <c r="C703" s="22"/>
      <c r="M703" s="23"/>
    </row>
    <row r="704">
      <c r="A704" s="22"/>
      <c r="B704" s="22"/>
      <c r="C704" s="22"/>
      <c r="M704" s="23"/>
    </row>
    <row r="705">
      <c r="A705" s="22"/>
      <c r="B705" s="22"/>
      <c r="C705" s="22"/>
      <c r="M705" s="23"/>
    </row>
    <row r="706">
      <c r="A706" s="22"/>
      <c r="B706" s="22"/>
      <c r="C706" s="22"/>
      <c r="M706" s="23"/>
    </row>
    <row r="707">
      <c r="A707" s="22"/>
      <c r="B707" s="22"/>
      <c r="C707" s="22"/>
      <c r="M707" s="23"/>
    </row>
    <row r="708">
      <c r="A708" s="22"/>
      <c r="B708" s="22"/>
      <c r="C708" s="22"/>
      <c r="M708" s="23"/>
    </row>
    <row r="709">
      <c r="A709" s="22"/>
      <c r="B709" s="22"/>
      <c r="C709" s="22"/>
      <c r="M709" s="23"/>
    </row>
    <row r="710">
      <c r="A710" s="22"/>
      <c r="B710" s="22"/>
      <c r="C710" s="22"/>
      <c r="M710" s="23"/>
    </row>
    <row r="711">
      <c r="A711" s="22"/>
      <c r="B711" s="22"/>
      <c r="C711" s="22"/>
      <c r="M711" s="23"/>
    </row>
    <row r="712">
      <c r="A712" s="22"/>
      <c r="B712" s="22"/>
      <c r="C712" s="22"/>
      <c r="M712" s="23"/>
    </row>
    <row r="713">
      <c r="A713" s="22"/>
      <c r="B713" s="22"/>
      <c r="C713" s="22"/>
      <c r="M713" s="23"/>
    </row>
    <row r="714">
      <c r="A714" s="22"/>
      <c r="B714" s="22"/>
      <c r="C714" s="22"/>
      <c r="M714" s="23"/>
    </row>
    <row r="715">
      <c r="A715" s="22"/>
      <c r="B715" s="22"/>
      <c r="C715" s="22"/>
      <c r="M715" s="23"/>
    </row>
    <row r="716">
      <c r="A716" s="22"/>
      <c r="B716" s="22"/>
      <c r="C716" s="22"/>
      <c r="M716" s="23"/>
    </row>
    <row r="717">
      <c r="A717" s="22"/>
      <c r="B717" s="22"/>
      <c r="C717" s="22"/>
      <c r="M717" s="23"/>
    </row>
    <row r="718">
      <c r="A718" s="22"/>
      <c r="B718" s="22"/>
      <c r="C718" s="22"/>
      <c r="M718" s="23"/>
    </row>
    <row r="719">
      <c r="A719" s="22"/>
      <c r="B719" s="22"/>
      <c r="C719" s="22"/>
      <c r="M719" s="23"/>
    </row>
    <row r="720">
      <c r="A720" s="22"/>
      <c r="B720" s="22"/>
      <c r="C720" s="22"/>
      <c r="M720" s="23"/>
    </row>
    <row r="721">
      <c r="A721" s="22"/>
      <c r="B721" s="22"/>
      <c r="C721" s="22"/>
      <c r="M721" s="23"/>
    </row>
    <row r="722">
      <c r="A722" s="22"/>
      <c r="B722" s="22"/>
      <c r="C722" s="22"/>
      <c r="M722" s="23"/>
    </row>
    <row r="723">
      <c r="A723" s="22"/>
      <c r="B723" s="22"/>
      <c r="C723" s="22"/>
      <c r="M723" s="23"/>
    </row>
    <row r="724">
      <c r="A724" s="22"/>
      <c r="B724" s="22"/>
      <c r="C724" s="22"/>
      <c r="M724" s="23"/>
    </row>
    <row r="725">
      <c r="A725" s="22"/>
      <c r="B725" s="22"/>
      <c r="C725" s="22"/>
      <c r="M725" s="23"/>
    </row>
    <row r="726">
      <c r="A726" s="22"/>
      <c r="B726" s="22"/>
      <c r="C726" s="22"/>
      <c r="M726" s="23"/>
    </row>
    <row r="727">
      <c r="A727" s="22"/>
      <c r="B727" s="22"/>
      <c r="C727" s="22"/>
      <c r="M727" s="23"/>
    </row>
    <row r="728">
      <c r="A728" s="22"/>
      <c r="B728" s="22"/>
      <c r="C728" s="22"/>
      <c r="M728" s="23"/>
    </row>
    <row r="729">
      <c r="A729" s="22"/>
      <c r="B729" s="22"/>
      <c r="C729" s="22"/>
      <c r="M729" s="23"/>
    </row>
    <row r="730">
      <c r="A730" s="22"/>
      <c r="B730" s="22"/>
      <c r="C730" s="22"/>
      <c r="M730" s="23"/>
    </row>
    <row r="731">
      <c r="A731" s="22"/>
      <c r="B731" s="22"/>
      <c r="C731" s="22"/>
      <c r="M731" s="23"/>
    </row>
    <row r="732">
      <c r="A732" s="22"/>
      <c r="B732" s="22"/>
      <c r="C732" s="22"/>
      <c r="M732" s="23"/>
    </row>
    <row r="733">
      <c r="A733" s="22"/>
      <c r="B733" s="22"/>
      <c r="C733" s="22"/>
      <c r="M733" s="23"/>
    </row>
    <row r="734">
      <c r="A734" s="22"/>
      <c r="B734" s="22"/>
      <c r="C734" s="22"/>
      <c r="M734" s="23"/>
    </row>
    <row r="735">
      <c r="A735" s="22"/>
      <c r="B735" s="22"/>
      <c r="C735" s="22"/>
      <c r="M735" s="23"/>
    </row>
    <row r="736">
      <c r="A736" s="22"/>
      <c r="B736" s="22"/>
      <c r="C736" s="22"/>
      <c r="M736" s="23"/>
    </row>
    <row r="737">
      <c r="A737" s="22"/>
      <c r="B737" s="22"/>
      <c r="C737" s="22"/>
      <c r="M737" s="23"/>
    </row>
    <row r="738">
      <c r="A738" s="22"/>
      <c r="B738" s="22"/>
      <c r="C738" s="22"/>
      <c r="M738" s="23"/>
    </row>
    <row r="739">
      <c r="A739" s="22"/>
      <c r="B739" s="22"/>
      <c r="C739" s="22"/>
      <c r="M739" s="23"/>
    </row>
    <row r="740">
      <c r="A740" s="22"/>
      <c r="B740" s="22"/>
      <c r="C740" s="22"/>
      <c r="M740" s="23"/>
    </row>
    <row r="741">
      <c r="A741" s="22"/>
      <c r="B741" s="22"/>
      <c r="C741" s="22"/>
      <c r="M741" s="23"/>
    </row>
    <row r="742">
      <c r="A742" s="22"/>
      <c r="B742" s="22"/>
      <c r="C742" s="22"/>
      <c r="M742" s="23"/>
    </row>
    <row r="743">
      <c r="A743" s="22"/>
      <c r="B743" s="22"/>
      <c r="C743" s="22"/>
      <c r="M743" s="23"/>
    </row>
    <row r="744">
      <c r="A744" s="22"/>
      <c r="B744" s="22"/>
      <c r="C744" s="22"/>
      <c r="M744" s="23"/>
    </row>
    <row r="745">
      <c r="A745" s="22"/>
      <c r="B745" s="22"/>
      <c r="C745" s="22"/>
      <c r="M745" s="23"/>
    </row>
    <row r="746">
      <c r="A746" s="22"/>
      <c r="B746" s="22"/>
      <c r="C746" s="22"/>
      <c r="M746" s="23"/>
    </row>
    <row r="747">
      <c r="A747" s="22"/>
      <c r="B747" s="22"/>
      <c r="C747" s="22"/>
      <c r="M747" s="23"/>
    </row>
    <row r="748">
      <c r="A748" s="22"/>
      <c r="B748" s="22"/>
      <c r="C748" s="22"/>
      <c r="M748" s="23"/>
    </row>
    <row r="749">
      <c r="A749" s="22"/>
      <c r="B749" s="22"/>
      <c r="C749" s="22"/>
      <c r="M749" s="23"/>
    </row>
    <row r="750">
      <c r="A750" s="22"/>
      <c r="B750" s="22"/>
      <c r="C750" s="22"/>
      <c r="M750" s="23"/>
    </row>
    <row r="751">
      <c r="A751" s="22"/>
      <c r="B751" s="22"/>
      <c r="C751" s="22"/>
      <c r="M751" s="23"/>
    </row>
    <row r="752">
      <c r="A752" s="22"/>
      <c r="B752" s="22"/>
      <c r="C752" s="22"/>
      <c r="M752" s="23"/>
    </row>
    <row r="753">
      <c r="A753" s="22"/>
      <c r="B753" s="22"/>
      <c r="C753" s="22"/>
      <c r="M753" s="23"/>
    </row>
    <row r="754">
      <c r="A754" s="22"/>
      <c r="B754" s="22"/>
      <c r="C754" s="22"/>
      <c r="M754" s="23"/>
    </row>
    <row r="755">
      <c r="A755" s="22"/>
      <c r="B755" s="22"/>
      <c r="C755" s="22"/>
      <c r="M755" s="23"/>
    </row>
    <row r="756">
      <c r="A756" s="22"/>
      <c r="B756" s="22"/>
      <c r="C756" s="22"/>
      <c r="M756" s="23"/>
    </row>
    <row r="757">
      <c r="A757" s="22"/>
      <c r="B757" s="22"/>
      <c r="C757" s="22"/>
      <c r="M757" s="23"/>
    </row>
    <row r="758">
      <c r="A758" s="22"/>
      <c r="B758" s="22"/>
      <c r="C758" s="22"/>
      <c r="M758" s="23"/>
    </row>
    <row r="759">
      <c r="A759" s="22"/>
      <c r="B759" s="22"/>
      <c r="C759" s="22"/>
      <c r="M759" s="23"/>
    </row>
    <row r="760">
      <c r="A760" s="22"/>
      <c r="B760" s="22"/>
      <c r="C760" s="22"/>
      <c r="M760" s="23"/>
    </row>
    <row r="761">
      <c r="A761" s="22"/>
      <c r="B761" s="22"/>
      <c r="C761" s="22"/>
      <c r="M761" s="23"/>
    </row>
    <row r="762">
      <c r="A762" s="22"/>
      <c r="B762" s="22"/>
      <c r="C762" s="22"/>
      <c r="M762" s="23"/>
    </row>
    <row r="763">
      <c r="A763" s="22"/>
      <c r="B763" s="22"/>
      <c r="C763" s="22"/>
      <c r="M763" s="23"/>
    </row>
    <row r="764">
      <c r="A764" s="22"/>
      <c r="B764" s="22"/>
      <c r="C764" s="22"/>
      <c r="M764" s="23"/>
    </row>
    <row r="765">
      <c r="A765" s="22"/>
      <c r="B765" s="22"/>
      <c r="C765" s="22"/>
      <c r="M765" s="23"/>
    </row>
    <row r="766">
      <c r="A766" s="22"/>
      <c r="B766" s="22"/>
      <c r="C766" s="22"/>
      <c r="M766" s="23"/>
    </row>
    <row r="767">
      <c r="A767" s="22"/>
      <c r="B767" s="22"/>
      <c r="C767" s="22"/>
      <c r="M767" s="23"/>
    </row>
    <row r="768">
      <c r="A768" s="22"/>
      <c r="B768" s="22"/>
      <c r="C768" s="22"/>
      <c r="M768" s="23"/>
    </row>
    <row r="769">
      <c r="A769" s="22"/>
      <c r="B769" s="22"/>
      <c r="C769" s="22"/>
      <c r="M769" s="23"/>
    </row>
    <row r="770">
      <c r="A770" s="22"/>
      <c r="B770" s="22"/>
      <c r="C770" s="22"/>
      <c r="M770" s="23"/>
    </row>
    <row r="771">
      <c r="A771" s="22"/>
      <c r="B771" s="22"/>
      <c r="C771" s="22"/>
      <c r="M771" s="23"/>
    </row>
    <row r="772">
      <c r="A772" s="22"/>
      <c r="B772" s="22"/>
      <c r="C772" s="22"/>
      <c r="M772" s="23"/>
    </row>
    <row r="773">
      <c r="A773" s="22"/>
      <c r="B773" s="22"/>
      <c r="C773" s="22"/>
      <c r="M773" s="23"/>
    </row>
    <row r="774">
      <c r="A774" s="22"/>
      <c r="B774" s="22"/>
      <c r="C774" s="22"/>
      <c r="M774" s="23"/>
    </row>
    <row r="775">
      <c r="A775" s="22"/>
      <c r="B775" s="22"/>
      <c r="C775" s="22"/>
      <c r="M775" s="23"/>
    </row>
    <row r="776">
      <c r="A776" s="22"/>
      <c r="B776" s="22"/>
      <c r="C776" s="22"/>
      <c r="M776" s="23"/>
    </row>
    <row r="777">
      <c r="A777" s="22"/>
      <c r="B777" s="22"/>
      <c r="C777" s="22"/>
      <c r="M777" s="23"/>
    </row>
    <row r="778">
      <c r="A778" s="22"/>
      <c r="B778" s="22"/>
      <c r="C778" s="22"/>
      <c r="M778" s="23"/>
    </row>
    <row r="779">
      <c r="A779" s="22"/>
      <c r="B779" s="22"/>
      <c r="C779" s="22"/>
      <c r="M779" s="23"/>
    </row>
    <row r="780">
      <c r="A780" s="22"/>
      <c r="B780" s="22"/>
      <c r="C780" s="22"/>
      <c r="M780" s="23"/>
    </row>
    <row r="781">
      <c r="A781" s="22"/>
      <c r="B781" s="22"/>
      <c r="C781" s="22"/>
      <c r="M781" s="23"/>
    </row>
    <row r="782">
      <c r="A782" s="22"/>
      <c r="B782" s="22"/>
      <c r="C782" s="22"/>
      <c r="M782" s="23"/>
    </row>
    <row r="783">
      <c r="A783" s="22"/>
      <c r="B783" s="22"/>
      <c r="C783" s="22"/>
      <c r="M783" s="23"/>
    </row>
    <row r="784">
      <c r="A784" s="22"/>
      <c r="B784" s="22"/>
      <c r="C784" s="22"/>
      <c r="M784" s="23"/>
    </row>
    <row r="785">
      <c r="A785" s="22"/>
      <c r="B785" s="22"/>
      <c r="C785" s="22"/>
      <c r="M785" s="23"/>
    </row>
    <row r="786">
      <c r="A786" s="22"/>
      <c r="B786" s="22"/>
      <c r="C786" s="22"/>
      <c r="M786" s="23"/>
    </row>
    <row r="787">
      <c r="A787" s="22"/>
      <c r="B787" s="22"/>
      <c r="C787" s="22"/>
      <c r="M787" s="23"/>
    </row>
    <row r="788">
      <c r="A788" s="22"/>
      <c r="B788" s="22"/>
      <c r="C788" s="22"/>
      <c r="M788" s="23"/>
    </row>
    <row r="789">
      <c r="A789" s="22"/>
      <c r="B789" s="22"/>
      <c r="C789" s="22"/>
      <c r="M789" s="23"/>
    </row>
    <row r="790">
      <c r="A790" s="22"/>
      <c r="B790" s="22"/>
      <c r="C790" s="22"/>
      <c r="M790" s="23"/>
    </row>
    <row r="791">
      <c r="A791" s="22"/>
      <c r="B791" s="22"/>
      <c r="C791" s="22"/>
      <c r="M791" s="23"/>
    </row>
    <row r="792">
      <c r="A792" s="22"/>
      <c r="B792" s="22"/>
      <c r="C792" s="22"/>
      <c r="M792" s="23"/>
    </row>
    <row r="793">
      <c r="A793" s="22"/>
      <c r="B793" s="22"/>
      <c r="C793" s="22"/>
      <c r="M793" s="23"/>
    </row>
    <row r="794">
      <c r="A794" s="22"/>
      <c r="B794" s="22"/>
      <c r="C794" s="22"/>
      <c r="M794" s="23"/>
    </row>
    <row r="795">
      <c r="A795" s="22"/>
      <c r="B795" s="22"/>
      <c r="C795" s="22"/>
      <c r="M795" s="23"/>
    </row>
    <row r="796">
      <c r="A796" s="22"/>
      <c r="B796" s="22"/>
      <c r="C796" s="22"/>
      <c r="M796" s="23"/>
    </row>
    <row r="797">
      <c r="A797" s="22"/>
      <c r="B797" s="22"/>
      <c r="C797" s="22"/>
      <c r="M797" s="23"/>
    </row>
    <row r="798">
      <c r="A798" s="22"/>
      <c r="B798" s="22"/>
      <c r="C798" s="22"/>
      <c r="M798" s="23"/>
    </row>
    <row r="799">
      <c r="A799" s="22"/>
      <c r="B799" s="22"/>
      <c r="C799" s="22"/>
      <c r="M799" s="23"/>
    </row>
    <row r="800">
      <c r="A800" s="22"/>
      <c r="B800" s="22"/>
      <c r="C800" s="22"/>
      <c r="M800" s="23"/>
    </row>
    <row r="801">
      <c r="A801" s="22"/>
      <c r="B801" s="22"/>
      <c r="C801" s="22"/>
      <c r="M801" s="23"/>
    </row>
    <row r="802">
      <c r="A802" s="22"/>
      <c r="B802" s="22"/>
      <c r="C802" s="22"/>
      <c r="M802" s="23"/>
    </row>
    <row r="803">
      <c r="A803" s="22"/>
      <c r="B803" s="22"/>
      <c r="C803" s="22"/>
      <c r="M803" s="23"/>
    </row>
    <row r="804">
      <c r="A804" s="22"/>
      <c r="B804" s="22"/>
      <c r="C804" s="22"/>
      <c r="M804" s="23"/>
    </row>
    <row r="805">
      <c r="A805" s="22"/>
      <c r="B805" s="22"/>
      <c r="C805" s="22"/>
      <c r="M805" s="23"/>
    </row>
    <row r="806">
      <c r="A806" s="22"/>
      <c r="B806" s="22"/>
      <c r="C806" s="22"/>
      <c r="M806" s="23"/>
    </row>
    <row r="807">
      <c r="A807" s="22"/>
      <c r="B807" s="22"/>
      <c r="C807" s="22"/>
      <c r="M807" s="23"/>
    </row>
    <row r="808">
      <c r="A808" s="22"/>
      <c r="B808" s="22"/>
      <c r="C808" s="22"/>
      <c r="M808" s="23"/>
    </row>
    <row r="809">
      <c r="A809" s="22"/>
      <c r="B809" s="22"/>
      <c r="C809" s="22"/>
      <c r="M809" s="23"/>
    </row>
    <row r="810">
      <c r="A810" s="22"/>
      <c r="B810" s="22"/>
      <c r="C810" s="22"/>
      <c r="M810" s="23"/>
    </row>
    <row r="811">
      <c r="A811" s="22"/>
      <c r="B811" s="22"/>
      <c r="C811" s="22"/>
      <c r="M811" s="23"/>
    </row>
    <row r="812">
      <c r="A812" s="22"/>
      <c r="B812" s="22"/>
      <c r="C812" s="22"/>
      <c r="M812" s="23"/>
    </row>
    <row r="813">
      <c r="A813" s="22"/>
      <c r="B813" s="22"/>
      <c r="C813" s="22"/>
      <c r="M813" s="23"/>
    </row>
    <row r="814">
      <c r="A814" s="22"/>
      <c r="B814" s="22"/>
      <c r="C814" s="22"/>
      <c r="M814" s="23"/>
    </row>
    <row r="815">
      <c r="A815" s="22"/>
      <c r="B815" s="22"/>
      <c r="C815" s="22"/>
      <c r="M815" s="23"/>
    </row>
    <row r="816">
      <c r="A816" s="22"/>
      <c r="B816" s="22"/>
      <c r="C816" s="22"/>
      <c r="M816" s="23"/>
    </row>
    <row r="817">
      <c r="A817" s="22"/>
      <c r="B817" s="22"/>
      <c r="C817" s="22"/>
      <c r="M817" s="23"/>
    </row>
    <row r="818">
      <c r="A818" s="22"/>
      <c r="B818" s="22"/>
      <c r="C818" s="22"/>
      <c r="M818" s="23"/>
    </row>
    <row r="819">
      <c r="A819" s="22"/>
      <c r="B819" s="22"/>
      <c r="C819" s="22"/>
      <c r="M819" s="23"/>
    </row>
    <row r="820">
      <c r="A820" s="22"/>
      <c r="B820" s="22"/>
      <c r="C820" s="22"/>
      <c r="M820" s="23"/>
    </row>
    <row r="821">
      <c r="A821" s="22"/>
      <c r="B821" s="22"/>
      <c r="C821" s="22"/>
      <c r="M821" s="23"/>
    </row>
    <row r="822">
      <c r="A822" s="22"/>
      <c r="B822" s="22"/>
      <c r="C822" s="22"/>
      <c r="M822" s="23"/>
    </row>
    <row r="823">
      <c r="A823" s="22"/>
      <c r="B823" s="22"/>
      <c r="C823" s="22"/>
      <c r="M823" s="23"/>
    </row>
    <row r="824">
      <c r="A824" s="22"/>
      <c r="B824" s="22"/>
      <c r="C824" s="22"/>
      <c r="M824" s="23"/>
    </row>
    <row r="825">
      <c r="A825" s="22"/>
      <c r="B825" s="22"/>
      <c r="C825" s="22"/>
      <c r="M825" s="23"/>
    </row>
    <row r="826">
      <c r="A826" s="22"/>
      <c r="B826" s="22"/>
      <c r="C826" s="22"/>
      <c r="M826" s="23"/>
    </row>
    <row r="827">
      <c r="A827" s="22"/>
      <c r="B827" s="22"/>
      <c r="C827" s="22"/>
      <c r="M827" s="23"/>
    </row>
    <row r="828">
      <c r="A828" s="22"/>
      <c r="B828" s="22"/>
      <c r="C828" s="22"/>
      <c r="M828" s="23"/>
    </row>
    <row r="829">
      <c r="A829" s="22"/>
      <c r="B829" s="22"/>
      <c r="C829" s="22"/>
      <c r="M829" s="23"/>
    </row>
    <row r="830">
      <c r="A830" s="22"/>
      <c r="B830" s="22"/>
      <c r="C830" s="22"/>
      <c r="M830" s="23"/>
    </row>
    <row r="831">
      <c r="A831" s="22"/>
      <c r="B831" s="22"/>
      <c r="C831" s="22"/>
      <c r="M831" s="23"/>
    </row>
    <row r="832">
      <c r="A832" s="22"/>
      <c r="B832" s="22"/>
      <c r="C832" s="22"/>
      <c r="M832" s="23"/>
    </row>
    <row r="833">
      <c r="A833" s="22"/>
      <c r="B833" s="22"/>
      <c r="C833" s="22"/>
      <c r="M833" s="23"/>
    </row>
    <row r="834">
      <c r="A834" s="22"/>
      <c r="B834" s="22"/>
      <c r="C834" s="22"/>
      <c r="M834" s="23"/>
    </row>
    <row r="835">
      <c r="A835" s="22"/>
      <c r="B835" s="22"/>
      <c r="C835" s="22"/>
      <c r="M835" s="23"/>
    </row>
    <row r="836">
      <c r="A836" s="22"/>
      <c r="B836" s="22"/>
      <c r="C836" s="22"/>
      <c r="M836" s="23"/>
    </row>
    <row r="837">
      <c r="A837" s="22"/>
      <c r="B837" s="22"/>
      <c r="C837" s="22"/>
      <c r="M837" s="23"/>
    </row>
    <row r="838">
      <c r="A838" s="22"/>
      <c r="B838" s="22"/>
      <c r="C838" s="22"/>
      <c r="M838" s="23"/>
    </row>
    <row r="839">
      <c r="A839" s="22"/>
      <c r="B839" s="22"/>
      <c r="C839" s="22"/>
      <c r="M839" s="23"/>
    </row>
    <row r="840">
      <c r="A840" s="22"/>
      <c r="B840" s="22"/>
      <c r="C840" s="22"/>
      <c r="M840" s="23"/>
    </row>
    <row r="841">
      <c r="A841" s="22"/>
      <c r="B841" s="22"/>
      <c r="C841" s="22"/>
      <c r="M841" s="23"/>
    </row>
    <row r="842">
      <c r="A842" s="22"/>
      <c r="B842" s="22"/>
      <c r="C842" s="22"/>
      <c r="M842" s="23"/>
    </row>
    <row r="843">
      <c r="A843" s="22"/>
      <c r="B843" s="22"/>
      <c r="C843" s="22"/>
      <c r="M843" s="23"/>
    </row>
    <row r="844">
      <c r="A844" s="22"/>
      <c r="B844" s="22"/>
      <c r="C844" s="22"/>
      <c r="M844" s="23"/>
    </row>
    <row r="845">
      <c r="A845" s="22"/>
      <c r="B845" s="22"/>
      <c r="C845" s="22"/>
      <c r="M845" s="23"/>
    </row>
    <row r="846">
      <c r="A846" s="22"/>
      <c r="B846" s="22"/>
      <c r="C846" s="22"/>
      <c r="M846" s="23"/>
    </row>
    <row r="847">
      <c r="A847" s="22"/>
      <c r="B847" s="22"/>
      <c r="C847" s="22"/>
      <c r="M847" s="23"/>
    </row>
    <row r="848">
      <c r="A848" s="22"/>
      <c r="B848" s="22"/>
      <c r="C848" s="22"/>
      <c r="M848" s="23"/>
    </row>
    <row r="849">
      <c r="A849" s="22"/>
      <c r="B849" s="22"/>
      <c r="C849" s="22"/>
      <c r="M849" s="23"/>
    </row>
    <row r="850">
      <c r="A850" s="22"/>
      <c r="B850" s="22"/>
      <c r="C850" s="22"/>
      <c r="M850" s="23"/>
    </row>
    <row r="851">
      <c r="A851" s="22"/>
      <c r="B851" s="22"/>
      <c r="C851" s="22"/>
      <c r="M851" s="23"/>
    </row>
    <row r="852">
      <c r="A852" s="22"/>
      <c r="B852" s="22"/>
      <c r="C852" s="22"/>
      <c r="M852" s="23"/>
    </row>
    <row r="853">
      <c r="A853" s="22"/>
      <c r="B853" s="22"/>
      <c r="C853" s="22"/>
      <c r="M853" s="23"/>
    </row>
    <row r="854">
      <c r="A854" s="22"/>
      <c r="B854" s="22"/>
      <c r="C854" s="22"/>
      <c r="M854" s="23"/>
    </row>
    <row r="855">
      <c r="A855" s="22"/>
      <c r="B855" s="22"/>
      <c r="C855" s="22"/>
      <c r="M855" s="23"/>
    </row>
    <row r="856">
      <c r="A856" s="22"/>
      <c r="B856" s="22"/>
      <c r="C856" s="22"/>
      <c r="M856" s="23"/>
    </row>
    <row r="857">
      <c r="A857" s="22"/>
      <c r="B857" s="22"/>
      <c r="C857" s="22"/>
      <c r="M857" s="23"/>
    </row>
    <row r="858">
      <c r="A858" s="22"/>
      <c r="B858" s="22"/>
      <c r="C858" s="22"/>
      <c r="M858" s="23"/>
    </row>
    <row r="859">
      <c r="A859" s="22"/>
      <c r="B859" s="22"/>
      <c r="C859" s="22"/>
      <c r="M859" s="23"/>
    </row>
    <row r="860">
      <c r="A860" s="22"/>
      <c r="B860" s="22"/>
      <c r="C860" s="22"/>
      <c r="M860" s="23"/>
    </row>
    <row r="861">
      <c r="A861" s="22"/>
      <c r="B861" s="22"/>
      <c r="C861" s="22"/>
      <c r="M861" s="23"/>
    </row>
    <row r="862">
      <c r="A862" s="22"/>
      <c r="B862" s="22"/>
      <c r="C862" s="22"/>
      <c r="M862" s="23"/>
    </row>
    <row r="863">
      <c r="A863" s="22"/>
      <c r="B863" s="22"/>
      <c r="C863" s="22"/>
      <c r="M863" s="23"/>
    </row>
    <row r="864">
      <c r="A864" s="22"/>
      <c r="B864" s="22"/>
      <c r="C864" s="22"/>
      <c r="M864" s="23"/>
    </row>
    <row r="865">
      <c r="A865" s="22"/>
      <c r="B865" s="22"/>
      <c r="C865" s="22"/>
      <c r="M865" s="23"/>
    </row>
    <row r="866">
      <c r="A866" s="22"/>
      <c r="B866" s="22"/>
      <c r="C866" s="22"/>
      <c r="M866" s="23"/>
    </row>
    <row r="867">
      <c r="A867" s="22"/>
      <c r="B867" s="22"/>
      <c r="C867" s="22"/>
      <c r="M867" s="23"/>
    </row>
    <row r="868">
      <c r="A868" s="22"/>
      <c r="B868" s="22"/>
      <c r="C868" s="22"/>
      <c r="M868" s="23"/>
    </row>
    <row r="869">
      <c r="A869" s="22"/>
      <c r="B869" s="22"/>
      <c r="C869" s="22"/>
      <c r="M869" s="23"/>
    </row>
    <row r="870">
      <c r="A870" s="22"/>
      <c r="B870" s="22"/>
      <c r="C870" s="22"/>
      <c r="M870" s="23"/>
    </row>
    <row r="871">
      <c r="A871" s="22"/>
      <c r="B871" s="22"/>
      <c r="C871" s="22"/>
      <c r="M871" s="23"/>
    </row>
    <row r="872">
      <c r="A872" s="22"/>
      <c r="B872" s="22"/>
      <c r="C872" s="22"/>
      <c r="M872" s="23"/>
    </row>
    <row r="873">
      <c r="A873" s="22"/>
      <c r="B873" s="22"/>
      <c r="C873" s="22"/>
      <c r="M873" s="23"/>
    </row>
    <row r="874">
      <c r="A874" s="22"/>
      <c r="B874" s="22"/>
      <c r="C874" s="22"/>
      <c r="M874" s="23"/>
    </row>
    <row r="875">
      <c r="A875" s="22"/>
      <c r="B875" s="22"/>
      <c r="C875" s="22"/>
      <c r="M875" s="23"/>
    </row>
    <row r="876">
      <c r="A876" s="22"/>
      <c r="B876" s="22"/>
      <c r="C876" s="22"/>
      <c r="M876" s="23"/>
    </row>
    <row r="877">
      <c r="A877" s="22"/>
      <c r="B877" s="22"/>
      <c r="C877" s="22"/>
      <c r="M877" s="23"/>
    </row>
    <row r="878">
      <c r="A878" s="22"/>
      <c r="B878" s="22"/>
      <c r="C878" s="22"/>
      <c r="M878" s="23"/>
    </row>
    <row r="879">
      <c r="A879" s="22"/>
      <c r="B879" s="22"/>
      <c r="C879" s="22"/>
      <c r="M879" s="23"/>
    </row>
    <row r="880">
      <c r="A880" s="22"/>
      <c r="B880" s="22"/>
      <c r="C880" s="22"/>
      <c r="M880" s="23"/>
    </row>
    <row r="881">
      <c r="A881" s="22"/>
      <c r="B881" s="22"/>
      <c r="C881" s="22"/>
      <c r="M881" s="23"/>
    </row>
    <row r="882">
      <c r="A882" s="22"/>
      <c r="B882" s="22"/>
      <c r="C882" s="22"/>
      <c r="M882" s="23"/>
    </row>
    <row r="883">
      <c r="A883" s="22"/>
      <c r="B883" s="22"/>
      <c r="C883" s="22"/>
      <c r="M883" s="23"/>
    </row>
    <row r="884">
      <c r="A884" s="22"/>
      <c r="B884" s="22"/>
      <c r="C884" s="22"/>
      <c r="M884" s="23"/>
    </row>
    <row r="885">
      <c r="A885" s="22"/>
      <c r="B885" s="22"/>
      <c r="C885" s="22"/>
      <c r="M885" s="23"/>
    </row>
    <row r="886">
      <c r="A886" s="22"/>
      <c r="B886" s="22"/>
      <c r="C886" s="22"/>
      <c r="M886" s="23"/>
    </row>
    <row r="887">
      <c r="A887" s="22"/>
      <c r="B887" s="22"/>
      <c r="C887" s="22"/>
      <c r="M887" s="23"/>
    </row>
    <row r="888">
      <c r="A888" s="22"/>
      <c r="B888" s="22"/>
      <c r="C888" s="22"/>
      <c r="M888" s="23"/>
    </row>
    <row r="889">
      <c r="A889" s="22"/>
      <c r="B889" s="22"/>
      <c r="C889" s="22"/>
      <c r="M889" s="23"/>
    </row>
    <row r="890">
      <c r="A890" s="22"/>
      <c r="B890" s="22"/>
      <c r="C890" s="22"/>
      <c r="M890" s="23"/>
    </row>
    <row r="891">
      <c r="A891" s="22"/>
      <c r="B891" s="22"/>
      <c r="C891" s="22"/>
      <c r="M891" s="23"/>
    </row>
    <row r="892">
      <c r="A892" s="22"/>
      <c r="B892" s="22"/>
      <c r="C892" s="22"/>
      <c r="M892" s="23"/>
    </row>
    <row r="893">
      <c r="A893" s="22"/>
      <c r="B893" s="22"/>
      <c r="C893" s="22"/>
      <c r="M893" s="23"/>
    </row>
    <row r="894">
      <c r="A894" s="22"/>
      <c r="B894" s="22"/>
      <c r="C894" s="22"/>
      <c r="M894" s="23"/>
    </row>
    <row r="895">
      <c r="A895" s="22"/>
      <c r="B895" s="22"/>
      <c r="C895" s="22"/>
      <c r="M895" s="23"/>
    </row>
    <row r="896">
      <c r="A896" s="22"/>
      <c r="B896" s="22"/>
      <c r="C896" s="22"/>
      <c r="M896" s="23"/>
    </row>
    <row r="897">
      <c r="A897" s="22"/>
      <c r="B897" s="22"/>
      <c r="C897" s="22"/>
      <c r="M897" s="23"/>
    </row>
    <row r="898">
      <c r="A898" s="22"/>
      <c r="B898" s="22"/>
      <c r="C898" s="22"/>
      <c r="M898" s="23"/>
    </row>
    <row r="899">
      <c r="A899" s="22"/>
      <c r="B899" s="22"/>
      <c r="C899" s="22"/>
      <c r="M899" s="23"/>
    </row>
    <row r="900">
      <c r="A900" s="22"/>
      <c r="B900" s="22"/>
      <c r="C900" s="22"/>
      <c r="M900" s="23"/>
    </row>
    <row r="901">
      <c r="A901" s="22"/>
      <c r="B901" s="22"/>
      <c r="C901" s="22"/>
      <c r="M901" s="23"/>
    </row>
    <row r="902">
      <c r="A902" s="22"/>
      <c r="B902" s="22"/>
      <c r="C902" s="22"/>
      <c r="M902" s="23"/>
    </row>
    <row r="903">
      <c r="A903" s="22"/>
      <c r="B903" s="22"/>
      <c r="C903" s="22"/>
      <c r="M903" s="23"/>
    </row>
    <row r="904">
      <c r="A904" s="22"/>
      <c r="B904" s="22"/>
      <c r="C904" s="22"/>
      <c r="M904" s="23"/>
    </row>
    <row r="905">
      <c r="A905" s="22"/>
      <c r="B905" s="22"/>
      <c r="C905" s="22"/>
      <c r="M905" s="23"/>
    </row>
    <row r="906">
      <c r="A906" s="22"/>
      <c r="B906" s="22"/>
      <c r="C906" s="22"/>
      <c r="M906" s="23"/>
    </row>
    <row r="907">
      <c r="A907" s="22"/>
      <c r="B907" s="22"/>
      <c r="C907" s="22"/>
      <c r="M907" s="23"/>
    </row>
    <row r="908">
      <c r="A908" s="22"/>
      <c r="B908" s="22"/>
      <c r="C908" s="22"/>
      <c r="M908" s="23"/>
    </row>
    <row r="909">
      <c r="A909" s="22"/>
      <c r="B909" s="22"/>
      <c r="C909" s="22"/>
      <c r="M909" s="23"/>
    </row>
    <row r="910">
      <c r="A910" s="22"/>
      <c r="B910" s="22"/>
      <c r="C910" s="22"/>
      <c r="M910" s="23"/>
    </row>
    <row r="911">
      <c r="A911" s="22"/>
      <c r="B911" s="22"/>
      <c r="C911" s="22"/>
      <c r="M911" s="23"/>
    </row>
    <row r="912">
      <c r="A912" s="22"/>
      <c r="B912" s="22"/>
      <c r="C912" s="22"/>
      <c r="M912" s="23"/>
    </row>
    <row r="913">
      <c r="A913" s="22"/>
      <c r="B913" s="22"/>
      <c r="C913" s="22"/>
      <c r="M913" s="23"/>
    </row>
    <row r="914">
      <c r="A914" s="22"/>
      <c r="B914" s="22"/>
      <c r="C914" s="22"/>
      <c r="M914" s="23"/>
    </row>
    <row r="915">
      <c r="A915" s="22"/>
      <c r="B915" s="22"/>
      <c r="C915" s="22"/>
      <c r="M915" s="23"/>
    </row>
    <row r="916">
      <c r="A916" s="22"/>
      <c r="B916" s="22"/>
      <c r="C916" s="22"/>
      <c r="M916" s="23"/>
    </row>
    <row r="917">
      <c r="A917" s="22"/>
      <c r="B917" s="22"/>
      <c r="C917" s="22"/>
      <c r="M917" s="23"/>
    </row>
    <row r="918">
      <c r="A918" s="22"/>
      <c r="B918" s="22"/>
      <c r="C918" s="22"/>
      <c r="M918" s="23"/>
    </row>
    <row r="919">
      <c r="A919" s="22"/>
      <c r="B919" s="22"/>
      <c r="C919" s="22"/>
      <c r="M919" s="23"/>
    </row>
    <row r="920">
      <c r="A920" s="22"/>
      <c r="B920" s="22"/>
      <c r="C920" s="22"/>
      <c r="M920" s="23"/>
    </row>
    <row r="921">
      <c r="A921" s="22"/>
      <c r="B921" s="22"/>
      <c r="C921" s="22"/>
      <c r="M921" s="23"/>
    </row>
    <row r="922">
      <c r="A922" s="22"/>
      <c r="B922" s="22"/>
      <c r="C922" s="22"/>
      <c r="M922" s="23"/>
    </row>
    <row r="923">
      <c r="A923" s="22"/>
      <c r="B923" s="22"/>
      <c r="C923" s="22"/>
      <c r="M923" s="23"/>
    </row>
    <row r="924">
      <c r="A924" s="22"/>
      <c r="B924" s="22"/>
      <c r="C924" s="22"/>
      <c r="M924" s="23"/>
    </row>
    <row r="925">
      <c r="A925" s="22"/>
      <c r="B925" s="22"/>
      <c r="C925" s="22"/>
      <c r="M925" s="23"/>
    </row>
    <row r="926">
      <c r="A926" s="22"/>
      <c r="B926" s="22"/>
      <c r="C926" s="22"/>
      <c r="M926" s="23"/>
    </row>
    <row r="927">
      <c r="A927" s="22"/>
      <c r="B927" s="22"/>
      <c r="C927" s="22"/>
      <c r="M927" s="23"/>
    </row>
    <row r="928">
      <c r="A928" s="22"/>
      <c r="B928" s="22"/>
      <c r="C928" s="22"/>
      <c r="M928" s="23"/>
    </row>
    <row r="929">
      <c r="A929" s="22"/>
      <c r="B929" s="22"/>
      <c r="C929" s="22"/>
      <c r="M929" s="23"/>
    </row>
    <row r="930">
      <c r="A930" s="22"/>
      <c r="B930" s="22"/>
      <c r="C930" s="22"/>
      <c r="M930" s="23"/>
    </row>
    <row r="931">
      <c r="A931" s="22"/>
      <c r="B931" s="22"/>
      <c r="C931" s="22"/>
      <c r="M931" s="23"/>
    </row>
    <row r="932">
      <c r="A932" s="22"/>
      <c r="B932" s="22"/>
      <c r="C932" s="22"/>
      <c r="M932" s="23"/>
    </row>
    <row r="933">
      <c r="A933" s="22"/>
      <c r="B933" s="22"/>
      <c r="C933" s="22"/>
      <c r="M933" s="23"/>
    </row>
    <row r="934">
      <c r="A934" s="22"/>
      <c r="B934" s="22"/>
      <c r="C934" s="22"/>
      <c r="M934" s="23"/>
    </row>
    <row r="935">
      <c r="A935" s="22"/>
      <c r="B935" s="22"/>
      <c r="C935" s="22"/>
      <c r="M935" s="23"/>
    </row>
    <row r="936">
      <c r="A936" s="22"/>
      <c r="B936" s="22"/>
      <c r="C936" s="22"/>
      <c r="M936" s="23"/>
    </row>
    <row r="937">
      <c r="A937" s="22"/>
      <c r="B937" s="22"/>
      <c r="C937" s="22"/>
      <c r="M937" s="23"/>
    </row>
    <row r="938">
      <c r="A938" s="22"/>
      <c r="B938" s="22"/>
      <c r="C938" s="22"/>
      <c r="M938" s="23"/>
    </row>
    <row r="939">
      <c r="A939" s="22"/>
      <c r="B939" s="22"/>
      <c r="C939" s="22"/>
      <c r="M939" s="23"/>
    </row>
    <row r="940">
      <c r="A940" s="22"/>
      <c r="B940" s="22"/>
      <c r="C940" s="22"/>
      <c r="M940" s="23"/>
    </row>
    <row r="941">
      <c r="A941" s="22"/>
      <c r="B941" s="22"/>
      <c r="C941" s="22"/>
      <c r="M941" s="23"/>
    </row>
    <row r="942">
      <c r="A942" s="22"/>
      <c r="B942" s="22"/>
      <c r="C942" s="22"/>
      <c r="M942" s="23"/>
    </row>
    <row r="943">
      <c r="A943" s="22"/>
      <c r="B943" s="22"/>
      <c r="C943" s="22"/>
      <c r="M943" s="23"/>
    </row>
    <row r="944">
      <c r="A944" s="22"/>
      <c r="B944" s="22"/>
      <c r="C944" s="22"/>
      <c r="M944" s="23"/>
    </row>
    <row r="945">
      <c r="A945" s="22"/>
      <c r="B945" s="22"/>
      <c r="C945" s="22"/>
      <c r="M945" s="23"/>
    </row>
    <row r="946">
      <c r="A946" s="22"/>
      <c r="B946" s="22"/>
      <c r="C946" s="22"/>
      <c r="M946" s="23"/>
    </row>
    <row r="947">
      <c r="A947" s="22"/>
      <c r="B947" s="22"/>
      <c r="C947" s="22"/>
      <c r="M947" s="23"/>
    </row>
    <row r="948">
      <c r="A948" s="22"/>
      <c r="B948" s="22"/>
      <c r="C948" s="22"/>
      <c r="M948" s="23"/>
    </row>
    <row r="949">
      <c r="A949" s="22"/>
      <c r="B949" s="22"/>
      <c r="C949" s="22"/>
      <c r="M949" s="23"/>
    </row>
    <row r="950">
      <c r="A950" s="22"/>
      <c r="B950" s="22"/>
      <c r="C950" s="22"/>
      <c r="M950" s="23"/>
    </row>
    <row r="951">
      <c r="A951" s="22"/>
      <c r="B951" s="22"/>
      <c r="C951" s="22"/>
      <c r="M951" s="23"/>
    </row>
    <row r="952">
      <c r="A952" s="22"/>
      <c r="B952" s="22"/>
      <c r="C952" s="22"/>
      <c r="M952" s="23"/>
    </row>
    <row r="953">
      <c r="A953" s="22"/>
      <c r="B953" s="22"/>
      <c r="C953" s="22"/>
      <c r="M953" s="23"/>
    </row>
    <row r="954">
      <c r="A954" s="22"/>
      <c r="B954" s="22"/>
      <c r="C954" s="22"/>
      <c r="M954" s="23"/>
    </row>
    <row r="955">
      <c r="A955" s="22"/>
      <c r="B955" s="22"/>
      <c r="C955" s="22"/>
      <c r="M955" s="23"/>
    </row>
    <row r="956">
      <c r="A956" s="22"/>
      <c r="B956" s="22"/>
      <c r="C956" s="22"/>
      <c r="M956" s="23"/>
    </row>
    <row r="957">
      <c r="A957" s="22"/>
      <c r="B957" s="22"/>
      <c r="C957" s="22"/>
      <c r="M957" s="23"/>
    </row>
    <row r="958">
      <c r="A958" s="22"/>
      <c r="B958" s="22"/>
      <c r="C958" s="22"/>
      <c r="M958" s="23"/>
    </row>
    <row r="959">
      <c r="A959" s="22"/>
      <c r="B959" s="22"/>
      <c r="C959" s="22"/>
      <c r="M959" s="23"/>
    </row>
    <row r="960">
      <c r="A960" s="22"/>
      <c r="B960" s="22"/>
      <c r="C960" s="22"/>
      <c r="M960" s="23"/>
    </row>
    <row r="961">
      <c r="A961" s="22"/>
      <c r="B961" s="22"/>
      <c r="C961" s="22"/>
      <c r="M961" s="23"/>
    </row>
    <row r="962">
      <c r="A962" s="22"/>
      <c r="B962" s="22"/>
      <c r="C962" s="22"/>
      <c r="M962" s="23"/>
    </row>
    <row r="963">
      <c r="A963" s="22"/>
      <c r="B963" s="22"/>
      <c r="C963" s="22"/>
      <c r="M963" s="23"/>
    </row>
    <row r="964">
      <c r="A964" s="22"/>
      <c r="B964" s="22"/>
      <c r="C964" s="22"/>
      <c r="M964" s="23"/>
    </row>
    <row r="965">
      <c r="A965" s="22"/>
      <c r="B965" s="22"/>
      <c r="C965" s="22"/>
      <c r="M965" s="23"/>
    </row>
    <row r="966">
      <c r="A966" s="22"/>
      <c r="B966" s="22"/>
      <c r="C966" s="22"/>
      <c r="M966" s="23"/>
    </row>
    <row r="967">
      <c r="A967" s="22"/>
      <c r="B967" s="22"/>
      <c r="C967" s="22"/>
      <c r="M967" s="23"/>
    </row>
    <row r="968">
      <c r="A968" s="22"/>
      <c r="B968" s="22"/>
      <c r="C968" s="22"/>
      <c r="M968" s="23"/>
    </row>
    <row r="969">
      <c r="A969" s="22"/>
      <c r="B969" s="22"/>
      <c r="C969" s="22"/>
      <c r="M969" s="23"/>
    </row>
    <row r="970">
      <c r="A970" s="22"/>
      <c r="B970" s="22"/>
      <c r="C970" s="22"/>
      <c r="M970" s="23"/>
    </row>
    <row r="971">
      <c r="A971" s="22"/>
      <c r="B971" s="22"/>
      <c r="C971" s="22"/>
      <c r="M971" s="23"/>
    </row>
    <row r="972">
      <c r="A972" s="22"/>
      <c r="B972" s="22"/>
      <c r="C972" s="22"/>
      <c r="M972" s="23"/>
    </row>
    <row r="973">
      <c r="A973" s="22"/>
      <c r="B973" s="22"/>
      <c r="C973" s="22"/>
      <c r="M973" s="23"/>
    </row>
    <row r="974">
      <c r="A974" s="22"/>
      <c r="B974" s="22"/>
      <c r="C974" s="22"/>
      <c r="M974" s="23"/>
    </row>
    <row r="975">
      <c r="A975" s="22"/>
      <c r="B975" s="22"/>
      <c r="C975" s="22"/>
      <c r="M975" s="23"/>
    </row>
    <row r="976">
      <c r="A976" s="22"/>
      <c r="B976" s="22"/>
      <c r="C976" s="22"/>
      <c r="M976" s="23"/>
    </row>
    <row r="977">
      <c r="A977" s="22"/>
      <c r="B977" s="22"/>
      <c r="C977" s="22"/>
      <c r="M977" s="23"/>
    </row>
    <row r="978">
      <c r="A978" s="22"/>
      <c r="B978" s="22"/>
      <c r="C978" s="22"/>
      <c r="M978" s="23"/>
    </row>
    <row r="979">
      <c r="A979" s="22"/>
      <c r="B979" s="22"/>
      <c r="C979" s="22"/>
      <c r="M979" s="23"/>
    </row>
    <row r="980">
      <c r="A980" s="22"/>
      <c r="B980" s="22"/>
      <c r="C980" s="22"/>
      <c r="M980" s="23"/>
    </row>
    <row r="981">
      <c r="A981" s="22"/>
      <c r="B981" s="22"/>
      <c r="C981" s="22"/>
      <c r="M981" s="23"/>
    </row>
    <row r="982">
      <c r="A982" s="22"/>
      <c r="B982" s="22"/>
      <c r="C982" s="22"/>
      <c r="M982" s="23"/>
    </row>
    <row r="983">
      <c r="A983" s="22"/>
      <c r="B983" s="22"/>
      <c r="C983" s="22"/>
      <c r="M983" s="23"/>
    </row>
    <row r="984">
      <c r="A984" s="22"/>
      <c r="B984" s="22"/>
      <c r="C984" s="22"/>
      <c r="M984" s="23"/>
    </row>
    <row r="985">
      <c r="A985" s="22"/>
      <c r="B985" s="22"/>
      <c r="C985" s="22"/>
      <c r="M985" s="23"/>
    </row>
    <row r="986">
      <c r="A986" s="22"/>
      <c r="B986" s="22"/>
      <c r="C986" s="22"/>
      <c r="M986" s="23"/>
    </row>
    <row r="987">
      <c r="A987" s="22"/>
      <c r="B987" s="22"/>
      <c r="C987" s="22"/>
      <c r="M987" s="23"/>
    </row>
    <row r="988">
      <c r="A988" s="22"/>
      <c r="B988" s="22"/>
      <c r="C988" s="22"/>
      <c r="M988" s="23"/>
    </row>
    <row r="989">
      <c r="A989" s="22"/>
      <c r="B989" s="22"/>
      <c r="C989" s="22"/>
      <c r="M989" s="23"/>
    </row>
    <row r="990">
      <c r="A990" s="22"/>
      <c r="B990" s="22"/>
      <c r="C990" s="22"/>
      <c r="M990" s="23"/>
    </row>
    <row r="991">
      <c r="A991" s="22"/>
      <c r="B991" s="22"/>
      <c r="C991" s="22"/>
      <c r="M991" s="23"/>
    </row>
    <row r="992">
      <c r="A992" s="22"/>
      <c r="B992" s="22"/>
      <c r="C992" s="22"/>
      <c r="M992" s="23"/>
    </row>
    <row r="993">
      <c r="A993" s="22"/>
      <c r="B993" s="22"/>
      <c r="C993" s="22"/>
      <c r="M993" s="23"/>
    </row>
    <row r="994">
      <c r="A994" s="22"/>
      <c r="B994" s="22"/>
      <c r="C994" s="22"/>
      <c r="M994" s="23"/>
    </row>
    <row r="995">
      <c r="A995" s="22"/>
      <c r="B995" s="22"/>
      <c r="C995" s="22"/>
      <c r="M995" s="23"/>
    </row>
    <row r="996">
      <c r="A996" s="22"/>
      <c r="B996" s="22"/>
      <c r="C996" s="22"/>
      <c r="M996" s="23"/>
    </row>
    <row r="997">
      <c r="A997" s="22"/>
      <c r="B997" s="22"/>
      <c r="C997" s="22"/>
      <c r="M997" s="23"/>
    </row>
    <row r="998">
      <c r="A998" s="22"/>
      <c r="B998" s="22"/>
      <c r="C998" s="22"/>
      <c r="M998" s="23"/>
    </row>
    <row r="999">
      <c r="A999" s="22"/>
      <c r="B999" s="22"/>
      <c r="C999" s="22"/>
      <c r="M999" s="23"/>
    </row>
  </sheetData>
  <hyperlinks>
    <hyperlink r:id="rId1" ref="E1"/>
    <hyperlink r:id="rId2" ref="N2"/>
    <hyperlink r:id="rId3" ref="N3"/>
    <hyperlink r:id="rId4" ref="N4"/>
    <hyperlink r:id="rId5" ref="N5"/>
    <hyperlink r:id="rId6" ref="N6"/>
    <hyperlink r:id="rId7" ref="N7"/>
    <hyperlink r:id="rId8" ref="N8"/>
    <hyperlink r:id="rId9" ref="N9"/>
    <hyperlink r:id="rId10" ref="N10"/>
    <hyperlink r:id="rId11" ref="N11"/>
    <hyperlink r:id="rId12" ref="N12"/>
    <hyperlink r:id="rId13" ref="N13"/>
    <hyperlink r:id="rId14" ref="N14"/>
    <hyperlink r:id="rId15" ref="N15"/>
    <hyperlink r:id="rId16" ref="N16"/>
    <hyperlink r:id="rId17" ref="N17"/>
    <hyperlink r:id="rId18" ref="N18"/>
    <hyperlink r:id="rId19" ref="N19"/>
    <hyperlink r:id="rId20" ref="N20"/>
    <hyperlink r:id="rId21" ref="N21"/>
    <hyperlink r:id="rId22" ref="N22"/>
    <hyperlink r:id="rId23" ref="N23"/>
  </hyperlinks>
  <drawing r:id="rId24"/>
  <tableParts count="1">
    <tablePart r:id="rId26"/>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622</v>
      </c>
    </row>
    <row r="2" ht="32.25" customHeight="1">
      <c r="A2" s="139" t="s">
        <v>699</v>
      </c>
      <c r="B2" s="140" t="s">
        <v>597</v>
      </c>
      <c r="C2" s="141" t="s">
        <v>701</v>
      </c>
      <c r="D2" s="141" t="s">
        <v>702</v>
      </c>
      <c r="E2" s="141" t="s">
        <v>703</v>
      </c>
      <c r="F2" s="141" t="s">
        <v>704</v>
      </c>
    </row>
    <row r="3" ht="187.5" customHeight="1">
      <c r="A3" s="142"/>
      <c r="B3" s="77"/>
      <c r="C3" s="143" t="s">
        <v>757</v>
      </c>
      <c r="D3" s="143" t="s">
        <v>758</v>
      </c>
      <c r="E3" s="143" t="s">
        <v>759</v>
      </c>
      <c r="F3" s="143" t="s">
        <v>760</v>
      </c>
    </row>
    <row r="4" ht="30.0" customHeight="1">
      <c r="A4" s="139" t="s">
        <v>709</v>
      </c>
      <c r="B4" s="140" t="s">
        <v>604</v>
      </c>
      <c r="C4" s="141" t="s">
        <v>701</v>
      </c>
      <c r="D4" s="141" t="s">
        <v>702</v>
      </c>
      <c r="E4" s="141" t="s">
        <v>703</v>
      </c>
      <c r="F4" s="141" t="s">
        <v>704</v>
      </c>
    </row>
    <row r="5" ht="187.5" customHeight="1">
      <c r="A5" s="144"/>
      <c r="C5" s="145" t="s">
        <v>761</v>
      </c>
      <c r="D5" s="145" t="s">
        <v>762</v>
      </c>
      <c r="E5" s="145" t="s">
        <v>763</v>
      </c>
      <c r="F5" s="145" t="s">
        <v>764</v>
      </c>
    </row>
  </sheetData>
  <mergeCells count="4">
    <mergeCell ref="A1:B1"/>
    <mergeCell ref="C1:F1"/>
    <mergeCell ref="A3:B3"/>
    <mergeCell ref="A5:B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623</v>
      </c>
    </row>
    <row r="2" ht="32.25" customHeight="1">
      <c r="A2" s="139" t="s">
        <v>699</v>
      </c>
      <c r="B2" s="140" t="s">
        <v>765</v>
      </c>
      <c r="C2" s="141" t="s">
        <v>701</v>
      </c>
      <c r="D2" s="141" t="s">
        <v>702</v>
      </c>
      <c r="E2" s="141" t="s">
        <v>703</v>
      </c>
      <c r="F2" s="141" t="s">
        <v>704</v>
      </c>
    </row>
    <row r="3" ht="187.5" customHeight="1">
      <c r="A3" s="142"/>
      <c r="B3" s="77"/>
      <c r="C3" s="146" t="s">
        <v>766</v>
      </c>
      <c r="D3" s="143" t="s">
        <v>767</v>
      </c>
      <c r="E3" s="146" t="s">
        <v>768</v>
      </c>
      <c r="F3" s="143" t="s">
        <v>769</v>
      </c>
    </row>
    <row r="4" ht="30.0" customHeight="1">
      <c r="A4" s="139" t="s">
        <v>709</v>
      </c>
      <c r="B4" s="140" t="s">
        <v>770</v>
      </c>
      <c r="C4" s="141" t="s">
        <v>701</v>
      </c>
      <c r="D4" s="141" t="s">
        <v>702</v>
      </c>
      <c r="E4" s="147"/>
      <c r="F4" s="141" t="s">
        <v>704</v>
      </c>
    </row>
    <row r="5" ht="187.5" customHeight="1">
      <c r="A5" s="144"/>
      <c r="C5" s="145" t="s">
        <v>771</v>
      </c>
      <c r="D5" s="148" t="s">
        <v>772</v>
      </c>
      <c r="E5" s="145" t="s">
        <v>773</v>
      </c>
      <c r="F5" s="149" t="s">
        <v>774</v>
      </c>
    </row>
  </sheetData>
  <mergeCells count="4">
    <mergeCell ref="A1:B1"/>
    <mergeCell ref="C1:F1"/>
    <mergeCell ref="A3:B3"/>
    <mergeCell ref="A5:B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row>
    <row r="2" ht="32.25" customHeight="1">
      <c r="A2" s="139" t="s">
        <v>699</v>
      </c>
      <c r="B2" s="140" t="s">
        <v>715</v>
      </c>
      <c r="C2" s="141" t="s">
        <v>701</v>
      </c>
      <c r="D2" s="141" t="s">
        <v>702</v>
      </c>
      <c r="E2" s="141" t="s">
        <v>703</v>
      </c>
      <c r="F2" s="141" t="s">
        <v>704</v>
      </c>
    </row>
    <row r="3" ht="187.5" customHeight="1">
      <c r="A3" s="142"/>
      <c r="B3" s="77"/>
      <c r="C3" s="143" t="s">
        <v>775</v>
      </c>
      <c r="D3" s="143" t="s">
        <v>776</v>
      </c>
      <c r="E3" s="143" t="s">
        <v>777</v>
      </c>
      <c r="F3" s="143" t="s">
        <v>778</v>
      </c>
    </row>
    <row r="4" ht="30.0" customHeight="1">
      <c r="A4" s="139" t="s">
        <v>709</v>
      </c>
      <c r="B4" s="140" t="s">
        <v>779</v>
      </c>
      <c r="C4" s="141" t="s">
        <v>701</v>
      </c>
      <c r="D4" s="141" t="s">
        <v>702</v>
      </c>
      <c r="E4" s="141" t="s">
        <v>703</v>
      </c>
      <c r="F4" s="141" t="s">
        <v>704</v>
      </c>
    </row>
    <row r="5" ht="187.5" customHeight="1">
      <c r="A5" s="144"/>
      <c r="C5" s="145" t="s">
        <v>780</v>
      </c>
      <c r="D5" s="145" t="s">
        <v>781</v>
      </c>
      <c r="E5" s="145" t="s">
        <v>782</v>
      </c>
      <c r="F5" s="145"/>
    </row>
  </sheetData>
  <mergeCells count="4">
    <mergeCell ref="A1:B1"/>
    <mergeCell ref="C1:F1"/>
    <mergeCell ref="A3:B3"/>
    <mergeCell ref="A5:B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625</v>
      </c>
    </row>
    <row r="2" ht="32.25" customHeight="1">
      <c r="A2" s="139" t="s">
        <v>699</v>
      </c>
      <c r="B2" s="140" t="s">
        <v>741</v>
      </c>
      <c r="C2" s="141" t="s">
        <v>701</v>
      </c>
      <c r="D2" s="141" t="s">
        <v>702</v>
      </c>
      <c r="E2" s="141" t="s">
        <v>703</v>
      </c>
      <c r="F2" s="141" t="s">
        <v>704</v>
      </c>
    </row>
    <row r="3" ht="187.5" customHeight="1">
      <c r="A3" s="142"/>
      <c r="B3" s="77"/>
      <c r="C3" s="143" t="s">
        <v>783</v>
      </c>
      <c r="D3" s="143" t="s">
        <v>784</v>
      </c>
      <c r="E3" s="143" t="s">
        <v>785</v>
      </c>
      <c r="F3" s="143" t="s">
        <v>786</v>
      </c>
    </row>
    <row r="4" ht="30.0" customHeight="1">
      <c r="A4" s="139" t="s">
        <v>709</v>
      </c>
      <c r="B4" s="140" t="s">
        <v>608</v>
      </c>
      <c r="C4" s="141" t="s">
        <v>701</v>
      </c>
      <c r="D4" s="141" t="s">
        <v>702</v>
      </c>
      <c r="E4" s="141" t="s">
        <v>703</v>
      </c>
      <c r="F4" s="141" t="s">
        <v>704</v>
      </c>
    </row>
    <row r="5" ht="187.5" customHeight="1">
      <c r="A5" s="144"/>
      <c r="C5" s="145" t="s">
        <v>787</v>
      </c>
      <c r="D5" s="145" t="s">
        <v>788</v>
      </c>
      <c r="E5" s="145" t="s">
        <v>789</v>
      </c>
      <c r="F5" s="145" t="s">
        <v>790</v>
      </c>
    </row>
  </sheetData>
  <mergeCells count="4">
    <mergeCell ref="A1:B1"/>
    <mergeCell ref="C1:F1"/>
    <mergeCell ref="A3:B3"/>
    <mergeCell ref="A5:B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356</v>
      </c>
    </row>
    <row r="2" ht="32.25" customHeight="1">
      <c r="A2" s="139" t="s">
        <v>699</v>
      </c>
      <c r="B2" s="140" t="s">
        <v>610</v>
      </c>
      <c r="C2" s="141" t="s">
        <v>701</v>
      </c>
      <c r="D2" s="141" t="s">
        <v>702</v>
      </c>
      <c r="E2" s="141" t="s">
        <v>703</v>
      </c>
      <c r="F2" s="141" t="s">
        <v>704</v>
      </c>
    </row>
    <row r="3" ht="187.5" customHeight="1">
      <c r="A3" s="142"/>
      <c r="B3" s="77"/>
      <c r="C3" s="150" t="s">
        <v>791</v>
      </c>
      <c r="D3" s="143" t="s">
        <v>792</v>
      </c>
      <c r="E3" s="143" t="s">
        <v>793</v>
      </c>
      <c r="F3" s="143" t="s">
        <v>794</v>
      </c>
    </row>
    <row r="4" ht="30.0" customHeight="1">
      <c r="A4" s="139" t="s">
        <v>709</v>
      </c>
      <c r="B4" s="140" t="s">
        <v>795</v>
      </c>
      <c r="C4" s="141" t="s">
        <v>701</v>
      </c>
      <c r="D4" s="141" t="s">
        <v>702</v>
      </c>
      <c r="E4" s="141" t="s">
        <v>703</v>
      </c>
      <c r="F4" s="141" t="s">
        <v>704</v>
      </c>
    </row>
    <row r="5" ht="187.5" customHeight="1">
      <c r="A5" s="144"/>
      <c r="C5" s="145" t="s">
        <v>796</v>
      </c>
      <c r="D5" s="145" t="s">
        <v>797</v>
      </c>
      <c r="E5" s="145" t="s">
        <v>798</v>
      </c>
      <c r="F5" s="145" t="s">
        <v>799</v>
      </c>
    </row>
  </sheetData>
  <mergeCells count="4">
    <mergeCell ref="A1:B1"/>
    <mergeCell ref="C1:F1"/>
    <mergeCell ref="A3:B3"/>
    <mergeCell ref="A5:B5"/>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626</v>
      </c>
    </row>
    <row r="2" ht="32.25" customHeight="1">
      <c r="A2" s="139" t="s">
        <v>699</v>
      </c>
      <c r="B2" s="140" t="s">
        <v>604</v>
      </c>
      <c r="C2" s="141" t="s">
        <v>701</v>
      </c>
      <c r="D2" s="141" t="s">
        <v>702</v>
      </c>
      <c r="E2" s="141" t="s">
        <v>703</v>
      </c>
      <c r="F2" s="141" t="s">
        <v>704</v>
      </c>
    </row>
    <row r="3" ht="187.5" customHeight="1">
      <c r="A3" s="142"/>
      <c r="B3" s="77"/>
      <c r="C3" s="143" t="s">
        <v>800</v>
      </c>
      <c r="D3" s="143" t="s">
        <v>801</v>
      </c>
      <c r="E3" s="143" t="s">
        <v>802</v>
      </c>
      <c r="F3" s="143" t="s">
        <v>803</v>
      </c>
    </row>
    <row r="4" ht="30.0" customHeight="1">
      <c r="A4" s="139" t="s">
        <v>709</v>
      </c>
      <c r="B4" s="140" t="s">
        <v>609</v>
      </c>
      <c r="C4" s="141" t="s">
        <v>701</v>
      </c>
      <c r="D4" s="141" t="s">
        <v>702</v>
      </c>
      <c r="E4" s="141" t="s">
        <v>703</v>
      </c>
      <c r="F4" s="141" t="s">
        <v>704</v>
      </c>
    </row>
    <row r="5" ht="187.5" customHeight="1">
      <c r="A5" s="144"/>
      <c r="C5" s="145" t="s">
        <v>804</v>
      </c>
      <c r="D5" s="145" t="s">
        <v>805</v>
      </c>
      <c r="E5" s="145" t="s">
        <v>806</v>
      </c>
      <c r="F5" s="145" t="s">
        <v>807</v>
      </c>
    </row>
  </sheetData>
  <mergeCells count="4">
    <mergeCell ref="A1:B1"/>
    <mergeCell ref="C1:F1"/>
    <mergeCell ref="A3:B3"/>
    <mergeCell ref="A5:B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627</v>
      </c>
    </row>
    <row r="2" ht="32.25" customHeight="1">
      <c r="A2" s="139" t="s">
        <v>699</v>
      </c>
      <c r="B2" s="140" t="s">
        <v>604</v>
      </c>
      <c r="C2" s="141" t="s">
        <v>701</v>
      </c>
      <c r="D2" s="141" t="s">
        <v>702</v>
      </c>
      <c r="E2" s="141" t="s">
        <v>703</v>
      </c>
      <c r="F2" s="141" t="s">
        <v>704</v>
      </c>
    </row>
    <row r="3" ht="187.5" customHeight="1">
      <c r="A3" s="142"/>
      <c r="B3" s="77"/>
      <c r="C3" s="143" t="s">
        <v>808</v>
      </c>
      <c r="D3" s="143" t="s">
        <v>809</v>
      </c>
      <c r="E3" s="143" t="s">
        <v>810</v>
      </c>
      <c r="F3" s="143" t="s">
        <v>811</v>
      </c>
    </row>
    <row r="4" ht="30.0" customHeight="1">
      <c r="A4" s="139" t="s">
        <v>709</v>
      </c>
      <c r="B4" s="140" t="s">
        <v>616</v>
      </c>
      <c r="C4" s="141" t="s">
        <v>701</v>
      </c>
      <c r="D4" s="141" t="s">
        <v>702</v>
      </c>
      <c r="E4" s="141" t="s">
        <v>703</v>
      </c>
      <c r="F4" s="141" t="s">
        <v>704</v>
      </c>
    </row>
    <row r="5" ht="187.5" customHeight="1">
      <c r="A5" s="144"/>
      <c r="C5" s="145" t="s">
        <v>812</v>
      </c>
      <c r="D5" s="145" t="s">
        <v>813</v>
      </c>
      <c r="E5" s="145" t="s">
        <v>814</v>
      </c>
      <c r="F5" s="145" t="s">
        <v>815</v>
      </c>
    </row>
  </sheetData>
  <mergeCells count="4">
    <mergeCell ref="A1:B1"/>
    <mergeCell ref="C1:F1"/>
    <mergeCell ref="A3:B3"/>
    <mergeCell ref="A5:B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628</v>
      </c>
    </row>
    <row r="2" ht="32.25" customHeight="1">
      <c r="A2" s="139" t="s">
        <v>699</v>
      </c>
      <c r="B2" s="140" t="s">
        <v>604</v>
      </c>
      <c r="C2" s="141" t="s">
        <v>701</v>
      </c>
      <c r="D2" s="141" t="s">
        <v>702</v>
      </c>
      <c r="E2" s="141" t="s">
        <v>703</v>
      </c>
      <c r="F2" s="141" t="s">
        <v>704</v>
      </c>
    </row>
    <row r="3" ht="187.5" customHeight="1">
      <c r="A3" s="142"/>
      <c r="B3" s="77"/>
      <c r="C3" s="143" t="s">
        <v>816</v>
      </c>
      <c r="D3" s="143" t="s">
        <v>817</v>
      </c>
      <c r="E3" s="143" t="s">
        <v>818</v>
      </c>
      <c r="F3" s="143" t="s">
        <v>819</v>
      </c>
    </row>
    <row r="4" ht="30.0" customHeight="1">
      <c r="A4" s="139" t="s">
        <v>709</v>
      </c>
      <c r="B4" s="140" t="s">
        <v>377</v>
      </c>
      <c r="C4" s="141" t="s">
        <v>701</v>
      </c>
      <c r="D4" s="141" t="s">
        <v>702</v>
      </c>
      <c r="E4" s="141" t="s">
        <v>703</v>
      </c>
      <c r="F4" s="141" t="s">
        <v>704</v>
      </c>
    </row>
    <row r="5" ht="187.5" customHeight="1">
      <c r="A5" s="144"/>
      <c r="C5" s="145" t="s">
        <v>820</v>
      </c>
      <c r="D5" s="145" t="s">
        <v>821</v>
      </c>
      <c r="E5" s="145" t="s">
        <v>822</v>
      </c>
      <c r="F5" s="145" t="s">
        <v>823</v>
      </c>
    </row>
  </sheetData>
  <mergeCells count="4">
    <mergeCell ref="A1:B1"/>
    <mergeCell ref="C1:F1"/>
    <mergeCell ref="A3:B3"/>
    <mergeCell ref="A5:B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629</v>
      </c>
    </row>
    <row r="2" ht="32.25" customHeight="1">
      <c r="A2" s="139" t="s">
        <v>699</v>
      </c>
      <c r="B2" s="140" t="s">
        <v>700</v>
      </c>
      <c r="C2" s="141" t="s">
        <v>701</v>
      </c>
      <c r="D2" s="141" t="s">
        <v>702</v>
      </c>
      <c r="E2" s="141" t="s">
        <v>703</v>
      </c>
      <c r="F2" s="141" t="s">
        <v>704</v>
      </c>
    </row>
    <row r="3" ht="187.5" customHeight="1">
      <c r="A3" s="151"/>
      <c r="B3" s="77"/>
      <c r="C3" s="143" t="s">
        <v>824</v>
      </c>
      <c r="D3" s="143" t="s">
        <v>825</v>
      </c>
      <c r="E3" s="143" t="s">
        <v>826</v>
      </c>
      <c r="F3" s="143" t="s">
        <v>827</v>
      </c>
    </row>
    <row r="4" ht="30.0" customHeight="1">
      <c r="A4" s="139" t="s">
        <v>709</v>
      </c>
      <c r="B4" s="140" t="s">
        <v>368</v>
      </c>
      <c r="C4" s="141" t="s">
        <v>701</v>
      </c>
      <c r="D4" s="141" t="s">
        <v>702</v>
      </c>
      <c r="E4" s="141" t="s">
        <v>703</v>
      </c>
      <c r="F4" s="141" t="s">
        <v>704</v>
      </c>
    </row>
    <row r="5" ht="187.5" customHeight="1">
      <c r="C5" s="145" t="s">
        <v>828</v>
      </c>
      <c r="D5" s="145" t="s">
        <v>829</v>
      </c>
      <c r="E5" s="145" t="s">
        <v>830</v>
      </c>
      <c r="F5" s="145" t="s">
        <v>831</v>
      </c>
    </row>
  </sheetData>
  <mergeCells count="4">
    <mergeCell ref="A1:B1"/>
    <mergeCell ref="C1:F1"/>
    <mergeCell ref="A3:B3"/>
    <mergeCell ref="A5:B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630</v>
      </c>
    </row>
    <row r="2" ht="32.25" customHeight="1">
      <c r="A2" s="139" t="s">
        <v>699</v>
      </c>
      <c r="B2" s="140" t="s">
        <v>616</v>
      </c>
      <c r="C2" s="141" t="s">
        <v>701</v>
      </c>
      <c r="D2" s="141" t="s">
        <v>702</v>
      </c>
      <c r="E2" s="141" t="s">
        <v>703</v>
      </c>
      <c r="F2" s="141" t="s">
        <v>704</v>
      </c>
    </row>
    <row r="3" ht="187.5" customHeight="1">
      <c r="A3" s="142"/>
      <c r="B3" s="77"/>
      <c r="C3" s="143" t="s">
        <v>832</v>
      </c>
      <c r="D3" s="143" t="s">
        <v>833</v>
      </c>
      <c r="E3" s="143" t="s">
        <v>834</v>
      </c>
      <c r="F3" s="143" t="s">
        <v>835</v>
      </c>
    </row>
    <row r="4" ht="30.0" customHeight="1">
      <c r="A4" s="139" t="s">
        <v>709</v>
      </c>
      <c r="B4" s="140" t="s">
        <v>300</v>
      </c>
      <c r="C4" s="141" t="s">
        <v>701</v>
      </c>
      <c r="D4" s="141" t="s">
        <v>702</v>
      </c>
      <c r="E4" s="141" t="s">
        <v>703</v>
      </c>
      <c r="F4" s="141" t="s">
        <v>704</v>
      </c>
    </row>
    <row r="5" ht="187.5" customHeight="1">
      <c r="A5" s="144"/>
      <c r="C5" s="145" t="s">
        <v>836</v>
      </c>
      <c r="D5" s="145" t="s">
        <v>837</v>
      </c>
      <c r="E5" s="145" t="s">
        <v>838</v>
      </c>
      <c r="F5" s="145" t="s">
        <v>839</v>
      </c>
    </row>
  </sheetData>
  <mergeCells count="4">
    <mergeCell ref="A1:B1"/>
    <mergeCell ref="C1:F1"/>
    <mergeCell ref="A3:B3"/>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1" max="11" width="18.63"/>
    <col customWidth="1" min="12" max="12" width="16.5"/>
  </cols>
  <sheetData>
    <row r="1">
      <c r="A1" s="24" t="s">
        <v>253</v>
      </c>
      <c r="B1" s="24" t="s">
        <v>1</v>
      </c>
      <c r="C1" s="24" t="s">
        <v>254</v>
      </c>
      <c r="D1" s="2" t="s">
        <v>174</v>
      </c>
      <c r="E1" s="25" t="s">
        <v>5</v>
      </c>
      <c r="F1" s="25" t="s">
        <v>7</v>
      </c>
      <c r="G1" s="25" t="s">
        <v>8</v>
      </c>
      <c r="H1" s="25" t="s">
        <v>9</v>
      </c>
      <c r="I1" s="25" t="s">
        <v>255</v>
      </c>
      <c r="J1" s="25" t="s">
        <v>256</v>
      </c>
      <c r="K1" s="2" t="s">
        <v>257</v>
      </c>
      <c r="L1" s="2" t="s">
        <v>258</v>
      </c>
      <c r="M1" s="2" t="s">
        <v>259</v>
      </c>
      <c r="N1" s="2" t="s">
        <v>260</v>
      </c>
      <c r="O1" s="2" t="s">
        <v>261</v>
      </c>
      <c r="P1" s="2" t="s">
        <v>262</v>
      </c>
      <c r="Q1" s="2" t="s">
        <v>263</v>
      </c>
      <c r="R1" s="2" t="s">
        <v>256</v>
      </c>
    </row>
    <row r="2">
      <c r="A2" s="26" t="s">
        <v>264</v>
      </c>
      <c r="B2" s="27" t="s">
        <v>265</v>
      </c>
      <c r="C2" s="27" t="s">
        <v>264</v>
      </c>
      <c r="D2" s="27" t="s">
        <v>266</v>
      </c>
      <c r="E2" s="27" t="s">
        <v>267</v>
      </c>
      <c r="F2" s="27" t="s">
        <v>268</v>
      </c>
      <c r="G2" s="28" t="s">
        <v>130</v>
      </c>
      <c r="H2" s="27">
        <v>3.39</v>
      </c>
      <c r="I2" s="29" t="s">
        <v>269</v>
      </c>
      <c r="J2" s="30" t="s">
        <v>270</v>
      </c>
      <c r="K2" s="31" t="s">
        <v>271</v>
      </c>
      <c r="L2" s="31" t="s">
        <v>271</v>
      </c>
      <c r="M2" s="32">
        <v>72.72727272727273</v>
      </c>
      <c r="N2" s="32">
        <v>100.0</v>
      </c>
      <c r="O2" s="33">
        <f t="shared" ref="O2:O21" si="1">ABS(M2-N2)</f>
        <v>27.27272727</v>
      </c>
      <c r="P2" s="34">
        <f t="shared" ref="P2:P57" si="2">AVERAGE(M2:N2)</f>
        <v>86.36363636</v>
      </c>
    </row>
    <row r="3">
      <c r="A3" s="35" t="s">
        <v>272</v>
      </c>
      <c r="B3" s="36" t="s">
        <v>273</v>
      </c>
      <c r="C3" s="36"/>
      <c r="D3" s="36" t="s">
        <v>274</v>
      </c>
      <c r="E3" s="36" t="s">
        <v>275</v>
      </c>
      <c r="F3" s="36" t="s">
        <v>40</v>
      </c>
      <c r="G3" s="37" t="s">
        <v>26</v>
      </c>
      <c r="H3" s="36">
        <v>4.0</v>
      </c>
      <c r="I3" s="38" t="s">
        <v>276</v>
      </c>
      <c r="J3" s="39" t="s">
        <v>277</v>
      </c>
      <c r="K3" s="40" t="s">
        <v>278</v>
      </c>
      <c r="L3" s="40" t="s">
        <v>278</v>
      </c>
      <c r="M3" s="41">
        <v>81.81818181818183</v>
      </c>
      <c r="N3" s="41">
        <v>69.6969696969697</v>
      </c>
      <c r="O3" s="42">
        <f t="shared" si="1"/>
        <v>12.12121212</v>
      </c>
      <c r="P3" s="43">
        <f t="shared" si="2"/>
        <v>75.75757576</v>
      </c>
    </row>
    <row r="4">
      <c r="A4" s="26" t="s">
        <v>279</v>
      </c>
      <c r="B4" s="27" t="s">
        <v>280</v>
      </c>
      <c r="C4" s="27" t="s">
        <v>281</v>
      </c>
      <c r="D4" s="27" t="s">
        <v>282</v>
      </c>
      <c r="E4" s="27" t="s">
        <v>283</v>
      </c>
      <c r="F4" s="27" t="s">
        <v>284</v>
      </c>
      <c r="G4" s="28" t="s">
        <v>285</v>
      </c>
      <c r="H4" s="27">
        <v>3.6</v>
      </c>
      <c r="I4" s="29" t="s">
        <v>286</v>
      </c>
      <c r="J4" s="30" t="s">
        <v>287</v>
      </c>
      <c r="K4" s="40" t="s">
        <v>278</v>
      </c>
      <c r="L4" s="31" t="s">
        <v>271</v>
      </c>
      <c r="M4" s="44">
        <v>96.96969696969697</v>
      </c>
      <c r="N4" s="44">
        <v>100.0</v>
      </c>
      <c r="O4" s="34">
        <f t="shared" si="1"/>
        <v>3.03030303</v>
      </c>
      <c r="P4" s="34">
        <f t="shared" si="2"/>
        <v>98.48484848</v>
      </c>
    </row>
    <row r="5">
      <c r="A5" s="35" t="s">
        <v>288</v>
      </c>
      <c r="B5" s="36" t="s">
        <v>289</v>
      </c>
      <c r="C5" s="36"/>
      <c r="D5" s="36" t="s">
        <v>290</v>
      </c>
      <c r="E5" s="36" t="s">
        <v>291</v>
      </c>
      <c r="F5" s="36" t="s">
        <v>142</v>
      </c>
      <c r="G5" s="37" t="s">
        <v>130</v>
      </c>
      <c r="H5" s="36">
        <v>4.0</v>
      </c>
      <c r="I5" s="38" t="s">
        <v>292</v>
      </c>
      <c r="J5" s="30" t="s">
        <v>293</v>
      </c>
      <c r="K5" s="31" t="s">
        <v>271</v>
      </c>
      <c r="L5" s="31" t="s">
        <v>271</v>
      </c>
      <c r="M5" s="41">
        <v>90.9090909090909</v>
      </c>
      <c r="N5" s="41">
        <v>100.0</v>
      </c>
      <c r="O5" s="43">
        <f t="shared" si="1"/>
        <v>9.090909091</v>
      </c>
      <c r="P5" s="43">
        <f t="shared" si="2"/>
        <v>95.45454545</v>
      </c>
    </row>
    <row r="6">
      <c r="A6" s="26" t="s">
        <v>294</v>
      </c>
      <c r="B6" s="27" t="s">
        <v>295</v>
      </c>
      <c r="C6" s="27"/>
      <c r="D6" s="27" t="s">
        <v>296</v>
      </c>
      <c r="E6" s="27" t="s">
        <v>297</v>
      </c>
      <c r="F6" s="27" t="s">
        <v>25</v>
      </c>
      <c r="G6" s="28" t="s">
        <v>26</v>
      </c>
      <c r="H6" s="27">
        <v>3.6</v>
      </c>
      <c r="I6" s="29" t="s">
        <v>298</v>
      </c>
      <c r="J6" s="30" t="s">
        <v>299</v>
      </c>
      <c r="K6" s="31" t="s">
        <v>271</v>
      </c>
      <c r="L6" s="31" t="s">
        <v>271</v>
      </c>
      <c r="M6" s="44">
        <v>83.33333333333334</v>
      </c>
      <c r="N6" s="44">
        <v>96.96969696969697</v>
      </c>
      <c r="O6" s="42">
        <f t="shared" si="1"/>
        <v>13.63636364</v>
      </c>
      <c r="P6" s="34">
        <f t="shared" si="2"/>
        <v>90.15151515</v>
      </c>
    </row>
    <row r="7">
      <c r="A7" s="35" t="s">
        <v>300</v>
      </c>
      <c r="B7" s="36" t="s">
        <v>301</v>
      </c>
      <c r="C7" s="36"/>
      <c r="D7" s="45" t="s">
        <v>302</v>
      </c>
      <c r="E7" s="36" t="s">
        <v>303</v>
      </c>
      <c r="F7" s="36" t="s">
        <v>25</v>
      </c>
      <c r="G7" s="37" t="s">
        <v>26</v>
      </c>
      <c r="H7" s="36">
        <v>4.0</v>
      </c>
      <c r="I7" s="38" t="s">
        <v>304</v>
      </c>
      <c r="J7" s="30" t="s">
        <v>305</v>
      </c>
      <c r="K7" s="40" t="s">
        <v>278</v>
      </c>
      <c r="L7" s="31" t="s">
        <v>271</v>
      </c>
      <c r="M7" s="41">
        <v>84.84848484848484</v>
      </c>
      <c r="N7" s="41">
        <v>75.75757575757575</v>
      </c>
      <c r="O7" s="43">
        <f t="shared" si="1"/>
        <v>9.090909091</v>
      </c>
      <c r="P7" s="43">
        <f t="shared" si="2"/>
        <v>80.3030303</v>
      </c>
    </row>
    <row r="8">
      <c r="A8" s="26" t="s">
        <v>306</v>
      </c>
      <c r="B8" s="27" t="s">
        <v>307</v>
      </c>
      <c r="C8" s="27"/>
      <c r="D8" s="27" t="s">
        <v>308</v>
      </c>
      <c r="E8" s="27" t="s">
        <v>106</v>
      </c>
      <c r="F8" s="27" t="s">
        <v>25</v>
      </c>
      <c r="G8" s="28" t="s">
        <v>53</v>
      </c>
      <c r="H8" s="27">
        <v>0.0</v>
      </c>
      <c r="I8" s="29" t="s">
        <v>309</v>
      </c>
      <c r="J8" s="30" t="s">
        <v>310</v>
      </c>
      <c r="K8" s="40" t="s">
        <v>278</v>
      </c>
      <c r="L8" s="40" t="s">
        <v>278</v>
      </c>
      <c r="M8" s="44">
        <v>71.81818181818181</v>
      </c>
      <c r="N8" s="44">
        <v>93.93939393939394</v>
      </c>
      <c r="O8" s="33">
        <f t="shared" si="1"/>
        <v>22.12121212</v>
      </c>
      <c r="P8" s="34">
        <f t="shared" si="2"/>
        <v>82.87878788</v>
      </c>
    </row>
    <row r="9">
      <c r="A9" s="35" t="s">
        <v>311</v>
      </c>
      <c r="B9" s="36" t="s">
        <v>312</v>
      </c>
      <c r="C9" s="36"/>
      <c r="D9" s="36" t="s">
        <v>313</v>
      </c>
      <c r="E9" s="36" t="s">
        <v>297</v>
      </c>
      <c r="F9" s="36" t="s">
        <v>25</v>
      </c>
      <c r="G9" s="37" t="s">
        <v>314</v>
      </c>
      <c r="H9" s="36">
        <v>3.526</v>
      </c>
      <c r="I9" s="38" t="s">
        <v>315</v>
      </c>
      <c r="J9" s="39" t="s">
        <v>316</v>
      </c>
      <c r="K9" s="31" t="s">
        <v>271</v>
      </c>
      <c r="L9" s="40" t="s">
        <v>278</v>
      </c>
      <c r="M9" s="41">
        <v>87.87878787878788</v>
      </c>
      <c r="N9" s="41">
        <v>90.9090909090909</v>
      </c>
      <c r="O9" s="43">
        <f t="shared" si="1"/>
        <v>3.03030303</v>
      </c>
      <c r="P9" s="43">
        <f t="shared" si="2"/>
        <v>89.39393939</v>
      </c>
    </row>
    <row r="10">
      <c r="A10" s="26" t="s">
        <v>317</v>
      </c>
      <c r="B10" s="27" t="s">
        <v>318</v>
      </c>
      <c r="C10" s="27"/>
      <c r="D10" s="27" t="s">
        <v>319</v>
      </c>
      <c r="E10" s="27" t="s">
        <v>320</v>
      </c>
      <c r="F10" s="27" t="s">
        <v>40</v>
      </c>
      <c r="G10" s="28" t="s">
        <v>26</v>
      </c>
      <c r="H10" s="27">
        <v>4.0</v>
      </c>
      <c r="I10" s="29" t="s">
        <v>321</v>
      </c>
      <c r="J10" s="30" t="s">
        <v>322</v>
      </c>
      <c r="K10" s="40" t="s">
        <v>278</v>
      </c>
      <c r="L10" s="46" t="s">
        <v>85</v>
      </c>
      <c r="M10" s="47">
        <v>75.75757575757575</v>
      </c>
      <c r="N10" s="48" t="s">
        <v>85</v>
      </c>
      <c r="O10" s="34" t="str">
        <f t="shared" si="1"/>
        <v>#VALUE!</v>
      </c>
      <c r="P10" s="49">
        <f t="shared" si="2"/>
        <v>75.75757576</v>
      </c>
      <c r="R10" s="10" t="s">
        <v>323</v>
      </c>
    </row>
    <row r="11">
      <c r="A11" s="35" t="s">
        <v>324</v>
      </c>
      <c r="B11" s="35" t="s">
        <v>325</v>
      </c>
      <c r="C11" s="35" t="s">
        <v>326</v>
      </c>
      <c r="D11" s="35" t="s">
        <v>327</v>
      </c>
      <c r="E11" s="36" t="s">
        <v>247</v>
      </c>
      <c r="F11" s="35" t="s">
        <v>328</v>
      </c>
      <c r="G11" s="50" t="s">
        <v>314</v>
      </c>
      <c r="H11" s="36">
        <v>0.0</v>
      </c>
      <c r="I11" s="38" t="s">
        <v>329</v>
      </c>
      <c r="J11" s="30" t="s">
        <v>330</v>
      </c>
      <c r="K11" s="40" t="s">
        <v>278</v>
      </c>
      <c r="L11" s="51" t="s">
        <v>331</v>
      </c>
      <c r="M11" s="52">
        <v>93.93939393939394</v>
      </c>
      <c r="N11" s="52">
        <v>75.75757575757575</v>
      </c>
      <c r="O11" s="42">
        <f t="shared" si="1"/>
        <v>18.18181818</v>
      </c>
      <c r="P11" s="43">
        <f t="shared" si="2"/>
        <v>84.84848485</v>
      </c>
    </row>
    <row r="12">
      <c r="A12" s="26" t="s">
        <v>332</v>
      </c>
      <c r="B12" s="27" t="s">
        <v>333</v>
      </c>
      <c r="C12" s="27"/>
      <c r="D12" s="27" t="s">
        <v>334</v>
      </c>
      <c r="E12" s="27" t="s">
        <v>38</v>
      </c>
      <c r="F12" s="27" t="s">
        <v>40</v>
      </c>
      <c r="G12" s="28" t="s">
        <v>53</v>
      </c>
      <c r="H12" s="27">
        <v>0.0</v>
      </c>
      <c r="I12" s="29" t="s">
        <v>335</v>
      </c>
      <c r="J12" s="30" t="s">
        <v>336</v>
      </c>
      <c r="K12" s="51" t="s">
        <v>331</v>
      </c>
      <c r="L12" s="53" t="s">
        <v>337</v>
      </c>
      <c r="M12" s="44">
        <v>42.42424242424242</v>
      </c>
      <c r="N12" s="44">
        <v>48.484848484848484</v>
      </c>
      <c r="O12" s="34">
        <f t="shared" si="1"/>
        <v>6.060606061</v>
      </c>
      <c r="P12" s="34">
        <f t="shared" si="2"/>
        <v>45.45454545</v>
      </c>
    </row>
    <row r="13">
      <c r="A13" s="35" t="s">
        <v>338</v>
      </c>
      <c r="B13" s="36" t="s">
        <v>339</v>
      </c>
      <c r="C13" s="36"/>
      <c r="D13" s="36" t="s">
        <v>340</v>
      </c>
      <c r="E13" s="36" t="s">
        <v>341</v>
      </c>
      <c r="F13" s="36" t="s">
        <v>200</v>
      </c>
      <c r="G13" s="37" t="s">
        <v>26</v>
      </c>
      <c r="H13" s="36">
        <v>3.3</v>
      </c>
      <c r="I13" s="38" t="s">
        <v>342</v>
      </c>
      <c r="J13" s="30" t="s">
        <v>343</v>
      </c>
      <c r="K13" s="40" t="s">
        <v>278</v>
      </c>
      <c r="L13" s="51" t="s">
        <v>331</v>
      </c>
      <c r="M13" s="52">
        <v>63.63636363636363</v>
      </c>
      <c r="N13" s="52">
        <v>81.81818181818183</v>
      </c>
      <c r="O13" s="42">
        <f t="shared" si="1"/>
        <v>18.18181818</v>
      </c>
      <c r="P13" s="43">
        <f t="shared" si="2"/>
        <v>72.72727273</v>
      </c>
    </row>
    <row r="14">
      <c r="A14" s="26" t="s">
        <v>344</v>
      </c>
      <c r="B14" s="27" t="s">
        <v>345</v>
      </c>
      <c r="C14" s="27"/>
      <c r="D14" s="27" t="s">
        <v>346</v>
      </c>
      <c r="E14" s="27" t="s">
        <v>347</v>
      </c>
      <c r="F14" s="27" t="s">
        <v>25</v>
      </c>
      <c r="G14" s="28" t="s">
        <v>314</v>
      </c>
      <c r="H14" s="27">
        <v>3.5</v>
      </c>
      <c r="I14" s="29" t="s">
        <v>348</v>
      </c>
      <c r="J14" s="30" t="s">
        <v>349</v>
      </c>
      <c r="K14" s="31" t="s">
        <v>271</v>
      </c>
      <c r="L14" s="31" t="s">
        <v>271</v>
      </c>
      <c r="M14" s="32">
        <v>100.0</v>
      </c>
      <c r="N14" s="32">
        <v>95.45454545454545</v>
      </c>
      <c r="O14" s="34">
        <f t="shared" si="1"/>
        <v>4.545454545</v>
      </c>
      <c r="P14" s="34">
        <f t="shared" si="2"/>
        <v>97.72727273</v>
      </c>
    </row>
    <row r="15">
      <c r="A15" s="35" t="s">
        <v>350</v>
      </c>
      <c r="B15" s="36" t="s">
        <v>351</v>
      </c>
      <c r="C15" s="36"/>
      <c r="D15" s="36" t="s">
        <v>352</v>
      </c>
      <c r="E15" s="36" t="s">
        <v>38</v>
      </c>
      <c r="F15" s="36" t="s">
        <v>40</v>
      </c>
      <c r="G15" s="37" t="s">
        <v>26</v>
      </c>
      <c r="H15" s="36">
        <v>3.7</v>
      </c>
      <c r="I15" s="38" t="s">
        <v>353</v>
      </c>
      <c r="J15" s="39" t="s">
        <v>354</v>
      </c>
      <c r="K15" s="51" t="s">
        <v>331</v>
      </c>
      <c r="L15" s="51" t="s">
        <v>331</v>
      </c>
      <c r="M15" s="54">
        <v>75.75757575757575</v>
      </c>
      <c r="N15" s="54">
        <v>75.75757575757575</v>
      </c>
      <c r="O15" s="43">
        <f t="shared" si="1"/>
        <v>0</v>
      </c>
      <c r="P15" s="43">
        <f t="shared" si="2"/>
        <v>75.75757576</v>
      </c>
    </row>
    <row r="16">
      <c r="A16" s="26" t="s">
        <v>178</v>
      </c>
      <c r="B16" s="27" t="s">
        <v>179</v>
      </c>
      <c r="C16" s="27"/>
      <c r="D16" s="55" t="s">
        <v>180</v>
      </c>
      <c r="E16" s="27" t="s">
        <v>173</v>
      </c>
      <c r="F16" s="27" t="s">
        <v>182</v>
      </c>
      <c r="G16" s="28" t="s">
        <v>130</v>
      </c>
      <c r="H16" s="27">
        <v>4.0</v>
      </c>
      <c r="I16" s="29" t="s">
        <v>355</v>
      </c>
      <c r="J16" s="30" t="s">
        <v>356</v>
      </c>
      <c r="K16" s="51" t="s">
        <v>331</v>
      </c>
      <c r="L16" s="40" t="s">
        <v>278</v>
      </c>
      <c r="M16" s="32">
        <v>75.75757575757575</v>
      </c>
      <c r="N16" s="32">
        <v>86.36363636363636</v>
      </c>
      <c r="O16" s="42">
        <f t="shared" si="1"/>
        <v>10.60606061</v>
      </c>
      <c r="P16" s="34">
        <f t="shared" si="2"/>
        <v>81.06060606</v>
      </c>
    </row>
    <row r="17">
      <c r="A17" s="35" t="s">
        <v>357</v>
      </c>
      <c r="B17" s="36" t="s">
        <v>358</v>
      </c>
      <c r="C17" s="36"/>
      <c r="D17" s="36" t="s">
        <v>359</v>
      </c>
      <c r="E17" s="36" t="s">
        <v>360</v>
      </c>
      <c r="F17" s="36" t="s">
        <v>25</v>
      </c>
      <c r="G17" s="37" t="s">
        <v>314</v>
      </c>
      <c r="H17" s="36">
        <v>3.67</v>
      </c>
      <c r="I17" s="38" t="s">
        <v>361</v>
      </c>
      <c r="J17" s="39" t="s">
        <v>362</v>
      </c>
      <c r="K17" s="56" t="s">
        <v>85</v>
      </c>
      <c r="L17" s="56" t="s">
        <v>85</v>
      </c>
      <c r="M17" s="57">
        <v>0.0</v>
      </c>
      <c r="N17" s="57">
        <v>0.0</v>
      </c>
      <c r="O17" s="43">
        <f t="shared" si="1"/>
        <v>0</v>
      </c>
      <c r="P17" s="43">
        <f t="shared" si="2"/>
        <v>0</v>
      </c>
      <c r="R17" s="10" t="s">
        <v>79</v>
      </c>
    </row>
    <row r="18">
      <c r="A18" s="26" t="s">
        <v>363</v>
      </c>
      <c r="B18" s="27" t="s">
        <v>364</v>
      </c>
      <c r="C18" s="27"/>
      <c r="D18" s="27" t="s">
        <v>365</v>
      </c>
      <c r="E18" s="27" t="s">
        <v>366</v>
      </c>
      <c r="F18" s="27" t="s">
        <v>25</v>
      </c>
      <c r="G18" s="28" t="s">
        <v>53</v>
      </c>
      <c r="H18" s="27">
        <v>0.0</v>
      </c>
      <c r="I18" s="29" t="s">
        <v>367</v>
      </c>
      <c r="J18" s="30" t="s">
        <v>368</v>
      </c>
      <c r="K18" s="40" t="s">
        <v>278</v>
      </c>
      <c r="L18" s="40" t="s">
        <v>278</v>
      </c>
      <c r="M18" s="58">
        <v>84.84848484848484</v>
      </c>
      <c r="N18" s="58">
        <v>93.93939393939394</v>
      </c>
      <c r="O18" s="34">
        <f t="shared" si="1"/>
        <v>9.090909091</v>
      </c>
      <c r="P18" s="34">
        <f t="shared" si="2"/>
        <v>89.39393939</v>
      </c>
    </row>
    <row r="19">
      <c r="A19" s="35" t="s">
        <v>369</v>
      </c>
      <c r="B19" s="36" t="s">
        <v>370</v>
      </c>
      <c r="C19" s="36" t="s">
        <v>371</v>
      </c>
      <c r="D19" s="36" t="s">
        <v>372</v>
      </c>
      <c r="E19" s="36" t="s">
        <v>373</v>
      </c>
      <c r="F19" s="36" t="s">
        <v>374</v>
      </c>
      <c r="G19" s="37" t="s">
        <v>26</v>
      </c>
      <c r="H19" s="36">
        <v>4.0</v>
      </c>
      <c r="I19" s="38" t="s">
        <v>375</v>
      </c>
      <c r="J19" s="30" t="s">
        <v>376</v>
      </c>
      <c r="K19" s="40" t="s">
        <v>278</v>
      </c>
      <c r="L19" s="40" t="s">
        <v>278</v>
      </c>
      <c r="M19" s="52">
        <v>87.87878787878788</v>
      </c>
      <c r="N19" s="52">
        <v>96.96969696969697</v>
      </c>
      <c r="O19" s="43">
        <f t="shared" si="1"/>
        <v>9.090909091</v>
      </c>
      <c r="P19" s="43">
        <f t="shared" si="2"/>
        <v>92.42424242</v>
      </c>
    </row>
    <row r="20">
      <c r="A20" s="26" t="s">
        <v>377</v>
      </c>
      <c r="B20" s="27" t="s">
        <v>378</v>
      </c>
      <c r="C20" s="27"/>
      <c r="D20" s="27" t="s">
        <v>379</v>
      </c>
      <c r="E20" s="27" t="s">
        <v>380</v>
      </c>
      <c r="F20" s="27" t="s">
        <v>381</v>
      </c>
      <c r="G20" s="28" t="s">
        <v>26</v>
      </c>
      <c r="H20" s="27">
        <v>4.0</v>
      </c>
      <c r="I20" s="29" t="s">
        <v>382</v>
      </c>
      <c r="J20" s="30" t="s">
        <v>383</v>
      </c>
      <c r="K20" s="40" t="s">
        <v>278</v>
      </c>
      <c r="L20" s="51" t="s">
        <v>331</v>
      </c>
      <c r="M20" s="32">
        <v>87.87878787878788</v>
      </c>
      <c r="N20" s="32">
        <v>81.81818181818183</v>
      </c>
      <c r="O20" s="34">
        <f t="shared" si="1"/>
        <v>6.060606061</v>
      </c>
      <c r="P20" s="34">
        <f t="shared" si="2"/>
        <v>84.84848485</v>
      </c>
    </row>
    <row r="21">
      <c r="A21" s="35" t="s">
        <v>384</v>
      </c>
      <c r="B21" s="36" t="s">
        <v>385</v>
      </c>
      <c r="C21" s="36" t="s">
        <v>386</v>
      </c>
      <c r="D21" s="36" t="s">
        <v>387</v>
      </c>
      <c r="E21" s="36" t="s">
        <v>71</v>
      </c>
      <c r="F21" s="36" t="s">
        <v>25</v>
      </c>
      <c r="G21" s="37" t="s">
        <v>130</v>
      </c>
      <c r="H21" s="36">
        <v>0.0</v>
      </c>
      <c r="I21" s="38" t="s">
        <v>388</v>
      </c>
      <c r="J21" s="39" t="s">
        <v>389</v>
      </c>
      <c r="K21" s="31" t="s">
        <v>271</v>
      </c>
      <c r="L21" s="31" t="s">
        <v>271</v>
      </c>
      <c r="M21" s="54">
        <v>90.9090909090909</v>
      </c>
      <c r="N21" s="54">
        <v>100.0</v>
      </c>
      <c r="O21" s="43">
        <f t="shared" si="1"/>
        <v>9.090909091</v>
      </c>
      <c r="P21" s="43">
        <f t="shared" si="2"/>
        <v>95.45454545</v>
      </c>
    </row>
    <row r="22">
      <c r="A22" s="26" t="s">
        <v>390</v>
      </c>
      <c r="B22" s="27" t="s">
        <v>391</v>
      </c>
      <c r="C22" s="27"/>
      <c r="D22" s="27" t="s">
        <v>392</v>
      </c>
      <c r="E22" s="27" t="s">
        <v>393</v>
      </c>
      <c r="F22" s="27" t="s">
        <v>268</v>
      </c>
      <c r="G22" s="28" t="s">
        <v>26</v>
      </c>
      <c r="H22" s="27">
        <v>3.56</v>
      </c>
      <c r="I22" s="29" t="s">
        <v>394</v>
      </c>
      <c r="J22" s="30" t="s">
        <v>395</v>
      </c>
      <c r="K22" s="46" t="s">
        <v>85</v>
      </c>
      <c r="L22" s="46" t="s">
        <v>85</v>
      </c>
      <c r="M22" s="59">
        <v>0.0</v>
      </c>
      <c r="N22" s="59">
        <v>0.0</v>
      </c>
      <c r="O22" s="34">
        <v>0.0</v>
      </c>
      <c r="P22" s="34">
        <f t="shared" si="2"/>
        <v>0</v>
      </c>
      <c r="R22" s="10" t="s">
        <v>79</v>
      </c>
    </row>
    <row r="23">
      <c r="A23" s="35" t="s">
        <v>396</v>
      </c>
      <c r="B23" s="36" t="s">
        <v>364</v>
      </c>
      <c r="C23" s="36"/>
      <c r="D23" s="36" t="s">
        <v>397</v>
      </c>
      <c r="E23" s="36" t="s">
        <v>152</v>
      </c>
      <c r="F23" s="36" t="s">
        <v>25</v>
      </c>
      <c r="G23" s="37" t="s">
        <v>26</v>
      </c>
      <c r="H23" s="36">
        <v>0.0</v>
      </c>
      <c r="I23" s="38" t="s">
        <v>398</v>
      </c>
      <c r="J23" s="39" t="s">
        <v>399</v>
      </c>
      <c r="K23" s="31" t="s">
        <v>271</v>
      </c>
      <c r="L23" s="31" t="s">
        <v>271</v>
      </c>
      <c r="M23" s="52">
        <v>84.84848484848484</v>
      </c>
      <c r="N23" s="52">
        <v>81.81818181818183</v>
      </c>
      <c r="O23" s="43">
        <f t="shared" ref="O23:O57" si="3">ABS(M23-N23)</f>
        <v>3.03030303</v>
      </c>
      <c r="P23" s="43">
        <f t="shared" si="2"/>
        <v>83.33333333</v>
      </c>
    </row>
    <row r="24">
      <c r="A24" s="26" t="s">
        <v>339</v>
      </c>
      <c r="B24" s="27" t="s">
        <v>400</v>
      </c>
      <c r="C24" s="27"/>
      <c r="D24" s="27" t="s">
        <v>401</v>
      </c>
      <c r="E24" s="27" t="s">
        <v>71</v>
      </c>
      <c r="F24" s="27" t="s">
        <v>25</v>
      </c>
      <c r="G24" s="28" t="s">
        <v>314</v>
      </c>
      <c r="H24" s="27">
        <v>3.85</v>
      </c>
      <c r="I24" s="29" t="s">
        <v>402</v>
      </c>
      <c r="J24" s="30" t="s">
        <v>403</v>
      </c>
      <c r="K24" s="31" t="s">
        <v>271</v>
      </c>
      <c r="L24" s="31" t="s">
        <v>271</v>
      </c>
      <c r="M24" s="58">
        <v>93.93939393939394</v>
      </c>
      <c r="N24" s="58">
        <v>100.0</v>
      </c>
      <c r="O24" s="34">
        <f t="shared" si="3"/>
        <v>6.060606061</v>
      </c>
      <c r="P24" s="34">
        <f t="shared" si="2"/>
        <v>96.96969697</v>
      </c>
    </row>
    <row r="25">
      <c r="A25" s="35" t="s">
        <v>404</v>
      </c>
      <c r="B25" s="36" t="s">
        <v>225</v>
      </c>
      <c r="C25" s="36"/>
      <c r="D25" s="36" t="s">
        <v>226</v>
      </c>
      <c r="E25" s="36" t="s">
        <v>405</v>
      </c>
      <c r="F25" s="36" t="s">
        <v>25</v>
      </c>
      <c r="G25" s="37" t="s">
        <v>130</v>
      </c>
      <c r="H25" s="36">
        <v>3.577</v>
      </c>
      <c r="I25" s="38" t="s">
        <v>406</v>
      </c>
      <c r="J25" s="39" t="s">
        <v>407</v>
      </c>
      <c r="K25" s="40" t="s">
        <v>278</v>
      </c>
      <c r="L25" s="40" t="s">
        <v>278</v>
      </c>
      <c r="M25" s="52">
        <v>84.84848484848484</v>
      </c>
      <c r="N25" s="52">
        <v>96.96969696969697</v>
      </c>
      <c r="O25" s="42">
        <f t="shared" si="3"/>
        <v>12.12121212</v>
      </c>
      <c r="P25" s="43">
        <f t="shared" si="2"/>
        <v>90.90909091</v>
      </c>
    </row>
    <row r="26">
      <c r="A26" s="26" t="s">
        <v>408</v>
      </c>
      <c r="B26" s="27" t="s">
        <v>409</v>
      </c>
      <c r="C26" s="27"/>
      <c r="D26" s="27" t="s">
        <v>410</v>
      </c>
      <c r="E26" s="27" t="s">
        <v>411</v>
      </c>
      <c r="F26" s="27" t="s">
        <v>381</v>
      </c>
      <c r="G26" s="28" t="s">
        <v>285</v>
      </c>
      <c r="H26" s="27">
        <v>3.696</v>
      </c>
      <c r="I26" s="60" t="s">
        <v>412</v>
      </c>
      <c r="J26" s="30" t="s">
        <v>413</v>
      </c>
      <c r="K26" s="40" t="s">
        <v>278</v>
      </c>
      <c r="L26" s="31" t="s">
        <v>271</v>
      </c>
      <c r="M26" s="58">
        <v>87.87878787878788</v>
      </c>
      <c r="N26" s="58">
        <v>100.0</v>
      </c>
      <c r="O26" s="42">
        <f t="shared" si="3"/>
        <v>12.12121212</v>
      </c>
      <c r="P26" s="34">
        <f t="shared" si="2"/>
        <v>93.93939394</v>
      </c>
    </row>
    <row r="27">
      <c r="A27" s="35" t="s">
        <v>414</v>
      </c>
      <c r="B27" s="36" t="s">
        <v>415</v>
      </c>
      <c r="C27" s="36" t="s">
        <v>416</v>
      </c>
      <c r="D27" s="36" t="s">
        <v>417</v>
      </c>
      <c r="E27" s="36" t="s">
        <v>71</v>
      </c>
      <c r="F27" s="36" t="s">
        <v>25</v>
      </c>
      <c r="G27" s="37" t="s">
        <v>130</v>
      </c>
      <c r="H27" s="35">
        <v>3.96</v>
      </c>
      <c r="I27" s="38" t="s">
        <v>418</v>
      </c>
      <c r="J27" s="30" t="s">
        <v>419</v>
      </c>
      <c r="K27" s="40" t="s">
        <v>278</v>
      </c>
      <c r="L27" s="40" t="s">
        <v>278</v>
      </c>
      <c r="M27" s="52">
        <v>84.84848484848484</v>
      </c>
      <c r="N27" s="52">
        <v>100.0</v>
      </c>
      <c r="O27" s="42">
        <f t="shared" si="3"/>
        <v>15.15151515</v>
      </c>
      <c r="P27" s="43">
        <f t="shared" si="2"/>
        <v>92.42424242</v>
      </c>
    </row>
    <row r="28">
      <c r="A28" s="26" t="s">
        <v>420</v>
      </c>
      <c r="B28" s="27" t="s">
        <v>421</v>
      </c>
      <c r="C28" s="27"/>
      <c r="D28" s="27" t="s">
        <v>422</v>
      </c>
      <c r="E28" s="27" t="s">
        <v>423</v>
      </c>
      <c r="F28" s="27" t="s">
        <v>25</v>
      </c>
      <c r="G28" s="28" t="s">
        <v>53</v>
      </c>
      <c r="H28" s="27">
        <v>0.0</v>
      </c>
      <c r="I28" s="29" t="s">
        <v>424</v>
      </c>
      <c r="J28" s="30" t="s">
        <v>425</v>
      </c>
      <c r="K28" s="51" t="s">
        <v>331</v>
      </c>
      <c r="L28" s="51" t="s">
        <v>331</v>
      </c>
      <c r="M28" s="58">
        <v>75.75757575757575</v>
      </c>
      <c r="N28" s="58">
        <v>72.72727272727273</v>
      </c>
      <c r="O28" s="34">
        <f t="shared" si="3"/>
        <v>3.03030303</v>
      </c>
      <c r="P28" s="34">
        <f t="shared" si="2"/>
        <v>74.24242424</v>
      </c>
    </row>
    <row r="29">
      <c r="A29" s="35" t="s">
        <v>426</v>
      </c>
      <c r="B29" s="36" t="s">
        <v>427</v>
      </c>
      <c r="C29" s="36"/>
      <c r="D29" s="36" t="s">
        <v>428</v>
      </c>
      <c r="E29" s="36" t="s">
        <v>429</v>
      </c>
      <c r="F29" s="36" t="s">
        <v>430</v>
      </c>
      <c r="G29" s="37" t="s">
        <v>26</v>
      </c>
      <c r="H29" s="36">
        <v>3.738</v>
      </c>
      <c r="I29" s="38" t="s">
        <v>431</v>
      </c>
      <c r="J29" s="39" t="s">
        <v>432</v>
      </c>
      <c r="K29" s="40" t="s">
        <v>278</v>
      </c>
      <c r="L29" s="51" t="s">
        <v>331</v>
      </c>
      <c r="M29" s="52">
        <v>83.33333333333334</v>
      </c>
      <c r="N29" s="52">
        <v>78.78787878787878</v>
      </c>
      <c r="O29" s="43">
        <f t="shared" si="3"/>
        <v>4.545454545</v>
      </c>
      <c r="P29" s="43">
        <f t="shared" si="2"/>
        <v>81.06060606</v>
      </c>
    </row>
    <row r="30">
      <c r="A30" s="26" t="s">
        <v>433</v>
      </c>
      <c r="B30" s="27" t="s">
        <v>434</v>
      </c>
      <c r="C30" s="27" t="s">
        <v>435</v>
      </c>
      <c r="D30" s="27" t="s">
        <v>436</v>
      </c>
      <c r="E30" s="27" t="s">
        <v>61</v>
      </c>
      <c r="F30" s="27" t="s">
        <v>25</v>
      </c>
      <c r="G30" s="28" t="s">
        <v>130</v>
      </c>
      <c r="H30" s="27">
        <v>4.0</v>
      </c>
      <c r="I30" s="29" t="s">
        <v>437</v>
      </c>
      <c r="J30" s="30" t="s">
        <v>438</v>
      </c>
      <c r="K30" s="40" t="s">
        <v>278</v>
      </c>
      <c r="L30" s="40" t="s">
        <v>278</v>
      </c>
      <c r="M30" s="58">
        <v>90.9090909090909</v>
      </c>
      <c r="N30" s="58">
        <v>90.9090909090909</v>
      </c>
      <c r="O30" s="34">
        <f t="shared" si="3"/>
        <v>0</v>
      </c>
      <c r="P30" s="34">
        <f t="shared" si="2"/>
        <v>90.90909091</v>
      </c>
    </row>
    <row r="31">
      <c r="A31" s="35" t="s">
        <v>439</v>
      </c>
      <c r="B31" s="36" t="s">
        <v>440</v>
      </c>
      <c r="C31" s="36"/>
      <c r="D31" s="36" t="s">
        <v>441</v>
      </c>
      <c r="E31" s="36" t="s">
        <v>442</v>
      </c>
      <c r="F31" s="36" t="s">
        <v>25</v>
      </c>
      <c r="G31" s="37" t="s">
        <v>248</v>
      </c>
      <c r="H31" s="36">
        <v>3.704</v>
      </c>
      <c r="I31" s="38" t="s">
        <v>443</v>
      </c>
      <c r="J31" s="30" t="s">
        <v>444</v>
      </c>
      <c r="K31" s="31" t="s">
        <v>271</v>
      </c>
      <c r="L31" s="31" t="s">
        <v>271</v>
      </c>
      <c r="M31" s="52">
        <v>80.3030303030303</v>
      </c>
      <c r="N31" s="52">
        <v>96.96969696969697</v>
      </c>
      <c r="O31" s="42">
        <f t="shared" si="3"/>
        <v>16.66666667</v>
      </c>
      <c r="P31" s="43">
        <f t="shared" si="2"/>
        <v>88.63636364</v>
      </c>
    </row>
    <row r="32">
      <c r="A32" s="26" t="s">
        <v>445</v>
      </c>
      <c r="B32" s="27" t="s">
        <v>446</v>
      </c>
      <c r="C32" s="27"/>
      <c r="D32" s="27" t="s">
        <v>447</v>
      </c>
      <c r="E32" s="27" t="s">
        <v>448</v>
      </c>
      <c r="F32" s="27" t="s">
        <v>25</v>
      </c>
      <c r="G32" s="28" t="s">
        <v>314</v>
      </c>
      <c r="H32" s="27">
        <v>4.0</v>
      </c>
      <c r="I32" s="29" t="s">
        <v>449</v>
      </c>
      <c r="J32" s="30" t="s">
        <v>450</v>
      </c>
      <c r="K32" s="46" t="s">
        <v>85</v>
      </c>
      <c r="L32" s="46" t="s">
        <v>85</v>
      </c>
      <c r="M32" s="59">
        <v>0.0</v>
      </c>
      <c r="N32" s="59">
        <v>0.0</v>
      </c>
      <c r="O32" s="34">
        <f t="shared" si="3"/>
        <v>0</v>
      </c>
      <c r="P32" s="34">
        <f t="shared" si="2"/>
        <v>0</v>
      </c>
      <c r="R32" s="10" t="s">
        <v>451</v>
      </c>
    </row>
    <row r="33">
      <c r="A33" s="35" t="s">
        <v>452</v>
      </c>
      <c r="B33" s="36" t="s">
        <v>453</v>
      </c>
      <c r="C33" s="36"/>
      <c r="D33" s="36" t="s">
        <v>454</v>
      </c>
      <c r="E33" s="36" t="s">
        <v>71</v>
      </c>
      <c r="F33" s="36" t="s">
        <v>25</v>
      </c>
      <c r="G33" s="37" t="s">
        <v>26</v>
      </c>
      <c r="H33" s="36">
        <v>3.5</v>
      </c>
      <c r="I33" s="38" t="s">
        <v>455</v>
      </c>
      <c r="J33" s="30" t="s">
        <v>456</v>
      </c>
      <c r="K33" s="31" t="s">
        <v>271</v>
      </c>
      <c r="L33" s="31" t="s">
        <v>271</v>
      </c>
      <c r="M33" s="52">
        <v>78.78787878787878</v>
      </c>
      <c r="N33" s="52">
        <v>81.81818181818183</v>
      </c>
      <c r="O33" s="43">
        <f t="shared" si="3"/>
        <v>3.03030303</v>
      </c>
      <c r="P33" s="43">
        <f t="shared" si="2"/>
        <v>80.3030303</v>
      </c>
    </row>
    <row r="34">
      <c r="A34" s="26" t="s">
        <v>457</v>
      </c>
      <c r="B34" s="27" t="s">
        <v>458</v>
      </c>
      <c r="C34" s="27"/>
      <c r="D34" s="27" t="s">
        <v>459</v>
      </c>
      <c r="E34" s="27" t="s">
        <v>71</v>
      </c>
      <c r="F34" s="27" t="s">
        <v>25</v>
      </c>
      <c r="G34" s="28" t="s">
        <v>130</v>
      </c>
      <c r="H34" s="27">
        <v>0.0</v>
      </c>
      <c r="I34" s="29" t="s">
        <v>460</v>
      </c>
      <c r="J34" s="30" t="s">
        <v>461</v>
      </c>
      <c r="K34" s="53" t="s">
        <v>337</v>
      </c>
      <c r="L34" s="40" t="s">
        <v>278</v>
      </c>
      <c r="M34" s="58">
        <v>51.515151515151516</v>
      </c>
      <c r="N34" s="58">
        <v>90.9090909090909</v>
      </c>
      <c r="O34" s="61">
        <f t="shared" si="3"/>
        <v>39.39393939</v>
      </c>
      <c r="P34" s="34">
        <f t="shared" si="2"/>
        <v>71.21212121</v>
      </c>
    </row>
    <row r="35">
      <c r="A35" s="35" t="s">
        <v>462</v>
      </c>
      <c r="B35" s="36" t="s">
        <v>463</v>
      </c>
      <c r="C35" s="36"/>
      <c r="D35" s="36" t="s">
        <v>464</v>
      </c>
      <c r="E35" s="36" t="s">
        <v>465</v>
      </c>
      <c r="F35" s="36" t="s">
        <v>142</v>
      </c>
      <c r="G35" s="37" t="s">
        <v>130</v>
      </c>
      <c r="H35" s="36">
        <v>3.53</v>
      </c>
      <c r="I35" s="38" t="s">
        <v>466</v>
      </c>
      <c r="J35" s="39" t="s">
        <v>467</v>
      </c>
      <c r="K35" s="31" t="s">
        <v>271</v>
      </c>
      <c r="L35" s="31" t="s">
        <v>271</v>
      </c>
      <c r="M35" s="52">
        <v>93.93939393939394</v>
      </c>
      <c r="N35" s="52">
        <v>100.0</v>
      </c>
      <c r="O35" s="43">
        <f t="shared" si="3"/>
        <v>6.060606061</v>
      </c>
      <c r="P35" s="43">
        <f t="shared" si="2"/>
        <v>96.96969697</v>
      </c>
    </row>
    <row r="36">
      <c r="A36" s="26" t="s">
        <v>468</v>
      </c>
      <c r="B36" s="27" t="s">
        <v>469</v>
      </c>
      <c r="C36" s="27"/>
      <c r="D36" s="27" t="s">
        <v>470</v>
      </c>
      <c r="E36" s="27" t="s">
        <v>471</v>
      </c>
      <c r="F36" s="27" t="s">
        <v>25</v>
      </c>
      <c r="G36" s="28" t="s">
        <v>26</v>
      </c>
      <c r="H36" s="27">
        <v>3.7</v>
      </c>
      <c r="I36" s="29" t="s">
        <v>472</v>
      </c>
      <c r="J36" s="30" t="s">
        <v>473</v>
      </c>
      <c r="K36" s="51" t="s">
        <v>331</v>
      </c>
      <c r="L36" s="51" t="s">
        <v>331</v>
      </c>
      <c r="M36" s="58">
        <v>81.81818181818183</v>
      </c>
      <c r="N36" s="58">
        <v>78.78787878787878</v>
      </c>
      <c r="O36" s="34">
        <f t="shared" si="3"/>
        <v>3.03030303</v>
      </c>
      <c r="P36" s="34">
        <f t="shared" si="2"/>
        <v>80.3030303</v>
      </c>
    </row>
    <row r="37">
      <c r="A37" s="35" t="s">
        <v>474</v>
      </c>
      <c r="B37" s="36" t="s">
        <v>475</v>
      </c>
      <c r="C37" s="36" t="s">
        <v>474</v>
      </c>
      <c r="D37" s="36" t="s">
        <v>476</v>
      </c>
      <c r="E37" s="36" t="s">
        <v>477</v>
      </c>
      <c r="F37" s="36" t="s">
        <v>25</v>
      </c>
      <c r="G37" s="37" t="s">
        <v>26</v>
      </c>
      <c r="H37" s="36">
        <v>0.0</v>
      </c>
      <c r="I37" s="38" t="s">
        <v>478</v>
      </c>
      <c r="J37" s="30" t="s">
        <v>479</v>
      </c>
      <c r="K37" s="31" t="s">
        <v>271</v>
      </c>
      <c r="L37" s="31" t="s">
        <v>271</v>
      </c>
      <c r="M37" s="52">
        <v>89.39393939393939</v>
      </c>
      <c r="N37" s="52">
        <v>96.96969696969697</v>
      </c>
      <c r="O37" s="43">
        <f t="shared" si="3"/>
        <v>7.575757576</v>
      </c>
      <c r="P37" s="43">
        <f t="shared" si="2"/>
        <v>93.18181818</v>
      </c>
    </row>
    <row r="38">
      <c r="A38" s="26" t="s">
        <v>480</v>
      </c>
      <c r="B38" s="27" t="s">
        <v>481</v>
      </c>
      <c r="C38" s="27"/>
      <c r="D38" s="27" t="s">
        <v>482</v>
      </c>
      <c r="E38" s="27" t="s">
        <v>483</v>
      </c>
      <c r="F38" s="27" t="s">
        <v>40</v>
      </c>
      <c r="G38" s="28" t="s">
        <v>130</v>
      </c>
      <c r="H38" s="27">
        <v>3.7</v>
      </c>
      <c r="I38" s="29" t="s">
        <v>484</v>
      </c>
      <c r="J38" s="30" t="s">
        <v>485</v>
      </c>
      <c r="K38" s="51" t="s">
        <v>331</v>
      </c>
      <c r="L38" s="53" t="s">
        <v>337</v>
      </c>
      <c r="M38" s="58">
        <v>72.72727272727273</v>
      </c>
      <c r="N38" s="58">
        <v>51.515151515151516</v>
      </c>
      <c r="O38" s="33">
        <f t="shared" si="3"/>
        <v>21.21212121</v>
      </c>
      <c r="P38" s="34">
        <f t="shared" si="2"/>
        <v>62.12121212</v>
      </c>
    </row>
    <row r="39">
      <c r="A39" s="35" t="s">
        <v>486</v>
      </c>
      <c r="B39" s="36" t="s">
        <v>487</v>
      </c>
      <c r="C39" s="36"/>
      <c r="D39" s="36" t="s">
        <v>488</v>
      </c>
      <c r="E39" s="36" t="s">
        <v>489</v>
      </c>
      <c r="F39" s="36" t="s">
        <v>25</v>
      </c>
      <c r="G39" s="37" t="s">
        <v>314</v>
      </c>
      <c r="H39" s="36">
        <v>3.99</v>
      </c>
      <c r="I39" s="38" t="s">
        <v>490</v>
      </c>
      <c r="J39" s="30" t="s">
        <v>491</v>
      </c>
      <c r="K39" s="31" t="s">
        <v>271</v>
      </c>
      <c r="L39" s="31" t="s">
        <v>271</v>
      </c>
      <c r="M39" s="52">
        <v>100.0</v>
      </c>
      <c r="N39" s="52">
        <v>96.96969696969697</v>
      </c>
      <c r="O39" s="43">
        <f t="shared" si="3"/>
        <v>3.03030303</v>
      </c>
      <c r="P39" s="43">
        <f t="shared" si="2"/>
        <v>98.48484848</v>
      </c>
    </row>
    <row r="40">
      <c r="A40" s="26" t="s">
        <v>492</v>
      </c>
      <c r="B40" s="27" t="s">
        <v>493</v>
      </c>
      <c r="C40" s="27"/>
      <c r="D40" s="27" t="s">
        <v>494</v>
      </c>
      <c r="E40" s="27" t="s">
        <v>495</v>
      </c>
      <c r="F40" s="27" t="s">
        <v>496</v>
      </c>
      <c r="G40" s="28" t="s">
        <v>248</v>
      </c>
      <c r="H40" s="27">
        <v>3.2</v>
      </c>
      <c r="I40" s="29" t="s">
        <v>497</v>
      </c>
      <c r="J40" s="30" t="s">
        <v>498</v>
      </c>
      <c r="K40" s="46" t="s">
        <v>85</v>
      </c>
      <c r="L40" s="46" t="s">
        <v>85</v>
      </c>
      <c r="M40" s="59">
        <v>0.0</v>
      </c>
      <c r="N40" s="59">
        <v>0.0</v>
      </c>
      <c r="O40" s="34">
        <f t="shared" si="3"/>
        <v>0</v>
      </c>
      <c r="P40" s="34">
        <f t="shared" si="2"/>
        <v>0</v>
      </c>
      <c r="R40" s="10" t="s">
        <v>451</v>
      </c>
    </row>
    <row r="41">
      <c r="A41" s="35" t="s">
        <v>499</v>
      </c>
      <c r="B41" s="36" t="s">
        <v>500</v>
      </c>
      <c r="C41" s="36"/>
      <c r="D41" s="36" t="s">
        <v>501</v>
      </c>
      <c r="E41" s="36" t="s">
        <v>247</v>
      </c>
      <c r="F41" s="36" t="s">
        <v>496</v>
      </c>
      <c r="G41" s="37" t="s">
        <v>314</v>
      </c>
      <c r="H41" s="36">
        <v>0.0</v>
      </c>
      <c r="I41" s="38" t="s">
        <v>502</v>
      </c>
      <c r="J41" s="30" t="s">
        <v>503</v>
      </c>
      <c r="K41" s="53" t="s">
        <v>337</v>
      </c>
      <c r="L41" s="51" t="s">
        <v>331</v>
      </c>
      <c r="M41" s="52">
        <v>69.6969696969697</v>
      </c>
      <c r="N41" s="52">
        <v>78.78787878787878</v>
      </c>
      <c r="O41" s="43">
        <f t="shared" si="3"/>
        <v>9.090909091</v>
      </c>
      <c r="P41" s="43">
        <f t="shared" si="2"/>
        <v>74.24242424</v>
      </c>
    </row>
    <row r="42">
      <c r="A42" s="26" t="s">
        <v>504</v>
      </c>
      <c r="B42" s="27" t="s">
        <v>505</v>
      </c>
      <c r="C42" s="27" t="s">
        <v>506</v>
      </c>
      <c r="D42" s="27" t="s">
        <v>507</v>
      </c>
      <c r="E42" s="27" t="s">
        <v>508</v>
      </c>
      <c r="F42" s="27" t="s">
        <v>142</v>
      </c>
      <c r="G42" s="28" t="s">
        <v>130</v>
      </c>
      <c r="H42" s="27">
        <v>0.0</v>
      </c>
      <c r="I42" s="29" t="s">
        <v>509</v>
      </c>
      <c r="J42" s="30" t="s">
        <v>510</v>
      </c>
      <c r="K42" s="31" t="s">
        <v>271</v>
      </c>
      <c r="L42" s="31" t="s">
        <v>271</v>
      </c>
      <c r="M42" s="58">
        <v>93.93939393939394</v>
      </c>
      <c r="N42" s="58">
        <v>100.0</v>
      </c>
      <c r="O42" s="34">
        <f t="shared" si="3"/>
        <v>6.060606061</v>
      </c>
      <c r="P42" s="34">
        <f t="shared" si="2"/>
        <v>96.96969697</v>
      </c>
    </row>
    <row r="43">
      <c r="A43" s="35" t="s">
        <v>511</v>
      </c>
      <c r="B43" s="36" t="s">
        <v>512</v>
      </c>
      <c r="C43" s="36"/>
      <c r="D43" s="36" t="s">
        <v>513</v>
      </c>
      <c r="E43" s="36" t="s">
        <v>514</v>
      </c>
      <c r="F43" s="36" t="s">
        <v>25</v>
      </c>
      <c r="G43" s="37" t="s">
        <v>53</v>
      </c>
      <c r="H43" s="36">
        <v>0.0</v>
      </c>
      <c r="I43" s="38" t="s">
        <v>515</v>
      </c>
      <c r="J43" s="30" t="s">
        <v>516</v>
      </c>
      <c r="K43" s="53" t="s">
        <v>337</v>
      </c>
      <c r="L43" s="51" t="s">
        <v>331</v>
      </c>
      <c r="M43" s="52">
        <v>69.6969696969697</v>
      </c>
      <c r="N43" s="52">
        <v>75.75757575757575</v>
      </c>
      <c r="O43" s="43">
        <f t="shared" si="3"/>
        <v>6.060606061</v>
      </c>
      <c r="P43" s="43">
        <f t="shared" si="2"/>
        <v>72.72727273</v>
      </c>
    </row>
    <row r="44">
      <c r="A44" s="26" t="s">
        <v>517</v>
      </c>
      <c r="B44" s="27" t="s">
        <v>518</v>
      </c>
      <c r="C44" s="27" t="s">
        <v>517</v>
      </c>
      <c r="D44" s="55" t="s">
        <v>519</v>
      </c>
      <c r="E44" s="27" t="s">
        <v>520</v>
      </c>
      <c r="F44" s="27" t="s">
        <v>40</v>
      </c>
      <c r="G44" s="28" t="s">
        <v>130</v>
      </c>
      <c r="H44" s="27">
        <v>3.707</v>
      </c>
      <c r="I44" s="29" t="s">
        <v>521</v>
      </c>
      <c r="J44" s="30" t="s">
        <v>522</v>
      </c>
      <c r="K44" s="40" t="s">
        <v>278</v>
      </c>
      <c r="L44" s="31" t="s">
        <v>271</v>
      </c>
      <c r="M44" s="58">
        <v>62.121212121212125</v>
      </c>
      <c r="N44" s="58">
        <v>90.9090909090909</v>
      </c>
      <c r="O44" s="33">
        <f t="shared" si="3"/>
        <v>28.78787879</v>
      </c>
      <c r="P44" s="34">
        <f t="shared" si="2"/>
        <v>76.51515152</v>
      </c>
    </row>
    <row r="45">
      <c r="A45" s="35" t="s">
        <v>523</v>
      </c>
      <c r="B45" s="36" t="s">
        <v>524</v>
      </c>
      <c r="C45" s="36"/>
      <c r="D45" s="36" t="s">
        <v>525</v>
      </c>
      <c r="E45" s="36" t="s">
        <v>526</v>
      </c>
      <c r="F45" s="36" t="s">
        <v>25</v>
      </c>
      <c r="G45" s="37" t="s">
        <v>26</v>
      </c>
      <c r="H45" s="36">
        <v>3.889</v>
      </c>
      <c r="I45" s="38" t="s">
        <v>527</v>
      </c>
      <c r="J45" s="30" t="s">
        <v>528</v>
      </c>
      <c r="K45" s="51" t="s">
        <v>331</v>
      </c>
      <c r="L45" s="40" t="s">
        <v>278</v>
      </c>
      <c r="M45" s="52">
        <v>81.81818181818183</v>
      </c>
      <c r="N45" s="52">
        <v>84.84848484848484</v>
      </c>
      <c r="O45" s="43">
        <f t="shared" si="3"/>
        <v>3.03030303</v>
      </c>
      <c r="P45" s="43">
        <f t="shared" si="2"/>
        <v>83.33333333</v>
      </c>
    </row>
    <row r="46">
      <c r="A46" s="26" t="s">
        <v>529</v>
      </c>
      <c r="B46" s="27" t="s">
        <v>530</v>
      </c>
      <c r="C46" s="27"/>
      <c r="D46" s="27" t="s">
        <v>531</v>
      </c>
      <c r="E46" s="27" t="s">
        <v>275</v>
      </c>
      <c r="F46" s="27" t="s">
        <v>40</v>
      </c>
      <c r="G46" s="28" t="s">
        <v>285</v>
      </c>
      <c r="H46" s="27">
        <v>4.3</v>
      </c>
      <c r="I46" s="29" t="s">
        <v>532</v>
      </c>
      <c r="J46" s="30" t="s">
        <v>533</v>
      </c>
      <c r="K46" s="53" t="s">
        <v>337</v>
      </c>
      <c r="L46" s="51" t="s">
        <v>331</v>
      </c>
      <c r="M46" s="58">
        <v>60.60606060606061</v>
      </c>
      <c r="N46" s="58">
        <v>90.9090909090909</v>
      </c>
      <c r="O46" s="61">
        <f t="shared" si="3"/>
        <v>30.3030303</v>
      </c>
      <c r="P46" s="34">
        <f t="shared" si="2"/>
        <v>75.75757576</v>
      </c>
    </row>
    <row r="47">
      <c r="A47" s="35" t="s">
        <v>103</v>
      </c>
      <c r="B47" s="36" t="s">
        <v>104</v>
      </c>
      <c r="C47" s="36" t="s">
        <v>103</v>
      </c>
      <c r="D47" s="36" t="s">
        <v>105</v>
      </c>
      <c r="E47" s="36" t="s">
        <v>534</v>
      </c>
      <c r="F47" s="36" t="s">
        <v>25</v>
      </c>
      <c r="G47" s="37" t="s">
        <v>53</v>
      </c>
      <c r="H47" s="36">
        <v>0.0</v>
      </c>
      <c r="I47" s="38" t="s">
        <v>535</v>
      </c>
      <c r="J47" s="30" t="s">
        <v>536</v>
      </c>
      <c r="K47" s="51" t="s">
        <v>331</v>
      </c>
      <c r="L47" s="40" t="s">
        <v>278</v>
      </c>
      <c r="M47" s="52">
        <v>59.09090909090909</v>
      </c>
      <c r="N47" s="52">
        <v>72.72727272727273</v>
      </c>
      <c r="O47" s="43">
        <f t="shared" si="3"/>
        <v>13.63636364</v>
      </c>
      <c r="P47" s="43">
        <f t="shared" si="2"/>
        <v>65.90909091</v>
      </c>
    </row>
    <row r="48">
      <c r="A48" s="26" t="s">
        <v>537</v>
      </c>
      <c r="B48" s="27" t="s">
        <v>538</v>
      </c>
      <c r="C48" s="27" t="s">
        <v>537</v>
      </c>
      <c r="D48" s="27" t="s">
        <v>539</v>
      </c>
      <c r="E48" s="27" t="s">
        <v>540</v>
      </c>
      <c r="F48" s="27" t="s">
        <v>40</v>
      </c>
      <c r="G48" s="28" t="s">
        <v>26</v>
      </c>
      <c r="H48" s="27">
        <v>3.76</v>
      </c>
      <c r="I48" s="29" t="s">
        <v>541</v>
      </c>
      <c r="J48" s="30" t="s">
        <v>542</v>
      </c>
      <c r="K48" s="53" t="s">
        <v>337</v>
      </c>
      <c r="L48" s="53" t="s">
        <v>337</v>
      </c>
      <c r="M48" s="58">
        <v>48.484848484848484</v>
      </c>
      <c r="N48" s="58">
        <v>51.515151515151516</v>
      </c>
      <c r="O48" s="34">
        <f t="shared" si="3"/>
        <v>3.03030303</v>
      </c>
      <c r="P48" s="34">
        <f t="shared" si="2"/>
        <v>50</v>
      </c>
    </row>
    <row r="49">
      <c r="A49" s="35" t="s">
        <v>543</v>
      </c>
      <c r="B49" s="36" t="s">
        <v>544</v>
      </c>
      <c r="C49" s="36"/>
      <c r="D49" s="36" t="s">
        <v>545</v>
      </c>
      <c r="E49" s="36" t="s">
        <v>546</v>
      </c>
      <c r="F49" s="36" t="s">
        <v>547</v>
      </c>
      <c r="G49" s="37" t="s">
        <v>130</v>
      </c>
      <c r="H49" s="36">
        <v>0.0</v>
      </c>
      <c r="I49" s="38" t="s">
        <v>548</v>
      </c>
      <c r="J49" s="30" t="s">
        <v>549</v>
      </c>
      <c r="K49" s="40" t="s">
        <v>278</v>
      </c>
      <c r="L49" s="53" t="s">
        <v>337</v>
      </c>
      <c r="M49" s="52">
        <v>90.9090909090909</v>
      </c>
      <c r="N49" s="52">
        <v>50.0</v>
      </c>
      <c r="O49" s="61">
        <f t="shared" si="3"/>
        <v>40.90909091</v>
      </c>
      <c r="P49" s="43">
        <f t="shared" si="2"/>
        <v>70.45454545</v>
      </c>
    </row>
    <row r="50">
      <c r="A50" s="26" t="s">
        <v>550</v>
      </c>
      <c r="B50" s="27" t="s">
        <v>551</v>
      </c>
      <c r="C50" s="27"/>
      <c r="D50" s="27" t="s">
        <v>552</v>
      </c>
      <c r="E50" s="27" t="s">
        <v>303</v>
      </c>
      <c r="F50" s="27" t="s">
        <v>25</v>
      </c>
      <c r="G50" s="28" t="s">
        <v>53</v>
      </c>
      <c r="H50" s="27">
        <v>0.0</v>
      </c>
      <c r="I50" s="29" t="s">
        <v>553</v>
      </c>
      <c r="J50" s="30" t="s">
        <v>554</v>
      </c>
      <c r="K50" s="40" t="s">
        <v>278</v>
      </c>
      <c r="L50" s="40" t="s">
        <v>278</v>
      </c>
      <c r="M50" s="58">
        <v>81.81818181818183</v>
      </c>
      <c r="N50" s="58">
        <v>100.0</v>
      </c>
      <c r="O50" s="42">
        <f t="shared" si="3"/>
        <v>18.18181818</v>
      </c>
      <c r="P50" s="34">
        <f t="shared" si="2"/>
        <v>90.90909091</v>
      </c>
    </row>
    <row r="51">
      <c r="A51" s="35" t="s">
        <v>555</v>
      </c>
      <c r="B51" s="36" t="s">
        <v>556</v>
      </c>
      <c r="C51" s="36"/>
      <c r="D51" s="36" t="s">
        <v>557</v>
      </c>
      <c r="E51" s="36" t="s">
        <v>173</v>
      </c>
      <c r="F51" s="36" t="s">
        <v>182</v>
      </c>
      <c r="G51" s="37" t="s">
        <v>53</v>
      </c>
      <c r="H51" s="36">
        <v>0.0</v>
      </c>
      <c r="I51" s="38" t="s">
        <v>558</v>
      </c>
      <c r="J51" s="30" t="s">
        <v>559</v>
      </c>
      <c r="K51" s="56" t="s">
        <v>560</v>
      </c>
      <c r="L51" s="56" t="s">
        <v>560</v>
      </c>
      <c r="M51" s="57">
        <v>0.0</v>
      </c>
      <c r="N51" s="57">
        <v>0.0</v>
      </c>
      <c r="O51" s="43">
        <f t="shared" si="3"/>
        <v>0</v>
      </c>
      <c r="P51" s="43">
        <f t="shared" si="2"/>
        <v>0</v>
      </c>
      <c r="R51" s="10" t="s">
        <v>561</v>
      </c>
    </row>
    <row r="52">
      <c r="A52" s="26" t="s">
        <v>562</v>
      </c>
      <c r="B52" s="27" t="s">
        <v>563</v>
      </c>
      <c r="C52" s="27"/>
      <c r="D52" s="27" t="s">
        <v>564</v>
      </c>
      <c r="E52" s="27" t="s">
        <v>152</v>
      </c>
      <c r="F52" s="27" t="s">
        <v>52</v>
      </c>
      <c r="G52" s="28" t="s">
        <v>130</v>
      </c>
      <c r="H52" s="27">
        <v>3.03</v>
      </c>
      <c r="I52" s="29" t="s">
        <v>565</v>
      </c>
      <c r="J52" s="30" t="s">
        <v>566</v>
      </c>
      <c r="K52" s="51" t="s">
        <v>331</v>
      </c>
      <c r="L52" s="51" t="s">
        <v>331</v>
      </c>
      <c r="M52" s="58">
        <v>60.60606060606061</v>
      </c>
      <c r="N52" s="58">
        <v>45.45454545454545</v>
      </c>
      <c r="O52" s="42">
        <f t="shared" si="3"/>
        <v>15.15151515</v>
      </c>
      <c r="P52" s="34">
        <f t="shared" si="2"/>
        <v>53.03030303</v>
      </c>
    </row>
    <row r="53">
      <c r="A53" s="36" t="s">
        <v>196</v>
      </c>
      <c r="B53" s="36" t="s">
        <v>197</v>
      </c>
      <c r="C53" s="36"/>
      <c r="D53" s="36" t="s">
        <v>198</v>
      </c>
      <c r="E53" s="36" t="s">
        <v>199</v>
      </c>
      <c r="F53" s="36" t="s">
        <v>200</v>
      </c>
      <c r="G53" s="37" t="s">
        <v>26</v>
      </c>
      <c r="H53" s="36">
        <v>4.0</v>
      </c>
      <c r="I53" s="38" t="s">
        <v>567</v>
      </c>
      <c r="J53" s="30" t="s">
        <v>568</v>
      </c>
      <c r="K53" s="51" t="s">
        <v>331</v>
      </c>
      <c r="L53" s="51" t="s">
        <v>331</v>
      </c>
      <c r="M53" s="52">
        <v>69.6969696969697</v>
      </c>
      <c r="N53" s="52">
        <v>78.78787878787878</v>
      </c>
      <c r="O53" s="43">
        <f t="shared" si="3"/>
        <v>9.090909091</v>
      </c>
      <c r="P53" s="43">
        <f t="shared" si="2"/>
        <v>74.24242424</v>
      </c>
    </row>
    <row r="54">
      <c r="A54" s="27" t="s">
        <v>569</v>
      </c>
      <c r="B54" s="27" t="s">
        <v>570</v>
      </c>
      <c r="C54" s="27" t="s">
        <v>571</v>
      </c>
      <c r="D54" s="27" t="s">
        <v>572</v>
      </c>
      <c r="E54" s="27" t="s">
        <v>573</v>
      </c>
      <c r="F54" s="27" t="s">
        <v>574</v>
      </c>
      <c r="G54" s="28" t="s">
        <v>285</v>
      </c>
      <c r="H54" s="27">
        <v>3.4</v>
      </c>
      <c r="I54" s="29" t="s">
        <v>575</v>
      </c>
      <c r="J54" s="30" t="s">
        <v>576</v>
      </c>
      <c r="K54" s="53" t="s">
        <v>337</v>
      </c>
      <c r="L54" s="53" t="s">
        <v>337</v>
      </c>
      <c r="M54" s="58">
        <v>48.484848484848484</v>
      </c>
      <c r="N54" s="58">
        <v>51.515151515151516</v>
      </c>
      <c r="O54" s="34">
        <f t="shared" si="3"/>
        <v>3.03030303</v>
      </c>
      <c r="P54" s="34">
        <f t="shared" si="2"/>
        <v>50</v>
      </c>
    </row>
    <row r="55">
      <c r="A55" s="36" t="s">
        <v>577</v>
      </c>
      <c r="B55" s="36" t="s">
        <v>578</v>
      </c>
      <c r="C55" s="36"/>
      <c r="D55" s="36" t="s">
        <v>579</v>
      </c>
      <c r="E55" s="36" t="s">
        <v>580</v>
      </c>
      <c r="F55" s="36" t="s">
        <v>62</v>
      </c>
      <c r="G55" s="37" t="s">
        <v>26</v>
      </c>
      <c r="H55" s="36">
        <v>4.0</v>
      </c>
      <c r="I55" s="38" t="s">
        <v>581</v>
      </c>
      <c r="J55" s="30" t="s">
        <v>582</v>
      </c>
      <c r="K55" s="56" t="s">
        <v>85</v>
      </c>
      <c r="L55" s="56" t="s">
        <v>85</v>
      </c>
      <c r="M55" s="57">
        <v>0.0</v>
      </c>
      <c r="N55" s="57">
        <v>0.0</v>
      </c>
      <c r="O55" s="43">
        <f t="shared" si="3"/>
        <v>0</v>
      </c>
      <c r="P55" s="43">
        <f t="shared" si="2"/>
        <v>0</v>
      </c>
      <c r="R55" s="10" t="s">
        <v>79</v>
      </c>
    </row>
    <row r="56">
      <c r="A56" s="27" t="s">
        <v>583</v>
      </c>
      <c r="B56" s="27" t="s">
        <v>584</v>
      </c>
      <c r="C56" s="27"/>
      <c r="D56" s="27" t="s">
        <v>585</v>
      </c>
      <c r="E56" s="27" t="s">
        <v>71</v>
      </c>
      <c r="F56" s="27" t="s">
        <v>25</v>
      </c>
      <c r="G56" s="28" t="s">
        <v>130</v>
      </c>
      <c r="H56" s="27">
        <v>3.9</v>
      </c>
      <c r="I56" s="29" t="s">
        <v>586</v>
      </c>
      <c r="J56" s="30" t="s">
        <v>587</v>
      </c>
      <c r="K56" s="40" t="s">
        <v>278</v>
      </c>
      <c r="L56" s="40" t="s">
        <v>278</v>
      </c>
      <c r="M56" s="58">
        <v>66.66666666666666</v>
      </c>
      <c r="N56" s="58">
        <v>96.96969696969697</v>
      </c>
      <c r="O56" s="61">
        <f t="shared" si="3"/>
        <v>30.3030303</v>
      </c>
      <c r="P56" s="34">
        <f t="shared" si="2"/>
        <v>81.81818182</v>
      </c>
    </row>
    <row r="57">
      <c r="A57" s="62" t="s">
        <v>588</v>
      </c>
      <c r="B57" s="62" t="s">
        <v>589</v>
      </c>
      <c r="C57" s="36"/>
      <c r="D57" s="63" t="s">
        <v>590</v>
      </c>
      <c r="E57" s="36" t="s">
        <v>591</v>
      </c>
      <c r="F57" s="36" t="s">
        <v>592</v>
      </c>
      <c r="G57" s="64">
        <v>45413.0</v>
      </c>
      <c r="H57" s="36"/>
      <c r="I57" s="65" t="s">
        <v>593</v>
      </c>
      <c r="J57" s="30" t="s">
        <v>594</v>
      </c>
      <c r="K57" s="40" t="s">
        <v>278</v>
      </c>
      <c r="L57" s="51" t="s">
        <v>331</v>
      </c>
      <c r="M57" s="52">
        <v>68.18181818181817</v>
      </c>
      <c r="N57" s="52">
        <v>84.84848484848484</v>
      </c>
      <c r="O57" s="42">
        <f t="shared" si="3"/>
        <v>16.66666667</v>
      </c>
      <c r="P57" s="43">
        <f t="shared" si="2"/>
        <v>76.51515152</v>
      </c>
    </row>
    <row r="58">
      <c r="J58" s="66"/>
      <c r="K58" s="67"/>
      <c r="L58" s="67"/>
    </row>
    <row r="59">
      <c r="K59" s="67"/>
      <c r="L59" s="67"/>
    </row>
    <row r="60">
      <c r="J60" s="66"/>
      <c r="K60" s="67"/>
      <c r="L60" s="67"/>
    </row>
    <row r="61">
      <c r="K61" s="67"/>
      <c r="L61" s="67"/>
    </row>
    <row r="62">
      <c r="J62" s="66"/>
      <c r="K62" s="67"/>
      <c r="L62" s="67"/>
    </row>
    <row r="63">
      <c r="K63" s="67"/>
      <c r="L63" s="67"/>
    </row>
    <row r="64">
      <c r="J64" s="66"/>
      <c r="K64" s="67"/>
      <c r="L64" s="67"/>
    </row>
    <row r="65">
      <c r="K65" s="67"/>
      <c r="L65" s="67"/>
    </row>
    <row r="66">
      <c r="J66" s="66"/>
      <c r="K66" s="67"/>
      <c r="L66" s="67"/>
    </row>
    <row r="67">
      <c r="K67" s="67"/>
      <c r="L67" s="67"/>
    </row>
    <row r="68">
      <c r="K68" s="67"/>
      <c r="L68" s="67"/>
    </row>
    <row r="69">
      <c r="K69" s="67"/>
      <c r="L69" s="67"/>
    </row>
    <row r="70">
      <c r="K70" s="67"/>
      <c r="L70" s="67"/>
    </row>
    <row r="71">
      <c r="K71" s="67"/>
      <c r="L71" s="67"/>
    </row>
    <row r="72">
      <c r="K72" s="67"/>
      <c r="L72" s="67"/>
    </row>
    <row r="73">
      <c r="K73" s="67"/>
      <c r="L73" s="67"/>
    </row>
    <row r="74">
      <c r="K74" s="67"/>
      <c r="L74" s="67"/>
    </row>
    <row r="75">
      <c r="K75" s="67"/>
      <c r="L75" s="67"/>
    </row>
    <row r="76">
      <c r="K76" s="67"/>
      <c r="L76" s="67"/>
    </row>
    <row r="77">
      <c r="K77" s="67"/>
      <c r="L77" s="67"/>
    </row>
    <row r="78">
      <c r="K78" s="67"/>
      <c r="L78" s="67"/>
    </row>
    <row r="79">
      <c r="K79" s="67"/>
      <c r="L79" s="67"/>
    </row>
    <row r="80">
      <c r="K80" s="67"/>
      <c r="L80" s="67"/>
    </row>
    <row r="81">
      <c r="K81" s="67"/>
      <c r="L81" s="67"/>
    </row>
    <row r="82">
      <c r="K82" s="67"/>
      <c r="L82" s="67"/>
    </row>
    <row r="83">
      <c r="K83" s="67"/>
      <c r="L83" s="67"/>
    </row>
    <row r="84">
      <c r="K84" s="67"/>
      <c r="L84" s="67"/>
    </row>
    <row r="85">
      <c r="K85" s="67"/>
      <c r="L85" s="67"/>
    </row>
    <row r="86">
      <c r="K86" s="67"/>
      <c r="L86" s="67"/>
    </row>
    <row r="87">
      <c r="K87" s="67"/>
      <c r="L87" s="67"/>
    </row>
    <row r="88">
      <c r="K88" s="67"/>
      <c r="L88" s="67"/>
    </row>
    <row r="89">
      <c r="K89" s="67"/>
      <c r="L89" s="67"/>
    </row>
    <row r="90">
      <c r="K90" s="67"/>
      <c r="L90" s="67"/>
    </row>
    <row r="91">
      <c r="K91" s="67"/>
      <c r="L91" s="67"/>
    </row>
    <row r="92">
      <c r="K92" s="67"/>
      <c r="L92" s="67"/>
    </row>
    <row r="93">
      <c r="K93" s="67"/>
      <c r="L93" s="67"/>
    </row>
    <row r="94">
      <c r="K94" s="67"/>
      <c r="L94" s="67"/>
    </row>
    <row r="95">
      <c r="K95" s="67"/>
      <c r="L95" s="67"/>
    </row>
    <row r="96">
      <c r="K96" s="67"/>
      <c r="L96" s="67"/>
    </row>
    <row r="97">
      <c r="K97" s="67"/>
      <c r="L97" s="67"/>
    </row>
    <row r="98">
      <c r="K98" s="67"/>
      <c r="L98" s="67"/>
    </row>
    <row r="99">
      <c r="K99" s="67"/>
      <c r="L99" s="67"/>
    </row>
    <row r="100">
      <c r="K100" s="67"/>
      <c r="L100" s="67"/>
    </row>
    <row r="101">
      <c r="K101" s="67"/>
      <c r="L101" s="67"/>
    </row>
    <row r="102">
      <c r="K102" s="67"/>
      <c r="L102" s="67"/>
    </row>
    <row r="103">
      <c r="K103" s="67"/>
      <c r="L103" s="67"/>
    </row>
    <row r="104">
      <c r="K104" s="67"/>
      <c r="L104" s="67"/>
    </row>
    <row r="105">
      <c r="K105" s="67"/>
      <c r="L105" s="67"/>
    </row>
    <row r="106">
      <c r="K106" s="67"/>
      <c r="L106" s="67"/>
    </row>
    <row r="107">
      <c r="K107" s="67"/>
      <c r="L107" s="67"/>
    </row>
    <row r="108">
      <c r="K108" s="67"/>
      <c r="L108" s="67"/>
    </row>
    <row r="109">
      <c r="K109" s="67"/>
      <c r="L109" s="67"/>
    </row>
    <row r="110">
      <c r="K110" s="67"/>
      <c r="L110" s="67"/>
    </row>
    <row r="111">
      <c r="K111" s="67"/>
      <c r="L111" s="67"/>
    </row>
    <row r="112">
      <c r="K112" s="67"/>
      <c r="L112" s="67"/>
    </row>
    <row r="113">
      <c r="J113" s="66"/>
      <c r="K113" s="67"/>
      <c r="L113" s="67"/>
    </row>
    <row r="114">
      <c r="K114" s="67"/>
      <c r="L114" s="67"/>
    </row>
    <row r="115">
      <c r="K115" s="67"/>
      <c r="L115" s="67"/>
    </row>
    <row r="116">
      <c r="K116" s="67"/>
      <c r="L116" s="67"/>
    </row>
    <row r="117">
      <c r="K117" s="67"/>
      <c r="L117" s="67"/>
    </row>
    <row r="118">
      <c r="K118" s="67"/>
      <c r="L118" s="67"/>
    </row>
    <row r="119">
      <c r="K119" s="67"/>
      <c r="L119" s="67"/>
    </row>
    <row r="120">
      <c r="K120" s="67"/>
      <c r="L120" s="67"/>
    </row>
    <row r="121">
      <c r="K121" s="67"/>
      <c r="L121" s="67"/>
    </row>
    <row r="122">
      <c r="K122" s="67"/>
      <c r="L122" s="67"/>
    </row>
    <row r="123">
      <c r="K123" s="67"/>
      <c r="L123" s="67"/>
    </row>
    <row r="124">
      <c r="K124" s="67"/>
      <c r="L124" s="67"/>
    </row>
    <row r="125">
      <c r="K125" s="67"/>
      <c r="L125" s="67"/>
    </row>
    <row r="126">
      <c r="K126" s="67"/>
      <c r="L126" s="67"/>
    </row>
    <row r="127">
      <c r="K127" s="67"/>
      <c r="L127" s="67"/>
    </row>
    <row r="128">
      <c r="K128" s="67"/>
      <c r="L128" s="67"/>
    </row>
    <row r="129">
      <c r="K129" s="67"/>
      <c r="L129" s="67"/>
    </row>
    <row r="130">
      <c r="K130" s="67"/>
      <c r="L130" s="67"/>
    </row>
    <row r="131">
      <c r="K131" s="67"/>
      <c r="L131" s="67"/>
    </row>
    <row r="132">
      <c r="K132" s="67"/>
      <c r="L132" s="67"/>
    </row>
    <row r="133">
      <c r="K133" s="67"/>
      <c r="L133" s="67"/>
    </row>
    <row r="134">
      <c r="K134" s="67"/>
      <c r="L134" s="67"/>
    </row>
    <row r="135">
      <c r="K135" s="67"/>
      <c r="L135" s="67"/>
    </row>
    <row r="136">
      <c r="K136" s="67"/>
      <c r="L136" s="67"/>
    </row>
    <row r="137">
      <c r="K137" s="67"/>
      <c r="L137" s="67"/>
    </row>
    <row r="138">
      <c r="K138" s="67"/>
      <c r="L138" s="67"/>
    </row>
    <row r="139">
      <c r="K139" s="67"/>
      <c r="L139" s="67"/>
    </row>
    <row r="140">
      <c r="K140" s="67"/>
      <c r="L140" s="67"/>
    </row>
    <row r="141">
      <c r="K141" s="67"/>
      <c r="L141" s="67"/>
    </row>
    <row r="142">
      <c r="K142" s="67"/>
      <c r="L142" s="67"/>
    </row>
    <row r="143">
      <c r="K143" s="67"/>
      <c r="L143" s="67"/>
    </row>
    <row r="144">
      <c r="K144" s="67"/>
      <c r="L144" s="67"/>
    </row>
    <row r="145">
      <c r="K145" s="67"/>
      <c r="L145" s="67"/>
    </row>
    <row r="146">
      <c r="K146" s="67"/>
      <c r="L146" s="67"/>
    </row>
    <row r="147">
      <c r="K147" s="67"/>
      <c r="L147" s="67"/>
    </row>
    <row r="148">
      <c r="K148" s="67"/>
      <c r="L148" s="67"/>
    </row>
    <row r="149">
      <c r="K149" s="67"/>
      <c r="L149" s="67"/>
    </row>
    <row r="150">
      <c r="K150" s="67"/>
      <c r="L150" s="67"/>
    </row>
    <row r="151">
      <c r="K151" s="67"/>
      <c r="L151" s="67"/>
    </row>
    <row r="152">
      <c r="K152" s="67"/>
      <c r="L152" s="67"/>
    </row>
    <row r="153">
      <c r="K153" s="67"/>
      <c r="L153" s="67"/>
    </row>
    <row r="154">
      <c r="K154" s="67"/>
      <c r="L154" s="67"/>
    </row>
    <row r="155">
      <c r="K155" s="67"/>
      <c r="L155" s="67"/>
    </row>
    <row r="156">
      <c r="K156" s="67"/>
      <c r="L156" s="67"/>
    </row>
    <row r="157">
      <c r="K157" s="67"/>
      <c r="L157" s="67"/>
    </row>
    <row r="158">
      <c r="K158" s="67"/>
      <c r="L158" s="67"/>
    </row>
    <row r="159">
      <c r="K159" s="67"/>
      <c r="L159" s="67"/>
    </row>
    <row r="160">
      <c r="K160" s="67"/>
      <c r="L160" s="67"/>
    </row>
    <row r="161">
      <c r="K161" s="67"/>
      <c r="L161" s="67"/>
    </row>
    <row r="162">
      <c r="K162" s="67"/>
      <c r="L162" s="67"/>
    </row>
    <row r="163">
      <c r="K163" s="67"/>
      <c r="L163" s="67"/>
    </row>
    <row r="164">
      <c r="K164" s="67"/>
      <c r="L164" s="67"/>
    </row>
    <row r="165">
      <c r="K165" s="67"/>
      <c r="L165" s="67"/>
    </row>
    <row r="166">
      <c r="K166" s="67"/>
      <c r="L166" s="67"/>
    </row>
    <row r="167">
      <c r="K167" s="67"/>
      <c r="L167" s="67"/>
    </row>
    <row r="168">
      <c r="K168" s="67"/>
      <c r="L168" s="67"/>
    </row>
    <row r="169">
      <c r="K169" s="67"/>
      <c r="L169" s="67"/>
    </row>
    <row r="170">
      <c r="K170" s="67"/>
      <c r="L170" s="67"/>
    </row>
    <row r="171">
      <c r="K171" s="67"/>
      <c r="L171" s="67"/>
    </row>
    <row r="172">
      <c r="K172" s="67"/>
      <c r="L172" s="67"/>
    </row>
    <row r="173">
      <c r="K173" s="67"/>
      <c r="L173" s="67"/>
    </row>
    <row r="174">
      <c r="K174" s="67"/>
      <c r="L174" s="67"/>
    </row>
    <row r="175">
      <c r="K175" s="67"/>
      <c r="L175" s="67"/>
    </row>
    <row r="176">
      <c r="K176" s="67"/>
      <c r="L176" s="67"/>
    </row>
    <row r="177">
      <c r="K177" s="67"/>
      <c r="L177" s="67"/>
    </row>
    <row r="178">
      <c r="K178" s="67"/>
      <c r="L178" s="67"/>
    </row>
    <row r="179">
      <c r="K179" s="67"/>
      <c r="L179" s="67"/>
    </row>
    <row r="180">
      <c r="K180" s="67"/>
      <c r="L180" s="67"/>
    </row>
    <row r="181">
      <c r="K181" s="67"/>
      <c r="L181" s="67"/>
    </row>
    <row r="182">
      <c r="K182" s="67"/>
      <c r="L182" s="67"/>
    </row>
    <row r="183">
      <c r="K183" s="67"/>
      <c r="L183" s="67"/>
    </row>
    <row r="184">
      <c r="K184" s="67"/>
      <c r="L184" s="67"/>
    </row>
    <row r="185">
      <c r="K185" s="67"/>
      <c r="L185" s="67"/>
    </row>
    <row r="186">
      <c r="K186" s="67"/>
      <c r="L186" s="67"/>
    </row>
    <row r="187">
      <c r="K187" s="67"/>
      <c r="L187" s="67"/>
    </row>
    <row r="188">
      <c r="K188" s="67"/>
      <c r="L188" s="67"/>
    </row>
    <row r="189">
      <c r="K189" s="67"/>
      <c r="L189" s="67"/>
    </row>
    <row r="190">
      <c r="K190" s="67"/>
      <c r="L190" s="67"/>
    </row>
    <row r="191">
      <c r="K191" s="67"/>
      <c r="L191" s="67"/>
    </row>
    <row r="192">
      <c r="K192" s="67"/>
      <c r="L192" s="67"/>
    </row>
    <row r="193">
      <c r="K193" s="67"/>
      <c r="L193" s="67"/>
    </row>
    <row r="194">
      <c r="K194" s="67"/>
      <c r="L194" s="67"/>
    </row>
    <row r="195">
      <c r="K195" s="67"/>
      <c r="L195" s="67"/>
    </row>
    <row r="196">
      <c r="K196" s="67"/>
      <c r="L196" s="67"/>
    </row>
    <row r="197">
      <c r="K197" s="67"/>
      <c r="L197" s="67"/>
    </row>
    <row r="198">
      <c r="K198" s="67"/>
      <c r="L198" s="67"/>
    </row>
    <row r="199">
      <c r="K199" s="67"/>
      <c r="L199" s="67"/>
    </row>
    <row r="200">
      <c r="K200" s="67"/>
      <c r="L200" s="67"/>
    </row>
    <row r="201">
      <c r="K201" s="67"/>
      <c r="L201" s="67"/>
    </row>
    <row r="202">
      <c r="K202" s="67"/>
      <c r="L202" s="67"/>
    </row>
    <row r="203">
      <c r="K203" s="67"/>
      <c r="L203" s="67"/>
    </row>
    <row r="204">
      <c r="K204" s="67"/>
      <c r="L204" s="67"/>
    </row>
    <row r="205">
      <c r="K205" s="67"/>
      <c r="L205" s="67"/>
    </row>
    <row r="206">
      <c r="K206" s="67"/>
      <c r="L206" s="67"/>
    </row>
    <row r="207">
      <c r="K207" s="67"/>
      <c r="L207" s="67"/>
    </row>
    <row r="208">
      <c r="K208" s="67"/>
      <c r="L208" s="67"/>
    </row>
    <row r="209">
      <c r="K209" s="67"/>
      <c r="L209" s="67"/>
    </row>
    <row r="210">
      <c r="K210" s="67"/>
      <c r="L210" s="67"/>
    </row>
    <row r="211">
      <c r="K211" s="67"/>
      <c r="L211" s="67"/>
    </row>
    <row r="212">
      <c r="K212" s="67"/>
      <c r="L212" s="67"/>
    </row>
    <row r="213">
      <c r="K213" s="67"/>
      <c r="L213" s="67"/>
    </row>
    <row r="214">
      <c r="K214" s="67"/>
      <c r="L214" s="67"/>
    </row>
    <row r="215">
      <c r="K215" s="67"/>
      <c r="L215" s="67"/>
    </row>
    <row r="216">
      <c r="K216" s="67"/>
      <c r="L216" s="67"/>
    </row>
    <row r="217">
      <c r="K217" s="67"/>
      <c r="L217" s="67"/>
    </row>
    <row r="218">
      <c r="K218" s="67"/>
      <c r="L218" s="67"/>
    </row>
    <row r="219">
      <c r="K219" s="67"/>
      <c r="L219" s="67"/>
    </row>
    <row r="220">
      <c r="K220" s="67"/>
      <c r="L220" s="67"/>
    </row>
    <row r="221">
      <c r="K221" s="67"/>
      <c r="L221" s="67"/>
    </row>
    <row r="222">
      <c r="K222" s="67"/>
      <c r="L222" s="67"/>
    </row>
    <row r="223">
      <c r="K223" s="67"/>
      <c r="L223" s="67"/>
    </row>
    <row r="224">
      <c r="K224" s="67"/>
      <c r="L224" s="67"/>
    </row>
    <row r="225">
      <c r="K225" s="67"/>
      <c r="L225" s="67"/>
    </row>
    <row r="226">
      <c r="K226" s="67"/>
      <c r="L226" s="67"/>
    </row>
    <row r="227">
      <c r="K227" s="67"/>
      <c r="L227" s="67"/>
    </row>
    <row r="228">
      <c r="K228" s="67"/>
      <c r="L228" s="67"/>
    </row>
    <row r="229">
      <c r="K229" s="67"/>
      <c r="L229" s="67"/>
    </row>
    <row r="230">
      <c r="K230" s="67"/>
      <c r="L230" s="67"/>
    </row>
    <row r="231">
      <c r="K231" s="67"/>
      <c r="L231" s="67"/>
    </row>
    <row r="232">
      <c r="K232" s="67"/>
      <c r="L232" s="67"/>
    </row>
    <row r="233">
      <c r="K233" s="67"/>
      <c r="L233" s="67"/>
    </row>
    <row r="234">
      <c r="K234" s="67"/>
      <c r="L234" s="67"/>
    </row>
    <row r="235">
      <c r="K235" s="67"/>
      <c r="L235" s="67"/>
    </row>
    <row r="236">
      <c r="K236" s="67"/>
      <c r="L236" s="67"/>
    </row>
    <row r="237">
      <c r="K237" s="67"/>
      <c r="L237" s="67"/>
    </row>
    <row r="238">
      <c r="K238" s="67"/>
      <c r="L238" s="67"/>
    </row>
    <row r="239">
      <c r="K239" s="67"/>
      <c r="L239" s="67"/>
    </row>
    <row r="240">
      <c r="K240" s="67"/>
      <c r="L240" s="67"/>
    </row>
    <row r="241">
      <c r="K241" s="67"/>
      <c r="L241" s="67"/>
    </row>
    <row r="242">
      <c r="K242" s="67"/>
      <c r="L242" s="67"/>
    </row>
    <row r="243">
      <c r="K243" s="67"/>
      <c r="L243" s="67"/>
    </row>
    <row r="244">
      <c r="K244" s="67"/>
      <c r="L244" s="67"/>
    </row>
    <row r="245">
      <c r="K245" s="67"/>
      <c r="L245" s="67"/>
    </row>
    <row r="246">
      <c r="K246" s="67"/>
      <c r="L246" s="67"/>
    </row>
    <row r="247">
      <c r="K247" s="67"/>
      <c r="L247" s="67"/>
    </row>
    <row r="248">
      <c r="K248" s="67"/>
      <c r="L248" s="67"/>
    </row>
    <row r="249">
      <c r="K249" s="67"/>
      <c r="L249" s="67"/>
    </row>
    <row r="250">
      <c r="K250" s="67"/>
      <c r="L250" s="67"/>
    </row>
    <row r="251">
      <c r="K251" s="67"/>
      <c r="L251" s="67"/>
    </row>
    <row r="252">
      <c r="K252" s="67"/>
      <c r="L252" s="67"/>
    </row>
    <row r="253">
      <c r="K253" s="67"/>
      <c r="L253" s="67"/>
    </row>
    <row r="254">
      <c r="K254" s="67"/>
      <c r="L254" s="67"/>
    </row>
    <row r="255">
      <c r="K255" s="67"/>
      <c r="L255" s="67"/>
    </row>
    <row r="256">
      <c r="K256" s="67"/>
      <c r="L256" s="67"/>
    </row>
    <row r="257">
      <c r="K257" s="67"/>
      <c r="L257" s="67"/>
    </row>
    <row r="258">
      <c r="K258" s="67"/>
      <c r="L258" s="67"/>
    </row>
    <row r="259">
      <c r="K259" s="67"/>
      <c r="L259" s="67"/>
    </row>
    <row r="260">
      <c r="K260" s="67"/>
      <c r="L260" s="67"/>
    </row>
    <row r="261">
      <c r="K261" s="67"/>
      <c r="L261" s="67"/>
    </row>
    <row r="262">
      <c r="K262" s="67"/>
      <c r="L262" s="67"/>
    </row>
    <row r="263">
      <c r="K263" s="67"/>
      <c r="L263" s="67"/>
    </row>
    <row r="264">
      <c r="K264" s="67"/>
      <c r="L264" s="67"/>
    </row>
    <row r="265">
      <c r="K265" s="67"/>
      <c r="L265" s="67"/>
    </row>
    <row r="266">
      <c r="K266" s="67"/>
      <c r="L266" s="67"/>
    </row>
    <row r="267">
      <c r="K267" s="67"/>
      <c r="L267" s="67"/>
    </row>
    <row r="268">
      <c r="K268" s="67"/>
      <c r="L268" s="67"/>
    </row>
    <row r="269">
      <c r="K269" s="67"/>
      <c r="L269" s="67"/>
    </row>
    <row r="270">
      <c r="K270" s="67"/>
      <c r="L270" s="67"/>
    </row>
    <row r="271">
      <c r="K271" s="67"/>
      <c r="L271" s="67"/>
    </row>
    <row r="272">
      <c r="K272" s="67"/>
      <c r="L272" s="67"/>
    </row>
    <row r="273">
      <c r="K273" s="67"/>
      <c r="L273" s="67"/>
    </row>
    <row r="274">
      <c r="K274" s="67"/>
      <c r="L274" s="67"/>
    </row>
    <row r="275">
      <c r="K275" s="67"/>
      <c r="L275" s="67"/>
    </row>
    <row r="276">
      <c r="K276" s="67"/>
      <c r="L276" s="67"/>
    </row>
    <row r="277">
      <c r="K277" s="67"/>
      <c r="L277" s="67"/>
    </row>
    <row r="278">
      <c r="K278" s="67"/>
      <c r="L278" s="67"/>
    </row>
    <row r="279">
      <c r="K279" s="67"/>
      <c r="L279" s="67"/>
    </row>
    <row r="280">
      <c r="K280" s="67"/>
      <c r="L280" s="67"/>
    </row>
    <row r="281">
      <c r="K281" s="67"/>
      <c r="L281" s="67"/>
    </row>
    <row r="282">
      <c r="K282" s="67"/>
      <c r="L282" s="67"/>
    </row>
    <row r="283">
      <c r="K283" s="67"/>
      <c r="L283" s="67"/>
    </row>
    <row r="284">
      <c r="K284" s="67"/>
      <c r="L284" s="67"/>
    </row>
    <row r="285">
      <c r="K285" s="67"/>
      <c r="L285" s="67"/>
    </row>
    <row r="286">
      <c r="K286" s="67"/>
      <c r="L286" s="67"/>
    </row>
    <row r="287">
      <c r="K287" s="67"/>
      <c r="L287" s="67"/>
    </row>
    <row r="288">
      <c r="K288" s="67"/>
      <c r="L288" s="67"/>
    </row>
    <row r="289">
      <c r="K289" s="67"/>
      <c r="L289" s="67"/>
    </row>
    <row r="290">
      <c r="K290" s="67"/>
      <c r="L290" s="67"/>
    </row>
    <row r="291">
      <c r="K291" s="67"/>
      <c r="L291" s="67"/>
    </row>
    <row r="292">
      <c r="K292" s="67"/>
      <c r="L292" s="67"/>
    </row>
    <row r="293">
      <c r="K293" s="67"/>
      <c r="L293" s="67"/>
    </row>
    <row r="294">
      <c r="K294" s="67"/>
      <c r="L294" s="67"/>
    </row>
    <row r="295">
      <c r="K295" s="67"/>
      <c r="L295" s="67"/>
    </row>
    <row r="296">
      <c r="K296" s="67"/>
      <c r="L296" s="67"/>
    </row>
    <row r="297">
      <c r="K297" s="67"/>
      <c r="L297" s="67"/>
    </row>
    <row r="298">
      <c r="K298" s="67"/>
      <c r="L298" s="67"/>
    </row>
    <row r="299">
      <c r="K299" s="67"/>
      <c r="L299" s="67"/>
    </row>
    <row r="300">
      <c r="K300" s="67"/>
      <c r="L300" s="67"/>
    </row>
    <row r="301">
      <c r="K301" s="67"/>
      <c r="L301" s="67"/>
    </row>
    <row r="302">
      <c r="K302" s="67"/>
      <c r="L302" s="67"/>
    </row>
    <row r="303">
      <c r="K303" s="67"/>
      <c r="L303" s="67"/>
    </row>
    <row r="304">
      <c r="K304" s="67"/>
      <c r="L304" s="67"/>
    </row>
    <row r="305">
      <c r="K305" s="67"/>
      <c r="L305" s="67"/>
    </row>
    <row r="306">
      <c r="K306" s="67"/>
      <c r="L306" s="67"/>
    </row>
    <row r="307">
      <c r="K307" s="67"/>
      <c r="L307" s="67"/>
    </row>
    <row r="308">
      <c r="K308" s="67"/>
      <c r="L308" s="67"/>
    </row>
    <row r="309">
      <c r="K309" s="67"/>
      <c r="L309" s="67"/>
    </row>
    <row r="310">
      <c r="K310" s="67"/>
      <c r="L310" s="67"/>
    </row>
    <row r="311">
      <c r="K311" s="67"/>
      <c r="L311" s="67"/>
    </row>
    <row r="312">
      <c r="K312" s="67"/>
      <c r="L312" s="67"/>
    </row>
    <row r="313">
      <c r="K313" s="67"/>
      <c r="L313" s="67"/>
    </row>
    <row r="314">
      <c r="K314" s="67"/>
      <c r="L314" s="67"/>
    </row>
    <row r="315">
      <c r="K315" s="67"/>
      <c r="L315" s="67"/>
    </row>
    <row r="316">
      <c r="K316" s="67"/>
      <c r="L316" s="67"/>
    </row>
    <row r="317">
      <c r="K317" s="67"/>
      <c r="L317" s="67"/>
    </row>
    <row r="318">
      <c r="K318" s="67"/>
      <c r="L318" s="67"/>
    </row>
    <row r="319">
      <c r="K319" s="67"/>
      <c r="L319" s="67"/>
    </row>
    <row r="320">
      <c r="K320" s="67"/>
      <c r="L320" s="67"/>
    </row>
    <row r="321">
      <c r="K321" s="67"/>
      <c r="L321" s="67"/>
    </row>
    <row r="322">
      <c r="K322" s="67"/>
      <c r="L322" s="67"/>
    </row>
    <row r="323">
      <c r="K323" s="67"/>
      <c r="L323" s="67"/>
    </row>
    <row r="324">
      <c r="K324" s="67"/>
      <c r="L324" s="67"/>
    </row>
    <row r="325">
      <c r="K325" s="67"/>
      <c r="L325" s="67"/>
    </row>
    <row r="326">
      <c r="K326" s="67"/>
      <c r="L326" s="67"/>
    </row>
    <row r="327">
      <c r="K327" s="67"/>
      <c r="L327" s="67"/>
    </row>
    <row r="328">
      <c r="K328" s="67"/>
      <c r="L328" s="67"/>
    </row>
    <row r="329">
      <c r="K329" s="67"/>
      <c r="L329" s="67"/>
    </row>
    <row r="330">
      <c r="K330" s="67"/>
      <c r="L330" s="67"/>
    </row>
    <row r="331">
      <c r="K331" s="67"/>
      <c r="L331" s="67"/>
    </row>
    <row r="332">
      <c r="K332" s="67"/>
      <c r="L332" s="67"/>
    </row>
    <row r="333">
      <c r="K333" s="67"/>
      <c r="L333" s="67"/>
    </row>
    <row r="334">
      <c r="K334" s="67"/>
      <c r="L334" s="67"/>
    </row>
    <row r="335">
      <c r="K335" s="67"/>
      <c r="L335" s="67"/>
    </row>
    <row r="336">
      <c r="K336" s="67"/>
      <c r="L336" s="67"/>
    </row>
    <row r="337">
      <c r="K337" s="67"/>
      <c r="L337" s="67"/>
    </row>
    <row r="338">
      <c r="K338" s="67"/>
      <c r="L338" s="67"/>
    </row>
    <row r="339">
      <c r="K339" s="67"/>
      <c r="L339" s="67"/>
    </row>
    <row r="340">
      <c r="K340" s="67"/>
      <c r="L340" s="67"/>
    </row>
    <row r="341">
      <c r="K341" s="67"/>
      <c r="L341" s="67"/>
    </row>
    <row r="342">
      <c r="K342" s="67"/>
      <c r="L342" s="67"/>
    </row>
    <row r="343">
      <c r="K343" s="67"/>
      <c r="L343" s="67"/>
    </row>
    <row r="344">
      <c r="K344" s="67"/>
      <c r="L344" s="67"/>
    </row>
    <row r="345">
      <c r="K345" s="67"/>
      <c r="L345" s="67"/>
    </row>
    <row r="346">
      <c r="K346" s="67"/>
      <c r="L346" s="67"/>
    </row>
    <row r="347">
      <c r="K347" s="67"/>
      <c r="L347" s="67"/>
    </row>
    <row r="348">
      <c r="K348" s="67"/>
      <c r="L348" s="67"/>
    </row>
    <row r="349">
      <c r="K349" s="67"/>
      <c r="L349" s="67"/>
    </row>
    <row r="350">
      <c r="K350" s="67"/>
      <c r="L350" s="67"/>
    </row>
    <row r="351">
      <c r="K351" s="67"/>
      <c r="L351" s="67"/>
    </row>
    <row r="352">
      <c r="K352" s="67"/>
      <c r="L352" s="67"/>
    </row>
    <row r="353">
      <c r="K353" s="67"/>
      <c r="L353" s="67"/>
    </row>
    <row r="354">
      <c r="K354" s="67"/>
      <c r="L354" s="67"/>
    </row>
    <row r="355">
      <c r="K355" s="67"/>
      <c r="L355" s="67"/>
    </row>
    <row r="356">
      <c r="K356" s="67"/>
      <c r="L356" s="67"/>
    </row>
    <row r="357">
      <c r="K357" s="67"/>
      <c r="L357" s="67"/>
    </row>
    <row r="358">
      <c r="K358" s="67"/>
      <c r="L358" s="67"/>
    </row>
    <row r="359">
      <c r="K359" s="67"/>
      <c r="L359" s="67"/>
    </row>
    <row r="360">
      <c r="K360" s="67"/>
      <c r="L360" s="67"/>
    </row>
    <row r="361">
      <c r="K361" s="67"/>
      <c r="L361" s="67"/>
    </row>
    <row r="362">
      <c r="K362" s="67"/>
      <c r="L362" s="67"/>
    </row>
    <row r="363">
      <c r="K363" s="67"/>
      <c r="L363" s="67"/>
    </row>
    <row r="364">
      <c r="K364" s="67"/>
      <c r="L364" s="67"/>
    </row>
    <row r="365">
      <c r="K365" s="67"/>
      <c r="L365" s="67"/>
    </row>
    <row r="366">
      <c r="K366" s="67"/>
      <c r="L366" s="67"/>
    </row>
    <row r="367">
      <c r="K367" s="67"/>
      <c r="L367" s="67"/>
    </row>
    <row r="368">
      <c r="K368" s="67"/>
      <c r="L368" s="67"/>
    </row>
    <row r="369">
      <c r="K369" s="67"/>
      <c r="L369" s="67"/>
    </row>
    <row r="370">
      <c r="K370" s="67"/>
      <c r="L370" s="67"/>
    </row>
    <row r="371">
      <c r="K371" s="67"/>
      <c r="L371" s="67"/>
    </row>
    <row r="372">
      <c r="K372" s="67"/>
      <c r="L372" s="67"/>
    </row>
    <row r="373">
      <c r="K373" s="67"/>
      <c r="L373" s="67"/>
    </row>
    <row r="374">
      <c r="K374" s="67"/>
      <c r="L374" s="67"/>
    </row>
    <row r="375">
      <c r="K375" s="67"/>
      <c r="L375" s="67"/>
    </row>
    <row r="376">
      <c r="K376" s="67"/>
      <c r="L376" s="67"/>
    </row>
    <row r="377">
      <c r="K377" s="67"/>
      <c r="L377" s="67"/>
    </row>
    <row r="378">
      <c r="K378" s="67"/>
      <c r="L378" s="67"/>
    </row>
    <row r="379">
      <c r="K379" s="67"/>
      <c r="L379" s="67"/>
    </row>
    <row r="380">
      <c r="K380" s="67"/>
      <c r="L380" s="67"/>
    </row>
    <row r="381">
      <c r="K381" s="67"/>
      <c r="L381" s="67"/>
    </row>
    <row r="382">
      <c r="K382" s="67"/>
      <c r="L382" s="67"/>
    </row>
    <row r="383">
      <c r="K383" s="67"/>
      <c r="L383" s="67"/>
    </row>
    <row r="384">
      <c r="K384" s="67"/>
      <c r="L384" s="67"/>
    </row>
    <row r="385">
      <c r="K385" s="67"/>
      <c r="L385" s="67"/>
    </row>
    <row r="386">
      <c r="K386" s="67"/>
      <c r="L386" s="67"/>
    </row>
    <row r="387">
      <c r="K387" s="67"/>
      <c r="L387" s="67"/>
    </row>
    <row r="388">
      <c r="K388" s="67"/>
      <c r="L388" s="67"/>
    </row>
    <row r="389">
      <c r="K389" s="67"/>
      <c r="L389" s="67"/>
    </row>
    <row r="390">
      <c r="K390" s="67"/>
      <c r="L390" s="67"/>
    </row>
    <row r="391">
      <c r="K391" s="67"/>
      <c r="L391" s="67"/>
    </row>
    <row r="392">
      <c r="K392" s="67"/>
      <c r="L392" s="67"/>
    </row>
    <row r="393">
      <c r="K393" s="67"/>
      <c r="L393" s="67"/>
    </row>
    <row r="394">
      <c r="K394" s="67"/>
      <c r="L394" s="67"/>
    </row>
    <row r="395">
      <c r="K395" s="67"/>
      <c r="L395" s="67"/>
    </row>
    <row r="396">
      <c r="K396" s="67"/>
      <c r="L396" s="67"/>
    </row>
    <row r="397">
      <c r="K397" s="67"/>
      <c r="L397" s="67"/>
    </row>
    <row r="398">
      <c r="K398" s="67"/>
      <c r="L398" s="67"/>
    </row>
    <row r="399">
      <c r="K399" s="67"/>
      <c r="L399" s="67"/>
    </row>
    <row r="400">
      <c r="K400" s="67"/>
      <c r="L400" s="67"/>
    </row>
    <row r="401">
      <c r="K401" s="67"/>
      <c r="L401" s="67"/>
    </row>
    <row r="402">
      <c r="K402" s="67"/>
      <c r="L402" s="67"/>
    </row>
    <row r="403">
      <c r="K403" s="67"/>
      <c r="L403" s="67"/>
    </row>
    <row r="404">
      <c r="K404" s="67"/>
      <c r="L404" s="67"/>
    </row>
    <row r="405">
      <c r="K405" s="67"/>
      <c r="L405" s="67"/>
    </row>
    <row r="406">
      <c r="K406" s="67"/>
      <c r="L406" s="67"/>
    </row>
    <row r="407">
      <c r="K407" s="67"/>
      <c r="L407" s="67"/>
    </row>
    <row r="408">
      <c r="K408" s="67"/>
      <c r="L408" s="67"/>
    </row>
    <row r="409">
      <c r="K409" s="67"/>
      <c r="L409" s="67"/>
    </row>
    <row r="410">
      <c r="K410" s="67"/>
      <c r="L410" s="67"/>
    </row>
    <row r="411">
      <c r="K411" s="67"/>
      <c r="L411" s="67"/>
    </row>
    <row r="412">
      <c r="K412" s="67"/>
      <c r="L412" s="67"/>
    </row>
    <row r="413">
      <c r="K413" s="67"/>
      <c r="L413" s="67"/>
    </row>
    <row r="414">
      <c r="K414" s="67"/>
      <c r="L414" s="67"/>
    </row>
    <row r="415">
      <c r="K415" s="67"/>
      <c r="L415" s="67"/>
    </row>
    <row r="416">
      <c r="K416" s="67"/>
      <c r="L416" s="67"/>
    </row>
    <row r="417">
      <c r="K417" s="67"/>
      <c r="L417" s="67"/>
    </row>
    <row r="418">
      <c r="K418" s="67"/>
      <c r="L418" s="67"/>
    </row>
    <row r="419">
      <c r="K419" s="67"/>
      <c r="L419" s="67"/>
    </row>
    <row r="420">
      <c r="K420" s="67"/>
      <c r="L420" s="67"/>
    </row>
    <row r="421">
      <c r="K421" s="67"/>
      <c r="L421" s="67"/>
    </row>
    <row r="422">
      <c r="K422" s="67"/>
      <c r="L422" s="67"/>
    </row>
    <row r="423">
      <c r="K423" s="67"/>
      <c r="L423" s="67"/>
    </row>
    <row r="424">
      <c r="K424" s="67"/>
      <c r="L424" s="67"/>
    </row>
    <row r="425">
      <c r="K425" s="67"/>
      <c r="L425" s="67"/>
    </row>
    <row r="426">
      <c r="K426" s="67"/>
      <c r="L426" s="67"/>
    </row>
    <row r="427">
      <c r="K427" s="67"/>
      <c r="L427" s="67"/>
    </row>
    <row r="428">
      <c r="K428" s="67"/>
      <c r="L428" s="67"/>
    </row>
    <row r="429">
      <c r="K429" s="67"/>
      <c r="L429" s="67"/>
    </row>
    <row r="430">
      <c r="K430" s="67"/>
      <c r="L430" s="67"/>
    </row>
    <row r="431">
      <c r="K431" s="67"/>
      <c r="L431" s="67"/>
    </row>
    <row r="432">
      <c r="K432" s="67"/>
      <c r="L432" s="67"/>
    </row>
    <row r="433">
      <c r="K433" s="67"/>
      <c r="L433" s="67"/>
    </row>
    <row r="434">
      <c r="K434" s="67"/>
      <c r="L434" s="67"/>
    </row>
    <row r="435">
      <c r="K435" s="67"/>
      <c r="L435" s="67"/>
    </row>
    <row r="436">
      <c r="K436" s="67"/>
      <c r="L436" s="67"/>
    </row>
    <row r="437">
      <c r="K437" s="67"/>
      <c r="L437" s="67"/>
    </row>
    <row r="438">
      <c r="K438" s="67"/>
      <c r="L438" s="67"/>
    </row>
    <row r="439">
      <c r="K439" s="67"/>
      <c r="L439" s="67"/>
    </row>
    <row r="440">
      <c r="K440" s="67"/>
      <c r="L440" s="67"/>
    </row>
    <row r="441">
      <c r="K441" s="67"/>
      <c r="L441" s="67"/>
    </row>
    <row r="442">
      <c r="K442" s="67"/>
      <c r="L442" s="67"/>
    </row>
    <row r="443">
      <c r="K443" s="67"/>
      <c r="L443" s="67"/>
    </row>
    <row r="444">
      <c r="K444" s="67"/>
      <c r="L444" s="67"/>
    </row>
    <row r="445">
      <c r="K445" s="67"/>
      <c r="L445" s="67"/>
    </row>
    <row r="446">
      <c r="K446" s="67"/>
      <c r="L446" s="67"/>
    </row>
    <row r="447">
      <c r="K447" s="67"/>
      <c r="L447" s="67"/>
    </row>
    <row r="448">
      <c r="K448" s="67"/>
      <c r="L448" s="67"/>
    </row>
    <row r="449">
      <c r="K449" s="67"/>
      <c r="L449" s="67"/>
    </row>
    <row r="450">
      <c r="K450" s="67"/>
      <c r="L450" s="67"/>
    </row>
    <row r="451">
      <c r="K451" s="67"/>
      <c r="L451" s="67"/>
    </row>
    <row r="452">
      <c r="K452" s="67"/>
      <c r="L452" s="67"/>
    </row>
    <row r="453">
      <c r="K453" s="67"/>
      <c r="L453" s="67"/>
    </row>
    <row r="454">
      <c r="K454" s="67"/>
      <c r="L454" s="67"/>
    </row>
    <row r="455">
      <c r="K455" s="67"/>
      <c r="L455" s="67"/>
    </row>
    <row r="456">
      <c r="K456" s="67"/>
      <c r="L456" s="67"/>
    </row>
    <row r="457">
      <c r="K457" s="67"/>
      <c r="L457" s="67"/>
    </row>
    <row r="458">
      <c r="K458" s="67"/>
      <c r="L458" s="67"/>
    </row>
    <row r="459">
      <c r="K459" s="67"/>
      <c r="L459" s="67"/>
    </row>
    <row r="460">
      <c r="K460" s="67"/>
      <c r="L460" s="67"/>
    </row>
    <row r="461">
      <c r="K461" s="67"/>
      <c r="L461" s="67"/>
    </row>
    <row r="462">
      <c r="K462" s="67"/>
      <c r="L462" s="67"/>
    </row>
    <row r="463">
      <c r="K463" s="67"/>
      <c r="L463" s="67"/>
    </row>
    <row r="464">
      <c r="K464" s="67"/>
      <c r="L464" s="67"/>
    </row>
    <row r="465">
      <c r="K465" s="67"/>
      <c r="L465" s="67"/>
    </row>
    <row r="466">
      <c r="K466" s="67"/>
      <c r="L466" s="67"/>
    </row>
    <row r="467">
      <c r="K467" s="67"/>
      <c r="L467" s="67"/>
    </row>
    <row r="468">
      <c r="K468" s="67"/>
      <c r="L468" s="67"/>
    </row>
    <row r="469">
      <c r="K469" s="67"/>
      <c r="L469" s="67"/>
    </row>
    <row r="470">
      <c r="K470" s="67"/>
      <c r="L470" s="67"/>
    </row>
    <row r="471">
      <c r="K471" s="67"/>
      <c r="L471" s="67"/>
    </row>
    <row r="472">
      <c r="K472" s="67"/>
      <c r="L472" s="67"/>
    </row>
    <row r="473">
      <c r="K473" s="67"/>
      <c r="L473" s="67"/>
    </row>
    <row r="474">
      <c r="K474" s="67"/>
      <c r="L474" s="67"/>
    </row>
    <row r="475">
      <c r="K475" s="67"/>
      <c r="L475" s="67"/>
    </row>
    <row r="476">
      <c r="K476" s="67"/>
      <c r="L476" s="67"/>
    </row>
    <row r="477">
      <c r="K477" s="67"/>
      <c r="L477" s="67"/>
    </row>
    <row r="478">
      <c r="K478" s="67"/>
      <c r="L478" s="67"/>
    </row>
    <row r="479">
      <c r="K479" s="67"/>
      <c r="L479" s="67"/>
    </row>
    <row r="480">
      <c r="K480" s="67"/>
      <c r="L480" s="67"/>
    </row>
    <row r="481">
      <c r="K481" s="67"/>
      <c r="L481" s="67"/>
    </row>
    <row r="482">
      <c r="K482" s="67"/>
      <c r="L482" s="67"/>
    </row>
    <row r="483">
      <c r="K483" s="67"/>
      <c r="L483" s="67"/>
    </row>
    <row r="484">
      <c r="K484" s="67"/>
      <c r="L484" s="67"/>
    </row>
    <row r="485">
      <c r="K485" s="67"/>
      <c r="L485" s="67"/>
    </row>
    <row r="486">
      <c r="K486" s="67"/>
      <c r="L486" s="67"/>
    </row>
    <row r="487">
      <c r="K487" s="67"/>
      <c r="L487" s="67"/>
    </row>
    <row r="488">
      <c r="K488" s="67"/>
      <c r="L488" s="67"/>
    </row>
    <row r="489">
      <c r="K489" s="67"/>
      <c r="L489" s="67"/>
    </row>
    <row r="490">
      <c r="K490" s="67"/>
      <c r="L490" s="67"/>
    </row>
    <row r="491">
      <c r="K491" s="67"/>
      <c r="L491" s="67"/>
    </row>
    <row r="492">
      <c r="K492" s="67"/>
      <c r="L492" s="67"/>
    </row>
    <row r="493">
      <c r="K493" s="67"/>
      <c r="L493" s="67"/>
    </row>
    <row r="494">
      <c r="K494" s="67"/>
      <c r="L494" s="67"/>
    </row>
    <row r="495">
      <c r="K495" s="67"/>
      <c r="L495" s="67"/>
    </row>
    <row r="496">
      <c r="K496" s="67"/>
      <c r="L496" s="67"/>
    </row>
    <row r="497">
      <c r="K497" s="67"/>
      <c r="L497" s="67"/>
    </row>
    <row r="498">
      <c r="K498" s="67"/>
      <c r="L498" s="67"/>
    </row>
    <row r="499">
      <c r="K499" s="67"/>
      <c r="L499" s="67"/>
    </row>
    <row r="500">
      <c r="K500" s="67"/>
      <c r="L500" s="67"/>
    </row>
    <row r="501">
      <c r="K501" s="67"/>
      <c r="L501" s="67"/>
    </row>
    <row r="502">
      <c r="K502" s="67"/>
      <c r="L502" s="67"/>
    </row>
    <row r="503">
      <c r="K503" s="67"/>
      <c r="L503" s="67"/>
    </row>
    <row r="504">
      <c r="K504" s="67"/>
      <c r="L504" s="67"/>
    </row>
    <row r="505">
      <c r="K505" s="67"/>
      <c r="L505" s="67"/>
    </row>
    <row r="506">
      <c r="K506" s="67"/>
      <c r="L506" s="67"/>
    </row>
    <row r="507">
      <c r="K507" s="67"/>
      <c r="L507" s="67"/>
    </row>
    <row r="508">
      <c r="K508" s="67"/>
      <c r="L508" s="67"/>
    </row>
    <row r="509">
      <c r="K509" s="67"/>
      <c r="L509" s="67"/>
    </row>
    <row r="510">
      <c r="K510" s="67"/>
      <c r="L510" s="67"/>
    </row>
    <row r="511">
      <c r="K511" s="67"/>
      <c r="L511" s="67"/>
    </row>
    <row r="512">
      <c r="K512" s="67"/>
      <c r="L512" s="67"/>
    </row>
    <row r="513">
      <c r="K513" s="67"/>
      <c r="L513" s="67"/>
    </row>
    <row r="514">
      <c r="K514" s="67"/>
      <c r="L514" s="67"/>
    </row>
    <row r="515">
      <c r="K515" s="67"/>
      <c r="L515" s="67"/>
    </row>
    <row r="516">
      <c r="K516" s="67"/>
      <c r="L516" s="67"/>
    </row>
    <row r="517">
      <c r="K517" s="67"/>
      <c r="L517" s="67"/>
    </row>
    <row r="518">
      <c r="K518" s="67"/>
      <c r="L518" s="67"/>
    </row>
    <row r="519">
      <c r="K519" s="67"/>
      <c r="L519" s="67"/>
    </row>
    <row r="520">
      <c r="K520" s="67"/>
      <c r="L520" s="67"/>
    </row>
    <row r="521">
      <c r="K521" s="67"/>
      <c r="L521" s="67"/>
    </row>
    <row r="522">
      <c r="K522" s="67"/>
      <c r="L522" s="67"/>
    </row>
    <row r="523">
      <c r="K523" s="67"/>
      <c r="L523" s="67"/>
    </row>
    <row r="524">
      <c r="K524" s="67"/>
      <c r="L524" s="67"/>
    </row>
    <row r="525">
      <c r="K525" s="67"/>
      <c r="L525" s="67"/>
    </row>
    <row r="526">
      <c r="K526" s="67"/>
      <c r="L526" s="67"/>
    </row>
    <row r="527">
      <c r="K527" s="67"/>
      <c r="L527" s="67"/>
    </row>
    <row r="528">
      <c r="K528" s="67"/>
      <c r="L528" s="67"/>
    </row>
    <row r="529">
      <c r="K529" s="67"/>
      <c r="L529" s="67"/>
    </row>
    <row r="530">
      <c r="K530" s="67"/>
      <c r="L530" s="67"/>
    </row>
    <row r="531">
      <c r="K531" s="67"/>
      <c r="L531" s="67"/>
    </row>
    <row r="532">
      <c r="K532" s="67"/>
      <c r="L532" s="67"/>
    </row>
    <row r="533">
      <c r="K533" s="67"/>
      <c r="L533" s="67"/>
    </row>
    <row r="534">
      <c r="K534" s="67"/>
      <c r="L534" s="67"/>
    </row>
    <row r="535">
      <c r="K535" s="67"/>
      <c r="L535" s="67"/>
    </row>
    <row r="536">
      <c r="K536" s="67"/>
      <c r="L536" s="67"/>
    </row>
    <row r="537">
      <c r="K537" s="67"/>
      <c r="L537" s="67"/>
    </row>
    <row r="538">
      <c r="K538" s="67"/>
      <c r="L538" s="67"/>
    </row>
    <row r="539">
      <c r="K539" s="67"/>
      <c r="L539" s="67"/>
    </row>
    <row r="540">
      <c r="K540" s="67"/>
      <c r="L540" s="67"/>
    </row>
    <row r="541">
      <c r="K541" s="67"/>
      <c r="L541" s="67"/>
    </row>
    <row r="542">
      <c r="K542" s="67"/>
      <c r="L542" s="67"/>
    </row>
    <row r="543">
      <c r="K543" s="67"/>
      <c r="L543" s="67"/>
    </row>
    <row r="544">
      <c r="K544" s="67"/>
      <c r="L544" s="67"/>
    </row>
    <row r="545">
      <c r="K545" s="67"/>
      <c r="L545" s="67"/>
    </row>
    <row r="546">
      <c r="K546" s="67"/>
      <c r="L546" s="67"/>
    </row>
    <row r="547">
      <c r="K547" s="67"/>
      <c r="L547" s="67"/>
    </row>
    <row r="548">
      <c r="K548" s="67"/>
      <c r="L548" s="67"/>
    </row>
    <row r="549">
      <c r="K549" s="67"/>
      <c r="L549" s="67"/>
    </row>
    <row r="550">
      <c r="K550" s="67"/>
      <c r="L550" s="67"/>
    </row>
    <row r="551">
      <c r="K551" s="67"/>
      <c r="L551" s="67"/>
    </row>
    <row r="552">
      <c r="K552" s="67"/>
      <c r="L552" s="67"/>
    </row>
    <row r="553">
      <c r="K553" s="67"/>
      <c r="L553" s="67"/>
    </row>
    <row r="554">
      <c r="K554" s="67"/>
      <c r="L554" s="67"/>
    </row>
    <row r="555">
      <c r="K555" s="67"/>
      <c r="L555" s="67"/>
    </row>
    <row r="556">
      <c r="K556" s="67"/>
      <c r="L556" s="67"/>
    </row>
    <row r="557">
      <c r="K557" s="67"/>
      <c r="L557" s="67"/>
    </row>
    <row r="558">
      <c r="K558" s="67"/>
      <c r="L558" s="67"/>
    </row>
    <row r="559">
      <c r="K559" s="67"/>
      <c r="L559" s="67"/>
    </row>
    <row r="560">
      <c r="K560" s="67"/>
      <c r="L560" s="67"/>
    </row>
    <row r="561">
      <c r="K561" s="67"/>
      <c r="L561" s="67"/>
    </row>
    <row r="562">
      <c r="K562" s="67"/>
      <c r="L562" s="67"/>
    </row>
    <row r="563">
      <c r="K563" s="67"/>
      <c r="L563" s="67"/>
    </row>
    <row r="564">
      <c r="K564" s="67"/>
      <c r="L564" s="67"/>
    </row>
    <row r="565">
      <c r="K565" s="67"/>
      <c r="L565" s="67"/>
    </row>
    <row r="566">
      <c r="K566" s="67"/>
      <c r="L566" s="67"/>
    </row>
    <row r="567">
      <c r="K567" s="67"/>
      <c r="L567" s="67"/>
    </row>
    <row r="568">
      <c r="K568" s="67"/>
      <c r="L568" s="67"/>
    </row>
    <row r="569">
      <c r="K569" s="67"/>
      <c r="L569" s="67"/>
    </row>
    <row r="570">
      <c r="K570" s="67"/>
      <c r="L570" s="67"/>
    </row>
    <row r="571">
      <c r="K571" s="67"/>
      <c r="L571" s="67"/>
    </row>
    <row r="572">
      <c r="K572" s="67"/>
      <c r="L572" s="67"/>
    </row>
    <row r="573">
      <c r="K573" s="67"/>
      <c r="L573" s="67"/>
    </row>
    <row r="574">
      <c r="K574" s="67"/>
      <c r="L574" s="67"/>
    </row>
    <row r="575">
      <c r="K575" s="67"/>
      <c r="L575" s="67"/>
    </row>
    <row r="576">
      <c r="K576" s="67"/>
      <c r="L576" s="67"/>
    </row>
    <row r="577">
      <c r="K577" s="67"/>
      <c r="L577" s="67"/>
    </row>
    <row r="578">
      <c r="K578" s="67"/>
      <c r="L578" s="67"/>
    </row>
    <row r="579">
      <c r="K579" s="67"/>
      <c r="L579" s="67"/>
    </row>
    <row r="580">
      <c r="K580" s="67"/>
      <c r="L580" s="67"/>
    </row>
    <row r="581">
      <c r="K581" s="67"/>
      <c r="L581" s="67"/>
    </row>
    <row r="582">
      <c r="K582" s="67"/>
      <c r="L582" s="67"/>
    </row>
    <row r="583">
      <c r="K583" s="67"/>
      <c r="L583" s="67"/>
    </row>
    <row r="584">
      <c r="K584" s="67"/>
      <c r="L584" s="67"/>
    </row>
    <row r="585">
      <c r="K585" s="67"/>
      <c r="L585" s="67"/>
    </row>
    <row r="586">
      <c r="K586" s="67"/>
      <c r="L586" s="67"/>
    </row>
    <row r="587">
      <c r="K587" s="67"/>
      <c r="L587" s="67"/>
    </row>
    <row r="588">
      <c r="K588" s="67"/>
      <c r="L588" s="67"/>
    </row>
    <row r="589">
      <c r="K589" s="67"/>
      <c r="L589" s="67"/>
    </row>
    <row r="590">
      <c r="K590" s="67"/>
      <c r="L590" s="67"/>
    </row>
    <row r="591">
      <c r="K591" s="67"/>
      <c r="L591" s="67"/>
    </row>
    <row r="592">
      <c r="K592" s="67"/>
      <c r="L592" s="67"/>
    </row>
    <row r="593">
      <c r="K593" s="67"/>
      <c r="L593" s="67"/>
    </row>
    <row r="594">
      <c r="K594" s="67"/>
      <c r="L594" s="67"/>
    </row>
    <row r="595">
      <c r="K595" s="67"/>
      <c r="L595" s="67"/>
    </row>
    <row r="596">
      <c r="K596" s="67"/>
      <c r="L596" s="67"/>
    </row>
    <row r="597">
      <c r="K597" s="67"/>
      <c r="L597" s="67"/>
    </row>
    <row r="598">
      <c r="K598" s="67"/>
      <c r="L598" s="67"/>
    </row>
    <row r="599">
      <c r="K599" s="67"/>
      <c r="L599" s="67"/>
    </row>
    <row r="600">
      <c r="K600" s="67"/>
      <c r="L600" s="67"/>
    </row>
    <row r="601">
      <c r="K601" s="67"/>
      <c r="L601" s="67"/>
    </row>
    <row r="602">
      <c r="K602" s="67"/>
      <c r="L602" s="67"/>
    </row>
    <row r="603">
      <c r="K603" s="67"/>
      <c r="L603" s="67"/>
    </row>
    <row r="604">
      <c r="K604" s="67"/>
      <c r="L604" s="67"/>
    </row>
    <row r="605">
      <c r="K605" s="67"/>
      <c r="L605" s="67"/>
    </row>
    <row r="606">
      <c r="K606" s="67"/>
      <c r="L606" s="67"/>
    </row>
    <row r="607">
      <c r="K607" s="67"/>
      <c r="L607" s="67"/>
    </row>
    <row r="608">
      <c r="K608" s="67"/>
      <c r="L608" s="67"/>
    </row>
    <row r="609">
      <c r="K609" s="67"/>
      <c r="L609" s="67"/>
    </row>
    <row r="610">
      <c r="K610" s="67"/>
      <c r="L610" s="67"/>
    </row>
    <row r="611">
      <c r="K611" s="67"/>
      <c r="L611" s="67"/>
    </row>
    <row r="612">
      <c r="K612" s="67"/>
      <c r="L612" s="67"/>
    </row>
    <row r="613">
      <c r="K613" s="67"/>
      <c r="L613" s="67"/>
    </row>
    <row r="614">
      <c r="K614" s="67"/>
      <c r="L614" s="67"/>
    </row>
    <row r="615">
      <c r="K615" s="67"/>
      <c r="L615" s="67"/>
    </row>
    <row r="616">
      <c r="K616" s="67"/>
      <c r="L616" s="67"/>
    </row>
    <row r="617">
      <c r="K617" s="67"/>
      <c r="L617" s="67"/>
    </row>
    <row r="618">
      <c r="K618" s="67"/>
      <c r="L618" s="67"/>
    </row>
    <row r="619">
      <c r="K619" s="67"/>
      <c r="L619" s="67"/>
    </row>
    <row r="620">
      <c r="K620" s="67"/>
      <c r="L620" s="67"/>
    </row>
    <row r="621">
      <c r="K621" s="67"/>
      <c r="L621" s="67"/>
    </row>
    <row r="622">
      <c r="K622" s="67"/>
      <c r="L622" s="67"/>
    </row>
    <row r="623">
      <c r="K623" s="67"/>
      <c r="L623" s="67"/>
    </row>
    <row r="624">
      <c r="K624" s="67"/>
      <c r="L624" s="67"/>
    </row>
    <row r="625">
      <c r="K625" s="67"/>
      <c r="L625" s="67"/>
    </row>
    <row r="626">
      <c r="K626" s="67"/>
      <c r="L626" s="67"/>
    </row>
    <row r="627">
      <c r="K627" s="67"/>
      <c r="L627" s="67"/>
    </row>
    <row r="628">
      <c r="K628" s="67"/>
      <c r="L628" s="67"/>
    </row>
    <row r="629">
      <c r="K629" s="67"/>
      <c r="L629" s="67"/>
    </row>
    <row r="630">
      <c r="K630" s="67"/>
      <c r="L630" s="67"/>
    </row>
    <row r="631">
      <c r="K631" s="67"/>
      <c r="L631" s="67"/>
    </row>
    <row r="632">
      <c r="K632" s="67"/>
      <c r="L632" s="67"/>
    </row>
    <row r="633">
      <c r="K633" s="67"/>
      <c r="L633" s="67"/>
    </row>
    <row r="634">
      <c r="K634" s="67"/>
      <c r="L634" s="67"/>
    </row>
    <row r="635">
      <c r="K635" s="67"/>
      <c r="L635" s="67"/>
    </row>
    <row r="636">
      <c r="K636" s="67"/>
      <c r="L636" s="67"/>
    </row>
    <row r="637">
      <c r="K637" s="67"/>
      <c r="L637" s="67"/>
    </row>
    <row r="638">
      <c r="K638" s="67"/>
      <c r="L638" s="67"/>
    </row>
    <row r="639">
      <c r="K639" s="67"/>
      <c r="L639" s="67"/>
    </row>
    <row r="640">
      <c r="K640" s="67"/>
      <c r="L640" s="67"/>
    </row>
    <row r="641">
      <c r="K641" s="67"/>
      <c r="L641" s="67"/>
    </row>
    <row r="642">
      <c r="K642" s="67"/>
      <c r="L642" s="67"/>
    </row>
    <row r="643">
      <c r="K643" s="67"/>
      <c r="L643" s="67"/>
    </row>
    <row r="644">
      <c r="K644" s="67"/>
      <c r="L644" s="67"/>
    </row>
    <row r="645">
      <c r="K645" s="67"/>
      <c r="L645" s="67"/>
    </row>
    <row r="646">
      <c r="K646" s="67"/>
      <c r="L646" s="67"/>
    </row>
    <row r="647">
      <c r="K647" s="67"/>
      <c r="L647" s="67"/>
    </row>
    <row r="648">
      <c r="K648" s="67"/>
      <c r="L648" s="67"/>
    </row>
    <row r="649">
      <c r="K649" s="67"/>
      <c r="L649" s="67"/>
    </row>
    <row r="650">
      <c r="K650" s="67"/>
      <c r="L650" s="67"/>
    </row>
    <row r="651">
      <c r="K651" s="67"/>
      <c r="L651" s="67"/>
    </row>
    <row r="652">
      <c r="K652" s="67"/>
      <c r="L652" s="67"/>
    </row>
    <row r="653">
      <c r="K653" s="67"/>
      <c r="L653" s="67"/>
    </row>
    <row r="654">
      <c r="K654" s="67"/>
      <c r="L654" s="67"/>
    </row>
    <row r="655">
      <c r="K655" s="67"/>
      <c r="L655" s="67"/>
    </row>
    <row r="656">
      <c r="K656" s="67"/>
      <c r="L656" s="67"/>
    </row>
    <row r="657">
      <c r="K657" s="67"/>
      <c r="L657" s="67"/>
    </row>
    <row r="658">
      <c r="K658" s="67"/>
      <c r="L658" s="67"/>
    </row>
    <row r="659">
      <c r="K659" s="67"/>
      <c r="L659" s="67"/>
    </row>
    <row r="660">
      <c r="K660" s="67"/>
      <c r="L660" s="67"/>
    </row>
    <row r="661">
      <c r="K661" s="67"/>
      <c r="L661" s="67"/>
    </row>
    <row r="662">
      <c r="K662" s="67"/>
      <c r="L662" s="67"/>
    </row>
    <row r="663">
      <c r="K663" s="67"/>
      <c r="L663" s="67"/>
    </row>
    <row r="664">
      <c r="K664" s="67"/>
      <c r="L664" s="67"/>
    </row>
    <row r="665">
      <c r="K665" s="67"/>
      <c r="L665" s="67"/>
    </row>
    <row r="666">
      <c r="K666" s="67"/>
      <c r="L666" s="67"/>
    </row>
    <row r="667">
      <c r="K667" s="67"/>
      <c r="L667" s="67"/>
    </row>
    <row r="668">
      <c r="K668" s="67"/>
      <c r="L668" s="67"/>
    </row>
    <row r="669">
      <c r="K669" s="67"/>
      <c r="L669" s="67"/>
    </row>
    <row r="670">
      <c r="K670" s="67"/>
      <c r="L670" s="67"/>
    </row>
    <row r="671">
      <c r="K671" s="67"/>
      <c r="L671" s="67"/>
    </row>
    <row r="672">
      <c r="K672" s="67"/>
      <c r="L672" s="67"/>
    </row>
    <row r="673">
      <c r="K673" s="67"/>
      <c r="L673" s="67"/>
    </row>
    <row r="674">
      <c r="K674" s="67"/>
      <c r="L674" s="67"/>
    </row>
    <row r="675">
      <c r="K675" s="67"/>
      <c r="L675" s="67"/>
    </row>
    <row r="676">
      <c r="K676" s="67"/>
      <c r="L676" s="67"/>
    </row>
    <row r="677">
      <c r="K677" s="67"/>
      <c r="L677" s="67"/>
    </row>
    <row r="678">
      <c r="K678" s="67"/>
      <c r="L678" s="67"/>
    </row>
    <row r="679">
      <c r="K679" s="67"/>
      <c r="L679" s="67"/>
    </row>
    <row r="680">
      <c r="K680" s="67"/>
      <c r="L680" s="67"/>
    </row>
    <row r="681">
      <c r="K681" s="67"/>
      <c r="L681" s="67"/>
    </row>
    <row r="682">
      <c r="K682" s="67"/>
      <c r="L682" s="67"/>
    </row>
    <row r="683">
      <c r="K683" s="67"/>
      <c r="L683" s="67"/>
    </row>
    <row r="684">
      <c r="K684" s="67"/>
      <c r="L684" s="67"/>
    </row>
    <row r="685">
      <c r="K685" s="67"/>
      <c r="L685" s="67"/>
    </row>
    <row r="686">
      <c r="K686" s="67"/>
      <c r="L686" s="67"/>
    </row>
    <row r="687">
      <c r="K687" s="67"/>
      <c r="L687" s="67"/>
    </row>
    <row r="688">
      <c r="K688" s="67"/>
      <c r="L688" s="67"/>
    </row>
    <row r="689">
      <c r="K689" s="67"/>
      <c r="L689" s="67"/>
    </row>
    <row r="690">
      <c r="K690" s="67"/>
      <c r="L690" s="67"/>
    </row>
    <row r="691">
      <c r="K691" s="67"/>
      <c r="L691" s="67"/>
    </row>
    <row r="692">
      <c r="K692" s="67"/>
      <c r="L692" s="67"/>
    </row>
    <row r="693">
      <c r="K693" s="67"/>
      <c r="L693" s="67"/>
    </row>
    <row r="694">
      <c r="K694" s="67"/>
      <c r="L694" s="67"/>
    </row>
    <row r="695">
      <c r="K695" s="67"/>
      <c r="L695" s="67"/>
    </row>
    <row r="696">
      <c r="K696" s="67"/>
      <c r="L696" s="67"/>
    </row>
    <row r="697">
      <c r="K697" s="67"/>
      <c r="L697" s="67"/>
    </row>
    <row r="698">
      <c r="K698" s="67"/>
      <c r="L698" s="67"/>
    </row>
    <row r="699">
      <c r="K699" s="67"/>
      <c r="L699" s="67"/>
    </row>
    <row r="700">
      <c r="K700" s="67"/>
      <c r="L700" s="67"/>
    </row>
    <row r="701">
      <c r="K701" s="67"/>
      <c r="L701" s="67"/>
    </row>
    <row r="702">
      <c r="K702" s="67"/>
      <c r="L702" s="67"/>
    </row>
    <row r="703">
      <c r="K703" s="67"/>
      <c r="L703" s="67"/>
    </row>
    <row r="704">
      <c r="K704" s="67"/>
      <c r="L704" s="67"/>
    </row>
    <row r="705">
      <c r="K705" s="67"/>
      <c r="L705" s="67"/>
    </row>
    <row r="706">
      <c r="K706" s="67"/>
      <c r="L706" s="67"/>
    </row>
    <row r="707">
      <c r="K707" s="67"/>
      <c r="L707" s="67"/>
    </row>
    <row r="708">
      <c r="K708" s="67"/>
      <c r="L708" s="67"/>
    </row>
    <row r="709">
      <c r="K709" s="67"/>
      <c r="L709" s="67"/>
    </row>
    <row r="710">
      <c r="K710" s="67"/>
      <c r="L710" s="67"/>
    </row>
    <row r="711">
      <c r="K711" s="67"/>
      <c r="L711" s="67"/>
    </row>
    <row r="712">
      <c r="K712" s="67"/>
      <c r="L712" s="67"/>
    </row>
    <row r="713">
      <c r="K713" s="67"/>
      <c r="L713" s="67"/>
    </row>
    <row r="714">
      <c r="K714" s="67"/>
      <c r="L714" s="67"/>
    </row>
    <row r="715">
      <c r="K715" s="67"/>
      <c r="L715" s="67"/>
    </row>
    <row r="716">
      <c r="K716" s="67"/>
      <c r="L716" s="67"/>
    </row>
    <row r="717">
      <c r="K717" s="67"/>
      <c r="L717" s="67"/>
    </row>
    <row r="718">
      <c r="K718" s="67"/>
      <c r="L718" s="67"/>
    </row>
    <row r="719">
      <c r="K719" s="67"/>
      <c r="L719" s="67"/>
    </row>
    <row r="720">
      <c r="K720" s="67"/>
      <c r="L720" s="67"/>
    </row>
    <row r="721">
      <c r="K721" s="67"/>
      <c r="L721" s="67"/>
    </row>
    <row r="722">
      <c r="K722" s="67"/>
      <c r="L722" s="67"/>
    </row>
    <row r="723">
      <c r="K723" s="67"/>
      <c r="L723" s="67"/>
    </row>
    <row r="724">
      <c r="K724" s="67"/>
      <c r="L724" s="67"/>
    </row>
    <row r="725">
      <c r="K725" s="67"/>
      <c r="L725" s="67"/>
    </row>
    <row r="726">
      <c r="K726" s="67"/>
      <c r="L726" s="67"/>
    </row>
    <row r="727">
      <c r="K727" s="67"/>
      <c r="L727" s="67"/>
    </row>
    <row r="728">
      <c r="K728" s="67"/>
      <c r="L728" s="67"/>
    </row>
    <row r="729">
      <c r="K729" s="67"/>
      <c r="L729" s="67"/>
    </row>
    <row r="730">
      <c r="K730" s="67"/>
      <c r="L730" s="67"/>
    </row>
    <row r="731">
      <c r="K731" s="67"/>
      <c r="L731" s="67"/>
    </row>
    <row r="732">
      <c r="K732" s="67"/>
      <c r="L732" s="67"/>
    </row>
    <row r="733">
      <c r="K733" s="67"/>
      <c r="L733" s="67"/>
    </row>
    <row r="734">
      <c r="K734" s="67"/>
      <c r="L734" s="67"/>
    </row>
    <row r="735">
      <c r="K735" s="67"/>
      <c r="L735" s="67"/>
    </row>
    <row r="736">
      <c r="K736" s="67"/>
      <c r="L736" s="67"/>
    </row>
    <row r="737">
      <c r="K737" s="67"/>
      <c r="L737" s="67"/>
    </row>
    <row r="738">
      <c r="K738" s="67"/>
      <c r="L738" s="67"/>
    </row>
    <row r="739">
      <c r="K739" s="67"/>
      <c r="L739" s="67"/>
    </row>
    <row r="740">
      <c r="K740" s="67"/>
      <c r="L740" s="67"/>
    </row>
    <row r="741">
      <c r="K741" s="67"/>
      <c r="L741" s="67"/>
    </row>
    <row r="742">
      <c r="K742" s="67"/>
      <c r="L742" s="67"/>
    </row>
    <row r="743">
      <c r="K743" s="67"/>
      <c r="L743" s="67"/>
    </row>
    <row r="744">
      <c r="K744" s="67"/>
      <c r="L744" s="67"/>
    </row>
    <row r="745">
      <c r="K745" s="67"/>
      <c r="L745" s="67"/>
    </row>
    <row r="746">
      <c r="K746" s="67"/>
      <c r="L746" s="67"/>
    </row>
    <row r="747">
      <c r="K747" s="67"/>
      <c r="L747" s="67"/>
    </row>
    <row r="748">
      <c r="K748" s="67"/>
      <c r="L748" s="67"/>
    </row>
    <row r="749">
      <c r="K749" s="67"/>
      <c r="L749" s="67"/>
    </row>
    <row r="750">
      <c r="K750" s="67"/>
      <c r="L750" s="67"/>
    </row>
    <row r="751">
      <c r="K751" s="67"/>
      <c r="L751" s="67"/>
    </row>
    <row r="752">
      <c r="K752" s="67"/>
      <c r="L752" s="67"/>
    </row>
    <row r="753">
      <c r="K753" s="67"/>
      <c r="L753" s="67"/>
    </row>
    <row r="754">
      <c r="K754" s="67"/>
      <c r="L754" s="67"/>
    </row>
    <row r="755">
      <c r="K755" s="67"/>
      <c r="L755" s="67"/>
    </row>
    <row r="756">
      <c r="K756" s="67"/>
      <c r="L756" s="67"/>
    </row>
    <row r="757">
      <c r="K757" s="67"/>
      <c r="L757" s="67"/>
    </row>
    <row r="758">
      <c r="K758" s="67"/>
      <c r="L758" s="67"/>
    </row>
    <row r="759">
      <c r="K759" s="67"/>
      <c r="L759" s="67"/>
    </row>
    <row r="760">
      <c r="K760" s="67"/>
      <c r="L760" s="67"/>
    </row>
    <row r="761">
      <c r="K761" s="67"/>
      <c r="L761" s="67"/>
    </row>
    <row r="762">
      <c r="K762" s="67"/>
      <c r="L762" s="67"/>
    </row>
    <row r="763">
      <c r="K763" s="67"/>
      <c r="L763" s="67"/>
    </row>
    <row r="764">
      <c r="K764" s="67"/>
      <c r="L764" s="67"/>
    </row>
    <row r="765">
      <c r="K765" s="67"/>
      <c r="L765" s="67"/>
    </row>
    <row r="766">
      <c r="K766" s="67"/>
      <c r="L766" s="67"/>
    </row>
    <row r="767">
      <c r="K767" s="67"/>
      <c r="L767" s="67"/>
    </row>
    <row r="768">
      <c r="K768" s="67"/>
      <c r="L768" s="67"/>
    </row>
    <row r="769">
      <c r="K769" s="67"/>
      <c r="L769" s="67"/>
    </row>
    <row r="770">
      <c r="K770" s="67"/>
      <c r="L770" s="67"/>
    </row>
    <row r="771">
      <c r="K771" s="67"/>
      <c r="L771" s="67"/>
    </row>
    <row r="772">
      <c r="K772" s="67"/>
      <c r="L772" s="67"/>
    </row>
    <row r="773">
      <c r="K773" s="67"/>
      <c r="L773" s="67"/>
    </row>
    <row r="774">
      <c r="K774" s="67"/>
      <c r="L774" s="67"/>
    </row>
    <row r="775">
      <c r="K775" s="67"/>
      <c r="L775" s="67"/>
    </row>
    <row r="776">
      <c r="K776" s="67"/>
      <c r="L776" s="67"/>
    </row>
    <row r="777">
      <c r="K777" s="67"/>
      <c r="L777" s="67"/>
    </row>
    <row r="778">
      <c r="K778" s="67"/>
      <c r="L778" s="67"/>
    </row>
    <row r="779">
      <c r="K779" s="67"/>
      <c r="L779" s="67"/>
    </row>
    <row r="780">
      <c r="K780" s="67"/>
      <c r="L780" s="67"/>
    </row>
    <row r="781">
      <c r="K781" s="67"/>
      <c r="L781" s="67"/>
    </row>
    <row r="782">
      <c r="K782" s="67"/>
      <c r="L782" s="67"/>
    </row>
    <row r="783">
      <c r="K783" s="67"/>
      <c r="L783" s="67"/>
    </row>
    <row r="784">
      <c r="K784" s="67"/>
      <c r="L784" s="67"/>
    </row>
    <row r="785">
      <c r="K785" s="67"/>
      <c r="L785" s="67"/>
    </row>
    <row r="786">
      <c r="K786" s="67"/>
      <c r="L786" s="67"/>
    </row>
    <row r="787">
      <c r="K787" s="67"/>
      <c r="L787" s="67"/>
    </row>
    <row r="788">
      <c r="K788" s="67"/>
      <c r="L788" s="67"/>
    </row>
    <row r="789">
      <c r="K789" s="67"/>
      <c r="L789" s="67"/>
    </row>
    <row r="790">
      <c r="K790" s="67"/>
      <c r="L790" s="67"/>
    </row>
    <row r="791">
      <c r="K791" s="67"/>
      <c r="L791" s="67"/>
    </row>
    <row r="792">
      <c r="K792" s="67"/>
      <c r="L792" s="67"/>
    </row>
    <row r="793">
      <c r="K793" s="67"/>
      <c r="L793" s="67"/>
    </row>
    <row r="794">
      <c r="K794" s="67"/>
      <c r="L794" s="67"/>
    </row>
    <row r="795">
      <c r="K795" s="67"/>
      <c r="L795" s="67"/>
    </row>
    <row r="796">
      <c r="K796" s="67"/>
      <c r="L796" s="67"/>
    </row>
    <row r="797">
      <c r="K797" s="67"/>
      <c r="L797" s="67"/>
    </row>
    <row r="798">
      <c r="K798" s="67"/>
      <c r="L798" s="67"/>
    </row>
    <row r="799">
      <c r="K799" s="67"/>
      <c r="L799" s="67"/>
    </row>
    <row r="800">
      <c r="K800" s="67"/>
      <c r="L800" s="67"/>
    </row>
    <row r="801">
      <c r="K801" s="67"/>
      <c r="L801" s="67"/>
    </row>
    <row r="802">
      <c r="K802" s="67"/>
      <c r="L802" s="67"/>
    </row>
    <row r="803">
      <c r="K803" s="67"/>
      <c r="L803" s="67"/>
    </row>
    <row r="804">
      <c r="K804" s="67"/>
      <c r="L804" s="67"/>
    </row>
    <row r="805">
      <c r="K805" s="67"/>
      <c r="L805" s="67"/>
    </row>
    <row r="806">
      <c r="K806" s="67"/>
      <c r="L806" s="67"/>
    </row>
    <row r="807">
      <c r="K807" s="67"/>
      <c r="L807" s="67"/>
    </row>
    <row r="808">
      <c r="K808" s="67"/>
      <c r="L808" s="67"/>
    </row>
    <row r="809">
      <c r="K809" s="67"/>
      <c r="L809" s="67"/>
    </row>
    <row r="810">
      <c r="K810" s="67"/>
      <c r="L810" s="67"/>
    </row>
    <row r="811">
      <c r="K811" s="67"/>
      <c r="L811" s="67"/>
    </row>
    <row r="812">
      <c r="K812" s="67"/>
      <c r="L812" s="67"/>
    </row>
    <row r="813">
      <c r="K813" s="67"/>
      <c r="L813" s="67"/>
    </row>
    <row r="814">
      <c r="K814" s="67"/>
      <c r="L814" s="67"/>
    </row>
    <row r="815">
      <c r="K815" s="67"/>
      <c r="L815" s="67"/>
    </row>
    <row r="816">
      <c r="K816" s="67"/>
      <c r="L816" s="67"/>
    </row>
    <row r="817">
      <c r="K817" s="67"/>
      <c r="L817" s="67"/>
    </row>
    <row r="818">
      <c r="K818" s="67"/>
      <c r="L818" s="67"/>
    </row>
    <row r="819">
      <c r="K819" s="67"/>
      <c r="L819" s="67"/>
    </row>
    <row r="820">
      <c r="K820" s="67"/>
      <c r="L820" s="67"/>
    </row>
    <row r="821">
      <c r="K821" s="67"/>
      <c r="L821" s="67"/>
    </row>
    <row r="822">
      <c r="K822" s="67"/>
      <c r="L822" s="67"/>
    </row>
    <row r="823">
      <c r="K823" s="67"/>
      <c r="L823" s="67"/>
    </row>
    <row r="824">
      <c r="K824" s="67"/>
      <c r="L824" s="67"/>
    </row>
    <row r="825">
      <c r="K825" s="67"/>
      <c r="L825" s="67"/>
    </row>
    <row r="826">
      <c r="K826" s="67"/>
      <c r="L826" s="67"/>
    </row>
    <row r="827">
      <c r="K827" s="67"/>
      <c r="L827" s="67"/>
    </row>
    <row r="828">
      <c r="K828" s="67"/>
      <c r="L828" s="67"/>
    </row>
    <row r="829">
      <c r="K829" s="67"/>
      <c r="L829" s="67"/>
    </row>
    <row r="830">
      <c r="K830" s="67"/>
      <c r="L830" s="67"/>
    </row>
    <row r="831">
      <c r="K831" s="67"/>
      <c r="L831" s="67"/>
    </row>
    <row r="832">
      <c r="K832" s="67"/>
      <c r="L832" s="67"/>
    </row>
    <row r="833">
      <c r="K833" s="67"/>
      <c r="L833" s="67"/>
    </row>
    <row r="834">
      <c r="K834" s="67"/>
      <c r="L834" s="67"/>
    </row>
    <row r="835">
      <c r="K835" s="67"/>
      <c r="L835" s="67"/>
    </row>
    <row r="836">
      <c r="K836" s="67"/>
      <c r="L836" s="67"/>
    </row>
    <row r="837">
      <c r="K837" s="67"/>
      <c r="L837" s="67"/>
    </row>
    <row r="838">
      <c r="K838" s="67"/>
      <c r="L838" s="67"/>
    </row>
    <row r="839">
      <c r="K839" s="67"/>
      <c r="L839" s="67"/>
    </row>
    <row r="840">
      <c r="K840" s="67"/>
      <c r="L840" s="67"/>
    </row>
    <row r="841">
      <c r="K841" s="67"/>
      <c r="L841" s="67"/>
    </row>
    <row r="842">
      <c r="K842" s="67"/>
      <c r="L842" s="67"/>
    </row>
    <row r="843">
      <c r="K843" s="67"/>
      <c r="L843" s="67"/>
    </row>
    <row r="844">
      <c r="K844" s="67"/>
      <c r="L844" s="67"/>
    </row>
    <row r="845">
      <c r="K845" s="67"/>
      <c r="L845" s="67"/>
    </row>
    <row r="846">
      <c r="K846" s="67"/>
      <c r="L846" s="67"/>
    </row>
    <row r="847">
      <c r="K847" s="67"/>
      <c r="L847" s="67"/>
    </row>
    <row r="848">
      <c r="K848" s="67"/>
      <c r="L848" s="67"/>
    </row>
    <row r="849">
      <c r="K849" s="67"/>
      <c r="L849" s="67"/>
    </row>
    <row r="850">
      <c r="K850" s="67"/>
      <c r="L850" s="67"/>
    </row>
    <row r="851">
      <c r="K851" s="67"/>
      <c r="L851" s="67"/>
    </row>
    <row r="852">
      <c r="K852" s="67"/>
      <c r="L852" s="67"/>
    </row>
    <row r="853">
      <c r="K853" s="67"/>
      <c r="L853" s="67"/>
    </row>
    <row r="854">
      <c r="K854" s="67"/>
      <c r="L854" s="67"/>
    </row>
    <row r="855">
      <c r="K855" s="67"/>
      <c r="L855" s="67"/>
    </row>
    <row r="856">
      <c r="K856" s="67"/>
      <c r="L856" s="67"/>
    </row>
    <row r="857">
      <c r="K857" s="67"/>
      <c r="L857" s="67"/>
    </row>
    <row r="858">
      <c r="K858" s="67"/>
      <c r="L858" s="67"/>
    </row>
    <row r="859">
      <c r="K859" s="67"/>
      <c r="L859" s="67"/>
    </row>
    <row r="860">
      <c r="K860" s="67"/>
      <c r="L860" s="67"/>
    </row>
    <row r="861">
      <c r="K861" s="67"/>
      <c r="L861" s="67"/>
    </row>
    <row r="862">
      <c r="K862" s="67"/>
      <c r="L862" s="67"/>
    </row>
    <row r="863">
      <c r="K863" s="67"/>
      <c r="L863" s="67"/>
    </row>
    <row r="864">
      <c r="K864" s="67"/>
      <c r="L864" s="67"/>
    </row>
    <row r="865">
      <c r="K865" s="67"/>
      <c r="L865" s="67"/>
    </row>
    <row r="866">
      <c r="K866" s="67"/>
      <c r="L866" s="67"/>
    </row>
    <row r="867">
      <c r="K867" s="67"/>
      <c r="L867" s="67"/>
    </row>
    <row r="868">
      <c r="K868" s="67"/>
      <c r="L868" s="67"/>
    </row>
    <row r="869">
      <c r="K869" s="67"/>
      <c r="L869" s="67"/>
    </row>
    <row r="870">
      <c r="K870" s="67"/>
      <c r="L870" s="67"/>
    </row>
    <row r="871">
      <c r="K871" s="67"/>
      <c r="L871" s="67"/>
    </row>
    <row r="872">
      <c r="K872" s="67"/>
      <c r="L872" s="67"/>
    </row>
    <row r="873">
      <c r="K873" s="67"/>
      <c r="L873" s="67"/>
    </row>
    <row r="874">
      <c r="K874" s="67"/>
      <c r="L874" s="67"/>
    </row>
    <row r="875">
      <c r="K875" s="67"/>
      <c r="L875" s="67"/>
    </row>
    <row r="876">
      <c r="K876" s="67"/>
      <c r="L876" s="67"/>
    </row>
    <row r="877">
      <c r="K877" s="67"/>
      <c r="L877" s="67"/>
    </row>
    <row r="878">
      <c r="K878" s="67"/>
      <c r="L878" s="67"/>
    </row>
    <row r="879">
      <c r="K879" s="67"/>
      <c r="L879" s="67"/>
    </row>
    <row r="880">
      <c r="K880" s="67"/>
      <c r="L880" s="67"/>
    </row>
    <row r="881">
      <c r="K881" s="67"/>
      <c r="L881" s="67"/>
    </row>
    <row r="882">
      <c r="K882" s="67"/>
      <c r="L882" s="67"/>
    </row>
    <row r="883">
      <c r="K883" s="67"/>
      <c r="L883" s="67"/>
    </row>
    <row r="884">
      <c r="K884" s="67"/>
      <c r="L884" s="67"/>
    </row>
    <row r="885">
      <c r="K885" s="67"/>
      <c r="L885" s="67"/>
    </row>
    <row r="886">
      <c r="K886" s="67"/>
      <c r="L886" s="67"/>
    </row>
    <row r="887">
      <c r="K887" s="67"/>
      <c r="L887" s="67"/>
    </row>
    <row r="888">
      <c r="K888" s="67"/>
      <c r="L888" s="67"/>
    </row>
    <row r="889">
      <c r="K889" s="67"/>
      <c r="L889" s="67"/>
    </row>
    <row r="890">
      <c r="K890" s="67"/>
      <c r="L890" s="67"/>
    </row>
    <row r="891">
      <c r="K891" s="67"/>
      <c r="L891" s="67"/>
    </row>
    <row r="892">
      <c r="K892" s="67"/>
      <c r="L892" s="67"/>
    </row>
    <row r="893">
      <c r="K893" s="67"/>
      <c r="L893" s="67"/>
    </row>
    <row r="894">
      <c r="K894" s="67"/>
      <c r="L894" s="67"/>
    </row>
    <row r="895">
      <c r="K895" s="67"/>
      <c r="L895" s="67"/>
    </row>
    <row r="896">
      <c r="K896" s="67"/>
      <c r="L896" s="67"/>
    </row>
    <row r="897">
      <c r="K897" s="67"/>
      <c r="L897" s="67"/>
    </row>
    <row r="898">
      <c r="K898" s="67"/>
      <c r="L898" s="67"/>
    </row>
    <row r="899">
      <c r="K899" s="67"/>
      <c r="L899" s="67"/>
    </row>
    <row r="900">
      <c r="K900" s="67"/>
      <c r="L900" s="67"/>
    </row>
    <row r="901">
      <c r="K901" s="67"/>
      <c r="L901" s="67"/>
    </row>
    <row r="902">
      <c r="K902" s="67"/>
      <c r="L902" s="67"/>
    </row>
    <row r="903">
      <c r="K903" s="67"/>
      <c r="L903" s="67"/>
    </row>
    <row r="904">
      <c r="K904" s="67"/>
      <c r="L904" s="67"/>
    </row>
    <row r="905">
      <c r="K905" s="67"/>
      <c r="L905" s="67"/>
    </row>
    <row r="906">
      <c r="K906" s="67"/>
      <c r="L906" s="67"/>
    </row>
    <row r="907">
      <c r="K907" s="67"/>
      <c r="L907" s="67"/>
    </row>
    <row r="908">
      <c r="K908" s="67"/>
      <c r="L908" s="67"/>
    </row>
    <row r="909">
      <c r="K909" s="67"/>
      <c r="L909" s="67"/>
    </row>
    <row r="910">
      <c r="K910" s="67"/>
      <c r="L910" s="67"/>
    </row>
    <row r="911">
      <c r="K911" s="67"/>
      <c r="L911" s="67"/>
    </row>
    <row r="912">
      <c r="K912" s="67"/>
      <c r="L912" s="67"/>
    </row>
    <row r="913">
      <c r="K913" s="67"/>
      <c r="L913" s="67"/>
    </row>
    <row r="914">
      <c r="K914" s="67"/>
      <c r="L914" s="67"/>
    </row>
    <row r="915">
      <c r="K915" s="67"/>
      <c r="L915" s="67"/>
    </row>
    <row r="916">
      <c r="K916" s="67"/>
      <c r="L916" s="67"/>
    </row>
    <row r="917">
      <c r="K917" s="67"/>
      <c r="L917" s="67"/>
    </row>
    <row r="918">
      <c r="K918" s="67"/>
      <c r="L918" s="67"/>
    </row>
    <row r="919">
      <c r="K919" s="67"/>
      <c r="L919" s="67"/>
    </row>
    <row r="920">
      <c r="K920" s="67"/>
      <c r="L920" s="67"/>
    </row>
    <row r="921">
      <c r="K921" s="67"/>
      <c r="L921" s="67"/>
    </row>
    <row r="922">
      <c r="K922" s="67"/>
      <c r="L922" s="67"/>
    </row>
    <row r="923">
      <c r="K923" s="67"/>
      <c r="L923" s="67"/>
    </row>
    <row r="924">
      <c r="K924" s="67"/>
      <c r="L924" s="67"/>
    </row>
    <row r="925">
      <c r="K925" s="67"/>
      <c r="L925" s="67"/>
    </row>
    <row r="926">
      <c r="K926" s="67"/>
      <c r="L926" s="67"/>
    </row>
    <row r="927">
      <c r="K927" s="67"/>
      <c r="L927" s="67"/>
    </row>
    <row r="928">
      <c r="K928" s="67"/>
      <c r="L928" s="67"/>
    </row>
    <row r="929">
      <c r="K929" s="67"/>
      <c r="L929" s="67"/>
    </row>
    <row r="930">
      <c r="K930" s="67"/>
      <c r="L930" s="67"/>
    </row>
    <row r="931">
      <c r="K931" s="67"/>
      <c r="L931" s="67"/>
    </row>
    <row r="932">
      <c r="K932" s="67"/>
      <c r="L932" s="67"/>
    </row>
    <row r="933">
      <c r="K933" s="67"/>
      <c r="L933" s="67"/>
    </row>
    <row r="934">
      <c r="K934" s="67"/>
      <c r="L934" s="67"/>
    </row>
    <row r="935">
      <c r="K935" s="67"/>
      <c r="L935" s="67"/>
    </row>
    <row r="936">
      <c r="K936" s="67"/>
      <c r="L936" s="67"/>
    </row>
    <row r="937">
      <c r="K937" s="67"/>
      <c r="L937" s="67"/>
    </row>
    <row r="938">
      <c r="K938" s="67"/>
      <c r="L938" s="67"/>
    </row>
    <row r="939">
      <c r="K939" s="67"/>
      <c r="L939" s="67"/>
    </row>
    <row r="940">
      <c r="K940" s="67"/>
      <c r="L940" s="67"/>
    </row>
    <row r="941">
      <c r="K941" s="67"/>
      <c r="L941" s="67"/>
    </row>
    <row r="942">
      <c r="K942" s="67"/>
      <c r="L942" s="67"/>
    </row>
    <row r="943">
      <c r="K943" s="67"/>
      <c r="L943" s="67"/>
    </row>
    <row r="944">
      <c r="K944" s="67"/>
      <c r="L944" s="67"/>
    </row>
    <row r="945">
      <c r="K945" s="67"/>
      <c r="L945" s="67"/>
    </row>
    <row r="946">
      <c r="K946" s="67"/>
      <c r="L946" s="67"/>
    </row>
    <row r="947">
      <c r="K947" s="67"/>
      <c r="L947" s="67"/>
    </row>
    <row r="948">
      <c r="K948" s="67"/>
      <c r="L948" s="67"/>
    </row>
    <row r="949">
      <c r="K949" s="67"/>
      <c r="L949" s="67"/>
    </row>
    <row r="950">
      <c r="K950" s="67"/>
      <c r="L950" s="67"/>
    </row>
    <row r="951">
      <c r="K951" s="67"/>
      <c r="L951" s="67"/>
    </row>
    <row r="952">
      <c r="K952" s="67"/>
      <c r="L952" s="67"/>
    </row>
    <row r="953">
      <c r="K953" s="67"/>
      <c r="L953" s="67"/>
    </row>
    <row r="954">
      <c r="K954" s="67"/>
      <c r="L954" s="67"/>
    </row>
    <row r="955">
      <c r="K955" s="67"/>
      <c r="L955" s="67"/>
    </row>
    <row r="956">
      <c r="K956" s="67"/>
      <c r="L956" s="67"/>
    </row>
    <row r="957">
      <c r="K957" s="67"/>
      <c r="L957" s="67"/>
    </row>
    <row r="958">
      <c r="K958" s="67"/>
      <c r="L958" s="67"/>
    </row>
    <row r="959">
      <c r="K959" s="67"/>
      <c r="L959" s="67"/>
    </row>
    <row r="960">
      <c r="K960" s="67"/>
      <c r="L960" s="67"/>
    </row>
    <row r="961">
      <c r="K961" s="67"/>
      <c r="L961" s="67"/>
    </row>
    <row r="962">
      <c r="K962" s="67"/>
      <c r="L962" s="67"/>
    </row>
    <row r="963">
      <c r="K963" s="67"/>
      <c r="L963" s="67"/>
    </row>
    <row r="964">
      <c r="K964" s="67"/>
      <c r="L964" s="67"/>
    </row>
    <row r="965">
      <c r="K965" s="67"/>
      <c r="L965" s="67"/>
    </row>
    <row r="966">
      <c r="K966" s="67"/>
      <c r="L966" s="67"/>
    </row>
    <row r="967">
      <c r="K967" s="67"/>
      <c r="L967" s="67"/>
    </row>
    <row r="968">
      <c r="K968" s="67"/>
      <c r="L968" s="67"/>
    </row>
    <row r="969">
      <c r="K969" s="67"/>
      <c r="L969" s="67"/>
    </row>
    <row r="970">
      <c r="K970" s="67"/>
      <c r="L970" s="67"/>
    </row>
    <row r="971">
      <c r="K971" s="67"/>
      <c r="L971" s="67"/>
    </row>
    <row r="972">
      <c r="K972" s="67"/>
      <c r="L972" s="67"/>
    </row>
    <row r="973">
      <c r="K973" s="67"/>
      <c r="L973" s="67"/>
    </row>
    <row r="974">
      <c r="K974" s="67"/>
      <c r="L974" s="67"/>
    </row>
    <row r="975">
      <c r="K975" s="67"/>
      <c r="L975" s="67"/>
    </row>
    <row r="976">
      <c r="K976" s="67"/>
      <c r="L976" s="67"/>
    </row>
    <row r="977">
      <c r="K977" s="67"/>
      <c r="L977" s="67"/>
    </row>
    <row r="978">
      <c r="K978" s="67"/>
      <c r="L978" s="67"/>
    </row>
    <row r="979">
      <c r="K979" s="67"/>
      <c r="L979" s="67"/>
    </row>
    <row r="980">
      <c r="K980" s="67"/>
      <c r="L980" s="67"/>
    </row>
    <row r="981">
      <c r="K981" s="67"/>
      <c r="L981" s="67"/>
    </row>
    <row r="982">
      <c r="K982" s="67"/>
      <c r="L982" s="67"/>
    </row>
    <row r="983">
      <c r="K983" s="67"/>
      <c r="L983" s="67"/>
    </row>
    <row r="984">
      <c r="K984" s="67"/>
      <c r="L984" s="67"/>
    </row>
    <row r="985">
      <c r="K985" s="67"/>
      <c r="L985" s="67"/>
    </row>
    <row r="986">
      <c r="K986" s="67"/>
      <c r="L986" s="67"/>
    </row>
    <row r="987">
      <c r="K987" s="67"/>
      <c r="L987" s="67"/>
    </row>
    <row r="988">
      <c r="K988" s="67"/>
      <c r="L988" s="67"/>
    </row>
    <row r="989">
      <c r="K989" s="67"/>
      <c r="L989" s="67"/>
    </row>
    <row r="990">
      <c r="K990" s="67"/>
      <c r="L990" s="67"/>
    </row>
    <row r="991">
      <c r="K991" s="67"/>
      <c r="L991" s="67"/>
    </row>
    <row r="992">
      <c r="K992" s="67"/>
      <c r="L992" s="67"/>
    </row>
    <row r="993">
      <c r="K993" s="67"/>
      <c r="L993" s="67"/>
    </row>
    <row r="994">
      <c r="K994" s="67"/>
      <c r="L994" s="67"/>
    </row>
    <row r="995">
      <c r="K995" s="67"/>
      <c r="L995" s="67"/>
    </row>
    <row r="996">
      <c r="K996" s="67"/>
      <c r="L996" s="67"/>
    </row>
    <row r="997">
      <c r="K997" s="67"/>
      <c r="L997" s="67"/>
    </row>
    <row r="998">
      <c r="K998" s="67"/>
      <c r="L998" s="67"/>
    </row>
    <row r="999">
      <c r="K999" s="67"/>
      <c r="L999" s="67"/>
    </row>
    <row r="1000">
      <c r="K1000" s="67"/>
      <c r="L1000" s="67"/>
    </row>
  </sheetData>
  <autoFilter ref="$A$1:$R$57"/>
  <customSheetViews>
    <customSheetView guid="{DBFB30DC-C892-4540-8DFA-B6E8A0EE8759}" filter="1" showAutoFilter="1">
      <autoFilter ref="$O$2:$O$57"/>
    </customSheetView>
  </customSheetViews>
  <dataValidations>
    <dataValidation type="list" allowBlank="1" sqref="Q2:Q57">
      <formula1>"Interview,Reject,Reject &amp; Re-Apply"</formula1>
    </dataValidation>
    <dataValidation type="list" allowBlank="1" sqref="K2:L9 K10 K11:L16 K18:L21 K23:L31 K33:L39 K41:L50 K52:L54 K56:L57">
      <formula1>"Do Not Recommend,Recommend With Hesitation,Recommend,Strongly Recommend"</formula1>
    </dataValidation>
  </dataValidations>
  <hyperlinks>
    <hyperlink r:id="rId1" ref="I2"/>
    <hyperlink display="Rosa Stancil " location="null!A1" ref="J2"/>
    <hyperlink r:id="rId2" ref="I3"/>
    <hyperlink display="Ashley John" location="null!A1" ref="J3"/>
    <hyperlink r:id="rId3" ref="I4"/>
    <hyperlink display="Jon Buck" location="null!A1" ref="J4"/>
    <hyperlink r:id="rId4" ref="I5"/>
    <hyperlink display="Lila Carroll" location="null!A1" ref="J5"/>
    <hyperlink r:id="rId5" ref="I6"/>
    <hyperlink display="Tomothy Reid" location="null!A1" ref="J6"/>
    <hyperlink r:id="rId6" ref="I7"/>
    <hyperlink display="Andrew Beckert" location="null!A1" ref="J7"/>
    <hyperlink r:id="rId7" ref="I8"/>
    <hyperlink display="Tahiat Nawal" location="null!A1" ref="J8"/>
    <hyperlink r:id="rId8" ref="I9"/>
    <hyperlink display="Saahit Kambham" location="null!A1" ref="J9"/>
    <hyperlink r:id="rId9" ref="I10"/>
    <hyperlink display="Abisha Fenn" location="null!A1" ref="J10"/>
    <hyperlink r:id="rId10" ref="I11"/>
    <hyperlink display="Rubina Wadhwania" location="null!A1" ref="J11"/>
    <hyperlink r:id="rId11" ref="I12"/>
    <hyperlink display="Elijah Maze" location="null!A1" ref="J12"/>
    <hyperlink r:id="rId12" ref="I13"/>
    <hyperlink display="Zuhare Ali" location="null!A1" ref="J13"/>
    <hyperlink r:id="rId13" ref="I14"/>
    <hyperlink display="Bashir Jabbour" location="null!A1" ref="J14"/>
    <hyperlink r:id="rId14" ref="I15"/>
    <hyperlink display="Caroline Breedijk" location="'Annika Pillutla'!A1" ref="J15"/>
    <hyperlink r:id="rId15" ref="I16"/>
    <hyperlink display="Matthew Kehn" location="null!A1" ref="J16"/>
    <hyperlink r:id="rId16" ref="I17"/>
    <hyperlink display="Wilson McNeary" location="null!A1" ref="J17"/>
    <hyperlink r:id="rId17" ref="I18"/>
    <hyperlink display="Riya Desai" location="null!A1" ref="J18"/>
    <hyperlink r:id="rId18" ref="I19"/>
    <hyperlink display="Bhavana Veeravalli" location="null!A1" ref="J19"/>
    <hyperlink r:id="rId19" ref="I20"/>
    <hyperlink display="Brian Poirier" location="null!A1" ref="J20"/>
    <hyperlink r:id="rId20" ref="I21"/>
    <hyperlink display="Anna Boreatti" location="null!A1" ref="J21"/>
    <hyperlink r:id="rId21" ref="I22"/>
    <hyperlink r:id="rId22" ref="I23"/>
    <hyperlink display="Krishi Desai" location="null!A1" ref="J23"/>
    <hyperlink r:id="rId23" ref="I24"/>
    <hyperlink display="Ali Hida" location="null!A1" ref="J24"/>
    <hyperlink r:id="rId24" ref="I25"/>
    <hyperlink display="Sean Thornton" location="null!A1" ref="J25"/>
    <hyperlink r:id="rId25" ref="I26"/>
    <hyperlink r:id="rId26" ref="I27"/>
    <hyperlink display="Federica Lenti" location="null!A1" ref="J27"/>
    <hyperlink r:id="rId27" ref="I28"/>
    <hyperlink display="Alisha Naidu" location="null!A1" ref="J28"/>
    <hyperlink r:id="rId28" ref="I29"/>
    <hyperlink display="Jaiden Howard" location="null!A1" ref="J29"/>
    <hyperlink r:id="rId29" ref="I30"/>
    <hyperlink display="Raif Turner" location="null!A1" ref="J30"/>
    <hyperlink r:id="rId30" ref="I31"/>
    <hyperlink display="Jessica Levis" location="null!A1" ref="J31"/>
    <hyperlink r:id="rId31" ref="I32"/>
    <hyperlink display="David Neil" location="null!A1" ref="J32"/>
    <hyperlink r:id="rId32" ref="I33"/>
    <hyperlink display="Parker Willett" location="null!A1" ref="J33"/>
    <hyperlink r:id="rId33" ref="I34"/>
    <hyperlink display="Janice Aguillon" location="null!A1" ref="J34"/>
    <hyperlink r:id="rId34" ref="I35"/>
    <hyperlink display="Shayma Ouazzani" location="null!A1" ref="J35"/>
    <hyperlink r:id="rId35" ref="I36"/>
    <hyperlink display="Zenab Konate" location="null!A1" ref="J36"/>
    <hyperlink r:id="rId36" ref="I37"/>
    <hyperlink display="Shreya Vegesana" location="null!A1" ref="J37"/>
    <hyperlink r:id="rId37" ref="I38"/>
    <hyperlink display="Peter Chryst" location="null!A1" ref="J38"/>
    <hyperlink r:id="rId38" ref="I39"/>
    <hyperlink display="Camille Touche" location="null!A1" ref="J39"/>
    <hyperlink r:id="rId39" ref="I40"/>
    <hyperlink display="Marine Discepoli" location="null!A1" ref="J40"/>
    <hyperlink r:id="rId40" ref="I41"/>
    <hyperlink display="Shubham Singh" location="null!A1" ref="J41"/>
    <hyperlink r:id="rId41" ref="I42"/>
    <hyperlink display="Milli Crouch" location="null!A1" ref="J42"/>
    <hyperlink r:id="rId42" ref="I43"/>
    <hyperlink display="Jackson Engle" location="null!A1" ref="J43"/>
    <hyperlink r:id="rId43" ref="I44"/>
    <hyperlink display="Davis Hoover" location="null!A1" ref="J44"/>
    <hyperlink r:id="rId44" ref="I45"/>
    <hyperlink display="Irin Dileep" location="null!A1" ref="J45"/>
    <hyperlink r:id="rId45" ref="I46"/>
    <hyperlink display="Saketh Ruddarraju" location="null!A1" ref="J46"/>
    <hyperlink r:id="rId46" ref="I47"/>
    <hyperlink display="Daniel Harty" location="null!A1" ref="J47"/>
    <hyperlink r:id="rId47" ref="I48"/>
    <hyperlink display="Shawn Maxon" location="null!A1" ref="J48"/>
    <hyperlink r:id="rId48" ref="I49"/>
    <hyperlink display="Anant Gadodia" location="null!A1" ref="J49"/>
    <hyperlink r:id="rId49" ref="I50"/>
    <hyperlink display="Ria Kapuria" location="null!A1" ref="J50"/>
    <hyperlink r:id="rId50" ref="I51"/>
    <hyperlink display="Kristine Huynh" location="null!A1" ref="J51"/>
    <hyperlink r:id="rId51" ref="I52"/>
    <hyperlink display="Anais Kamdem" location="null!A1" ref="J52"/>
    <hyperlink r:id="rId52" ref="I53"/>
    <hyperlink display="Nitin Chitrala" location="null!A1" ref="J53"/>
    <hyperlink r:id="rId53" ref="I54"/>
    <hyperlink display="Henry Rogers" location="null!A1" ref="J54"/>
    <hyperlink r:id="rId54" ref="I55"/>
    <hyperlink display="Vineet Krishna" location="null!A1" ref="J55"/>
    <hyperlink r:id="rId55" ref="I56"/>
    <hyperlink display="Jacopo Lombatti" location="null!A1" ref="J56"/>
    <hyperlink r:id="rId56" ref="I57"/>
    <hyperlink display="Mikayla Ardus" location="null!A1" ref="J57"/>
  </hyperlinks>
  <drawing r:id="rId5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631</v>
      </c>
    </row>
    <row r="2" ht="32.25" customHeight="1">
      <c r="A2" s="139" t="s">
        <v>699</v>
      </c>
      <c r="B2" s="140" t="s">
        <v>741</v>
      </c>
      <c r="C2" s="141" t="s">
        <v>701</v>
      </c>
      <c r="D2" s="141" t="s">
        <v>702</v>
      </c>
      <c r="E2" s="141" t="s">
        <v>703</v>
      </c>
      <c r="F2" s="141" t="s">
        <v>704</v>
      </c>
    </row>
    <row r="3" ht="187.5" customHeight="1">
      <c r="A3" s="142"/>
      <c r="B3" s="77"/>
      <c r="C3" s="143" t="s">
        <v>840</v>
      </c>
      <c r="D3" s="143" t="s">
        <v>841</v>
      </c>
      <c r="E3" s="143" t="s">
        <v>842</v>
      </c>
      <c r="F3" s="143" t="s">
        <v>843</v>
      </c>
    </row>
    <row r="4" ht="30.0" customHeight="1">
      <c r="A4" s="139" t="s">
        <v>709</v>
      </c>
      <c r="B4" s="140" t="s">
        <v>844</v>
      </c>
      <c r="C4" s="141" t="s">
        <v>701</v>
      </c>
      <c r="D4" s="141" t="s">
        <v>702</v>
      </c>
      <c r="E4" s="141" t="s">
        <v>703</v>
      </c>
      <c r="F4" s="141" t="s">
        <v>704</v>
      </c>
    </row>
    <row r="5" ht="187.5" customHeight="1">
      <c r="A5" s="144"/>
      <c r="C5" s="145" t="s">
        <v>845</v>
      </c>
      <c r="D5" s="145" t="s">
        <v>846</v>
      </c>
      <c r="E5" s="145" t="s">
        <v>847</v>
      </c>
      <c r="F5" s="145" t="s">
        <v>848</v>
      </c>
    </row>
  </sheetData>
  <mergeCells count="4">
    <mergeCell ref="A1:B1"/>
    <mergeCell ref="C1:F1"/>
    <mergeCell ref="A3:B3"/>
    <mergeCell ref="A5: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632</v>
      </c>
    </row>
    <row r="2" ht="32.25" customHeight="1">
      <c r="A2" s="139" t="s">
        <v>699</v>
      </c>
      <c r="B2" s="140" t="s">
        <v>849</v>
      </c>
      <c r="C2" s="141" t="s">
        <v>701</v>
      </c>
      <c r="D2" s="141" t="s">
        <v>702</v>
      </c>
      <c r="E2" s="141" t="s">
        <v>703</v>
      </c>
      <c r="F2" s="141" t="s">
        <v>704</v>
      </c>
    </row>
    <row r="3" ht="187.5" customHeight="1">
      <c r="A3" s="142"/>
      <c r="B3" s="77"/>
      <c r="C3" s="143" t="s">
        <v>850</v>
      </c>
      <c r="D3" s="143" t="s">
        <v>851</v>
      </c>
      <c r="E3" s="143" t="s">
        <v>852</v>
      </c>
      <c r="F3" s="143" t="s">
        <v>853</v>
      </c>
    </row>
    <row r="4" ht="30.0" customHeight="1">
      <c r="A4" s="139" t="s">
        <v>709</v>
      </c>
      <c r="B4" s="140" t="s">
        <v>615</v>
      </c>
      <c r="C4" s="141" t="s">
        <v>701</v>
      </c>
      <c r="D4" s="141" t="s">
        <v>702</v>
      </c>
      <c r="E4" s="141" t="s">
        <v>703</v>
      </c>
      <c r="F4" s="141" t="s">
        <v>704</v>
      </c>
    </row>
    <row r="5" ht="187.5" customHeight="1">
      <c r="A5" s="144"/>
      <c r="C5" s="145" t="s">
        <v>854</v>
      </c>
      <c r="D5" s="145" t="s">
        <v>855</v>
      </c>
      <c r="E5" s="145" t="s">
        <v>856</v>
      </c>
      <c r="F5" s="145" t="s">
        <v>857</v>
      </c>
    </row>
  </sheetData>
  <mergeCells count="4">
    <mergeCell ref="A1:B1"/>
    <mergeCell ref="C1:F1"/>
    <mergeCell ref="A3:B3"/>
    <mergeCell ref="A5:B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633</v>
      </c>
    </row>
    <row r="2" ht="32.25" customHeight="1">
      <c r="A2" s="139" t="s">
        <v>699</v>
      </c>
      <c r="B2" s="140"/>
      <c r="C2" s="141" t="s">
        <v>701</v>
      </c>
      <c r="D2" s="141" t="s">
        <v>702</v>
      </c>
      <c r="E2" s="141" t="s">
        <v>703</v>
      </c>
      <c r="F2" s="141" t="s">
        <v>704</v>
      </c>
    </row>
    <row r="3" ht="187.5" customHeight="1">
      <c r="A3" s="142"/>
      <c r="B3" s="77"/>
      <c r="C3" s="143"/>
      <c r="D3" s="143"/>
      <c r="E3" s="143"/>
      <c r="F3" s="143"/>
    </row>
    <row r="4" ht="30.0" customHeight="1">
      <c r="A4" s="139" t="s">
        <v>709</v>
      </c>
      <c r="B4" s="140"/>
      <c r="C4" s="141" t="s">
        <v>701</v>
      </c>
      <c r="D4" s="141" t="s">
        <v>702</v>
      </c>
      <c r="E4" s="141" t="s">
        <v>703</v>
      </c>
      <c r="F4" s="141" t="s">
        <v>704</v>
      </c>
    </row>
    <row r="5" ht="187.5" customHeight="1">
      <c r="A5" s="144"/>
      <c r="C5" s="145"/>
      <c r="D5" s="145"/>
      <c r="E5" s="145"/>
      <c r="F5" s="145"/>
    </row>
  </sheetData>
  <mergeCells count="4">
    <mergeCell ref="A1:B1"/>
    <mergeCell ref="C1:F1"/>
    <mergeCell ref="A3:B3"/>
    <mergeCell ref="A5:B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634</v>
      </c>
    </row>
    <row r="2" ht="32.25" customHeight="1">
      <c r="A2" s="139" t="s">
        <v>699</v>
      </c>
      <c r="B2" s="140" t="s">
        <v>616</v>
      </c>
      <c r="C2" s="141" t="s">
        <v>701</v>
      </c>
      <c r="D2" s="141" t="s">
        <v>702</v>
      </c>
      <c r="E2" s="141" t="s">
        <v>703</v>
      </c>
      <c r="F2" s="141" t="s">
        <v>704</v>
      </c>
    </row>
    <row r="3" ht="187.5" customHeight="1">
      <c r="A3" s="142"/>
      <c r="B3" s="77"/>
      <c r="C3" s="143" t="s">
        <v>858</v>
      </c>
      <c r="D3" s="143" t="s">
        <v>859</v>
      </c>
      <c r="E3" s="143" t="s">
        <v>860</v>
      </c>
      <c r="F3" s="143" t="s">
        <v>861</v>
      </c>
    </row>
    <row r="4" ht="30.0" customHeight="1">
      <c r="A4" s="139" t="s">
        <v>709</v>
      </c>
      <c r="B4" s="140" t="s">
        <v>617</v>
      </c>
      <c r="C4" s="141" t="s">
        <v>701</v>
      </c>
      <c r="D4" s="141" t="s">
        <v>702</v>
      </c>
      <c r="E4" s="141" t="s">
        <v>703</v>
      </c>
      <c r="F4" s="141" t="s">
        <v>704</v>
      </c>
    </row>
    <row r="5" ht="187.5" customHeight="1">
      <c r="A5" s="144"/>
      <c r="C5" s="145" t="s">
        <v>862</v>
      </c>
      <c r="D5" s="145" t="s">
        <v>863</v>
      </c>
      <c r="E5" s="145" t="s">
        <v>864</v>
      </c>
      <c r="F5" s="145" t="s">
        <v>865</v>
      </c>
    </row>
  </sheetData>
  <mergeCells count="4">
    <mergeCell ref="A1:B1"/>
    <mergeCell ref="C1:F1"/>
    <mergeCell ref="A3:B3"/>
    <mergeCell ref="A5:B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min="1" max="1" width="35.63"/>
    <col customWidth="1" min="2" max="2" width="6.88"/>
    <col customWidth="1" min="3" max="3" width="12.88"/>
    <col customWidth="1" min="4" max="53" width="15.75"/>
    <col customWidth="1" min="54" max="54" width="17.38"/>
    <col customWidth="1" min="55" max="55" width="19.63"/>
    <col customWidth="1" min="56" max="56" width="18.5"/>
    <col customWidth="1" min="57" max="57" width="17.88"/>
    <col customWidth="1" min="58" max="115" width="15.75"/>
  </cols>
  <sheetData>
    <row r="1">
      <c r="A1" s="68" t="s">
        <v>595</v>
      </c>
      <c r="B1" s="67"/>
      <c r="C1" s="69" t="s">
        <v>596</v>
      </c>
      <c r="D1" s="70" t="s">
        <v>597</v>
      </c>
      <c r="E1" s="71" t="s">
        <v>598</v>
      </c>
      <c r="F1" s="70" t="s">
        <v>599</v>
      </c>
      <c r="G1" s="71" t="s">
        <v>435</v>
      </c>
      <c r="H1" s="70" t="s">
        <v>600</v>
      </c>
      <c r="I1" s="71" t="s">
        <v>439</v>
      </c>
      <c r="J1" s="72" t="s">
        <v>600</v>
      </c>
      <c r="K1" s="71" t="s">
        <v>601</v>
      </c>
      <c r="L1" s="70" t="s">
        <v>602</v>
      </c>
      <c r="M1" s="73" t="s">
        <v>506</v>
      </c>
      <c r="N1" s="70" t="s">
        <v>603</v>
      </c>
      <c r="O1" s="73" t="s">
        <v>506</v>
      </c>
      <c r="P1" s="70" t="s">
        <v>597</v>
      </c>
      <c r="Q1" s="71" t="s">
        <v>604</v>
      </c>
      <c r="R1" s="70" t="s">
        <v>605</v>
      </c>
      <c r="S1" s="71" t="s">
        <v>435</v>
      </c>
      <c r="T1" s="70" t="s">
        <v>606</v>
      </c>
      <c r="U1" s="71" t="s">
        <v>607</v>
      </c>
      <c r="V1" s="72" t="s">
        <v>602</v>
      </c>
      <c r="W1" s="71" t="s">
        <v>608</v>
      </c>
      <c r="X1" s="70" t="s">
        <v>609</v>
      </c>
      <c r="Y1" s="71" t="s">
        <v>610</v>
      </c>
      <c r="Z1" s="70" t="s">
        <v>604</v>
      </c>
      <c r="AA1" s="71" t="s">
        <v>609</v>
      </c>
      <c r="AB1" s="70" t="s">
        <v>604</v>
      </c>
      <c r="AC1" s="71" t="s">
        <v>611</v>
      </c>
      <c r="AD1" s="70" t="s">
        <v>604</v>
      </c>
      <c r="AE1" s="71" t="s">
        <v>612</v>
      </c>
      <c r="AF1" s="70" t="s">
        <v>603</v>
      </c>
      <c r="AG1" s="73" t="s">
        <v>368</v>
      </c>
      <c r="AH1" s="70" t="s">
        <v>611</v>
      </c>
      <c r="AI1" s="71" t="s">
        <v>613</v>
      </c>
      <c r="AJ1" s="70" t="s">
        <v>602</v>
      </c>
      <c r="AK1" s="71" t="s">
        <v>614</v>
      </c>
      <c r="AL1" s="70" t="s">
        <v>609</v>
      </c>
      <c r="AM1" s="71" t="s">
        <v>615</v>
      </c>
      <c r="AN1" s="70" t="s">
        <v>609</v>
      </c>
      <c r="AO1" s="71" t="s">
        <v>317</v>
      </c>
      <c r="AP1" s="70" t="s">
        <v>616</v>
      </c>
      <c r="AQ1" s="71" t="s">
        <v>617</v>
      </c>
      <c r="AR1" s="70"/>
      <c r="AS1" s="71"/>
      <c r="AT1" s="70"/>
      <c r="AU1" s="71"/>
      <c r="AV1" s="70"/>
      <c r="AW1" s="71"/>
      <c r="AX1" s="70"/>
      <c r="AY1" s="71"/>
      <c r="AZ1" s="70"/>
      <c r="BA1" s="71"/>
      <c r="BB1" s="70"/>
      <c r="BC1" s="71"/>
      <c r="BD1" s="70"/>
      <c r="BE1" s="71"/>
      <c r="BF1" s="70"/>
      <c r="BG1" s="71"/>
      <c r="BH1" s="72"/>
      <c r="BI1" s="71"/>
      <c r="BJ1" s="70"/>
      <c r="BK1" s="71"/>
      <c r="BL1" s="70"/>
      <c r="BM1" s="71"/>
      <c r="BN1" s="70"/>
      <c r="BO1" s="71"/>
      <c r="BP1" s="70"/>
      <c r="BQ1" s="71"/>
      <c r="BR1" s="70"/>
      <c r="BS1" s="71"/>
      <c r="BT1" s="70"/>
      <c r="BU1" s="71"/>
      <c r="BV1" s="74"/>
      <c r="BW1" s="71"/>
      <c r="BX1" s="75"/>
      <c r="BY1" s="71"/>
      <c r="BZ1" s="70"/>
      <c r="CA1" s="71"/>
      <c r="CB1" s="70"/>
      <c r="CC1" s="71"/>
      <c r="CD1" s="70"/>
      <c r="CE1" s="71"/>
      <c r="CF1" s="70"/>
      <c r="CG1" s="71"/>
      <c r="CH1" s="70"/>
      <c r="CI1" s="71"/>
      <c r="CJ1" s="70"/>
      <c r="CK1" s="71"/>
      <c r="CL1" s="70"/>
      <c r="CM1" s="71"/>
      <c r="CN1" s="70"/>
      <c r="CO1" s="71"/>
      <c r="CP1" s="70"/>
      <c r="CQ1" s="71"/>
      <c r="CR1" s="70"/>
      <c r="CS1" s="71"/>
      <c r="CT1" s="70"/>
      <c r="CU1" s="71"/>
      <c r="CV1" s="70"/>
      <c r="CW1" s="71"/>
      <c r="CX1" s="70"/>
      <c r="CY1" s="71"/>
      <c r="CZ1" s="70"/>
      <c r="DA1" s="71"/>
      <c r="DB1" s="70"/>
      <c r="DC1" s="71"/>
      <c r="DD1" s="70"/>
      <c r="DE1" s="71"/>
      <c r="DF1" s="70"/>
      <c r="DG1" s="71"/>
      <c r="DH1" s="70"/>
      <c r="DI1" s="71"/>
      <c r="DJ1" s="70"/>
      <c r="DK1" s="70"/>
    </row>
    <row r="2">
      <c r="B2" s="67"/>
      <c r="C2" s="69" t="s">
        <v>618</v>
      </c>
      <c r="D2" s="76" t="s">
        <v>619</v>
      </c>
      <c r="E2" s="77"/>
      <c r="F2" s="76" t="s">
        <v>620</v>
      </c>
      <c r="G2" s="77"/>
      <c r="H2" s="78" t="s">
        <v>568</v>
      </c>
      <c r="I2" s="77"/>
      <c r="J2" s="78" t="s">
        <v>621</v>
      </c>
      <c r="K2" s="77"/>
      <c r="L2" s="76" t="s">
        <v>407</v>
      </c>
      <c r="M2" s="77"/>
      <c r="N2" s="78" t="s">
        <v>536</v>
      </c>
      <c r="O2" s="77"/>
      <c r="P2" s="76" t="s">
        <v>622</v>
      </c>
      <c r="Q2" s="77"/>
      <c r="R2" s="76" t="s">
        <v>623</v>
      </c>
      <c r="S2" s="77"/>
      <c r="T2" s="78" t="s">
        <v>624</v>
      </c>
      <c r="U2" s="77"/>
      <c r="V2" s="78" t="s">
        <v>625</v>
      </c>
      <c r="W2" s="77"/>
      <c r="X2" s="78" t="s">
        <v>356</v>
      </c>
      <c r="Y2" s="77"/>
      <c r="Z2" s="78" t="s">
        <v>626</v>
      </c>
      <c r="AA2" s="77"/>
      <c r="AB2" s="79" t="s">
        <v>627</v>
      </c>
      <c r="AC2" s="77"/>
      <c r="AD2" s="76" t="s">
        <v>628</v>
      </c>
      <c r="AE2" s="77"/>
      <c r="AF2" s="78" t="s">
        <v>629</v>
      </c>
      <c r="AG2" s="77"/>
      <c r="AH2" s="76" t="s">
        <v>630</v>
      </c>
      <c r="AI2" s="77"/>
      <c r="AJ2" s="76" t="s">
        <v>631</v>
      </c>
      <c r="AK2" s="77"/>
      <c r="AL2" s="78" t="s">
        <v>632</v>
      </c>
      <c r="AM2" s="77"/>
      <c r="AN2" s="78" t="s">
        <v>633</v>
      </c>
      <c r="AO2" s="77"/>
      <c r="AP2" s="76" t="s">
        <v>634</v>
      </c>
      <c r="AQ2" s="77"/>
      <c r="AR2" s="78" t="s">
        <v>635</v>
      </c>
      <c r="AS2" s="77"/>
      <c r="AT2" s="79" t="s">
        <v>636</v>
      </c>
      <c r="AU2" s="77"/>
      <c r="AV2" s="78"/>
      <c r="AW2" s="77"/>
      <c r="AX2" s="76"/>
      <c r="AY2" s="77"/>
      <c r="AZ2" s="78"/>
      <c r="BA2" s="77"/>
      <c r="BB2" s="78"/>
      <c r="BC2" s="77"/>
      <c r="BD2" s="78"/>
      <c r="BE2" s="77"/>
      <c r="BF2" s="76"/>
      <c r="BG2" s="77"/>
      <c r="BH2" s="78"/>
      <c r="BI2" s="77"/>
      <c r="BJ2" s="78"/>
      <c r="BK2" s="77"/>
      <c r="BL2" s="78"/>
      <c r="BM2" s="77"/>
      <c r="BN2" s="78"/>
      <c r="BO2" s="77"/>
      <c r="BP2" s="76"/>
      <c r="BQ2" s="77"/>
      <c r="BR2" s="76"/>
      <c r="BS2" s="77"/>
      <c r="BT2" s="78"/>
      <c r="BU2" s="77"/>
      <c r="BV2" s="78"/>
      <c r="BW2" s="77"/>
      <c r="BX2" s="76"/>
      <c r="BY2" s="77"/>
      <c r="BZ2" s="78"/>
      <c r="CA2" s="77"/>
      <c r="CB2" s="78"/>
      <c r="CC2" s="77"/>
      <c r="CD2" s="78"/>
      <c r="CE2" s="77"/>
      <c r="CF2" s="78"/>
      <c r="CG2" s="77"/>
      <c r="CH2" s="78"/>
      <c r="CI2" s="77"/>
      <c r="CJ2" s="78"/>
      <c r="CK2" s="77"/>
      <c r="CL2" s="78"/>
      <c r="CM2" s="77"/>
      <c r="CN2" s="78"/>
      <c r="CO2" s="77"/>
      <c r="CP2" s="78"/>
      <c r="CQ2" s="77"/>
      <c r="CR2" s="78"/>
      <c r="CS2" s="77"/>
      <c r="CT2" s="78"/>
      <c r="CU2" s="77"/>
      <c r="CV2" s="78"/>
      <c r="CW2" s="77"/>
      <c r="CX2" s="78"/>
      <c r="CY2" s="77"/>
      <c r="CZ2" s="78"/>
      <c r="DA2" s="77"/>
      <c r="DB2" s="78"/>
      <c r="DC2" s="77"/>
      <c r="DD2" s="78"/>
      <c r="DE2" s="77"/>
      <c r="DF2" s="78"/>
      <c r="DG2" s="77"/>
      <c r="DH2" s="78"/>
      <c r="DI2" s="77"/>
      <c r="DJ2" s="66"/>
    </row>
    <row r="3" ht="17.25" customHeight="1">
      <c r="A3" s="80" t="s">
        <v>637</v>
      </c>
      <c r="B3" s="81"/>
      <c r="C3" s="81"/>
      <c r="D3" s="82"/>
      <c r="E3" s="77"/>
      <c r="F3" s="82"/>
      <c r="G3" s="77"/>
      <c r="H3" s="82"/>
      <c r="I3" s="77"/>
      <c r="J3" s="82"/>
      <c r="K3" s="77"/>
      <c r="L3" s="82"/>
      <c r="M3" s="77"/>
      <c r="N3" s="83"/>
      <c r="O3" s="77"/>
      <c r="P3" s="82"/>
      <c r="Q3" s="77"/>
      <c r="R3" s="82"/>
      <c r="S3" s="77"/>
      <c r="T3" s="82"/>
      <c r="U3" s="77"/>
      <c r="V3" s="82"/>
      <c r="W3" s="77"/>
      <c r="X3" s="82"/>
      <c r="Y3" s="77"/>
      <c r="Z3" s="82"/>
      <c r="AA3" s="77"/>
      <c r="AB3" s="84"/>
      <c r="AC3" s="77"/>
      <c r="AD3" s="82"/>
      <c r="AE3" s="77"/>
      <c r="AF3" s="82"/>
      <c r="AG3" s="77"/>
      <c r="AH3" s="82"/>
      <c r="AI3" s="77"/>
      <c r="AJ3" s="82"/>
      <c r="AK3" s="77"/>
      <c r="AL3" s="82"/>
      <c r="AM3" s="77"/>
      <c r="AN3" s="82"/>
      <c r="AO3" s="77"/>
      <c r="AP3" s="82"/>
      <c r="AQ3" s="77"/>
      <c r="AR3" s="82"/>
      <c r="AS3" s="77"/>
      <c r="AT3" s="85"/>
      <c r="AU3" s="77"/>
      <c r="AV3" s="82"/>
      <c r="AW3" s="77"/>
      <c r="AX3" s="82"/>
      <c r="AY3" s="77"/>
      <c r="AZ3" s="82"/>
      <c r="BA3" s="77"/>
      <c r="BB3" s="82"/>
      <c r="BC3" s="77"/>
      <c r="BD3" s="82"/>
      <c r="BE3" s="77"/>
      <c r="BF3" s="82"/>
      <c r="BG3" s="77"/>
      <c r="BH3" s="82"/>
      <c r="BI3" s="77"/>
      <c r="BJ3" s="82"/>
      <c r="BK3" s="77"/>
      <c r="BL3" s="82"/>
      <c r="BM3" s="77"/>
      <c r="BN3" s="82"/>
      <c r="BO3" s="77"/>
      <c r="BP3" s="82"/>
      <c r="BQ3" s="77"/>
      <c r="BR3" s="82"/>
      <c r="BS3" s="77"/>
      <c r="BT3" s="82"/>
      <c r="BU3" s="77"/>
      <c r="BV3" s="82"/>
      <c r="BW3" s="77"/>
      <c r="BX3" s="82"/>
      <c r="BY3" s="77"/>
      <c r="BZ3" s="82"/>
      <c r="CA3" s="77"/>
      <c r="CB3" s="82"/>
      <c r="CC3" s="77"/>
      <c r="CD3" s="82"/>
      <c r="CE3" s="77"/>
      <c r="CF3" s="82"/>
      <c r="CG3" s="77"/>
      <c r="CH3" s="82"/>
      <c r="CI3" s="77"/>
      <c r="CJ3" s="82"/>
      <c r="CK3" s="77"/>
      <c r="CL3" s="82"/>
      <c r="CM3" s="77"/>
      <c r="CN3" s="82"/>
      <c r="CO3" s="77"/>
      <c r="CP3" s="82"/>
      <c r="CQ3" s="77"/>
      <c r="CR3" s="82"/>
      <c r="CS3" s="77"/>
      <c r="CT3" s="82"/>
      <c r="CU3" s="77"/>
      <c r="CV3" s="82"/>
      <c r="CW3" s="77"/>
      <c r="CX3" s="82"/>
      <c r="CY3" s="77"/>
      <c r="CZ3" s="82"/>
      <c r="DA3" s="77"/>
      <c r="DB3" s="82"/>
      <c r="DC3" s="77"/>
      <c r="DD3" s="82"/>
      <c r="DE3" s="77"/>
      <c r="DF3" s="82"/>
      <c r="DG3" s="77"/>
      <c r="DH3" s="82"/>
      <c r="DI3" s="77"/>
      <c r="DJ3" s="85"/>
    </row>
    <row r="4" ht="26.25" customHeight="1">
      <c r="A4" s="86" t="s">
        <v>638</v>
      </c>
      <c r="B4" s="87"/>
      <c r="C4" s="87"/>
      <c r="D4" s="88"/>
      <c r="E4" s="88"/>
      <c r="F4" s="88"/>
      <c r="G4" s="89"/>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row>
    <row r="5" ht="26.25" customHeight="1">
      <c r="A5" s="90" t="s">
        <v>639</v>
      </c>
      <c r="B5" s="91">
        <v>3.0</v>
      </c>
      <c r="D5" s="92">
        <v>3.0</v>
      </c>
      <c r="E5" s="93">
        <v>3.0</v>
      </c>
      <c r="F5" s="92">
        <v>2.0</v>
      </c>
      <c r="G5" s="93">
        <v>3.0</v>
      </c>
      <c r="H5" s="92">
        <v>3.0</v>
      </c>
      <c r="I5" s="93">
        <v>3.0</v>
      </c>
      <c r="J5" s="94">
        <v>3.0</v>
      </c>
      <c r="K5" s="93">
        <v>3.0</v>
      </c>
      <c r="L5" s="92">
        <v>3.0</v>
      </c>
      <c r="M5" s="93">
        <v>2.0</v>
      </c>
      <c r="N5" s="92">
        <v>2.0</v>
      </c>
      <c r="O5" s="93">
        <v>2.0</v>
      </c>
      <c r="P5" s="92">
        <v>3.0</v>
      </c>
      <c r="Q5" s="93">
        <v>3.0</v>
      </c>
      <c r="R5" s="92">
        <v>3.0</v>
      </c>
      <c r="S5" s="93">
        <v>3.0</v>
      </c>
      <c r="T5" s="92">
        <v>3.0</v>
      </c>
      <c r="U5" s="93">
        <v>3.0</v>
      </c>
      <c r="V5" s="92">
        <v>2.0</v>
      </c>
      <c r="W5" s="93">
        <v>3.0</v>
      </c>
      <c r="X5" s="92">
        <v>3.0</v>
      </c>
      <c r="Y5" s="93">
        <v>3.0</v>
      </c>
      <c r="Z5" s="92">
        <v>3.0</v>
      </c>
      <c r="AA5" s="93">
        <v>2.0</v>
      </c>
      <c r="AB5" s="92">
        <v>2.0</v>
      </c>
      <c r="AC5" s="93">
        <v>2.0</v>
      </c>
      <c r="AD5" s="92">
        <v>3.0</v>
      </c>
      <c r="AE5" s="93">
        <v>3.0</v>
      </c>
      <c r="AF5" s="92">
        <v>2.0</v>
      </c>
      <c r="AG5" s="93">
        <v>2.5</v>
      </c>
      <c r="AH5" s="92">
        <v>3.0</v>
      </c>
      <c r="AI5" s="93">
        <v>3.0</v>
      </c>
      <c r="AJ5" s="92">
        <v>2.0</v>
      </c>
      <c r="AK5" s="93">
        <v>2.0</v>
      </c>
      <c r="AL5" s="92">
        <v>3.0</v>
      </c>
      <c r="AM5" s="93">
        <v>3.0</v>
      </c>
      <c r="AN5" s="92"/>
      <c r="AO5" s="93"/>
      <c r="AP5" s="92">
        <v>2.0</v>
      </c>
      <c r="AQ5" s="93">
        <v>3.0</v>
      </c>
      <c r="AR5" s="94"/>
      <c r="AS5" s="93"/>
      <c r="AT5" s="92"/>
      <c r="AU5" s="93"/>
      <c r="AV5" s="92"/>
      <c r="AW5" s="93"/>
      <c r="AX5" s="92"/>
      <c r="AY5" s="93"/>
      <c r="AZ5" s="92"/>
      <c r="BA5" s="93"/>
      <c r="BB5" s="92"/>
      <c r="BC5" s="93"/>
      <c r="BD5" s="92"/>
      <c r="BE5" s="92"/>
      <c r="BF5" s="92"/>
      <c r="BG5" s="93"/>
      <c r="BH5" s="92"/>
      <c r="BI5" s="93"/>
      <c r="BJ5" s="92"/>
      <c r="BK5" s="93"/>
      <c r="BL5" s="92"/>
      <c r="BM5" s="93"/>
      <c r="BN5" s="92"/>
      <c r="BO5" s="93"/>
      <c r="BP5" s="92"/>
      <c r="BQ5" s="93"/>
      <c r="BR5" s="92"/>
      <c r="BS5" s="93"/>
      <c r="BT5" s="92"/>
      <c r="BU5" s="93"/>
      <c r="BV5" s="94"/>
      <c r="BW5" s="93"/>
      <c r="BX5" s="92"/>
      <c r="BY5" s="93"/>
      <c r="BZ5" s="92"/>
      <c r="CA5" s="93"/>
      <c r="CB5" s="92"/>
      <c r="CC5" s="93"/>
      <c r="CD5" s="92"/>
      <c r="CE5" s="93"/>
      <c r="CF5" s="92"/>
      <c r="CG5" s="93"/>
      <c r="CH5" s="92"/>
      <c r="CI5" s="93"/>
      <c r="CJ5" s="92"/>
      <c r="CK5" s="93"/>
      <c r="CL5" s="92"/>
      <c r="CM5" s="93"/>
      <c r="CN5" s="92"/>
      <c r="CO5" s="93"/>
      <c r="CP5" s="92"/>
      <c r="CQ5" s="93"/>
      <c r="CR5" s="92"/>
      <c r="CS5" s="93"/>
      <c r="CT5" s="92"/>
      <c r="CU5" s="93"/>
      <c r="CV5" s="92"/>
      <c r="CW5" s="93"/>
      <c r="CX5" s="92"/>
      <c r="CY5" s="93"/>
      <c r="CZ5" s="92"/>
      <c r="DA5" s="93"/>
      <c r="DB5" s="92"/>
      <c r="DC5" s="93"/>
      <c r="DD5" s="92"/>
      <c r="DE5" s="93"/>
      <c r="DF5" s="92"/>
      <c r="DG5" s="93"/>
      <c r="DH5" s="92"/>
      <c r="DI5" s="93"/>
      <c r="DJ5" s="93"/>
      <c r="DK5" s="93"/>
    </row>
    <row r="6" ht="26.25" customHeight="1">
      <c r="A6" s="90" t="s">
        <v>640</v>
      </c>
      <c r="B6" s="91">
        <v>3.0</v>
      </c>
      <c r="D6" s="92">
        <v>2.0</v>
      </c>
      <c r="E6" s="93">
        <v>2.0</v>
      </c>
      <c r="F6" s="92">
        <v>3.0</v>
      </c>
      <c r="G6" s="93">
        <v>3.0</v>
      </c>
      <c r="H6" s="92">
        <v>2.0</v>
      </c>
      <c r="I6" s="93">
        <v>2.0</v>
      </c>
      <c r="J6" s="94">
        <v>3.0</v>
      </c>
      <c r="K6" s="93">
        <v>3.0</v>
      </c>
      <c r="L6" s="92">
        <v>3.0</v>
      </c>
      <c r="M6" s="93">
        <v>2.0</v>
      </c>
      <c r="N6" s="92">
        <v>1.0</v>
      </c>
      <c r="O6" s="93">
        <v>3.0</v>
      </c>
      <c r="P6" s="92">
        <v>3.0</v>
      </c>
      <c r="Q6" s="93">
        <v>3.0</v>
      </c>
      <c r="R6" s="92">
        <v>3.0</v>
      </c>
      <c r="S6" s="93">
        <v>3.0</v>
      </c>
      <c r="T6" s="92">
        <v>3.0</v>
      </c>
      <c r="U6" s="93">
        <v>3.0</v>
      </c>
      <c r="V6" s="92">
        <v>3.0</v>
      </c>
      <c r="W6" s="93">
        <v>3.0</v>
      </c>
      <c r="X6" s="92">
        <v>3.0</v>
      </c>
      <c r="Y6" s="93">
        <v>2.0</v>
      </c>
      <c r="Z6" s="92">
        <v>2.0</v>
      </c>
      <c r="AA6" s="93">
        <v>3.0</v>
      </c>
      <c r="AB6" s="92">
        <v>1.5</v>
      </c>
      <c r="AC6" s="93">
        <v>2.0</v>
      </c>
      <c r="AD6" s="92">
        <v>3.0</v>
      </c>
      <c r="AE6" s="93">
        <v>3.0</v>
      </c>
      <c r="AF6" s="92">
        <v>1.0</v>
      </c>
      <c r="AG6" s="93">
        <v>3.0</v>
      </c>
      <c r="AH6" s="92">
        <v>3.0</v>
      </c>
      <c r="AI6" s="93">
        <v>2.5</v>
      </c>
      <c r="AJ6" s="92">
        <v>3.0</v>
      </c>
      <c r="AK6" s="93">
        <v>1.0</v>
      </c>
      <c r="AL6" s="92">
        <v>3.0</v>
      </c>
      <c r="AM6" s="93">
        <v>3.0</v>
      </c>
      <c r="AN6" s="92"/>
      <c r="AO6" s="93"/>
      <c r="AP6" s="92">
        <v>2.0</v>
      </c>
      <c r="AQ6" s="93">
        <v>3.0</v>
      </c>
      <c r="AR6" s="94"/>
      <c r="AS6" s="93"/>
      <c r="AT6" s="92"/>
      <c r="AU6" s="93"/>
      <c r="AV6" s="92"/>
      <c r="AW6" s="93"/>
      <c r="AX6" s="92"/>
      <c r="AY6" s="93"/>
      <c r="AZ6" s="92"/>
      <c r="BA6" s="93"/>
      <c r="BB6" s="92"/>
      <c r="BC6" s="93"/>
      <c r="BD6" s="92"/>
      <c r="BE6" s="92"/>
      <c r="BF6" s="92"/>
      <c r="BG6" s="93"/>
      <c r="BH6" s="92"/>
      <c r="BI6" s="93"/>
      <c r="BJ6" s="92"/>
      <c r="BK6" s="93"/>
      <c r="BL6" s="92"/>
      <c r="BM6" s="93"/>
      <c r="BN6" s="92"/>
      <c r="BO6" s="93"/>
      <c r="BP6" s="92"/>
      <c r="BQ6" s="93"/>
      <c r="BR6" s="92"/>
      <c r="BS6" s="93"/>
      <c r="BT6" s="92"/>
      <c r="BU6" s="93"/>
      <c r="BV6" s="94"/>
      <c r="BW6" s="93"/>
      <c r="BX6" s="92"/>
      <c r="BY6" s="93"/>
      <c r="BZ6" s="92"/>
      <c r="CA6" s="92"/>
      <c r="CB6" s="92"/>
      <c r="CC6" s="93"/>
      <c r="CD6" s="92"/>
      <c r="CE6" s="93"/>
      <c r="CF6" s="92"/>
      <c r="CG6" s="93"/>
      <c r="CH6" s="92"/>
      <c r="CI6" s="93"/>
      <c r="CJ6" s="92"/>
      <c r="CK6" s="93"/>
      <c r="CL6" s="92"/>
      <c r="CM6" s="93"/>
      <c r="CN6" s="92"/>
      <c r="CO6" s="93"/>
      <c r="CP6" s="92"/>
      <c r="CQ6" s="93"/>
      <c r="CR6" s="92"/>
      <c r="CS6" s="93"/>
      <c r="CT6" s="92"/>
      <c r="CU6" s="93"/>
      <c r="CV6" s="92"/>
      <c r="CW6" s="93"/>
      <c r="CX6" s="92"/>
      <c r="CY6" s="93"/>
      <c r="CZ6" s="92"/>
      <c r="DA6" s="93"/>
      <c r="DB6" s="92"/>
      <c r="DC6" s="93"/>
      <c r="DD6" s="92"/>
      <c r="DE6" s="93"/>
      <c r="DF6" s="92"/>
      <c r="DG6" s="93"/>
      <c r="DH6" s="92"/>
      <c r="DI6" s="93"/>
      <c r="DJ6" s="93"/>
      <c r="DK6" s="93"/>
    </row>
    <row r="7" ht="26.25" customHeight="1">
      <c r="A7" s="90" t="s">
        <v>641</v>
      </c>
      <c r="B7" s="91">
        <v>3.0</v>
      </c>
      <c r="D7" s="92">
        <v>2.0</v>
      </c>
      <c r="E7" s="93">
        <v>3.0</v>
      </c>
      <c r="F7" s="92">
        <v>2.0</v>
      </c>
      <c r="G7" s="93">
        <v>3.0</v>
      </c>
      <c r="H7" s="95">
        <v>3.0</v>
      </c>
      <c r="I7" s="93">
        <v>3.0</v>
      </c>
      <c r="J7" s="94">
        <v>3.0</v>
      </c>
      <c r="K7" s="93">
        <v>2.0</v>
      </c>
      <c r="L7" s="92">
        <v>3.0</v>
      </c>
      <c r="M7" s="93">
        <v>3.0</v>
      </c>
      <c r="N7" s="92">
        <v>3.0</v>
      </c>
      <c r="O7" s="93">
        <v>3.0</v>
      </c>
      <c r="P7" s="92">
        <v>3.0</v>
      </c>
      <c r="Q7" s="93">
        <v>3.0</v>
      </c>
      <c r="R7" s="92">
        <v>3.0</v>
      </c>
      <c r="S7" s="93">
        <v>3.0</v>
      </c>
      <c r="T7" s="92">
        <v>2.0</v>
      </c>
      <c r="U7" s="93">
        <v>3.0</v>
      </c>
      <c r="V7" s="92">
        <v>2.0</v>
      </c>
      <c r="W7" s="93">
        <v>2.0</v>
      </c>
      <c r="X7" s="92">
        <v>3.0</v>
      </c>
      <c r="Y7" s="93">
        <v>2.0</v>
      </c>
      <c r="Z7" s="92">
        <v>2.0</v>
      </c>
      <c r="AA7" s="93">
        <v>3.0</v>
      </c>
      <c r="AB7" s="92">
        <v>2.5</v>
      </c>
      <c r="AC7" s="93">
        <v>1.0</v>
      </c>
      <c r="AD7" s="92">
        <v>2.0</v>
      </c>
      <c r="AE7" s="93">
        <v>1.0</v>
      </c>
      <c r="AF7" s="92">
        <v>3.0</v>
      </c>
      <c r="AG7" s="93">
        <v>3.0</v>
      </c>
      <c r="AH7" s="92">
        <v>2.0</v>
      </c>
      <c r="AI7" s="93">
        <v>3.0</v>
      </c>
      <c r="AJ7" s="92">
        <v>3.0</v>
      </c>
      <c r="AK7" s="93">
        <v>1.0</v>
      </c>
      <c r="AL7" s="92">
        <v>2.0</v>
      </c>
      <c r="AM7" s="93">
        <v>3.0</v>
      </c>
      <c r="AN7" s="92"/>
      <c r="AO7" s="93"/>
      <c r="AP7" s="92">
        <v>1.0</v>
      </c>
      <c r="AQ7" s="93">
        <v>3.0</v>
      </c>
      <c r="AR7" s="94"/>
      <c r="AS7" s="93"/>
      <c r="AT7" s="92"/>
      <c r="AU7" s="93"/>
      <c r="AV7" s="92"/>
      <c r="AW7" s="93"/>
      <c r="AX7" s="92"/>
      <c r="AY7" s="93"/>
      <c r="AZ7" s="92"/>
      <c r="BA7" s="93"/>
      <c r="BB7" s="92"/>
      <c r="BC7" s="93"/>
      <c r="BD7" s="92"/>
      <c r="BE7" s="92"/>
      <c r="BF7" s="92"/>
      <c r="BG7" s="93"/>
      <c r="BH7" s="92"/>
      <c r="BI7" s="93"/>
      <c r="BJ7" s="92"/>
      <c r="BK7" s="93"/>
      <c r="BL7" s="92"/>
      <c r="BM7" s="93"/>
      <c r="BN7" s="92"/>
      <c r="BO7" s="93"/>
      <c r="BP7" s="92"/>
      <c r="BQ7" s="93"/>
      <c r="BR7" s="92"/>
      <c r="BS7" s="93"/>
      <c r="BT7" s="92"/>
      <c r="BU7" s="93"/>
      <c r="BV7" s="94"/>
      <c r="BW7" s="93"/>
      <c r="BX7" s="92"/>
      <c r="BY7" s="93"/>
      <c r="BZ7" s="92"/>
      <c r="CA7" s="93"/>
      <c r="CB7" s="92"/>
      <c r="CC7" s="93"/>
      <c r="CD7" s="92"/>
      <c r="CE7" s="93"/>
      <c r="CF7" s="92"/>
      <c r="CG7" s="93"/>
      <c r="CH7" s="92"/>
      <c r="CI7" s="93"/>
      <c r="CJ7" s="92"/>
      <c r="CK7" s="93"/>
      <c r="CL7" s="92"/>
      <c r="CM7" s="93"/>
      <c r="CN7" s="92"/>
      <c r="CO7" s="93"/>
      <c r="CP7" s="92"/>
      <c r="CQ7" s="93"/>
      <c r="CR7" s="92"/>
      <c r="CS7" s="93"/>
      <c r="CT7" s="92"/>
      <c r="CU7" s="93"/>
      <c r="CV7" s="92"/>
      <c r="CW7" s="93"/>
      <c r="CX7" s="92"/>
      <c r="CY7" s="93"/>
      <c r="CZ7" s="92"/>
      <c r="DA7" s="93"/>
      <c r="DB7" s="92"/>
      <c r="DC7" s="93"/>
      <c r="DD7" s="92"/>
      <c r="DE7" s="93"/>
      <c r="DF7" s="92"/>
      <c r="DG7" s="93"/>
      <c r="DH7" s="92"/>
      <c r="DI7" s="93"/>
      <c r="DJ7" s="93"/>
      <c r="DK7" s="93"/>
    </row>
    <row r="8" ht="26.25" customHeight="1">
      <c r="A8" s="90" t="s">
        <v>642</v>
      </c>
      <c r="B8" s="91">
        <v>3.0</v>
      </c>
      <c r="D8" s="92">
        <v>3.0</v>
      </c>
      <c r="E8" s="93">
        <v>2.0</v>
      </c>
      <c r="F8" s="92">
        <v>3.0</v>
      </c>
      <c r="G8" s="93">
        <v>3.0</v>
      </c>
      <c r="H8" s="92">
        <v>2.0</v>
      </c>
      <c r="I8" s="95">
        <v>3.0</v>
      </c>
      <c r="J8" s="94">
        <v>2.0</v>
      </c>
      <c r="K8" s="93">
        <v>2.0</v>
      </c>
      <c r="L8" s="92">
        <v>2.0</v>
      </c>
      <c r="M8" s="93">
        <v>2.0</v>
      </c>
      <c r="N8" s="92">
        <v>2.0</v>
      </c>
      <c r="O8" s="93">
        <v>3.0</v>
      </c>
      <c r="P8" s="92">
        <v>3.0</v>
      </c>
      <c r="Q8" s="93">
        <v>2.0</v>
      </c>
      <c r="R8" s="92">
        <v>3.0</v>
      </c>
      <c r="S8" s="93">
        <v>2.0</v>
      </c>
      <c r="T8" s="92">
        <v>3.0</v>
      </c>
      <c r="U8" s="93">
        <v>2.5</v>
      </c>
      <c r="V8" s="92">
        <v>3.0</v>
      </c>
      <c r="W8" s="93">
        <v>3.0</v>
      </c>
      <c r="X8" s="92">
        <v>3.0</v>
      </c>
      <c r="Y8" s="93">
        <v>3.0</v>
      </c>
      <c r="Z8" s="92">
        <v>2.0</v>
      </c>
      <c r="AA8" s="93">
        <v>2.0</v>
      </c>
      <c r="AB8" s="92">
        <v>3.0</v>
      </c>
      <c r="AC8" s="93">
        <v>1.0</v>
      </c>
      <c r="AD8" s="92">
        <v>2.0</v>
      </c>
      <c r="AE8" s="93">
        <v>2.0</v>
      </c>
      <c r="AF8" s="92">
        <v>1.5</v>
      </c>
      <c r="AG8" s="93">
        <v>2.0</v>
      </c>
      <c r="AH8" s="92">
        <v>2.0</v>
      </c>
      <c r="AI8" s="93">
        <v>3.0</v>
      </c>
      <c r="AJ8" s="92">
        <v>1.0</v>
      </c>
      <c r="AK8" s="93">
        <v>2.0</v>
      </c>
      <c r="AL8" s="92">
        <v>3.0</v>
      </c>
      <c r="AM8" s="93">
        <v>3.0</v>
      </c>
      <c r="AN8" s="92"/>
      <c r="AO8" s="93"/>
      <c r="AP8" s="92">
        <v>0.0</v>
      </c>
      <c r="AQ8" s="93">
        <v>1.0</v>
      </c>
      <c r="AR8" s="94"/>
      <c r="AS8" s="93"/>
      <c r="AT8" s="92"/>
      <c r="AU8" s="93"/>
      <c r="AV8" s="92"/>
      <c r="AW8" s="93"/>
      <c r="AX8" s="92"/>
      <c r="AY8" s="93"/>
      <c r="AZ8" s="92"/>
      <c r="BA8" s="93"/>
      <c r="BB8" s="92"/>
      <c r="BC8" s="93"/>
      <c r="BD8" s="92"/>
      <c r="BE8" s="92"/>
      <c r="BF8" s="92"/>
      <c r="BG8" s="93"/>
      <c r="BH8" s="92"/>
      <c r="BI8" s="93"/>
      <c r="BJ8" s="92"/>
      <c r="BK8" s="93"/>
      <c r="BL8" s="92"/>
      <c r="BM8" s="93"/>
      <c r="BN8" s="92"/>
      <c r="BO8" s="93"/>
      <c r="BP8" s="92"/>
      <c r="BQ8" s="93"/>
      <c r="BR8" s="92"/>
      <c r="BS8" s="93"/>
      <c r="BT8" s="92"/>
      <c r="BU8" s="93"/>
      <c r="BV8" s="94"/>
      <c r="BW8" s="93"/>
      <c r="BX8" s="92"/>
      <c r="BY8" s="93"/>
      <c r="BZ8" s="92"/>
      <c r="CA8" s="93"/>
      <c r="CB8" s="92"/>
      <c r="CC8" s="93"/>
      <c r="CD8" s="92"/>
      <c r="CE8" s="93"/>
      <c r="CF8" s="92"/>
      <c r="CG8" s="93"/>
      <c r="CH8" s="92"/>
      <c r="CI8" s="93"/>
      <c r="CJ8" s="92"/>
      <c r="CK8" s="93"/>
      <c r="CL8" s="92"/>
      <c r="CM8" s="93"/>
      <c r="CN8" s="92"/>
      <c r="CO8" s="93"/>
      <c r="CP8" s="92"/>
      <c r="CQ8" s="93"/>
      <c r="CR8" s="92"/>
      <c r="CS8" s="93"/>
      <c r="CT8" s="92"/>
      <c r="CU8" s="93"/>
      <c r="CV8" s="92"/>
      <c r="CW8" s="93"/>
      <c r="CX8" s="92"/>
      <c r="CY8" s="93"/>
      <c r="CZ8" s="92"/>
      <c r="DA8" s="93"/>
      <c r="DB8" s="92"/>
      <c r="DC8" s="93"/>
      <c r="DD8" s="92"/>
      <c r="DE8" s="93"/>
      <c r="DF8" s="92"/>
      <c r="DG8" s="93"/>
      <c r="DH8" s="92"/>
      <c r="DI8" s="93"/>
      <c r="DJ8" s="93"/>
      <c r="DK8" s="93"/>
    </row>
    <row r="9" ht="26.25" customHeight="1">
      <c r="A9" s="96" t="s">
        <v>643</v>
      </c>
      <c r="B9" s="97">
        <f>SUM(B5:B8)</f>
        <v>12</v>
      </c>
      <c r="D9" s="98">
        <f t="shared" ref="D9:E9" si="1">SUM(D5:D8)</f>
        <v>10</v>
      </c>
      <c r="E9" s="98">
        <f t="shared" si="1"/>
        <v>10</v>
      </c>
      <c r="F9" s="99">
        <f>SUM(F2:F8)</f>
        <v>10</v>
      </c>
      <c r="G9" s="99">
        <v>12.0</v>
      </c>
      <c r="H9" s="98">
        <f t="shared" ref="H9:K9" si="2">SUM(H5:H8)</f>
        <v>10</v>
      </c>
      <c r="I9" s="98">
        <f t="shared" si="2"/>
        <v>11</v>
      </c>
      <c r="J9" s="98">
        <f t="shared" si="2"/>
        <v>11</v>
      </c>
      <c r="K9" s="98">
        <f t="shared" si="2"/>
        <v>10</v>
      </c>
      <c r="L9" s="99">
        <v>11.0</v>
      </c>
      <c r="M9" s="99">
        <v>9.0</v>
      </c>
      <c r="N9" s="98"/>
      <c r="O9" s="99">
        <v>11.0</v>
      </c>
      <c r="P9" s="98"/>
      <c r="Q9" s="98"/>
      <c r="R9" s="99">
        <v>12.0</v>
      </c>
      <c r="S9" s="98"/>
      <c r="T9" s="98"/>
      <c r="U9" s="98"/>
      <c r="V9" s="99">
        <v>10.0</v>
      </c>
      <c r="W9" s="99">
        <v>11.0</v>
      </c>
      <c r="X9" s="99">
        <v>12.0</v>
      </c>
      <c r="Y9" s="99">
        <v>10.0</v>
      </c>
      <c r="Z9" s="98"/>
      <c r="AA9" s="98"/>
      <c r="AB9" s="98"/>
      <c r="AC9" s="98"/>
      <c r="AD9" s="98"/>
      <c r="AE9" s="98"/>
      <c r="AF9" s="98"/>
      <c r="AG9" s="99"/>
      <c r="AH9" s="98">
        <f t="shared" ref="AH9:AI9" si="3">SUM(AH5:AH8)</f>
        <v>10</v>
      </c>
      <c r="AI9" s="98">
        <f t="shared" si="3"/>
        <v>11.5</v>
      </c>
      <c r="AJ9" s="99">
        <v>9.0</v>
      </c>
      <c r="AK9" s="98"/>
      <c r="AL9" s="98"/>
      <c r="AM9" s="98"/>
      <c r="AN9" s="98"/>
      <c r="AO9" s="98"/>
      <c r="AP9" s="98">
        <f t="shared" ref="AP9:AQ9" si="4">sum(AP5:AP8)</f>
        <v>5</v>
      </c>
      <c r="AQ9" s="98">
        <f t="shared" si="4"/>
        <v>10</v>
      </c>
      <c r="AR9" s="99"/>
      <c r="AS9" s="98"/>
      <c r="AT9" s="98"/>
      <c r="AU9" s="98"/>
      <c r="AV9" s="98"/>
      <c r="AW9" s="98"/>
      <c r="AX9" s="98"/>
      <c r="AY9" s="99"/>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8"/>
      <c r="CD9" s="98"/>
      <c r="CE9" s="98"/>
      <c r="CF9" s="98"/>
      <c r="CG9" s="98"/>
      <c r="CH9" s="98"/>
      <c r="CI9" s="98"/>
      <c r="CJ9" s="98"/>
      <c r="CK9" s="98"/>
      <c r="CL9" s="98"/>
      <c r="CM9" s="98"/>
      <c r="CN9" s="98"/>
      <c r="CO9" s="98"/>
      <c r="CP9" s="98"/>
      <c r="CQ9" s="98"/>
      <c r="CR9" s="98"/>
      <c r="CS9" s="98"/>
      <c r="CT9" s="98"/>
      <c r="CU9" s="98"/>
      <c r="CV9" s="98"/>
      <c r="CW9" s="98"/>
      <c r="CX9" s="98"/>
      <c r="CY9" s="98"/>
      <c r="CZ9" s="98"/>
      <c r="DA9" s="98"/>
      <c r="DB9" s="98"/>
      <c r="DC9" s="98"/>
      <c r="DD9" s="98"/>
      <c r="DE9" s="98"/>
      <c r="DF9" s="98"/>
      <c r="DG9" s="98"/>
      <c r="DH9" s="98"/>
      <c r="DI9" s="98"/>
      <c r="DJ9" s="98"/>
      <c r="DK9" s="98"/>
    </row>
    <row r="10" ht="26.25" customHeight="1">
      <c r="A10" s="96" t="s">
        <v>644</v>
      </c>
      <c r="B10" s="100">
        <f>(B9/12)/3</f>
        <v>0.3333333333</v>
      </c>
      <c r="D10" s="101">
        <f t="shared" ref="D10:E10" si="5">B10*D9</f>
        <v>3.333333333</v>
      </c>
      <c r="E10" s="101">
        <f t="shared" si="5"/>
        <v>0</v>
      </c>
      <c r="F10" s="102">
        <v>0.0</v>
      </c>
      <c r="G10" s="101">
        <f t="shared" ref="G10:BK10" si="6">E10*G9</f>
        <v>0</v>
      </c>
      <c r="H10" s="101">
        <f t="shared" si="6"/>
        <v>0</v>
      </c>
      <c r="I10" s="101">
        <f t="shared" si="6"/>
        <v>0</v>
      </c>
      <c r="J10" s="101">
        <f t="shared" si="6"/>
        <v>0</v>
      </c>
      <c r="K10" s="101">
        <f t="shared" si="6"/>
        <v>0</v>
      </c>
      <c r="L10" s="101">
        <f t="shared" si="6"/>
        <v>0</v>
      </c>
      <c r="M10" s="101">
        <f t="shared" si="6"/>
        <v>0</v>
      </c>
      <c r="N10" s="101">
        <f t="shared" si="6"/>
        <v>0</v>
      </c>
      <c r="O10" s="101">
        <f t="shared" si="6"/>
        <v>0</v>
      </c>
      <c r="P10" s="101">
        <f t="shared" si="6"/>
        <v>0</v>
      </c>
      <c r="Q10" s="101">
        <f t="shared" si="6"/>
        <v>0</v>
      </c>
      <c r="R10" s="101">
        <f t="shared" si="6"/>
        <v>0</v>
      </c>
      <c r="S10" s="101">
        <f t="shared" si="6"/>
        <v>0</v>
      </c>
      <c r="T10" s="101">
        <f t="shared" si="6"/>
        <v>0</v>
      </c>
      <c r="U10" s="101">
        <f t="shared" si="6"/>
        <v>0</v>
      </c>
      <c r="V10" s="101">
        <f t="shared" si="6"/>
        <v>0</v>
      </c>
      <c r="W10" s="101">
        <f t="shared" si="6"/>
        <v>0</v>
      </c>
      <c r="X10" s="101">
        <f t="shared" si="6"/>
        <v>0</v>
      </c>
      <c r="Y10" s="101">
        <f t="shared" si="6"/>
        <v>0</v>
      </c>
      <c r="Z10" s="101">
        <f t="shared" si="6"/>
        <v>0</v>
      </c>
      <c r="AA10" s="101">
        <f t="shared" si="6"/>
        <v>0</v>
      </c>
      <c r="AB10" s="101">
        <f t="shared" si="6"/>
        <v>0</v>
      </c>
      <c r="AC10" s="101">
        <f t="shared" si="6"/>
        <v>0</v>
      </c>
      <c r="AD10" s="101">
        <f t="shared" si="6"/>
        <v>0</v>
      </c>
      <c r="AE10" s="101">
        <f t="shared" si="6"/>
        <v>0</v>
      </c>
      <c r="AF10" s="101">
        <f t="shared" si="6"/>
        <v>0</v>
      </c>
      <c r="AG10" s="101">
        <f t="shared" si="6"/>
        <v>0</v>
      </c>
      <c r="AH10" s="101">
        <f t="shared" si="6"/>
        <v>0</v>
      </c>
      <c r="AI10" s="101">
        <f t="shared" si="6"/>
        <v>0</v>
      </c>
      <c r="AJ10" s="101">
        <f t="shared" si="6"/>
        <v>0</v>
      </c>
      <c r="AK10" s="101">
        <f t="shared" si="6"/>
        <v>0</v>
      </c>
      <c r="AL10" s="101">
        <f t="shared" si="6"/>
        <v>0</v>
      </c>
      <c r="AM10" s="101">
        <f t="shared" si="6"/>
        <v>0</v>
      </c>
      <c r="AN10" s="101">
        <f t="shared" si="6"/>
        <v>0</v>
      </c>
      <c r="AO10" s="101">
        <f t="shared" si="6"/>
        <v>0</v>
      </c>
      <c r="AP10" s="101">
        <f t="shared" si="6"/>
        <v>0</v>
      </c>
      <c r="AQ10" s="101">
        <f t="shared" si="6"/>
        <v>0</v>
      </c>
      <c r="AR10" s="101">
        <f t="shared" si="6"/>
        <v>0</v>
      </c>
      <c r="AS10" s="101">
        <f t="shared" si="6"/>
        <v>0</v>
      </c>
      <c r="AT10" s="101">
        <f t="shared" si="6"/>
        <v>0</v>
      </c>
      <c r="AU10" s="101">
        <f t="shared" si="6"/>
        <v>0</v>
      </c>
      <c r="AV10" s="101">
        <f t="shared" si="6"/>
        <v>0</v>
      </c>
      <c r="AW10" s="101">
        <f t="shared" si="6"/>
        <v>0</v>
      </c>
      <c r="AX10" s="101">
        <f t="shared" si="6"/>
        <v>0</v>
      </c>
      <c r="AY10" s="101">
        <f t="shared" si="6"/>
        <v>0</v>
      </c>
      <c r="AZ10" s="101">
        <f t="shared" si="6"/>
        <v>0</v>
      </c>
      <c r="BA10" s="101">
        <f t="shared" si="6"/>
        <v>0</v>
      </c>
      <c r="BB10" s="101">
        <f t="shared" si="6"/>
        <v>0</v>
      </c>
      <c r="BC10" s="101">
        <f t="shared" si="6"/>
        <v>0</v>
      </c>
      <c r="BD10" s="101">
        <f t="shared" si="6"/>
        <v>0</v>
      </c>
      <c r="BE10" s="101">
        <f t="shared" si="6"/>
        <v>0</v>
      </c>
      <c r="BF10" s="101">
        <f t="shared" si="6"/>
        <v>0</v>
      </c>
      <c r="BG10" s="101">
        <f t="shared" si="6"/>
        <v>0</v>
      </c>
      <c r="BH10" s="101">
        <f t="shared" si="6"/>
        <v>0</v>
      </c>
      <c r="BI10" s="101">
        <f t="shared" si="6"/>
        <v>0</v>
      </c>
      <c r="BJ10" s="101">
        <f t="shared" si="6"/>
        <v>0</v>
      </c>
      <c r="BK10" s="101">
        <f t="shared" si="6"/>
        <v>0</v>
      </c>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c r="DD10" s="101"/>
      <c r="DE10" s="101"/>
      <c r="DF10" s="101"/>
      <c r="DG10" s="101"/>
      <c r="DH10" s="101"/>
      <c r="DI10" s="101"/>
      <c r="DJ10" s="101"/>
      <c r="DK10" s="101"/>
    </row>
    <row r="11" ht="26.25" customHeight="1">
      <c r="A11" s="86" t="s">
        <v>645</v>
      </c>
      <c r="B11" s="103"/>
      <c r="D11" s="104"/>
      <c r="E11" s="105"/>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c r="CX11" s="104"/>
      <c r="CY11" s="104"/>
      <c r="CZ11" s="104"/>
      <c r="DA11" s="104"/>
      <c r="DB11" s="104"/>
      <c r="DC11" s="104"/>
      <c r="DD11" s="104"/>
      <c r="DE11" s="104"/>
      <c r="DF11" s="104"/>
      <c r="DG11" s="104"/>
      <c r="DH11" s="104"/>
      <c r="DI11" s="104"/>
      <c r="DJ11" s="104"/>
      <c r="DK11" s="104"/>
    </row>
    <row r="12" ht="26.25" customHeight="1">
      <c r="A12" s="90" t="s">
        <v>646</v>
      </c>
      <c r="B12" s="106">
        <v>3.0</v>
      </c>
      <c r="D12" s="92">
        <v>3.0</v>
      </c>
      <c r="E12" s="93">
        <v>3.0</v>
      </c>
      <c r="F12" s="92">
        <v>3.0</v>
      </c>
      <c r="G12" s="93">
        <v>3.0</v>
      </c>
      <c r="H12" s="92">
        <v>2.0</v>
      </c>
      <c r="I12" s="93">
        <v>2.0</v>
      </c>
      <c r="J12" s="94">
        <v>3.0</v>
      </c>
      <c r="K12" s="93">
        <v>3.0</v>
      </c>
      <c r="L12" s="92">
        <v>3.0</v>
      </c>
      <c r="M12" s="93">
        <v>2.0</v>
      </c>
      <c r="N12" s="92">
        <v>2.0</v>
      </c>
      <c r="O12" s="93">
        <v>3.0</v>
      </c>
      <c r="P12" s="92">
        <v>2.0</v>
      </c>
      <c r="Q12" s="93">
        <v>2.0</v>
      </c>
      <c r="R12" s="92">
        <v>3.0</v>
      </c>
      <c r="S12" s="93">
        <v>3.0</v>
      </c>
      <c r="T12" s="92">
        <v>3.0</v>
      </c>
      <c r="U12" s="93">
        <v>3.0</v>
      </c>
      <c r="V12" s="92">
        <v>3.0</v>
      </c>
      <c r="W12" s="93">
        <v>3.0</v>
      </c>
      <c r="X12" s="92">
        <v>3.0</v>
      </c>
      <c r="Y12" s="93">
        <v>3.0</v>
      </c>
      <c r="Z12" s="92">
        <v>3.0</v>
      </c>
      <c r="AA12" s="93">
        <v>3.0</v>
      </c>
      <c r="AB12" s="92">
        <v>2.5</v>
      </c>
      <c r="AC12" s="93">
        <v>2.0</v>
      </c>
      <c r="AD12" s="92">
        <v>3.0</v>
      </c>
      <c r="AE12" s="93">
        <v>3.0</v>
      </c>
      <c r="AF12" s="92">
        <v>3.0</v>
      </c>
      <c r="AG12" s="93">
        <v>2.5</v>
      </c>
      <c r="AH12" s="92">
        <v>3.0</v>
      </c>
      <c r="AI12" s="93">
        <v>3.0</v>
      </c>
      <c r="AJ12" s="92">
        <v>3.0</v>
      </c>
      <c r="AK12" s="93">
        <v>2.0</v>
      </c>
      <c r="AL12" s="92">
        <v>3.0</v>
      </c>
      <c r="AM12" s="93">
        <v>3.0</v>
      </c>
      <c r="AN12" s="92"/>
      <c r="AO12" s="93"/>
      <c r="AP12" s="92">
        <v>1.0</v>
      </c>
      <c r="AQ12" s="93">
        <v>2.0</v>
      </c>
      <c r="AR12" s="94"/>
      <c r="AS12" s="93"/>
      <c r="AT12" s="92"/>
      <c r="AU12" s="93"/>
      <c r="AV12" s="92"/>
      <c r="AW12" s="93"/>
      <c r="AX12" s="92"/>
      <c r="AY12" s="93"/>
      <c r="AZ12" s="92"/>
      <c r="BA12" s="93"/>
      <c r="BB12" s="92"/>
      <c r="BC12" s="93"/>
      <c r="BD12" s="92"/>
      <c r="BE12" s="92"/>
      <c r="BF12" s="92"/>
      <c r="BG12" s="93"/>
      <c r="BH12" s="92"/>
      <c r="BI12" s="93"/>
      <c r="BJ12" s="92"/>
      <c r="BK12" s="93"/>
      <c r="BL12" s="92"/>
      <c r="BM12" s="93"/>
      <c r="BN12" s="92"/>
      <c r="BO12" s="93"/>
      <c r="BP12" s="92"/>
      <c r="BQ12" s="93"/>
      <c r="BR12" s="92"/>
      <c r="BS12" s="93"/>
      <c r="BT12" s="92"/>
      <c r="BU12" s="93"/>
      <c r="BV12" s="94"/>
      <c r="BW12" s="93"/>
      <c r="BX12" s="92"/>
      <c r="BY12" s="93"/>
      <c r="BZ12" s="92"/>
      <c r="CA12" s="93"/>
      <c r="CB12" s="92"/>
      <c r="CC12" s="93"/>
      <c r="CD12" s="92"/>
      <c r="CE12" s="93"/>
      <c r="CF12" s="92"/>
      <c r="CG12" s="93"/>
      <c r="CH12" s="92"/>
      <c r="CI12" s="93"/>
      <c r="CJ12" s="92"/>
      <c r="CK12" s="93"/>
      <c r="CL12" s="92"/>
      <c r="CM12" s="93"/>
      <c r="CN12" s="92"/>
      <c r="CO12" s="93"/>
      <c r="CP12" s="92"/>
      <c r="CQ12" s="93"/>
      <c r="CR12" s="92"/>
      <c r="CS12" s="93"/>
      <c r="CT12" s="92"/>
      <c r="CU12" s="93"/>
      <c r="CV12" s="92"/>
      <c r="CW12" s="93"/>
      <c r="CX12" s="92"/>
      <c r="CY12" s="93"/>
      <c r="CZ12" s="92"/>
      <c r="DA12" s="93"/>
      <c r="DB12" s="92"/>
      <c r="DC12" s="93"/>
      <c r="DD12" s="92"/>
      <c r="DE12" s="93"/>
      <c r="DF12" s="92"/>
      <c r="DG12" s="93"/>
      <c r="DH12" s="92"/>
      <c r="DI12" s="93"/>
      <c r="DJ12" s="93"/>
      <c r="DK12" s="93"/>
    </row>
    <row r="13" ht="26.25" customHeight="1">
      <c r="A13" s="90" t="s">
        <v>647</v>
      </c>
      <c r="B13" s="106">
        <v>3.0</v>
      </c>
      <c r="D13" s="92">
        <v>2.0</v>
      </c>
      <c r="E13" s="93">
        <v>3.0</v>
      </c>
      <c r="F13" s="92">
        <v>3.0</v>
      </c>
      <c r="G13" s="93">
        <v>3.0</v>
      </c>
      <c r="H13" s="95">
        <v>3.0</v>
      </c>
      <c r="I13" s="93">
        <v>3.0</v>
      </c>
      <c r="J13" s="94">
        <v>3.0</v>
      </c>
      <c r="K13" s="93">
        <v>3.0</v>
      </c>
      <c r="L13" s="92">
        <v>3.0</v>
      </c>
      <c r="M13" s="93">
        <v>3.0</v>
      </c>
      <c r="N13" s="92">
        <v>3.0</v>
      </c>
      <c r="O13" s="93">
        <v>3.0</v>
      </c>
      <c r="P13" s="92">
        <v>2.0</v>
      </c>
      <c r="Q13" s="93">
        <v>2.0</v>
      </c>
      <c r="R13" s="92">
        <v>3.0</v>
      </c>
      <c r="S13" s="93">
        <v>2.0</v>
      </c>
      <c r="T13" s="92">
        <v>3.0</v>
      </c>
      <c r="U13" s="93">
        <v>3.0</v>
      </c>
      <c r="V13" s="92">
        <v>3.0</v>
      </c>
      <c r="W13" s="93">
        <v>2.0</v>
      </c>
      <c r="X13" s="92">
        <v>3.0</v>
      </c>
      <c r="Y13" s="93">
        <v>3.0</v>
      </c>
      <c r="Z13" s="92">
        <v>2.0</v>
      </c>
      <c r="AA13" s="93">
        <v>2.0</v>
      </c>
      <c r="AB13" s="92">
        <v>2.0</v>
      </c>
      <c r="AC13" s="93">
        <v>2.0</v>
      </c>
      <c r="AD13" s="92">
        <v>2.0</v>
      </c>
      <c r="AE13" s="93">
        <v>1.0</v>
      </c>
      <c r="AF13" s="92">
        <v>3.0</v>
      </c>
      <c r="AG13" s="93">
        <v>3.0</v>
      </c>
      <c r="AH13" s="92">
        <v>3.0</v>
      </c>
      <c r="AI13" s="93">
        <v>3.0</v>
      </c>
      <c r="AJ13" s="92">
        <v>2.0</v>
      </c>
      <c r="AK13" s="92">
        <v>2.0</v>
      </c>
      <c r="AL13" s="92">
        <v>3.0</v>
      </c>
      <c r="AM13" s="93">
        <v>3.0</v>
      </c>
      <c r="AN13" s="92"/>
      <c r="AO13" s="93"/>
      <c r="AP13" s="92">
        <v>1.0</v>
      </c>
      <c r="AQ13" s="93">
        <v>3.0</v>
      </c>
      <c r="AR13" s="94"/>
      <c r="AS13" s="93"/>
      <c r="AT13" s="92"/>
      <c r="AU13" s="93"/>
      <c r="AV13" s="92"/>
      <c r="AW13" s="93"/>
      <c r="AX13" s="92"/>
      <c r="AY13" s="93"/>
      <c r="AZ13" s="92"/>
      <c r="BA13" s="93"/>
      <c r="BB13" s="92"/>
      <c r="BC13" s="93"/>
      <c r="BD13" s="92"/>
      <c r="BE13" s="92"/>
      <c r="BF13" s="92"/>
      <c r="BG13" s="93"/>
      <c r="BH13" s="92"/>
      <c r="BI13" s="93"/>
      <c r="BJ13" s="92"/>
      <c r="BK13" s="93"/>
      <c r="BL13" s="92"/>
      <c r="BM13" s="93"/>
      <c r="BN13" s="92"/>
      <c r="BO13" s="93"/>
      <c r="BP13" s="92"/>
      <c r="BQ13" s="93"/>
      <c r="BR13" s="92"/>
      <c r="BS13" s="93"/>
      <c r="BT13" s="92"/>
      <c r="BU13" s="93"/>
      <c r="BV13" s="94"/>
      <c r="BW13" s="93"/>
      <c r="BX13" s="92"/>
      <c r="BY13" s="93"/>
      <c r="BZ13" s="92"/>
      <c r="CA13" s="93"/>
      <c r="CB13" s="92"/>
      <c r="CC13" s="93"/>
      <c r="CD13" s="92"/>
      <c r="CE13" s="93"/>
      <c r="CF13" s="92"/>
      <c r="CG13" s="93"/>
      <c r="CH13" s="92"/>
      <c r="CI13" s="93"/>
      <c r="CJ13" s="92"/>
      <c r="CK13" s="93"/>
      <c r="CL13" s="92"/>
      <c r="CM13" s="93"/>
      <c r="CN13" s="92"/>
      <c r="CO13" s="93"/>
      <c r="CP13" s="92"/>
      <c r="CQ13" s="93"/>
      <c r="CR13" s="92"/>
      <c r="CS13" s="93"/>
      <c r="CT13" s="92"/>
      <c r="CU13" s="93"/>
      <c r="CV13" s="92"/>
      <c r="CW13" s="93"/>
      <c r="CX13" s="92"/>
      <c r="CY13" s="93"/>
      <c r="CZ13" s="92"/>
      <c r="DA13" s="93"/>
      <c r="DB13" s="92"/>
      <c r="DC13" s="93"/>
      <c r="DD13" s="92"/>
      <c r="DE13" s="93"/>
      <c r="DF13" s="92"/>
      <c r="DG13" s="93"/>
      <c r="DH13" s="92"/>
      <c r="DI13" s="93"/>
      <c r="DJ13" s="93"/>
      <c r="DK13" s="93"/>
    </row>
    <row r="14" ht="26.25" customHeight="1">
      <c r="A14" s="90" t="s">
        <v>648</v>
      </c>
      <c r="B14" s="106">
        <v>3.0</v>
      </c>
      <c r="D14" s="92">
        <v>2.0</v>
      </c>
      <c r="E14" s="93">
        <v>2.0</v>
      </c>
      <c r="F14" s="92">
        <v>2.0</v>
      </c>
      <c r="G14" s="93">
        <v>3.0</v>
      </c>
      <c r="H14" s="94">
        <v>2.0</v>
      </c>
      <c r="I14" s="93">
        <v>2.0</v>
      </c>
      <c r="J14" s="94">
        <v>3.0</v>
      </c>
      <c r="K14" s="93">
        <v>3.0</v>
      </c>
      <c r="L14" s="92">
        <v>3.0</v>
      </c>
      <c r="M14" s="93">
        <v>3.0</v>
      </c>
      <c r="N14" s="92">
        <v>2.0</v>
      </c>
      <c r="O14" s="93">
        <v>3.0</v>
      </c>
      <c r="P14" s="92">
        <v>3.0</v>
      </c>
      <c r="Q14" s="93">
        <v>2.0</v>
      </c>
      <c r="R14" s="92">
        <v>3.0</v>
      </c>
      <c r="S14" s="93">
        <v>3.0</v>
      </c>
      <c r="T14" s="92">
        <v>2.0</v>
      </c>
      <c r="U14" s="93">
        <v>2.0</v>
      </c>
      <c r="V14" s="92">
        <v>3.0</v>
      </c>
      <c r="W14" s="93">
        <v>2.0</v>
      </c>
      <c r="X14" s="92">
        <v>3.0</v>
      </c>
      <c r="Y14" s="93">
        <v>2.0</v>
      </c>
      <c r="Z14" s="92">
        <v>2.0</v>
      </c>
      <c r="AA14" s="92">
        <v>3.0</v>
      </c>
      <c r="AB14" s="92">
        <v>3.0</v>
      </c>
      <c r="AC14" s="93">
        <v>1.0</v>
      </c>
      <c r="AD14" s="92">
        <v>3.0</v>
      </c>
      <c r="AE14" s="93">
        <v>2.0</v>
      </c>
      <c r="AF14" s="92">
        <v>3.0</v>
      </c>
      <c r="AG14" s="93">
        <v>3.0</v>
      </c>
      <c r="AH14" s="92">
        <v>3.0</v>
      </c>
      <c r="AI14" s="93">
        <v>3.0</v>
      </c>
      <c r="AJ14" s="92">
        <v>3.0</v>
      </c>
      <c r="AK14" s="93">
        <v>3.0</v>
      </c>
      <c r="AL14" s="92">
        <v>3.0</v>
      </c>
      <c r="AM14" s="93">
        <v>2.0</v>
      </c>
      <c r="AN14" s="92"/>
      <c r="AO14" s="93"/>
      <c r="AP14" s="92">
        <v>1.0</v>
      </c>
      <c r="AQ14" s="93">
        <v>3.0</v>
      </c>
      <c r="AR14" s="94"/>
      <c r="AS14" s="93"/>
      <c r="AT14" s="92"/>
      <c r="AU14" s="93"/>
      <c r="AV14" s="92"/>
      <c r="AW14" s="93"/>
      <c r="AX14" s="92"/>
      <c r="AY14" s="93"/>
      <c r="AZ14" s="92"/>
      <c r="BA14" s="93"/>
      <c r="BB14" s="92"/>
      <c r="BC14" s="93"/>
      <c r="BD14" s="92"/>
      <c r="BE14" s="92"/>
      <c r="BF14" s="92"/>
      <c r="BG14" s="93"/>
      <c r="BH14" s="92"/>
      <c r="BI14" s="93"/>
      <c r="BJ14" s="92"/>
      <c r="BK14" s="93"/>
      <c r="BL14" s="92"/>
      <c r="BM14" s="93"/>
      <c r="BN14" s="92"/>
      <c r="BO14" s="93"/>
      <c r="BP14" s="92"/>
      <c r="BQ14" s="93"/>
      <c r="BR14" s="92"/>
      <c r="BS14" s="93"/>
      <c r="BT14" s="92"/>
      <c r="BU14" s="93"/>
      <c r="BV14" s="94"/>
      <c r="BW14" s="93"/>
      <c r="BX14" s="92"/>
      <c r="BY14" s="93"/>
      <c r="BZ14" s="92"/>
      <c r="CA14" s="93"/>
      <c r="CB14" s="92"/>
      <c r="CC14" s="93"/>
      <c r="CD14" s="92"/>
      <c r="CE14" s="93"/>
      <c r="CF14" s="92"/>
      <c r="CG14" s="93"/>
      <c r="CH14" s="92"/>
      <c r="CI14" s="93"/>
      <c r="CJ14" s="92"/>
      <c r="CK14" s="93"/>
      <c r="CL14" s="92"/>
      <c r="CM14" s="93"/>
      <c r="CN14" s="92"/>
      <c r="CO14" s="93"/>
      <c r="CP14" s="92"/>
      <c r="CQ14" s="93"/>
      <c r="CR14" s="92"/>
      <c r="CS14" s="93"/>
      <c r="CT14" s="92"/>
      <c r="CU14" s="93"/>
      <c r="CV14" s="92"/>
      <c r="CW14" s="93"/>
      <c r="CX14" s="92"/>
      <c r="CY14" s="93"/>
      <c r="CZ14" s="92"/>
      <c r="DA14" s="93"/>
      <c r="DB14" s="92"/>
      <c r="DC14" s="93"/>
      <c r="DD14" s="92"/>
      <c r="DE14" s="93"/>
      <c r="DF14" s="92"/>
      <c r="DG14" s="93"/>
      <c r="DH14" s="92"/>
      <c r="DI14" s="93"/>
      <c r="DJ14" s="93"/>
      <c r="DK14" s="93"/>
    </row>
    <row r="15" ht="26.25" customHeight="1">
      <c r="A15" s="90" t="s">
        <v>649</v>
      </c>
      <c r="B15" s="106">
        <v>3.0</v>
      </c>
      <c r="D15" s="92">
        <v>2.0</v>
      </c>
      <c r="E15" s="93">
        <v>2.0</v>
      </c>
      <c r="F15" s="92">
        <v>1.0</v>
      </c>
      <c r="G15" s="93">
        <v>2.5</v>
      </c>
      <c r="H15" s="92">
        <v>3.0</v>
      </c>
      <c r="I15" s="93">
        <v>2.0</v>
      </c>
      <c r="J15" s="94">
        <v>3.0</v>
      </c>
      <c r="K15" s="93">
        <v>2.0</v>
      </c>
      <c r="L15" s="92">
        <v>2.0</v>
      </c>
      <c r="M15" s="93">
        <v>3.0</v>
      </c>
      <c r="N15" s="92">
        <v>2.0</v>
      </c>
      <c r="O15" s="93">
        <v>3.0</v>
      </c>
      <c r="P15" s="92">
        <v>2.0</v>
      </c>
      <c r="Q15" s="93">
        <v>2.0</v>
      </c>
      <c r="R15" s="92">
        <v>3.0</v>
      </c>
      <c r="S15" s="93">
        <v>3.0</v>
      </c>
      <c r="T15" s="92">
        <v>3.0</v>
      </c>
      <c r="U15" s="93">
        <v>2.0</v>
      </c>
      <c r="V15" s="92">
        <v>3.0</v>
      </c>
      <c r="W15" s="93">
        <v>3.0</v>
      </c>
      <c r="X15" s="92">
        <v>3.0</v>
      </c>
      <c r="Y15" s="93">
        <v>3.0</v>
      </c>
      <c r="Z15" s="92">
        <v>3.0</v>
      </c>
      <c r="AA15" s="93">
        <v>1.0</v>
      </c>
      <c r="AB15" s="92">
        <v>3.0</v>
      </c>
      <c r="AC15" s="93">
        <v>2.0</v>
      </c>
      <c r="AD15" s="92">
        <v>3.0</v>
      </c>
      <c r="AE15" s="93">
        <v>1.0</v>
      </c>
      <c r="AF15" s="92">
        <v>3.0</v>
      </c>
      <c r="AG15" s="93">
        <v>2.0</v>
      </c>
      <c r="AH15" s="92">
        <v>2.0</v>
      </c>
      <c r="AI15" s="93">
        <v>3.0</v>
      </c>
      <c r="AJ15" s="92">
        <v>2.0</v>
      </c>
      <c r="AK15" s="93">
        <v>2.0</v>
      </c>
      <c r="AL15" s="92">
        <v>3.0</v>
      </c>
      <c r="AM15" s="93">
        <v>3.0</v>
      </c>
      <c r="AN15" s="92"/>
      <c r="AO15" s="93"/>
      <c r="AP15" s="92">
        <v>0.0</v>
      </c>
      <c r="AQ15" s="93">
        <v>3.0</v>
      </c>
      <c r="AR15" s="94"/>
      <c r="AS15" s="93"/>
      <c r="AT15" s="92"/>
      <c r="AU15" s="93"/>
      <c r="AV15" s="92"/>
      <c r="AW15" s="93"/>
      <c r="AX15" s="92"/>
      <c r="AY15" s="93"/>
      <c r="AZ15" s="92"/>
      <c r="BA15" s="93"/>
      <c r="BB15" s="92"/>
      <c r="BC15" s="93"/>
      <c r="BD15" s="92"/>
      <c r="BE15" s="92"/>
      <c r="BF15" s="92"/>
      <c r="BG15" s="93"/>
      <c r="BH15" s="92"/>
      <c r="BI15" s="93"/>
      <c r="BJ15" s="92"/>
      <c r="BK15" s="93"/>
      <c r="BL15" s="92"/>
      <c r="BM15" s="93"/>
      <c r="BN15" s="92"/>
      <c r="BO15" s="93"/>
      <c r="BP15" s="92"/>
      <c r="BQ15" s="93"/>
      <c r="BR15" s="92"/>
      <c r="BS15" s="93"/>
      <c r="BT15" s="92"/>
      <c r="BU15" s="93"/>
      <c r="BV15" s="94"/>
      <c r="BW15" s="93"/>
      <c r="BX15" s="92"/>
      <c r="BY15" s="93"/>
      <c r="BZ15" s="92"/>
      <c r="CA15" s="93"/>
      <c r="CB15" s="92"/>
      <c r="CC15" s="93"/>
      <c r="CD15" s="92"/>
      <c r="CE15" s="93"/>
      <c r="CF15" s="92"/>
      <c r="CG15" s="93"/>
      <c r="CH15" s="92"/>
      <c r="CI15" s="93"/>
      <c r="CJ15" s="92"/>
      <c r="CK15" s="93"/>
      <c r="CL15" s="92"/>
      <c r="CM15" s="93"/>
      <c r="CN15" s="92"/>
      <c r="CO15" s="93"/>
      <c r="CP15" s="92"/>
      <c r="CQ15" s="93"/>
      <c r="CR15" s="92"/>
      <c r="CS15" s="93"/>
      <c r="CT15" s="92"/>
      <c r="CU15" s="93"/>
      <c r="CV15" s="92"/>
      <c r="CW15" s="93"/>
      <c r="CX15" s="92"/>
      <c r="CY15" s="93"/>
      <c r="CZ15" s="92"/>
      <c r="DA15" s="93"/>
      <c r="DB15" s="92"/>
      <c r="DC15" s="93"/>
      <c r="DD15" s="92"/>
      <c r="DE15" s="93"/>
      <c r="DF15" s="92"/>
      <c r="DG15" s="93"/>
      <c r="DH15" s="92"/>
      <c r="DI15" s="93"/>
      <c r="DJ15" s="93"/>
      <c r="DK15" s="93"/>
    </row>
    <row r="16" ht="26.25" customHeight="1">
      <c r="A16" s="96" t="s">
        <v>650</v>
      </c>
      <c r="B16" s="97">
        <f>SUM(B12:B15)</f>
        <v>12</v>
      </c>
      <c r="D16" s="99">
        <f t="shared" ref="D16:K16" si="7">SUM(D12:D15)</f>
        <v>9</v>
      </c>
      <c r="E16" s="99">
        <f t="shared" si="7"/>
        <v>10</v>
      </c>
      <c r="F16" s="99">
        <f t="shared" si="7"/>
        <v>9</v>
      </c>
      <c r="G16" s="99">
        <f t="shared" si="7"/>
        <v>11.5</v>
      </c>
      <c r="H16" s="99">
        <f t="shared" si="7"/>
        <v>10</v>
      </c>
      <c r="I16" s="99">
        <f t="shared" si="7"/>
        <v>9</v>
      </c>
      <c r="J16" s="99">
        <f t="shared" si="7"/>
        <v>12</v>
      </c>
      <c r="K16" s="99">
        <f t="shared" si="7"/>
        <v>11</v>
      </c>
      <c r="L16" s="99">
        <v>11.0</v>
      </c>
      <c r="M16" s="99">
        <v>11.0</v>
      </c>
      <c r="N16" s="99">
        <f>SUM(N12:N15)</f>
        <v>9</v>
      </c>
      <c r="O16" s="99">
        <v>12.0</v>
      </c>
      <c r="P16" s="99">
        <f t="shared" ref="P16:Q16" si="8">SUM(P12:P15)</f>
        <v>9</v>
      </c>
      <c r="Q16" s="99">
        <f t="shared" si="8"/>
        <v>8</v>
      </c>
      <c r="R16" s="99">
        <v>12.0</v>
      </c>
      <c r="S16" s="99">
        <f t="shared" ref="S16:U16" si="9">SUM(S12:S15)</f>
        <v>11</v>
      </c>
      <c r="T16" s="99">
        <f t="shared" si="9"/>
        <v>11</v>
      </c>
      <c r="U16" s="99">
        <f t="shared" si="9"/>
        <v>10</v>
      </c>
      <c r="V16" s="99">
        <v>12.0</v>
      </c>
      <c r="W16" s="99">
        <v>10.0</v>
      </c>
      <c r="X16" s="99">
        <v>12.0</v>
      </c>
      <c r="Y16" s="99">
        <v>11.0</v>
      </c>
      <c r="Z16" s="99">
        <f t="shared" ref="Z16:AI16" si="10">SUM(Z12:Z15)</f>
        <v>10</v>
      </c>
      <c r="AA16" s="99">
        <f t="shared" si="10"/>
        <v>9</v>
      </c>
      <c r="AB16" s="99">
        <f t="shared" si="10"/>
        <v>10.5</v>
      </c>
      <c r="AC16" s="99">
        <f t="shared" si="10"/>
        <v>7</v>
      </c>
      <c r="AD16" s="99">
        <f t="shared" si="10"/>
        <v>11</v>
      </c>
      <c r="AE16" s="99">
        <f t="shared" si="10"/>
        <v>7</v>
      </c>
      <c r="AF16" s="99">
        <f t="shared" si="10"/>
        <v>12</v>
      </c>
      <c r="AG16" s="99">
        <f t="shared" si="10"/>
        <v>10.5</v>
      </c>
      <c r="AH16" s="99">
        <f t="shared" si="10"/>
        <v>11</v>
      </c>
      <c r="AI16" s="99">
        <f t="shared" si="10"/>
        <v>12</v>
      </c>
      <c r="AJ16" s="99">
        <v>10.0</v>
      </c>
      <c r="AK16" s="99">
        <f t="shared" ref="AK16:BK16" si="11">SUM(AK12:AK15)</f>
        <v>9</v>
      </c>
      <c r="AL16" s="99">
        <f t="shared" si="11"/>
        <v>12</v>
      </c>
      <c r="AM16" s="99">
        <f t="shared" si="11"/>
        <v>11</v>
      </c>
      <c r="AN16" s="99">
        <f t="shared" si="11"/>
        <v>0</v>
      </c>
      <c r="AO16" s="99">
        <f t="shared" si="11"/>
        <v>0</v>
      </c>
      <c r="AP16" s="99">
        <f t="shared" si="11"/>
        <v>3</v>
      </c>
      <c r="AQ16" s="99">
        <f t="shared" si="11"/>
        <v>11</v>
      </c>
      <c r="AR16" s="99">
        <f t="shared" si="11"/>
        <v>0</v>
      </c>
      <c r="AS16" s="99">
        <f t="shared" si="11"/>
        <v>0</v>
      </c>
      <c r="AT16" s="99">
        <f t="shared" si="11"/>
        <v>0</v>
      </c>
      <c r="AU16" s="99">
        <f t="shared" si="11"/>
        <v>0</v>
      </c>
      <c r="AV16" s="99">
        <f t="shared" si="11"/>
        <v>0</v>
      </c>
      <c r="AW16" s="99">
        <f t="shared" si="11"/>
        <v>0</v>
      </c>
      <c r="AX16" s="99">
        <f t="shared" si="11"/>
        <v>0</v>
      </c>
      <c r="AY16" s="99">
        <f t="shared" si="11"/>
        <v>0</v>
      </c>
      <c r="AZ16" s="99">
        <f t="shared" si="11"/>
        <v>0</v>
      </c>
      <c r="BA16" s="99">
        <f t="shared" si="11"/>
        <v>0</v>
      </c>
      <c r="BB16" s="99">
        <f t="shared" si="11"/>
        <v>0</v>
      </c>
      <c r="BC16" s="99">
        <f t="shared" si="11"/>
        <v>0</v>
      </c>
      <c r="BD16" s="99">
        <f t="shared" si="11"/>
        <v>0</v>
      </c>
      <c r="BE16" s="99">
        <f t="shared" si="11"/>
        <v>0</v>
      </c>
      <c r="BF16" s="99">
        <f t="shared" si="11"/>
        <v>0</v>
      </c>
      <c r="BG16" s="99">
        <f t="shared" si="11"/>
        <v>0</v>
      </c>
      <c r="BH16" s="99">
        <f t="shared" si="11"/>
        <v>0</v>
      </c>
      <c r="BI16" s="99">
        <f t="shared" si="11"/>
        <v>0</v>
      </c>
      <c r="BJ16" s="99">
        <f t="shared" si="11"/>
        <v>0</v>
      </c>
      <c r="BK16" s="99">
        <f t="shared" si="11"/>
        <v>0</v>
      </c>
      <c r="BL16" s="98"/>
      <c r="BM16" s="98"/>
      <c r="BN16" s="98"/>
      <c r="BO16" s="98"/>
      <c r="BP16" s="98"/>
      <c r="BQ16" s="98"/>
      <c r="BR16" s="98"/>
      <c r="BS16" s="98"/>
      <c r="BT16" s="98"/>
      <c r="BU16" s="98"/>
      <c r="BV16" s="98"/>
      <c r="BW16" s="98"/>
      <c r="BX16" s="98"/>
      <c r="BY16" s="98"/>
      <c r="BZ16" s="98"/>
      <c r="CA16" s="98"/>
      <c r="CB16" s="98"/>
      <c r="CC16" s="98"/>
      <c r="CD16" s="98"/>
      <c r="CE16" s="98"/>
      <c r="CF16" s="98"/>
      <c r="CG16" s="98"/>
      <c r="CH16" s="98"/>
      <c r="CI16" s="9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H16" s="98"/>
      <c r="DI16" s="98"/>
      <c r="DJ16" s="98"/>
      <c r="DK16" s="98"/>
    </row>
    <row r="17" ht="26.25" customHeight="1">
      <c r="A17" s="96" t="s">
        <v>644</v>
      </c>
      <c r="B17" s="100">
        <f>(B16/12)/3</f>
        <v>0.3333333333</v>
      </c>
      <c r="D17" s="101">
        <f t="shared" ref="D17:E17" si="12">B17*D16</f>
        <v>3</v>
      </c>
      <c r="E17" s="101">
        <f t="shared" si="12"/>
        <v>0</v>
      </c>
      <c r="F17" s="102">
        <v>0.0</v>
      </c>
      <c r="G17" s="101">
        <f t="shared" ref="G17:BI17" si="13">E17*G16</f>
        <v>0</v>
      </c>
      <c r="H17" s="101">
        <f t="shared" si="13"/>
        <v>0</v>
      </c>
      <c r="I17" s="101">
        <f t="shared" si="13"/>
        <v>0</v>
      </c>
      <c r="J17" s="101">
        <f t="shared" si="13"/>
        <v>0</v>
      </c>
      <c r="K17" s="101">
        <f t="shared" si="13"/>
        <v>0</v>
      </c>
      <c r="L17" s="101">
        <f t="shared" si="13"/>
        <v>0</v>
      </c>
      <c r="M17" s="101">
        <f t="shared" si="13"/>
        <v>0</v>
      </c>
      <c r="N17" s="101">
        <f t="shared" si="13"/>
        <v>0</v>
      </c>
      <c r="O17" s="101">
        <f t="shared" si="13"/>
        <v>0</v>
      </c>
      <c r="P17" s="101">
        <f t="shared" si="13"/>
        <v>0</v>
      </c>
      <c r="Q17" s="101">
        <f t="shared" si="13"/>
        <v>0</v>
      </c>
      <c r="R17" s="101">
        <f t="shared" si="13"/>
        <v>0</v>
      </c>
      <c r="S17" s="101">
        <f t="shared" si="13"/>
        <v>0</v>
      </c>
      <c r="T17" s="101">
        <f t="shared" si="13"/>
        <v>0</v>
      </c>
      <c r="U17" s="101">
        <f t="shared" si="13"/>
        <v>0</v>
      </c>
      <c r="V17" s="101">
        <f t="shared" si="13"/>
        <v>0</v>
      </c>
      <c r="W17" s="101">
        <f t="shared" si="13"/>
        <v>0</v>
      </c>
      <c r="X17" s="101">
        <f t="shared" si="13"/>
        <v>0</v>
      </c>
      <c r="Y17" s="101">
        <f t="shared" si="13"/>
        <v>0</v>
      </c>
      <c r="Z17" s="101">
        <f t="shared" si="13"/>
        <v>0</v>
      </c>
      <c r="AA17" s="101">
        <f t="shared" si="13"/>
        <v>0</v>
      </c>
      <c r="AB17" s="101">
        <f t="shared" si="13"/>
        <v>0</v>
      </c>
      <c r="AC17" s="101">
        <f t="shared" si="13"/>
        <v>0</v>
      </c>
      <c r="AD17" s="101">
        <f t="shared" si="13"/>
        <v>0</v>
      </c>
      <c r="AE17" s="101">
        <f t="shared" si="13"/>
        <v>0</v>
      </c>
      <c r="AF17" s="101">
        <f t="shared" si="13"/>
        <v>0</v>
      </c>
      <c r="AG17" s="101">
        <f t="shared" si="13"/>
        <v>0</v>
      </c>
      <c r="AH17" s="101">
        <f t="shared" si="13"/>
        <v>0</v>
      </c>
      <c r="AI17" s="101">
        <f t="shared" si="13"/>
        <v>0</v>
      </c>
      <c r="AJ17" s="101">
        <f t="shared" si="13"/>
        <v>0</v>
      </c>
      <c r="AK17" s="101">
        <f t="shared" si="13"/>
        <v>0</v>
      </c>
      <c r="AL17" s="101">
        <f t="shared" si="13"/>
        <v>0</v>
      </c>
      <c r="AM17" s="101">
        <f t="shared" si="13"/>
        <v>0</v>
      </c>
      <c r="AN17" s="101">
        <f t="shared" si="13"/>
        <v>0</v>
      </c>
      <c r="AO17" s="101">
        <f t="shared" si="13"/>
        <v>0</v>
      </c>
      <c r="AP17" s="101">
        <f t="shared" si="13"/>
        <v>0</v>
      </c>
      <c r="AQ17" s="101">
        <f t="shared" si="13"/>
        <v>0</v>
      </c>
      <c r="AR17" s="101">
        <f t="shared" si="13"/>
        <v>0</v>
      </c>
      <c r="AS17" s="101">
        <f t="shared" si="13"/>
        <v>0</v>
      </c>
      <c r="AT17" s="101">
        <f t="shared" si="13"/>
        <v>0</v>
      </c>
      <c r="AU17" s="101">
        <f t="shared" si="13"/>
        <v>0</v>
      </c>
      <c r="AV17" s="101">
        <f t="shared" si="13"/>
        <v>0</v>
      </c>
      <c r="AW17" s="101">
        <f t="shared" si="13"/>
        <v>0</v>
      </c>
      <c r="AX17" s="101">
        <f t="shared" si="13"/>
        <v>0</v>
      </c>
      <c r="AY17" s="101">
        <f t="shared" si="13"/>
        <v>0</v>
      </c>
      <c r="AZ17" s="101">
        <f t="shared" si="13"/>
        <v>0</v>
      </c>
      <c r="BA17" s="101">
        <f t="shared" si="13"/>
        <v>0</v>
      </c>
      <c r="BB17" s="101">
        <f t="shared" si="13"/>
        <v>0</v>
      </c>
      <c r="BC17" s="101">
        <f t="shared" si="13"/>
        <v>0</v>
      </c>
      <c r="BD17" s="101">
        <f t="shared" si="13"/>
        <v>0</v>
      </c>
      <c r="BE17" s="101">
        <f t="shared" si="13"/>
        <v>0</v>
      </c>
      <c r="BF17" s="101">
        <f t="shared" si="13"/>
        <v>0</v>
      </c>
      <c r="BG17" s="101">
        <f t="shared" si="13"/>
        <v>0</v>
      </c>
      <c r="BH17" s="101">
        <f t="shared" si="13"/>
        <v>0</v>
      </c>
      <c r="BI17" s="101">
        <f t="shared" si="13"/>
        <v>0</v>
      </c>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row>
    <row r="18" ht="26.25" customHeight="1">
      <c r="A18" s="86" t="s">
        <v>651</v>
      </c>
      <c r="B18" s="103"/>
      <c r="D18" s="107"/>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c r="BO18" s="107"/>
      <c r="BP18" s="107"/>
      <c r="BQ18" s="107"/>
      <c r="BR18" s="107"/>
      <c r="BS18" s="107"/>
      <c r="BT18" s="107"/>
      <c r="BU18" s="107"/>
      <c r="BV18" s="107"/>
      <c r="BW18" s="107"/>
      <c r="BX18" s="107"/>
      <c r="BY18" s="107"/>
      <c r="BZ18" s="107"/>
      <c r="CA18" s="107"/>
      <c r="CB18" s="107"/>
      <c r="CC18" s="107"/>
      <c r="CD18" s="107"/>
      <c r="CE18" s="107"/>
      <c r="CF18" s="107"/>
      <c r="CG18" s="107"/>
      <c r="CH18" s="107"/>
      <c r="CI18" s="107"/>
      <c r="CJ18" s="107"/>
      <c r="CK18" s="107"/>
      <c r="CL18" s="107"/>
      <c r="CM18" s="107"/>
      <c r="CN18" s="107"/>
      <c r="CO18" s="107"/>
      <c r="CP18" s="107"/>
      <c r="CQ18" s="107"/>
      <c r="CR18" s="107"/>
      <c r="CS18" s="107"/>
      <c r="CT18" s="107"/>
      <c r="CU18" s="107"/>
      <c r="CV18" s="107"/>
      <c r="CW18" s="107"/>
      <c r="CX18" s="107"/>
      <c r="CY18" s="107"/>
      <c r="CZ18" s="107"/>
      <c r="DA18" s="107"/>
      <c r="DB18" s="107"/>
      <c r="DC18" s="107"/>
      <c r="DD18" s="107"/>
      <c r="DE18" s="107"/>
      <c r="DF18" s="107"/>
      <c r="DG18" s="107"/>
      <c r="DH18" s="107"/>
      <c r="DI18" s="107"/>
      <c r="DJ18" s="107"/>
      <c r="DK18" s="107"/>
    </row>
    <row r="19" ht="26.25" customHeight="1">
      <c r="A19" s="90" t="s">
        <v>652</v>
      </c>
      <c r="B19" s="106">
        <v>3.0</v>
      </c>
      <c r="D19" s="92">
        <v>3.0</v>
      </c>
      <c r="E19" s="93">
        <v>2.0</v>
      </c>
      <c r="F19" s="92">
        <v>2.0</v>
      </c>
      <c r="G19" s="93">
        <v>3.0</v>
      </c>
      <c r="H19" s="92">
        <v>3.0</v>
      </c>
      <c r="I19" s="93">
        <v>3.0</v>
      </c>
      <c r="J19" s="94">
        <v>3.0</v>
      </c>
      <c r="K19" s="93">
        <v>3.0</v>
      </c>
      <c r="L19" s="92">
        <v>3.0</v>
      </c>
      <c r="M19" s="93">
        <v>2.0</v>
      </c>
      <c r="N19" s="92">
        <v>3.0</v>
      </c>
      <c r="O19" s="93">
        <v>3.0</v>
      </c>
      <c r="P19" s="92">
        <v>2.0</v>
      </c>
      <c r="Q19" s="93">
        <v>3.0</v>
      </c>
      <c r="R19" s="92">
        <v>3.0</v>
      </c>
      <c r="S19" s="93">
        <v>3.0</v>
      </c>
      <c r="T19" s="92">
        <v>2.0</v>
      </c>
      <c r="U19" s="93">
        <v>3.0</v>
      </c>
      <c r="V19" s="92">
        <v>3.0</v>
      </c>
      <c r="W19" s="93">
        <v>3.0</v>
      </c>
      <c r="X19" s="92">
        <v>3.0</v>
      </c>
      <c r="Y19" s="93">
        <v>3.0</v>
      </c>
      <c r="Z19" s="92">
        <v>3.0</v>
      </c>
      <c r="AA19" s="93">
        <v>3.0</v>
      </c>
      <c r="AB19" s="92">
        <v>3.0</v>
      </c>
      <c r="AC19" s="93">
        <v>3.0</v>
      </c>
      <c r="AD19" s="92">
        <v>3.0</v>
      </c>
      <c r="AE19" s="93">
        <v>3.0</v>
      </c>
      <c r="AF19" s="92">
        <v>3.0</v>
      </c>
      <c r="AG19" s="93">
        <v>3.0</v>
      </c>
      <c r="AH19" s="92">
        <v>3.0</v>
      </c>
      <c r="AI19" s="93">
        <v>3.0</v>
      </c>
      <c r="AJ19" s="92">
        <v>3.0</v>
      </c>
      <c r="AK19" s="93">
        <v>1.0</v>
      </c>
      <c r="AL19" s="92">
        <v>3.0</v>
      </c>
      <c r="AM19" s="93">
        <v>3.0</v>
      </c>
      <c r="AN19" s="92"/>
      <c r="AO19" s="93"/>
      <c r="AP19" s="92">
        <v>2.0</v>
      </c>
      <c r="AQ19" s="93">
        <v>3.0</v>
      </c>
      <c r="AR19" s="94"/>
      <c r="AS19" s="93"/>
      <c r="AT19" s="92"/>
      <c r="AU19" s="93"/>
      <c r="AV19" s="92"/>
      <c r="AW19" s="93"/>
      <c r="AX19" s="92"/>
      <c r="AY19" s="93"/>
      <c r="AZ19" s="92"/>
      <c r="BA19" s="93"/>
      <c r="BB19" s="92"/>
      <c r="BC19" s="93"/>
      <c r="BD19" s="92"/>
      <c r="BE19" s="92"/>
      <c r="BF19" s="92"/>
      <c r="BG19" s="93"/>
      <c r="BH19" s="92"/>
      <c r="BI19" s="93"/>
      <c r="BJ19" s="92"/>
      <c r="BK19" s="93"/>
      <c r="BL19" s="92"/>
      <c r="BM19" s="93"/>
      <c r="BN19" s="92"/>
      <c r="BO19" s="93"/>
      <c r="BP19" s="92"/>
      <c r="BQ19" s="93"/>
      <c r="BR19" s="92"/>
      <c r="BS19" s="93"/>
      <c r="BT19" s="92"/>
      <c r="BU19" s="93"/>
      <c r="BV19" s="94"/>
      <c r="BW19" s="93"/>
      <c r="BX19" s="92"/>
      <c r="BY19" s="93"/>
      <c r="BZ19" s="92"/>
      <c r="CA19" s="93"/>
      <c r="CB19" s="92"/>
      <c r="CC19" s="93"/>
      <c r="CD19" s="92"/>
      <c r="CE19" s="93"/>
      <c r="CF19" s="92"/>
      <c r="CG19" s="93"/>
      <c r="CH19" s="92"/>
      <c r="CI19" s="93"/>
      <c r="CJ19" s="92"/>
      <c r="CK19" s="93"/>
      <c r="CL19" s="92"/>
      <c r="CM19" s="93"/>
      <c r="CN19" s="92"/>
      <c r="CO19" s="93"/>
      <c r="CP19" s="92"/>
      <c r="CQ19" s="93"/>
      <c r="CR19" s="92"/>
      <c r="CS19" s="93"/>
      <c r="CT19" s="92"/>
      <c r="CU19" s="93"/>
      <c r="CV19" s="92"/>
      <c r="CW19" s="93"/>
      <c r="CX19" s="92"/>
      <c r="CY19" s="93"/>
      <c r="CZ19" s="92"/>
      <c r="DA19" s="93"/>
      <c r="DB19" s="92"/>
      <c r="DC19" s="93"/>
      <c r="DD19" s="92"/>
      <c r="DE19" s="93"/>
      <c r="DF19" s="92"/>
      <c r="DG19" s="93"/>
      <c r="DH19" s="92"/>
      <c r="DI19" s="93"/>
      <c r="DJ19" s="93"/>
      <c r="DK19" s="93"/>
    </row>
    <row r="20" ht="26.25" customHeight="1">
      <c r="A20" s="90" t="s">
        <v>653</v>
      </c>
      <c r="B20" s="106">
        <v>3.0</v>
      </c>
      <c r="D20" s="92">
        <v>2.0</v>
      </c>
      <c r="E20" s="93">
        <v>3.0</v>
      </c>
      <c r="F20" s="92">
        <v>3.0</v>
      </c>
      <c r="G20" s="93">
        <v>2.5</v>
      </c>
      <c r="H20" s="92">
        <v>3.0</v>
      </c>
      <c r="I20" s="93">
        <v>3.0</v>
      </c>
      <c r="J20" s="94">
        <v>3.0</v>
      </c>
      <c r="K20" s="93">
        <v>2.0</v>
      </c>
      <c r="L20" s="92">
        <v>3.0</v>
      </c>
      <c r="M20" s="93">
        <v>2.0</v>
      </c>
      <c r="N20" s="92">
        <v>1.0</v>
      </c>
      <c r="O20" s="93">
        <v>2.0</v>
      </c>
      <c r="P20" s="92">
        <v>2.0</v>
      </c>
      <c r="Q20" s="93">
        <v>3.0</v>
      </c>
      <c r="R20" s="92">
        <v>2.0</v>
      </c>
      <c r="S20" s="93">
        <v>2.0</v>
      </c>
      <c r="T20" s="92">
        <v>1.0</v>
      </c>
      <c r="U20" s="93">
        <v>2.0</v>
      </c>
      <c r="V20" s="92">
        <v>2.0</v>
      </c>
      <c r="W20" s="93">
        <v>2.0</v>
      </c>
      <c r="X20" s="92">
        <v>2.0</v>
      </c>
      <c r="Y20" s="93">
        <v>3.0</v>
      </c>
      <c r="Z20" s="92">
        <v>3.0</v>
      </c>
      <c r="AA20" s="93">
        <v>3.0</v>
      </c>
      <c r="AB20" s="92">
        <v>1.0</v>
      </c>
      <c r="AC20" s="93">
        <v>1.0</v>
      </c>
      <c r="AD20" s="92">
        <v>3.0</v>
      </c>
      <c r="AE20" s="93">
        <v>1.0</v>
      </c>
      <c r="AF20" s="92">
        <v>2.0</v>
      </c>
      <c r="AG20" s="93">
        <v>2.0</v>
      </c>
      <c r="AH20" s="92">
        <v>2.0</v>
      </c>
      <c r="AI20" s="93">
        <v>3.0</v>
      </c>
      <c r="AJ20" s="92">
        <v>2.0</v>
      </c>
      <c r="AK20" s="93">
        <v>0.5</v>
      </c>
      <c r="AL20" s="92">
        <v>2.0</v>
      </c>
      <c r="AM20" s="93">
        <v>3.0</v>
      </c>
      <c r="AN20" s="92"/>
      <c r="AO20" s="93"/>
      <c r="AP20" s="92">
        <v>2.0</v>
      </c>
      <c r="AQ20" s="93">
        <v>3.0</v>
      </c>
      <c r="AR20" s="94"/>
      <c r="AS20" s="93"/>
      <c r="AT20" s="92"/>
      <c r="AU20" s="93"/>
      <c r="AV20" s="92"/>
      <c r="AW20" s="93"/>
      <c r="AX20" s="92"/>
      <c r="AY20" s="93"/>
      <c r="AZ20" s="92"/>
      <c r="BA20" s="93"/>
      <c r="BB20" s="92"/>
      <c r="BC20" s="93"/>
      <c r="BD20" s="92"/>
      <c r="BE20" s="92"/>
      <c r="BF20" s="92"/>
      <c r="BG20" s="93"/>
      <c r="BH20" s="92"/>
      <c r="BI20" s="93"/>
      <c r="BJ20" s="92"/>
      <c r="BK20" s="93"/>
      <c r="BL20" s="92"/>
      <c r="BM20" s="93"/>
      <c r="BN20" s="92"/>
      <c r="BO20" s="93"/>
      <c r="BP20" s="92"/>
      <c r="BQ20" s="93"/>
      <c r="BR20" s="92"/>
      <c r="BS20" s="93"/>
      <c r="BT20" s="92"/>
      <c r="BU20" s="93"/>
      <c r="BV20" s="94"/>
      <c r="BW20" s="93"/>
      <c r="BX20" s="92"/>
      <c r="BY20" s="93"/>
      <c r="BZ20" s="92"/>
      <c r="CA20" s="93"/>
      <c r="CB20" s="92"/>
      <c r="CC20" s="93"/>
      <c r="CD20" s="92"/>
      <c r="CE20" s="93"/>
      <c r="CF20" s="92"/>
      <c r="CG20" s="93"/>
      <c r="CH20" s="92"/>
      <c r="CI20" s="93"/>
      <c r="CJ20" s="92"/>
      <c r="CK20" s="93"/>
      <c r="CL20" s="92"/>
      <c r="CM20" s="93"/>
      <c r="CN20" s="92"/>
      <c r="CO20" s="93"/>
      <c r="CP20" s="92"/>
      <c r="CQ20" s="93"/>
      <c r="CR20" s="92"/>
      <c r="CS20" s="93"/>
      <c r="CT20" s="92"/>
      <c r="CU20" s="93"/>
      <c r="CV20" s="92"/>
      <c r="CW20" s="93"/>
      <c r="CX20" s="92"/>
      <c r="CY20" s="93"/>
      <c r="CZ20" s="92"/>
      <c r="DA20" s="93"/>
      <c r="DB20" s="92"/>
      <c r="DC20" s="93"/>
      <c r="DD20" s="92"/>
      <c r="DE20" s="93"/>
      <c r="DF20" s="92"/>
      <c r="DG20" s="93"/>
      <c r="DH20" s="92"/>
      <c r="DI20" s="93"/>
      <c r="DJ20" s="93"/>
      <c r="DK20" s="93"/>
    </row>
    <row r="21" ht="26.25" customHeight="1">
      <c r="A21" s="90" t="s">
        <v>654</v>
      </c>
      <c r="B21" s="106">
        <v>3.0</v>
      </c>
      <c r="D21" s="92">
        <v>3.0</v>
      </c>
      <c r="E21" s="93">
        <v>3.0</v>
      </c>
      <c r="F21" s="92">
        <v>2.0</v>
      </c>
      <c r="G21" s="93">
        <v>3.0</v>
      </c>
      <c r="H21" s="92">
        <v>2.0</v>
      </c>
      <c r="I21" s="93">
        <v>2.0</v>
      </c>
      <c r="J21" s="94">
        <v>3.0</v>
      </c>
      <c r="K21" s="93">
        <v>2.0</v>
      </c>
      <c r="L21" s="92">
        <v>3.0</v>
      </c>
      <c r="M21" s="93">
        <v>2.0</v>
      </c>
      <c r="N21" s="92">
        <v>2.0</v>
      </c>
      <c r="O21" s="93">
        <v>3.0</v>
      </c>
      <c r="P21" s="92">
        <v>1.0</v>
      </c>
      <c r="Q21" s="93">
        <v>3.0</v>
      </c>
      <c r="R21" s="92">
        <v>3.0</v>
      </c>
      <c r="S21" s="93">
        <v>3.0</v>
      </c>
      <c r="T21" s="92">
        <v>1.0</v>
      </c>
      <c r="U21" s="93">
        <v>3.0</v>
      </c>
      <c r="V21" s="92">
        <v>2.0</v>
      </c>
      <c r="W21" s="93">
        <v>3.0</v>
      </c>
      <c r="X21" s="92">
        <v>3.0</v>
      </c>
      <c r="Y21" s="93">
        <v>3.0</v>
      </c>
      <c r="Z21" s="92">
        <v>3.0</v>
      </c>
      <c r="AA21" s="93">
        <v>2.0</v>
      </c>
      <c r="AB21" s="92">
        <v>1.0</v>
      </c>
      <c r="AC21" s="93">
        <v>1.0</v>
      </c>
      <c r="AD21" s="92">
        <v>3.0</v>
      </c>
      <c r="AE21" s="93">
        <v>2.0</v>
      </c>
      <c r="AF21" s="92">
        <v>1.0</v>
      </c>
      <c r="AG21" s="93">
        <v>2.0</v>
      </c>
      <c r="AH21" s="92">
        <v>3.0</v>
      </c>
      <c r="AI21" s="93">
        <v>3.0</v>
      </c>
      <c r="AJ21" s="92">
        <v>2.0</v>
      </c>
      <c r="AK21" s="93">
        <v>0.5</v>
      </c>
      <c r="AL21" s="92">
        <v>2.0</v>
      </c>
      <c r="AM21" s="93">
        <v>3.0</v>
      </c>
      <c r="AN21" s="92"/>
      <c r="AO21" s="93"/>
      <c r="AP21" s="92">
        <v>2.0</v>
      </c>
      <c r="AQ21" s="93">
        <v>3.0</v>
      </c>
      <c r="AR21" s="94"/>
      <c r="AS21" s="93"/>
      <c r="AT21" s="92"/>
      <c r="AU21" s="93"/>
      <c r="AV21" s="92"/>
      <c r="AW21" s="93"/>
      <c r="AX21" s="92"/>
      <c r="AY21" s="93"/>
      <c r="AZ21" s="92"/>
      <c r="BA21" s="93"/>
      <c r="BB21" s="92"/>
      <c r="BC21" s="93"/>
      <c r="BD21" s="92"/>
      <c r="BE21" s="92"/>
      <c r="BF21" s="92"/>
      <c r="BG21" s="93"/>
      <c r="BH21" s="92"/>
      <c r="BI21" s="93"/>
      <c r="BJ21" s="92"/>
      <c r="BK21" s="93"/>
      <c r="BL21" s="92"/>
      <c r="BM21" s="93"/>
      <c r="BN21" s="92"/>
      <c r="BO21" s="93"/>
      <c r="BP21" s="92"/>
      <c r="BQ21" s="93"/>
      <c r="BR21" s="92"/>
      <c r="BS21" s="93"/>
      <c r="BT21" s="92"/>
      <c r="BU21" s="93"/>
      <c r="BV21" s="94"/>
      <c r="BW21" s="93"/>
      <c r="BX21" s="92"/>
      <c r="BY21" s="93"/>
      <c r="BZ21" s="92"/>
      <c r="CA21" s="93"/>
      <c r="CB21" s="92"/>
      <c r="CC21" s="93"/>
      <c r="CD21" s="92"/>
      <c r="CE21" s="93"/>
      <c r="CF21" s="92"/>
      <c r="CG21" s="93"/>
      <c r="CH21" s="92"/>
      <c r="CI21" s="93"/>
      <c r="CJ21" s="92"/>
      <c r="CK21" s="93"/>
      <c r="CL21" s="92"/>
      <c r="CM21" s="93"/>
      <c r="CN21" s="92"/>
      <c r="CO21" s="93"/>
      <c r="CP21" s="92"/>
      <c r="CQ21" s="93"/>
      <c r="CR21" s="92"/>
      <c r="CS21" s="93"/>
      <c r="CT21" s="92"/>
      <c r="CU21" s="93"/>
      <c r="CV21" s="92"/>
      <c r="CW21" s="93"/>
      <c r="CX21" s="92"/>
      <c r="CY21" s="93"/>
      <c r="CZ21" s="92"/>
      <c r="DA21" s="93"/>
      <c r="DB21" s="92"/>
      <c r="DC21" s="93"/>
      <c r="DD21" s="92"/>
      <c r="DE21" s="93"/>
      <c r="DF21" s="92"/>
      <c r="DG21" s="93"/>
      <c r="DH21" s="92"/>
      <c r="DI21" s="93"/>
      <c r="DJ21" s="93"/>
      <c r="DK21" s="93"/>
    </row>
    <row r="22" ht="26.25" customHeight="1">
      <c r="A22" s="96" t="s">
        <v>650</v>
      </c>
      <c r="B22" s="97">
        <f>SUM(B19:B21)</f>
        <v>9</v>
      </c>
      <c r="D22" s="108">
        <f t="shared" ref="D22:K22" si="14">SUM(D19:D21)</f>
        <v>8</v>
      </c>
      <c r="E22" s="108">
        <f t="shared" si="14"/>
        <v>8</v>
      </c>
      <c r="F22" s="108">
        <f t="shared" si="14"/>
        <v>7</v>
      </c>
      <c r="G22" s="108">
        <f t="shared" si="14"/>
        <v>8.5</v>
      </c>
      <c r="H22" s="108">
        <f t="shared" si="14"/>
        <v>8</v>
      </c>
      <c r="I22" s="108">
        <f t="shared" si="14"/>
        <v>8</v>
      </c>
      <c r="J22" s="108">
        <f t="shared" si="14"/>
        <v>9</v>
      </c>
      <c r="K22" s="108">
        <f t="shared" si="14"/>
        <v>7</v>
      </c>
      <c r="L22" s="109">
        <v>9.0</v>
      </c>
      <c r="M22" s="109">
        <v>6.0</v>
      </c>
      <c r="N22" s="108">
        <f>SUM(N19:N21)</f>
        <v>6</v>
      </c>
      <c r="O22" s="109">
        <v>8.0</v>
      </c>
      <c r="P22" s="108">
        <f t="shared" ref="P22:Q22" si="15">SUM(P19:P21)</f>
        <v>5</v>
      </c>
      <c r="Q22" s="108">
        <f t="shared" si="15"/>
        <v>9</v>
      </c>
      <c r="R22" s="109">
        <v>8.0</v>
      </c>
      <c r="S22" s="108">
        <f t="shared" ref="S22:U22" si="16">SUM(S19:S21)</f>
        <v>8</v>
      </c>
      <c r="T22" s="108">
        <f t="shared" si="16"/>
        <v>4</v>
      </c>
      <c r="U22" s="108">
        <f t="shared" si="16"/>
        <v>8</v>
      </c>
      <c r="V22" s="109">
        <v>7.0</v>
      </c>
      <c r="W22" s="109">
        <v>8.0</v>
      </c>
      <c r="X22" s="109">
        <v>8.0</v>
      </c>
      <c r="Y22" s="108">
        <f t="shared" ref="Y22:AI22" si="17">SUM(Y19:Y21)</f>
        <v>9</v>
      </c>
      <c r="Z22" s="108">
        <f t="shared" si="17"/>
        <v>9</v>
      </c>
      <c r="AA22" s="108">
        <f t="shared" si="17"/>
        <v>8</v>
      </c>
      <c r="AB22" s="108">
        <f t="shared" si="17"/>
        <v>5</v>
      </c>
      <c r="AC22" s="108">
        <f t="shared" si="17"/>
        <v>5</v>
      </c>
      <c r="AD22" s="108">
        <f t="shared" si="17"/>
        <v>9</v>
      </c>
      <c r="AE22" s="108">
        <f t="shared" si="17"/>
        <v>6</v>
      </c>
      <c r="AF22" s="108">
        <f t="shared" si="17"/>
        <v>6</v>
      </c>
      <c r="AG22" s="108">
        <f t="shared" si="17"/>
        <v>7</v>
      </c>
      <c r="AH22" s="108">
        <f t="shared" si="17"/>
        <v>8</v>
      </c>
      <c r="AI22" s="108">
        <f t="shared" si="17"/>
        <v>9</v>
      </c>
      <c r="AJ22" s="109">
        <v>7.0</v>
      </c>
      <c r="AK22" s="108">
        <f t="shared" ref="AK22:BI22" si="18">SUM(AK19:AK21)</f>
        <v>2</v>
      </c>
      <c r="AL22" s="108">
        <f t="shared" si="18"/>
        <v>7</v>
      </c>
      <c r="AM22" s="108">
        <f t="shared" si="18"/>
        <v>9</v>
      </c>
      <c r="AN22" s="108">
        <f t="shared" si="18"/>
        <v>0</v>
      </c>
      <c r="AO22" s="108">
        <f t="shared" si="18"/>
        <v>0</v>
      </c>
      <c r="AP22" s="108">
        <f t="shared" si="18"/>
        <v>6</v>
      </c>
      <c r="AQ22" s="108">
        <f t="shared" si="18"/>
        <v>9</v>
      </c>
      <c r="AR22" s="108">
        <f t="shared" si="18"/>
        <v>0</v>
      </c>
      <c r="AS22" s="108">
        <f t="shared" si="18"/>
        <v>0</v>
      </c>
      <c r="AT22" s="108">
        <f t="shared" si="18"/>
        <v>0</v>
      </c>
      <c r="AU22" s="108">
        <f t="shared" si="18"/>
        <v>0</v>
      </c>
      <c r="AV22" s="108">
        <f t="shared" si="18"/>
        <v>0</v>
      </c>
      <c r="AW22" s="108">
        <f t="shared" si="18"/>
        <v>0</v>
      </c>
      <c r="AX22" s="108">
        <f t="shared" si="18"/>
        <v>0</v>
      </c>
      <c r="AY22" s="108">
        <f t="shared" si="18"/>
        <v>0</v>
      </c>
      <c r="AZ22" s="108">
        <f t="shared" si="18"/>
        <v>0</v>
      </c>
      <c r="BA22" s="108">
        <f t="shared" si="18"/>
        <v>0</v>
      </c>
      <c r="BB22" s="108">
        <f t="shared" si="18"/>
        <v>0</v>
      </c>
      <c r="BC22" s="108">
        <f t="shared" si="18"/>
        <v>0</v>
      </c>
      <c r="BD22" s="108">
        <f t="shared" si="18"/>
        <v>0</v>
      </c>
      <c r="BE22" s="108">
        <f t="shared" si="18"/>
        <v>0</v>
      </c>
      <c r="BF22" s="108">
        <f t="shared" si="18"/>
        <v>0</v>
      </c>
      <c r="BG22" s="108">
        <f t="shared" si="18"/>
        <v>0</v>
      </c>
      <c r="BH22" s="108">
        <f t="shared" si="18"/>
        <v>0</v>
      </c>
      <c r="BI22" s="108">
        <f t="shared" si="18"/>
        <v>0</v>
      </c>
      <c r="BJ22" s="108"/>
      <c r="BK22" s="108"/>
      <c r="BL22" s="108"/>
      <c r="BM22" s="108"/>
      <c r="BN22" s="108"/>
      <c r="BO22" s="108"/>
      <c r="BP22" s="108"/>
      <c r="BQ22" s="108"/>
      <c r="BR22" s="108"/>
      <c r="BS22" s="108"/>
      <c r="BT22" s="108"/>
      <c r="BU22" s="108"/>
      <c r="BV22" s="108"/>
      <c r="BW22" s="108"/>
      <c r="BX22" s="108"/>
      <c r="BY22" s="108"/>
      <c r="BZ22" s="108"/>
      <c r="CA22" s="108"/>
      <c r="CB22" s="108"/>
      <c r="CC22" s="108"/>
      <c r="CD22" s="108"/>
      <c r="CE22" s="108"/>
      <c r="CF22" s="108"/>
      <c r="CG22" s="108"/>
      <c r="CH22" s="108"/>
      <c r="CI22" s="108"/>
      <c r="CJ22" s="108"/>
      <c r="CK22" s="108"/>
      <c r="CL22" s="108"/>
      <c r="CM22" s="108"/>
      <c r="CN22" s="108"/>
      <c r="CO22" s="108"/>
      <c r="CP22" s="108"/>
      <c r="CQ22" s="108"/>
      <c r="CR22" s="108"/>
      <c r="CS22" s="108"/>
      <c r="CT22" s="108"/>
      <c r="CU22" s="108"/>
      <c r="CV22" s="108"/>
      <c r="CW22" s="108"/>
      <c r="CX22" s="108"/>
      <c r="CY22" s="108"/>
      <c r="CZ22" s="108"/>
      <c r="DA22" s="108"/>
      <c r="DB22" s="108"/>
      <c r="DC22" s="108"/>
      <c r="DD22" s="108"/>
      <c r="DE22" s="108"/>
      <c r="DF22" s="108"/>
      <c r="DG22" s="108"/>
      <c r="DH22" s="108"/>
      <c r="DI22" s="108"/>
      <c r="DJ22" s="108"/>
      <c r="DK22" s="108"/>
    </row>
    <row r="23" ht="26.25" customHeight="1">
      <c r="A23" s="96" t="s">
        <v>644</v>
      </c>
      <c r="B23" s="100">
        <f>(B22/9)/3</f>
        <v>0.3333333333</v>
      </c>
      <c r="D23" s="110">
        <f t="shared" ref="D23:E23" si="19">B23*D22</f>
        <v>2.666666667</v>
      </c>
      <c r="E23" s="110">
        <f t="shared" si="19"/>
        <v>0</v>
      </c>
      <c r="F23" s="111">
        <v>0.0</v>
      </c>
      <c r="G23" s="110">
        <f t="shared" ref="G23:BI23" si="20">E23*G22</f>
        <v>0</v>
      </c>
      <c r="H23" s="110">
        <f t="shared" si="20"/>
        <v>0</v>
      </c>
      <c r="I23" s="110">
        <f t="shared" si="20"/>
        <v>0</v>
      </c>
      <c r="J23" s="110">
        <f t="shared" si="20"/>
        <v>0</v>
      </c>
      <c r="K23" s="110">
        <f t="shared" si="20"/>
        <v>0</v>
      </c>
      <c r="L23" s="110">
        <f t="shared" si="20"/>
        <v>0</v>
      </c>
      <c r="M23" s="110">
        <f t="shared" si="20"/>
        <v>0</v>
      </c>
      <c r="N23" s="110">
        <f t="shared" si="20"/>
        <v>0</v>
      </c>
      <c r="O23" s="110">
        <f t="shared" si="20"/>
        <v>0</v>
      </c>
      <c r="P23" s="110">
        <f t="shared" si="20"/>
        <v>0</v>
      </c>
      <c r="Q23" s="110">
        <f t="shared" si="20"/>
        <v>0</v>
      </c>
      <c r="R23" s="110">
        <f t="shared" si="20"/>
        <v>0</v>
      </c>
      <c r="S23" s="110">
        <f t="shared" si="20"/>
        <v>0</v>
      </c>
      <c r="T23" s="110">
        <f t="shared" si="20"/>
        <v>0</v>
      </c>
      <c r="U23" s="110">
        <f t="shared" si="20"/>
        <v>0</v>
      </c>
      <c r="V23" s="110">
        <f t="shared" si="20"/>
        <v>0</v>
      </c>
      <c r="W23" s="110">
        <f t="shared" si="20"/>
        <v>0</v>
      </c>
      <c r="X23" s="110">
        <f t="shared" si="20"/>
        <v>0</v>
      </c>
      <c r="Y23" s="110">
        <f t="shared" si="20"/>
        <v>0</v>
      </c>
      <c r="Z23" s="110">
        <f t="shared" si="20"/>
        <v>0</v>
      </c>
      <c r="AA23" s="110">
        <f t="shared" si="20"/>
        <v>0</v>
      </c>
      <c r="AB23" s="110">
        <f t="shared" si="20"/>
        <v>0</v>
      </c>
      <c r="AC23" s="110">
        <f t="shared" si="20"/>
        <v>0</v>
      </c>
      <c r="AD23" s="110">
        <f t="shared" si="20"/>
        <v>0</v>
      </c>
      <c r="AE23" s="110">
        <f t="shared" si="20"/>
        <v>0</v>
      </c>
      <c r="AF23" s="110">
        <f t="shared" si="20"/>
        <v>0</v>
      </c>
      <c r="AG23" s="110">
        <f t="shared" si="20"/>
        <v>0</v>
      </c>
      <c r="AH23" s="110">
        <f t="shared" si="20"/>
        <v>0</v>
      </c>
      <c r="AI23" s="110">
        <f t="shared" si="20"/>
        <v>0</v>
      </c>
      <c r="AJ23" s="110">
        <f t="shared" si="20"/>
        <v>0</v>
      </c>
      <c r="AK23" s="110">
        <f t="shared" si="20"/>
        <v>0</v>
      </c>
      <c r="AL23" s="110">
        <f t="shared" si="20"/>
        <v>0</v>
      </c>
      <c r="AM23" s="110">
        <f t="shared" si="20"/>
        <v>0</v>
      </c>
      <c r="AN23" s="110">
        <f t="shared" si="20"/>
        <v>0</v>
      </c>
      <c r="AO23" s="110">
        <f t="shared" si="20"/>
        <v>0</v>
      </c>
      <c r="AP23" s="110">
        <f t="shared" si="20"/>
        <v>0</v>
      </c>
      <c r="AQ23" s="110">
        <f t="shared" si="20"/>
        <v>0</v>
      </c>
      <c r="AR23" s="110">
        <f t="shared" si="20"/>
        <v>0</v>
      </c>
      <c r="AS23" s="110">
        <f t="shared" si="20"/>
        <v>0</v>
      </c>
      <c r="AT23" s="110">
        <f t="shared" si="20"/>
        <v>0</v>
      </c>
      <c r="AU23" s="110">
        <f t="shared" si="20"/>
        <v>0</v>
      </c>
      <c r="AV23" s="110">
        <f t="shared" si="20"/>
        <v>0</v>
      </c>
      <c r="AW23" s="110">
        <f t="shared" si="20"/>
        <v>0</v>
      </c>
      <c r="AX23" s="110">
        <f t="shared" si="20"/>
        <v>0</v>
      </c>
      <c r="AY23" s="110">
        <f t="shared" si="20"/>
        <v>0</v>
      </c>
      <c r="AZ23" s="110">
        <f t="shared" si="20"/>
        <v>0</v>
      </c>
      <c r="BA23" s="110">
        <f t="shared" si="20"/>
        <v>0</v>
      </c>
      <c r="BB23" s="110">
        <f t="shared" si="20"/>
        <v>0</v>
      </c>
      <c r="BC23" s="110">
        <f t="shared" si="20"/>
        <v>0</v>
      </c>
      <c r="BD23" s="110">
        <f t="shared" si="20"/>
        <v>0</v>
      </c>
      <c r="BE23" s="110">
        <f t="shared" si="20"/>
        <v>0</v>
      </c>
      <c r="BF23" s="110">
        <f t="shared" si="20"/>
        <v>0</v>
      </c>
      <c r="BG23" s="110">
        <f t="shared" si="20"/>
        <v>0</v>
      </c>
      <c r="BH23" s="110">
        <f t="shared" si="20"/>
        <v>0</v>
      </c>
      <c r="BI23" s="110">
        <f t="shared" si="20"/>
        <v>0</v>
      </c>
      <c r="BJ23" s="110"/>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row>
    <row r="24" ht="26.25" customHeight="1">
      <c r="A24" s="86" t="s">
        <v>655</v>
      </c>
      <c r="B24" s="87"/>
      <c r="D24" s="88"/>
      <c r="E24" s="112"/>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88"/>
      <c r="CI24" s="88"/>
      <c r="CJ24" s="88"/>
      <c r="CK24" s="88"/>
      <c r="CL24" s="88"/>
      <c r="CM24" s="88"/>
      <c r="CN24" s="88"/>
      <c r="CO24" s="88"/>
      <c r="CP24" s="88"/>
      <c r="CQ24" s="88"/>
      <c r="CR24" s="88"/>
      <c r="CS24" s="88"/>
      <c r="CT24" s="88"/>
      <c r="CU24" s="88"/>
      <c r="CV24" s="88"/>
      <c r="CW24" s="88"/>
      <c r="CX24" s="88"/>
      <c r="CY24" s="88"/>
      <c r="CZ24" s="88"/>
      <c r="DA24" s="88"/>
      <c r="DB24" s="88"/>
      <c r="DC24" s="88"/>
      <c r="DD24" s="88"/>
      <c r="DE24" s="88"/>
      <c r="DF24" s="88"/>
      <c r="DG24" s="88"/>
      <c r="DH24" s="88"/>
      <c r="DI24" s="88"/>
      <c r="DJ24" s="88"/>
      <c r="DK24" s="88"/>
    </row>
    <row r="25">
      <c r="A25" s="113" t="s">
        <v>656</v>
      </c>
      <c r="B25" s="106"/>
      <c r="D25" s="114" t="s">
        <v>278</v>
      </c>
      <c r="E25" s="115" t="s">
        <v>278</v>
      </c>
      <c r="F25" s="114" t="s">
        <v>278</v>
      </c>
      <c r="G25" s="115" t="s">
        <v>278</v>
      </c>
      <c r="H25" s="114" t="s">
        <v>278</v>
      </c>
      <c r="I25" s="115" t="s">
        <v>278</v>
      </c>
      <c r="J25" s="114" t="s">
        <v>271</v>
      </c>
      <c r="K25" s="116" t="s">
        <v>271</v>
      </c>
      <c r="L25" s="114" t="s">
        <v>278</v>
      </c>
      <c r="M25" s="115" t="s">
        <v>331</v>
      </c>
      <c r="N25" s="114" t="s">
        <v>331</v>
      </c>
      <c r="O25" s="115" t="s">
        <v>278</v>
      </c>
      <c r="P25" s="114" t="s">
        <v>278</v>
      </c>
      <c r="Q25" s="115" t="s">
        <v>271</v>
      </c>
      <c r="R25" s="114" t="s">
        <v>271</v>
      </c>
      <c r="S25" s="115" t="s">
        <v>271</v>
      </c>
      <c r="T25" s="114" t="s">
        <v>278</v>
      </c>
      <c r="U25" s="115" t="s">
        <v>278</v>
      </c>
      <c r="V25" s="114" t="s">
        <v>278</v>
      </c>
      <c r="W25" s="115" t="s">
        <v>271</v>
      </c>
      <c r="X25" s="114" t="s">
        <v>271</v>
      </c>
      <c r="Y25" s="115" t="s">
        <v>271</v>
      </c>
      <c r="Z25" s="114" t="s">
        <v>331</v>
      </c>
      <c r="AA25" s="115" t="s">
        <v>278</v>
      </c>
      <c r="AB25" s="114" t="s">
        <v>278</v>
      </c>
      <c r="AC25" s="115" t="s">
        <v>331</v>
      </c>
      <c r="AD25" s="114" t="s">
        <v>278</v>
      </c>
      <c r="AE25" s="115" t="s">
        <v>278</v>
      </c>
      <c r="AF25" s="114" t="s">
        <v>278</v>
      </c>
      <c r="AG25" s="115" t="s">
        <v>331</v>
      </c>
      <c r="AH25" s="114" t="s">
        <v>271</v>
      </c>
      <c r="AI25" s="115" t="s">
        <v>271</v>
      </c>
      <c r="AJ25" s="114" t="s">
        <v>331</v>
      </c>
      <c r="AK25" s="115" t="s">
        <v>331</v>
      </c>
      <c r="AL25" s="114" t="s">
        <v>278</v>
      </c>
      <c r="AM25" s="115" t="s">
        <v>271</v>
      </c>
      <c r="AN25" s="117"/>
      <c r="AO25" s="115"/>
      <c r="AP25" s="114" t="s">
        <v>337</v>
      </c>
      <c r="AQ25" s="115" t="s">
        <v>278</v>
      </c>
      <c r="AR25" s="114"/>
      <c r="AS25" s="115"/>
      <c r="AT25" s="114"/>
      <c r="AU25" s="115"/>
      <c r="AV25" s="114"/>
      <c r="AW25" s="115"/>
      <c r="AX25" s="114"/>
      <c r="AY25" s="115"/>
      <c r="AZ25" s="114"/>
      <c r="BA25" s="115"/>
      <c r="BB25" s="114"/>
      <c r="BC25" s="115"/>
      <c r="BD25" s="114"/>
      <c r="BE25" s="115"/>
      <c r="BF25" s="114"/>
      <c r="BG25" s="115"/>
      <c r="BH25" s="114"/>
      <c r="BI25" s="115"/>
      <c r="BJ25" s="114"/>
      <c r="BK25" s="115"/>
      <c r="BL25" s="114"/>
      <c r="BM25" s="115"/>
      <c r="BN25" s="114"/>
      <c r="BO25" s="115"/>
      <c r="BP25" s="114"/>
      <c r="BQ25" s="115"/>
      <c r="BR25" s="114"/>
      <c r="BS25" s="115"/>
      <c r="BT25" s="114"/>
      <c r="BU25" s="115"/>
      <c r="BV25" s="114"/>
      <c r="BW25" s="115"/>
      <c r="BX25" s="114"/>
      <c r="BY25" s="115"/>
      <c r="BZ25" s="114"/>
      <c r="CA25" s="115"/>
      <c r="CB25" s="114"/>
      <c r="CC25" s="115"/>
      <c r="CD25" s="114"/>
      <c r="CE25" s="115"/>
      <c r="CF25" s="114"/>
      <c r="CG25" s="115"/>
      <c r="CH25" s="114"/>
      <c r="CI25" s="115"/>
      <c r="CJ25" s="114"/>
      <c r="CK25" s="115"/>
      <c r="CL25" s="114"/>
      <c r="CM25" s="115"/>
      <c r="CN25" s="114"/>
      <c r="CO25" s="115"/>
      <c r="CP25" s="114"/>
      <c r="CQ25" s="115"/>
      <c r="CR25" s="114"/>
      <c r="CS25" s="115"/>
      <c r="CT25" s="114"/>
      <c r="CU25" s="115"/>
      <c r="CV25" s="114"/>
      <c r="CW25" s="115"/>
      <c r="CX25" s="114"/>
      <c r="CY25" s="115"/>
      <c r="CZ25" s="114"/>
      <c r="DA25" s="115"/>
      <c r="DB25" s="114"/>
      <c r="DC25" s="115"/>
      <c r="DD25" s="114"/>
      <c r="DE25" s="115"/>
      <c r="DF25" s="114"/>
      <c r="DG25" s="115"/>
      <c r="DH25" s="114"/>
      <c r="DI25" s="115"/>
      <c r="DJ25" s="115"/>
      <c r="DK25" s="115"/>
    </row>
    <row r="26" ht="37.5" customHeight="1">
      <c r="A26" s="113" t="s">
        <v>657</v>
      </c>
      <c r="B26" s="106"/>
      <c r="D26" s="118" t="s">
        <v>658</v>
      </c>
      <c r="E26" s="115" t="s">
        <v>659</v>
      </c>
      <c r="F26" s="118" t="s">
        <v>660</v>
      </c>
      <c r="G26" s="115" t="s">
        <v>661</v>
      </c>
      <c r="H26" s="118" t="s">
        <v>662</v>
      </c>
      <c r="I26" s="119" t="s">
        <v>663</v>
      </c>
      <c r="J26" s="117" t="s">
        <v>664</v>
      </c>
      <c r="K26" s="115" t="s">
        <v>665</v>
      </c>
      <c r="L26" s="114" t="s">
        <v>666</v>
      </c>
      <c r="M26" s="120" t="s">
        <v>667</v>
      </c>
      <c r="N26" s="114" t="s">
        <v>668</v>
      </c>
      <c r="O26" s="115" t="s">
        <v>669</v>
      </c>
      <c r="P26" s="118" t="s">
        <v>670</v>
      </c>
      <c r="Q26" s="121"/>
      <c r="R26" s="122" t="s">
        <v>671</v>
      </c>
      <c r="S26" s="115" t="s">
        <v>672</v>
      </c>
      <c r="T26" s="114" t="s">
        <v>673</v>
      </c>
      <c r="U26" s="115" t="s">
        <v>674</v>
      </c>
      <c r="V26" s="114" t="s">
        <v>675</v>
      </c>
      <c r="W26" s="115" t="s">
        <v>676</v>
      </c>
      <c r="X26" s="118" t="s">
        <v>677</v>
      </c>
      <c r="Y26" s="115" t="s">
        <v>678</v>
      </c>
      <c r="Z26" s="123" t="s">
        <v>679</v>
      </c>
      <c r="AA26" s="115" t="s">
        <v>680</v>
      </c>
      <c r="AB26" s="118" t="s">
        <v>681</v>
      </c>
      <c r="AC26" s="115" t="s">
        <v>682</v>
      </c>
      <c r="AD26" s="118" t="s">
        <v>683</v>
      </c>
      <c r="AE26" s="115" t="s">
        <v>684</v>
      </c>
      <c r="AF26" s="114" t="s">
        <v>685</v>
      </c>
      <c r="AG26" s="115" t="s">
        <v>686</v>
      </c>
      <c r="AH26" s="114" t="s">
        <v>687</v>
      </c>
      <c r="AI26" s="95" t="s">
        <v>688</v>
      </c>
      <c r="AJ26" s="115" t="s">
        <v>689</v>
      </c>
      <c r="AK26" s="115" t="s">
        <v>690</v>
      </c>
      <c r="AL26" s="114" t="s">
        <v>691</v>
      </c>
      <c r="AM26" s="115" t="s">
        <v>692</v>
      </c>
      <c r="AN26" s="114"/>
      <c r="AO26" s="115"/>
      <c r="AP26" s="114" t="s">
        <v>693</v>
      </c>
      <c r="AQ26" s="115" t="s">
        <v>694</v>
      </c>
      <c r="AR26" s="117"/>
      <c r="AS26" s="115"/>
      <c r="AT26" s="124"/>
      <c r="AU26" s="115"/>
      <c r="AV26" s="114"/>
      <c r="AW26" s="115"/>
      <c r="AX26" s="114"/>
      <c r="AY26" s="115"/>
      <c r="AZ26" s="118"/>
      <c r="BA26" s="115"/>
      <c r="BB26" s="114"/>
      <c r="BC26" s="115"/>
      <c r="BD26" s="114"/>
      <c r="BE26" s="114"/>
      <c r="BF26" s="118"/>
      <c r="BG26" s="115"/>
      <c r="BH26" s="114"/>
      <c r="BI26" s="115"/>
      <c r="BJ26" s="114"/>
      <c r="BK26" s="115"/>
      <c r="BL26" s="114"/>
      <c r="BM26" s="115"/>
      <c r="BN26" s="114"/>
      <c r="BO26" s="115"/>
      <c r="BP26" s="114"/>
      <c r="BQ26" s="115"/>
      <c r="BR26" s="114"/>
      <c r="BS26" s="115"/>
      <c r="BT26" s="114"/>
      <c r="BU26" s="115"/>
      <c r="BV26" s="117"/>
      <c r="BW26" s="115"/>
      <c r="BX26" s="118"/>
      <c r="BY26" s="115"/>
      <c r="BZ26" s="114"/>
      <c r="CA26" s="115"/>
      <c r="CB26" s="118"/>
      <c r="CC26" s="115"/>
      <c r="CD26" s="114"/>
      <c r="CE26" s="115"/>
      <c r="CF26" s="114"/>
      <c r="CG26" s="115"/>
      <c r="CH26" s="114"/>
      <c r="CI26" s="115"/>
      <c r="CJ26" s="114"/>
      <c r="CK26" s="115"/>
      <c r="CL26" s="114"/>
      <c r="CM26" s="115"/>
      <c r="CN26" s="114"/>
      <c r="CO26" s="115"/>
      <c r="CP26" s="114"/>
      <c r="CQ26" s="115"/>
      <c r="CR26" s="114"/>
      <c r="CS26" s="115"/>
      <c r="CT26" s="114"/>
      <c r="CU26" s="115"/>
      <c r="CV26" s="114"/>
      <c r="CW26" s="115"/>
      <c r="CX26" s="114"/>
      <c r="CY26" s="115"/>
      <c r="CZ26" s="114"/>
      <c r="DA26" s="115"/>
      <c r="DB26" s="114"/>
      <c r="DC26" s="115"/>
      <c r="DD26" s="114"/>
      <c r="DE26" s="125"/>
      <c r="DF26" s="114"/>
      <c r="DG26" s="115"/>
      <c r="DH26" s="114"/>
      <c r="DI26" s="115"/>
      <c r="DJ26" s="115"/>
      <c r="DK26" s="115"/>
    </row>
    <row r="27" ht="37.5" customHeight="1">
      <c r="A27" s="113" t="s">
        <v>695</v>
      </c>
      <c r="B27" s="106"/>
      <c r="C27" s="87"/>
      <c r="D27" s="91" t="str">
        <f t="shared" ref="D27:BP27" si="21">if(counta(D5:D8)+counta(D12:D15)+counta(D19:D21)=11,"Yes","No")</f>
        <v>Yes</v>
      </c>
      <c r="E27" s="91" t="str">
        <f t="shared" si="21"/>
        <v>Yes</v>
      </c>
      <c r="F27" s="126" t="str">
        <f t="shared" si="21"/>
        <v>Yes</v>
      </c>
      <c r="G27" s="91" t="str">
        <f t="shared" si="21"/>
        <v>Yes</v>
      </c>
      <c r="H27" s="91" t="str">
        <f t="shared" si="21"/>
        <v>Yes</v>
      </c>
      <c r="I27" s="91" t="str">
        <f t="shared" si="21"/>
        <v>Yes</v>
      </c>
      <c r="J27" s="91" t="str">
        <f t="shared" si="21"/>
        <v>Yes</v>
      </c>
      <c r="K27" s="91" t="str">
        <f t="shared" si="21"/>
        <v>Yes</v>
      </c>
      <c r="L27" s="91" t="str">
        <f t="shared" si="21"/>
        <v>Yes</v>
      </c>
      <c r="M27" s="91" t="str">
        <f t="shared" si="21"/>
        <v>Yes</v>
      </c>
      <c r="N27" s="91" t="str">
        <f t="shared" si="21"/>
        <v>Yes</v>
      </c>
      <c r="O27" s="91" t="str">
        <f t="shared" si="21"/>
        <v>Yes</v>
      </c>
      <c r="P27" s="91" t="str">
        <f t="shared" si="21"/>
        <v>Yes</v>
      </c>
      <c r="Q27" s="91" t="str">
        <f t="shared" si="21"/>
        <v>Yes</v>
      </c>
      <c r="R27" s="91" t="str">
        <f t="shared" si="21"/>
        <v>Yes</v>
      </c>
      <c r="S27" s="91" t="str">
        <f t="shared" si="21"/>
        <v>Yes</v>
      </c>
      <c r="T27" s="91" t="str">
        <f t="shared" si="21"/>
        <v>Yes</v>
      </c>
      <c r="U27" s="91" t="str">
        <f t="shared" si="21"/>
        <v>Yes</v>
      </c>
      <c r="V27" s="91" t="str">
        <f t="shared" si="21"/>
        <v>Yes</v>
      </c>
      <c r="W27" s="91" t="str">
        <f t="shared" si="21"/>
        <v>Yes</v>
      </c>
      <c r="X27" s="91" t="str">
        <f t="shared" si="21"/>
        <v>Yes</v>
      </c>
      <c r="Y27" s="91" t="str">
        <f t="shared" si="21"/>
        <v>Yes</v>
      </c>
      <c r="Z27" s="91" t="str">
        <f t="shared" si="21"/>
        <v>Yes</v>
      </c>
      <c r="AA27" s="91" t="str">
        <f t="shared" si="21"/>
        <v>Yes</v>
      </c>
      <c r="AB27" s="91" t="str">
        <f t="shared" si="21"/>
        <v>Yes</v>
      </c>
      <c r="AC27" s="91" t="str">
        <f t="shared" si="21"/>
        <v>Yes</v>
      </c>
      <c r="AD27" s="91" t="str">
        <f t="shared" si="21"/>
        <v>Yes</v>
      </c>
      <c r="AE27" s="91" t="str">
        <f t="shared" si="21"/>
        <v>Yes</v>
      </c>
      <c r="AF27" s="91" t="str">
        <f t="shared" si="21"/>
        <v>Yes</v>
      </c>
      <c r="AG27" s="91" t="str">
        <f t="shared" si="21"/>
        <v>Yes</v>
      </c>
      <c r="AH27" s="91" t="str">
        <f t="shared" si="21"/>
        <v>Yes</v>
      </c>
      <c r="AI27" s="91" t="str">
        <f t="shared" si="21"/>
        <v>Yes</v>
      </c>
      <c r="AJ27" s="91" t="str">
        <f t="shared" si="21"/>
        <v>Yes</v>
      </c>
      <c r="AK27" s="91" t="str">
        <f t="shared" si="21"/>
        <v>Yes</v>
      </c>
      <c r="AL27" s="91" t="str">
        <f t="shared" si="21"/>
        <v>Yes</v>
      </c>
      <c r="AM27" s="91" t="str">
        <f t="shared" si="21"/>
        <v>Yes</v>
      </c>
      <c r="AN27" s="91" t="str">
        <f t="shared" si="21"/>
        <v>No</v>
      </c>
      <c r="AO27" s="91" t="str">
        <f t="shared" si="21"/>
        <v>No</v>
      </c>
      <c r="AP27" s="91" t="str">
        <f t="shared" si="21"/>
        <v>Yes</v>
      </c>
      <c r="AQ27" s="91" t="str">
        <f t="shared" si="21"/>
        <v>Yes</v>
      </c>
      <c r="AR27" s="91" t="str">
        <f t="shared" si="21"/>
        <v>No</v>
      </c>
      <c r="AS27" s="91" t="str">
        <f t="shared" si="21"/>
        <v>No</v>
      </c>
      <c r="AT27" s="91" t="str">
        <f t="shared" si="21"/>
        <v>No</v>
      </c>
      <c r="AU27" s="91" t="str">
        <f t="shared" si="21"/>
        <v>No</v>
      </c>
      <c r="AV27" s="91" t="str">
        <f t="shared" si="21"/>
        <v>No</v>
      </c>
      <c r="AW27" s="91" t="str">
        <f t="shared" si="21"/>
        <v>No</v>
      </c>
      <c r="AX27" s="91" t="str">
        <f t="shared" si="21"/>
        <v>No</v>
      </c>
      <c r="AY27" s="91" t="str">
        <f t="shared" si="21"/>
        <v>No</v>
      </c>
      <c r="AZ27" s="91" t="str">
        <f t="shared" si="21"/>
        <v>No</v>
      </c>
      <c r="BA27" s="91" t="str">
        <f t="shared" si="21"/>
        <v>No</v>
      </c>
      <c r="BB27" s="91" t="str">
        <f t="shared" si="21"/>
        <v>No</v>
      </c>
      <c r="BC27" s="91" t="str">
        <f t="shared" si="21"/>
        <v>No</v>
      </c>
      <c r="BD27" s="91" t="str">
        <f t="shared" si="21"/>
        <v>No</v>
      </c>
      <c r="BE27" s="91" t="str">
        <f t="shared" si="21"/>
        <v>No</v>
      </c>
      <c r="BF27" s="91" t="str">
        <f t="shared" si="21"/>
        <v>No</v>
      </c>
      <c r="BG27" s="91" t="str">
        <f t="shared" si="21"/>
        <v>No</v>
      </c>
      <c r="BH27" s="91" t="str">
        <f t="shared" si="21"/>
        <v>No</v>
      </c>
      <c r="BI27" s="91" t="str">
        <f t="shared" si="21"/>
        <v>No</v>
      </c>
      <c r="BJ27" s="91" t="str">
        <f t="shared" si="21"/>
        <v>No</v>
      </c>
      <c r="BK27" s="91" t="str">
        <f t="shared" si="21"/>
        <v>No</v>
      </c>
      <c r="BL27" s="91" t="str">
        <f t="shared" si="21"/>
        <v>No</v>
      </c>
      <c r="BM27" s="91" t="str">
        <f t="shared" si="21"/>
        <v>No</v>
      </c>
      <c r="BN27" s="91" t="str">
        <f t="shared" si="21"/>
        <v>No</v>
      </c>
      <c r="BO27" s="91" t="str">
        <f t="shared" si="21"/>
        <v>No</v>
      </c>
      <c r="BP27" s="91" t="str">
        <f t="shared" si="21"/>
        <v>No</v>
      </c>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127"/>
      <c r="DB27" s="91"/>
      <c r="DC27" s="91"/>
      <c r="DD27" s="91"/>
      <c r="DE27" s="91"/>
      <c r="DF27" s="91"/>
      <c r="DG27" s="91"/>
      <c r="DH27" s="91"/>
      <c r="DI27" s="91"/>
      <c r="DJ27" s="91"/>
      <c r="DK27" s="91"/>
    </row>
    <row r="28">
      <c r="A28" s="128"/>
      <c r="B28" s="129"/>
      <c r="C28" s="129"/>
      <c r="D28" s="130"/>
      <c r="E28" s="131"/>
      <c r="F28" s="130"/>
      <c r="G28" s="131"/>
      <c r="H28" s="132"/>
      <c r="I28" s="133"/>
      <c r="J28" s="134"/>
      <c r="K28" s="133"/>
      <c r="L28" s="130"/>
      <c r="M28" s="131"/>
      <c r="N28" s="132"/>
      <c r="O28" s="133"/>
      <c r="P28" s="130"/>
      <c r="Q28" s="131"/>
      <c r="R28" s="130"/>
      <c r="S28" s="130"/>
      <c r="T28" s="132"/>
      <c r="U28" s="133"/>
      <c r="V28" s="132"/>
      <c r="W28" s="133"/>
      <c r="X28" s="130"/>
      <c r="Y28" s="131"/>
      <c r="Z28" s="132"/>
      <c r="AA28" s="133"/>
      <c r="AB28" s="130"/>
      <c r="AC28" s="131"/>
      <c r="AD28" s="130"/>
      <c r="AE28" s="131"/>
      <c r="AF28" s="132"/>
      <c r="AG28" s="133"/>
      <c r="AH28" s="130"/>
      <c r="AI28" s="131"/>
      <c r="AJ28" s="130"/>
      <c r="AK28" s="131"/>
      <c r="AL28" s="132"/>
      <c r="AM28" s="133"/>
      <c r="AN28" s="132"/>
      <c r="AO28" s="133"/>
      <c r="AP28" s="130"/>
      <c r="AQ28" s="131"/>
      <c r="AR28" s="134"/>
      <c r="AS28" s="133"/>
      <c r="AT28" s="130"/>
      <c r="AU28" s="131"/>
      <c r="AV28" s="132"/>
      <c r="AW28" s="133"/>
      <c r="AX28" s="130"/>
      <c r="AY28" s="131"/>
      <c r="AZ28" s="132"/>
      <c r="BA28" s="133"/>
      <c r="BB28" s="132"/>
      <c r="BC28" s="133"/>
      <c r="BD28" s="132"/>
      <c r="BE28" s="132"/>
      <c r="BF28" s="130"/>
      <c r="BG28" s="131"/>
      <c r="BH28" s="132"/>
      <c r="BI28" s="133"/>
      <c r="BJ28" s="132"/>
      <c r="BK28" s="133"/>
      <c r="BL28" s="132"/>
      <c r="BM28" s="133"/>
      <c r="BN28" s="132"/>
      <c r="BO28" s="133"/>
      <c r="BP28" s="130"/>
      <c r="BQ28" s="131"/>
      <c r="BR28" s="130"/>
      <c r="BS28" s="131"/>
      <c r="BT28" s="132"/>
      <c r="BU28" s="133"/>
      <c r="BV28" s="134"/>
      <c r="BW28" s="133"/>
      <c r="BX28" s="130"/>
      <c r="BY28" s="131"/>
      <c r="BZ28" s="132"/>
      <c r="CA28" s="133"/>
      <c r="CB28" s="130"/>
      <c r="CC28" s="133"/>
      <c r="CD28" s="132"/>
      <c r="CE28" s="133"/>
      <c r="CF28" s="132"/>
      <c r="CG28" s="133"/>
      <c r="CH28" s="132"/>
      <c r="CI28" s="133"/>
      <c r="CJ28" s="132"/>
      <c r="CK28" s="133"/>
      <c r="CL28" s="132"/>
      <c r="CM28" s="133"/>
      <c r="CN28" s="132"/>
      <c r="CO28" s="133"/>
      <c r="CP28" s="132"/>
      <c r="CQ28" s="133"/>
      <c r="CR28" s="132"/>
      <c r="CS28" s="133"/>
      <c r="CT28" s="132"/>
      <c r="CU28" s="133"/>
      <c r="CV28" s="132"/>
      <c r="CW28" s="133"/>
      <c r="CX28" s="132"/>
      <c r="CY28" s="133"/>
      <c r="CZ28" s="132"/>
      <c r="DA28" s="133"/>
      <c r="DB28" s="132"/>
      <c r="DC28" s="133"/>
      <c r="DD28" s="132"/>
      <c r="DE28" s="133"/>
      <c r="DF28" s="132"/>
      <c r="DG28" s="133"/>
      <c r="DH28" s="132"/>
      <c r="DI28" s="133"/>
      <c r="DJ28" s="133"/>
      <c r="DK28" s="133"/>
    </row>
    <row r="29">
      <c r="A29" s="96" t="s">
        <v>696</v>
      </c>
      <c r="B29" s="97">
        <f>sum(B9,B16,B22)</f>
        <v>33</v>
      </c>
      <c r="C29" s="97"/>
      <c r="D29" s="108"/>
      <c r="E29" s="109"/>
      <c r="F29" s="108"/>
      <c r="G29" s="108"/>
      <c r="H29" s="108"/>
      <c r="I29" s="108"/>
      <c r="J29" s="108"/>
      <c r="K29" s="108"/>
      <c r="L29" s="108"/>
      <c r="M29" s="108"/>
      <c r="N29" s="108"/>
      <c r="O29" s="108"/>
      <c r="P29" s="108"/>
      <c r="Q29" s="108"/>
      <c r="R29" s="108"/>
      <c r="S29" s="108"/>
      <c r="T29" s="108"/>
      <c r="U29" s="108"/>
      <c r="V29" s="108"/>
      <c r="W29" s="109">
        <v>29.0</v>
      </c>
      <c r="X29" s="109">
        <v>32.0</v>
      </c>
      <c r="Y29" s="108">
        <f>Y22+Y16+Y9</f>
        <v>30</v>
      </c>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row>
    <row r="30">
      <c r="A30" s="96" t="s">
        <v>697</v>
      </c>
      <c r="B30" s="135">
        <f>(B10+B17+B23)</f>
        <v>1</v>
      </c>
      <c r="C30" s="135"/>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136"/>
      <c r="AY30" s="136"/>
      <c r="AZ30" s="136"/>
      <c r="BA30" s="136"/>
      <c r="BB30" s="136"/>
      <c r="BC30" s="136"/>
      <c r="BD30" s="136"/>
      <c r="BE30" s="136"/>
      <c r="BF30" s="136"/>
      <c r="BG30" s="136"/>
      <c r="BH30" s="136"/>
      <c r="BI30" s="136"/>
      <c r="BJ30" s="136"/>
      <c r="BK30" s="136"/>
      <c r="BL30" s="136"/>
      <c r="BM30" s="136"/>
      <c r="BN30" s="136"/>
      <c r="BO30" s="136"/>
      <c r="BP30" s="136"/>
      <c r="BQ30" s="136"/>
      <c r="BR30" s="136"/>
      <c r="BS30" s="136"/>
      <c r="BT30" s="136"/>
      <c r="BU30" s="136"/>
      <c r="BV30" s="136"/>
      <c r="BW30" s="136"/>
      <c r="BX30" s="136"/>
      <c r="BY30" s="136"/>
      <c r="BZ30" s="136"/>
      <c r="CA30" s="136"/>
      <c r="CB30" s="136"/>
      <c r="CC30" s="136"/>
      <c r="CD30" s="136"/>
      <c r="CE30" s="136"/>
      <c r="CF30" s="136"/>
      <c r="CG30" s="136"/>
      <c r="CH30" s="136"/>
      <c r="CI30" s="136"/>
      <c r="CJ30" s="136"/>
      <c r="CK30" s="136"/>
      <c r="CL30" s="136"/>
      <c r="CM30" s="136"/>
      <c r="CN30" s="136"/>
      <c r="CO30" s="136"/>
      <c r="CP30" s="136"/>
      <c r="CQ30" s="136"/>
      <c r="CR30" s="136"/>
      <c r="CS30" s="136"/>
      <c r="CT30" s="136"/>
      <c r="CU30" s="136"/>
      <c r="CV30" s="136"/>
      <c r="CW30" s="136"/>
      <c r="CX30" s="136"/>
      <c r="CY30" s="136"/>
      <c r="CZ30" s="136"/>
      <c r="DA30" s="136"/>
      <c r="DB30" s="136"/>
      <c r="DC30" s="136"/>
      <c r="DD30" s="136"/>
      <c r="DE30" s="136"/>
      <c r="DF30" s="136"/>
      <c r="DG30" s="136"/>
      <c r="DH30" s="136"/>
      <c r="DI30" s="136"/>
      <c r="DJ30" s="136"/>
      <c r="DK30" s="136"/>
    </row>
  </sheetData>
  <mergeCells count="114">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V2:CW2"/>
    <mergeCell ref="CX2:CY2"/>
    <mergeCell ref="CZ2:DA2"/>
    <mergeCell ref="DB2:DC2"/>
    <mergeCell ref="DD2:DE2"/>
    <mergeCell ref="DF2:DG2"/>
    <mergeCell ref="DH2:DI2"/>
    <mergeCell ref="DJ2:DK2"/>
    <mergeCell ref="CH2:CI2"/>
    <mergeCell ref="CJ2:CK2"/>
    <mergeCell ref="CL2:CM2"/>
    <mergeCell ref="CN2:CO2"/>
    <mergeCell ref="CP2:CQ2"/>
    <mergeCell ref="CR2:CS2"/>
    <mergeCell ref="CT2:CU2"/>
    <mergeCell ref="CX3:CY3"/>
    <mergeCell ref="CZ3:DA3"/>
    <mergeCell ref="DB3:DC3"/>
    <mergeCell ref="DD3:DE3"/>
    <mergeCell ref="DF3:DG3"/>
    <mergeCell ref="DH3:DI3"/>
    <mergeCell ref="DJ3:DK3"/>
    <mergeCell ref="CJ3:CK3"/>
    <mergeCell ref="CL3:CM3"/>
    <mergeCell ref="CN3:CO3"/>
    <mergeCell ref="CP3:CQ3"/>
    <mergeCell ref="CR3:CS3"/>
    <mergeCell ref="CT3:CU3"/>
    <mergeCell ref="CV3:CW3"/>
    <mergeCell ref="A1:A2"/>
    <mergeCell ref="D2:E2"/>
    <mergeCell ref="F2:G2"/>
    <mergeCell ref="H2:I2"/>
    <mergeCell ref="J2:K2"/>
    <mergeCell ref="L2:M2"/>
    <mergeCell ref="N2:O2"/>
    <mergeCell ref="D3:E3"/>
    <mergeCell ref="F3:G3"/>
    <mergeCell ref="H3:I3"/>
    <mergeCell ref="J3:K3"/>
    <mergeCell ref="L3:M3"/>
    <mergeCell ref="N3:O3"/>
    <mergeCell ref="P3:Q3"/>
    <mergeCell ref="C4:C26"/>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AX3:AY3"/>
    <mergeCell ref="AZ3:BA3"/>
    <mergeCell ref="BB3:BC3"/>
    <mergeCell ref="BD3:BE3"/>
    <mergeCell ref="BF3:BG3"/>
    <mergeCell ref="BH3:BI3"/>
    <mergeCell ref="BJ3:BK3"/>
    <mergeCell ref="BL3:BM3"/>
    <mergeCell ref="BN3:BO3"/>
    <mergeCell ref="BP3:BQ3"/>
    <mergeCell ref="BR3:BS3"/>
    <mergeCell ref="BT3:BU3"/>
    <mergeCell ref="BV3:BW3"/>
    <mergeCell ref="BX3:BY3"/>
    <mergeCell ref="BZ3:CA3"/>
    <mergeCell ref="CB3:CC3"/>
    <mergeCell ref="CD3:CE3"/>
    <mergeCell ref="CF3:CG3"/>
    <mergeCell ref="CH3:CI3"/>
  </mergeCells>
  <conditionalFormatting sqref="D27:DK27">
    <cfRule type="containsText" dxfId="4" priority="1" operator="containsText" text="Yes">
      <formula>NOT(ISERROR(SEARCH(("Yes"),(D27))))</formula>
    </cfRule>
  </conditionalFormatting>
  <conditionalFormatting sqref="D27:DK27">
    <cfRule type="containsText" dxfId="5" priority="2" operator="containsText" text="No">
      <formula>NOT(ISERROR(SEARCH(("No"),(D27))))</formula>
    </cfRule>
  </conditionalFormatting>
  <dataValidations>
    <dataValidation type="list" allowBlank="1" sqref="D25:DK25">
      <formula1>"Do Not Recommend,Recommend With Hesitation,Recommend,Strongly Recommend"</formula1>
    </dataValidation>
  </dataValidations>
  <hyperlinks>
    <hyperlink r:id="rId1" ref="D2"/>
    <hyperlink r:id="rId2" ref="F2"/>
    <hyperlink r:id="rId3" ref="H2"/>
    <hyperlink r:id="rId4" ref="J2"/>
    <hyperlink r:id="rId5" ref="L2"/>
    <hyperlink r:id="rId6" ref="N2"/>
    <hyperlink r:id="rId7" ref="P2"/>
    <hyperlink r:id="rId8" ref="R2"/>
    <hyperlink r:id="rId9" ref="T2"/>
    <hyperlink r:id="rId10" ref="V2"/>
    <hyperlink r:id="rId11" ref="X2"/>
    <hyperlink r:id="rId12" ref="Z2"/>
    <hyperlink r:id="rId13" ref="AB2"/>
    <hyperlink r:id="rId14" ref="AD2"/>
    <hyperlink r:id="rId15" ref="AF2"/>
    <hyperlink r:id="rId16" ref="AH2"/>
    <hyperlink r:id="rId17" ref="AJ2"/>
    <hyperlink r:id="rId18" ref="AL2"/>
    <hyperlink r:id="rId19" ref="AN2"/>
    <hyperlink r:id="rId20" ref="AP2"/>
    <hyperlink r:id="rId21" ref="A3"/>
  </hyperlinks>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619</v>
      </c>
    </row>
    <row r="2" ht="32.25" customHeight="1">
      <c r="A2" s="139" t="s">
        <v>699</v>
      </c>
      <c r="B2" s="140" t="s">
        <v>700</v>
      </c>
      <c r="C2" s="141" t="s">
        <v>701</v>
      </c>
      <c r="D2" s="141" t="s">
        <v>702</v>
      </c>
      <c r="E2" s="141" t="s">
        <v>703</v>
      </c>
      <c r="F2" s="141" t="s">
        <v>704</v>
      </c>
    </row>
    <row r="3" ht="187.5" customHeight="1">
      <c r="A3" s="142"/>
      <c r="B3" s="77"/>
      <c r="C3" s="143" t="s">
        <v>705</v>
      </c>
      <c r="D3" s="143" t="s">
        <v>706</v>
      </c>
      <c r="E3" s="143" t="s">
        <v>707</v>
      </c>
      <c r="F3" s="143" t="s">
        <v>708</v>
      </c>
    </row>
    <row r="4" ht="30.0" customHeight="1">
      <c r="A4" s="139" t="s">
        <v>709</v>
      </c>
      <c r="B4" s="140" t="s">
        <v>710</v>
      </c>
      <c r="C4" s="141" t="s">
        <v>701</v>
      </c>
      <c r="D4" s="141" t="s">
        <v>702</v>
      </c>
      <c r="E4" s="141" t="s">
        <v>703</v>
      </c>
      <c r="F4" s="141" t="s">
        <v>704</v>
      </c>
    </row>
    <row r="5" ht="187.5" customHeight="1">
      <c r="A5" s="144"/>
      <c r="C5" s="145" t="s">
        <v>711</v>
      </c>
      <c r="D5" s="145" t="s">
        <v>712</v>
      </c>
      <c r="E5" s="145" t="s">
        <v>713</v>
      </c>
      <c r="F5" s="145" t="s">
        <v>714</v>
      </c>
    </row>
  </sheetData>
  <mergeCells count="4">
    <mergeCell ref="A1:B1"/>
    <mergeCell ref="C1:F1"/>
    <mergeCell ref="A3:B3"/>
    <mergeCell ref="A5:B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620</v>
      </c>
    </row>
    <row r="2" ht="32.25" customHeight="1">
      <c r="A2" s="139" t="s">
        <v>699</v>
      </c>
      <c r="B2" s="140" t="s">
        <v>715</v>
      </c>
      <c r="C2" s="141" t="s">
        <v>701</v>
      </c>
      <c r="D2" s="141" t="s">
        <v>702</v>
      </c>
      <c r="E2" s="141" t="s">
        <v>703</v>
      </c>
      <c r="F2" s="141" t="s">
        <v>704</v>
      </c>
    </row>
    <row r="3" ht="187.5" customHeight="1">
      <c r="A3" s="142"/>
      <c r="B3" s="77"/>
      <c r="C3" s="143" t="s">
        <v>716</v>
      </c>
      <c r="D3" s="143" t="s">
        <v>717</v>
      </c>
      <c r="E3" s="143" t="s">
        <v>718</v>
      </c>
      <c r="F3" s="143" t="s">
        <v>719</v>
      </c>
    </row>
    <row r="4" ht="30.0" customHeight="1">
      <c r="A4" s="139" t="s">
        <v>709</v>
      </c>
      <c r="B4" s="140" t="s">
        <v>305</v>
      </c>
      <c r="C4" s="141" t="s">
        <v>701</v>
      </c>
      <c r="D4" s="141" t="s">
        <v>702</v>
      </c>
      <c r="E4" s="141" t="s">
        <v>703</v>
      </c>
      <c r="F4" s="141" t="s">
        <v>704</v>
      </c>
    </row>
    <row r="5" ht="187.5" customHeight="1">
      <c r="A5" s="144"/>
      <c r="C5" s="145" t="s">
        <v>720</v>
      </c>
      <c r="D5" s="145" t="s">
        <v>721</v>
      </c>
      <c r="E5" s="145" t="s">
        <v>722</v>
      </c>
      <c r="F5" s="145"/>
    </row>
  </sheetData>
  <mergeCells count="4">
    <mergeCell ref="A1:B1"/>
    <mergeCell ref="C1:F1"/>
    <mergeCell ref="A3:B3"/>
    <mergeCell ref="A5:B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568</v>
      </c>
    </row>
    <row r="2" ht="32.25" customHeight="1">
      <c r="A2" s="139" t="s">
        <v>699</v>
      </c>
      <c r="B2" s="140" t="s">
        <v>723</v>
      </c>
      <c r="C2" s="141" t="s">
        <v>701</v>
      </c>
      <c r="D2" s="141" t="s">
        <v>702</v>
      </c>
      <c r="E2" s="141" t="s">
        <v>703</v>
      </c>
      <c r="F2" s="141" t="s">
        <v>704</v>
      </c>
    </row>
    <row r="3" ht="187.5" customHeight="1">
      <c r="A3" s="142"/>
      <c r="B3" s="77"/>
      <c r="C3" s="143" t="s">
        <v>724</v>
      </c>
      <c r="D3" s="143" t="s">
        <v>725</v>
      </c>
      <c r="E3" s="143" t="s">
        <v>726</v>
      </c>
      <c r="F3" s="143" t="s">
        <v>727</v>
      </c>
    </row>
    <row r="4" ht="30.0" customHeight="1">
      <c r="A4" s="139" t="s">
        <v>709</v>
      </c>
      <c r="B4" s="140" t="s">
        <v>444</v>
      </c>
      <c r="C4" s="141" t="s">
        <v>701</v>
      </c>
      <c r="D4" s="141" t="s">
        <v>702</v>
      </c>
      <c r="E4" s="141" t="s">
        <v>703</v>
      </c>
      <c r="F4" s="141" t="s">
        <v>704</v>
      </c>
    </row>
    <row r="5" ht="187.5" customHeight="1">
      <c r="A5" s="144"/>
      <c r="C5" s="145" t="s">
        <v>728</v>
      </c>
      <c r="D5" s="145" t="s">
        <v>729</v>
      </c>
      <c r="E5" s="145" t="s">
        <v>730</v>
      </c>
      <c r="F5" s="145" t="s">
        <v>731</v>
      </c>
    </row>
  </sheetData>
  <mergeCells count="4">
    <mergeCell ref="A1:B1"/>
    <mergeCell ref="C1:F1"/>
    <mergeCell ref="A3:B3"/>
    <mergeCell ref="A5:B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621</v>
      </c>
    </row>
    <row r="2" ht="32.25" customHeight="1">
      <c r="A2" s="139" t="s">
        <v>699</v>
      </c>
      <c r="B2" s="140" t="s">
        <v>723</v>
      </c>
      <c r="C2" s="141" t="s">
        <v>701</v>
      </c>
      <c r="D2" s="141" t="s">
        <v>702</v>
      </c>
      <c r="E2" s="141" t="s">
        <v>703</v>
      </c>
      <c r="F2" s="141" t="s">
        <v>704</v>
      </c>
    </row>
    <row r="3" ht="187.5" customHeight="1">
      <c r="A3" s="142"/>
      <c r="B3" s="77"/>
      <c r="C3" s="143" t="s">
        <v>732</v>
      </c>
      <c r="D3" s="143" t="s">
        <v>733</v>
      </c>
      <c r="E3" s="143" t="s">
        <v>734</v>
      </c>
      <c r="F3" s="143" t="s">
        <v>735</v>
      </c>
    </row>
    <row r="4" ht="30.0" customHeight="1">
      <c r="A4" s="139" t="s">
        <v>709</v>
      </c>
      <c r="B4" s="140" t="s">
        <v>736</v>
      </c>
      <c r="C4" s="141" t="s">
        <v>701</v>
      </c>
      <c r="D4" s="141" t="s">
        <v>702</v>
      </c>
      <c r="E4" s="141" t="s">
        <v>703</v>
      </c>
      <c r="F4" s="141" t="s">
        <v>704</v>
      </c>
    </row>
    <row r="5" ht="187.5" customHeight="1">
      <c r="A5" s="144"/>
      <c r="C5" s="145" t="s">
        <v>737</v>
      </c>
      <c r="D5" s="145" t="s">
        <v>738</v>
      </c>
      <c r="E5" s="145" t="s">
        <v>739</v>
      </c>
      <c r="F5" s="145" t="s">
        <v>740</v>
      </c>
    </row>
  </sheetData>
  <mergeCells count="4">
    <mergeCell ref="A1:B1"/>
    <mergeCell ref="C1:F1"/>
    <mergeCell ref="A3:B3"/>
    <mergeCell ref="A5:B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407</v>
      </c>
    </row>
    <row r="2" ht="32.25" customHeight="1">
      <c r="A2" s="139" t="s">
        <v>699</v>
      </c>
      <c r="B2" s="140" t="s">
        <v>741</v>
      </c>
      <c r="C2" s="141" t="s">
        <v>701</v>
      </c>
      <c r="D2" s="141" t="s">
        <v>702</v>
      </c>
      <c r="E2" s="141" t="s">
        <v>703</v>
      </c>
      <c r="F2" s="141" t="s">
        <v>704</v>
      </c>
    </row>
    <row r="3" ht="187.5" customHeight="1">
      <c r="A3" s="142"/>
      <c r="B3" s="77"/>
      <c r="C3" s="143" t="s">
        <v>742</v>
      </c>
      <c r="D3" s="143" t="s">
        <v>743</v>
      </c>
      <c r="E3" s="143" t="s">
        <v>744</v>
      </c>
      <c r="F3" s="143" t="s">
        <v>745</v>
      </c>
    </row>
    <row r="4" ht="30.0" customHeight="1">
      <c r="A4" s="139" t="s">
        <v>709</v>
      </c>
      <c r="B4" s="140" t="s">
        <v>510</v>
      </c>
      <c r="C4" s="141" t="s">
        <v>701</v>
      </c>
      <c r="D4" s="141" t="s">
        <v>702</v>
      </c>
      <c r="E4" s="141" t="s">
        <v>703</v>
      </c>
      <c r="F4" s="141" t="s">
        <v>704</v>
      </c>
    </row>
    <row r="5" ht="187.5" customHeight="1">
      <c r="A5" s="144"/>
      <c r="C5" s="145" t="s">
        <v>746</v>
      </c>
      <c r="D5" s="145" t="s">
        <v>747</v>
      </c>
      <c r="E5" s="145" t="s">
        <v>748</v>
      </c>
      <c r="F5" s="145" t="s">
        <v>749</v>
      </c>
    </row>
  </sheetData>
  <mergeCells count="4">
    <mergeCell ref="A1:B1"/>
    <mergeCell ref="C1:F1"/>
    <mergeCell ref="A3:B3"/>
    <mergeCell ref="A5:B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37" t="s">
        <v>698</v>
      </c>
      <c r="C1" s="138" t="s">
        <v>536</v>
      </c>
    </row>
    <row r="2" ht="32.25" customHeight="1">
      <c r="A2" s="139" t="s">
        <v>699</v>
      </c>
      <c r="B2" s="140" t="s">
        <v>700</v>
      </c>
      <c r="C2" s="141" t="s">
        <v>701</v>
      </c>
      <c r="D2" s="141" t="s">
        <v>702</v>
      </c>
      <c r="E2" s="141" t="s">
        <v>703</v>
      </c>
      <c r="F2" s="141" t="s">
        <v>704</v>
      </c>
    </row>
    <row r="3" ht="187.5" customHeight="1">
      <c r="A3" s="142"/>
      <c r="B3" s="77"/>
      <c r="C3" s="143" t="s">
        <v>750</v>
      </c>
      <c r="D3" s="143" t="s">
        <v>751</v>
      </c>
      <c r="E3" s="143" t="s">
        <v>752</v>
      </c>
      <c r="F3" s="143" t="s">
        <v>753</v>
      </c>
    </row>
    <row r="4" ht="30.0" customHeight="1">
      <c r="A4" s="139" t="s">
        <v>709</v>
      </c>
      <c r="B4" s="140" t="s">
        <v>510</v>
      </c>
      <c r="C4" s="141" t="s">
        <v>701</v>
      </c>
      <c r="D4" s="141" t="s">
        <v>702</v>
      </c>
      <c r="E4" s="141" t="s">
        <v>703</v>
      </c>
      <c r="F4" s="141" t="s">
        <v>704</v>
      </c>
    </row>
    <row r="5" ht="187.5" customHeight="1">
      <c r="A5" s="144"/>
      <c r="C5" s="145" t="s">
        <v>754</v>
      </c>
      <c r="D5" s="145" t="s">
        <v>755</v>
      </c>
      <c r="E5" s="145" t="s">
        <v>756</v>
      </c>
      <c r="F5" s="145"/>
    </row>
  </sheetData>
  <mergeCells count="4">
    <mergeCell ref="A1:B1"/>
    <mergeCell ref="C1:F1"/>
    <mergeCell ref="A3:B3"/>
    <mergeCell ref="A5:B5"/>
  </mergeCells>
  <drawing r:id="rId1"/>
</worksheet>
</file>